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19155" windowHeight="6930" tabRatio="918"/>
  </bookViews>
  <sheets>
    <sheet name="効果検証様式（集計値）" sheetId="1" r:id="rId1"/>
    <sheet name="R3.4" sheetId="90" r:id="rId2"/>
    <sheet name="R3.5" sheetId="111" r:id="rId3"/>
    <sheet name="R3.6" sheetId="114" r:id="rId4"/>
    <sheet name="R3.7" sheetId="115" r:id="rId5"/>
    <sheet name="R3.8" sheetId="116" r:id="rId6"/>
    <sheet name="R3.9" sheetId="117" r:id="rId7"/>
    <sheet name="R3.10" sheetId="118" r:id="rId8"/>
    <sheet name="R3.11" sheetId="119" r:id="rId9"/>
    <sheet name="R3.12" sheetId="120" r:id="rId10"/>
    <sheet name="R4.1" sheetId="121" r:id="rId11"/>
    <sheet name="R4.2" sheetId="122" r:id="rId12"/>
    <sheet name="R4.3" sheetId="123" r:id="rId13"/>
    <sheet name="R4.4" sheetId="125" r:id="rId14"/>
    <sheet name="R4.5" sheetId="126" r:id="rId15"/>
    <sheet name="R4.6" sheetId="127" r:id="rId16"/>
    <sheet name="R4.7" sheetId="128" r:id="rId17"/>
    <sheet name="R4.8" sheetId="129" r:id="rId18"/>
    <sheet name="R4.9" sheetId="130" r:id="rId19"/>
    <sheet name="R4.10" sheetId="132" r:id="rId20"/>
    <sheet name="×R4.10" sheetId="131" state="hidden" r:id="rId21"/>
    <sheet name="×R4.11" sheetId="113" state="hidden" r:id="rId22"/>
  </sheets>
  <definedNames>
    <definedName name="_xlnm.Print_Area" localSheetId="20">'×R4.10'!$A$1:$K$90</definedName>
    <definedName name="_xlnm.Print_Area" localSheetId="21">'×R4.11'!$A$1:$J$90</definedName>
    <definedName name="_xlnm.Print_Area" localSheetId="7">'R3.10'!$A$1:$J$45</definedName>
    <definedName name="_xlnm.Print_Area" localSheetId="8">'R3.11'!$A$1:$J$45</definedName>
    <definedName name="_xlnm.Print_Area" localSheetId="9">'R3.12'!$A$1:$J$45</definedName>
    <definedName name="_xlnm.Print_Area" localSheetId="1">'R3.4'!$A$1:$J$45</definedName>
    <definedName name="_xlnm.Print_Area" localSheetId="2">'R3.5'!$A$1:$J$45</definedName>
    <definedName name="_xlnm.Print_Area" localSheetId="3">'R3.6'!$A$1:$J$45</definedName>
    <definedName name="_xlnm.Print_Area" localSheetId="4">'R3.7'!$A$1:$J$45</definedName>
    <definedName name="_xlnm.Print_Area" localSheetId="5">'R3.8'!$A$1:$J$45</definedName>
    <definedName name="_xlnm.Print_Area" localSheetId="6">'R3.9'!$A$1:$J$45</definedName>
    <definedName name="_xlnm.Print_Area" localSheetId="10">'R4.1'!$A$1:$J$45</definedName>
    <definedName name="_xlnm.Print_Area" localSheetId="11">'R4.2'!$A$1:$J$45</definedName>
    <definedName name="_xlnm.Print_Area" localSheetId="12">'R4.3'!$A$1:$J$45</definedName>
    <definedName name="_xlnm.Print_Area" localSheetId="13">'R4.4'!$A$1:$J$45</definedName>
    <definedName name="_xlnm.Print_Area" localSheetId="14">'R4.5'!$A$1:$J$45</definedName>
    <definedName name="_xlnm.Print_Area" localSheetId="15">'R4.6'!$A$1:$J$45</definedName>
    <definedName name="_xlnm.Print_Area" localSheetId="16">'R4.7'!$A$1:$J$45</definedName>
    <definedName name="_xlnm.Print_Area" localSheetId="17">'R4.8'!$A$1:$J$45</definedName>
    <definedName name="_xlnm.Print_Area" localSheetId="18">'R4.9'!$A$1:$J$45</definedName>
    <definedName name="_xlnm.Print_Area" localSheetId="0">'効果検証様式（集計値）'!$A$1:$H$40</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28" i="117" l="1"/>
  <c r="E20" i="1" l="1"/>
  <c r="E17" i="1"/>
  <c r="E8" i="132" l="1"/>
  <c r="E10" i="1" s="1"/>
  <c r="E7" i="132"/>
  <c r="E6" i="132"/>
  <c r="E8" i="1" s="1"/>
  <c r="E26" i="132"/>
  <c r="E21" i="1" s="1"/>
  <c r="E23" i="132"/>
  <c r="E18" i="132"/>
  <c r="E16" i="1" s="1"/>
  <c r="E16" i="132"/>
  <c r="E15" i="1" s="1"/>
  <c r="E14" i="132"/>
  <c r="E14" i="1" s="1"/>
  <c r="E28" i="132" l="1"/>
  <c r="E9" i="1"/>
  <c r="E24" i="132"/>
  <c r="E18" i="1"/>
  <c r="E19" i="1" s="1"/>
  <c r="E27" i="132"/>
  <c r="E10" i="132"/>
  <c r="E40" i="132" s="1"/>
  <c r="K68" i="131"/>
  <c r="K34" i="131"/>
  <c r="K6" i="131"/>
  <c r="E72" i="131"/>
  <c r="E71" i="131"/>
  <c r="E68" i="131"/>
  <c r="E10" i="131"/>
  <c r="E86" i="131" s="1"/>
  <c r="E41" i="132" l="1"/>
  <c r="E85" i="131"/>
  <c r="E24" i="115" l="1"/>
  <c r="E24" i="111"/>
  <c r="E28" i="90" l="1"/>
  <c r="E31" i="1" l="1"/>
  <c r="E86" i="113"/>
  <c r="E85" i="113"/>
  <c r="E11" i="1" l="1"/>
  <c r="E24" i="90"/>
  <c r="E28" i="130"/>
  <c r="E27" i="130"/>
  <c r="E24" i="130"/>
  <c r="E10" i="130"/>
  <c r="E28" i="129"/>
  <c r="E27" i="129"/>
  <c r="E24" i="129"/>
  <c r="E10" i="129"/>
  <c r="E28" i="128"/>
  <c r="E27" i="128"/>
  <c r="E24" i="128"/>
  <c r="E10" i="128"/>
  <c r="E28" i="127"/>
  <c r="E27" i="127"/>
  <c r="E24" i="127"/>
  <c r="E10" i="127"/>
  <c r="E28" i="126"/>
  <c r="E27" i="126"/>
  <c r="E24" i="126"/>
  <c r="E10" i="126"/>
  <c r="E28" i="125"/>
  <c r="E27" i="125"/>
  <c r="E24" i="125"/>
  <c r="E10" i="125"/>
  <c r="E28" i="123"/>
  <c r="E27" i="123"/>
  <c r="E24" i="123"/>
  <c r="E10" i="123"/>
  <c r="E28" i="122"/>
  <c r="E27" i="122"/>
  <c r="E24" i="122"/>
  <c r="E10" i="122"/>
  <c r="E28" i="121"/>
  <c r="E27" i="121"/>
  <c r="E24" i="121"/>
  <c r="E10" i="121"/>
  <c r="E28" i="120"/>
  <c r="E27" i="120"/>
  <c r="E24" i="120"/>
  <c r="E10" i="120"/>
  <c r="E28" i="119"/>
  <c r="E27" i="119"/>
  <c r="E24" i="119"/>
  <c r="E10" i="119"/>
  <c r="E28" i="118"/>
  <c r="E27" i="118"/>
  <c r="E24" i="118"/>
  <c r="E10" i="118"/>
  <c r="E27" i="117"/>
  <c r="E24" i="117"/>
  <c r="E10" i="117"/>
  <c r="E28" i="116"/>
  <c r="E27" i="116"/>
  <c r="E24" i="116"/>
  <c r="E10" i="116"/>
  <c r="E28" i="115"/>
  <c r="E27" i="115"/>
  <c r="E10" i="115"/>
  <c r="E28" i="114"/>
  <c r="E27" i="114"/>
  <c r="E24" i="114"/>
  <c r="E10" i="114"/>
  <c r="E72" i="113"/>
  <c r="E71" i="113"/>
  <c r="E28" i="111"/>
  <c r="E27" i="111"/>
  <c r="E27" i="90"/>
  <c r="E41" i="130" l="1"/>
  <c r="E40" i="130"/>
  <c r="E41" i="129"/>
  <c r="E40" i="129"/>
  <c r="E41" i="128"/>
  <c r="E40" i="128"/>
  <c r="E41" i="127"/>
  <c r="E40" i="127"/>
  <c r="E40" i="126"/>
  <c r="E41" i="126"/>
  <c r="E41" i="125"/>
  <c r="E40" i="125"/>
  <c r="E41" i="123"/>
  <c r="E40" i="123"/>
  <c r="E41" i="122"/>
  <c r="E40" i="122"/>
  <c r="E40" i="121"/>
  <c r="E41" i="121"/>
  <c r="E41" i="120"/>
  <c r="E40" i="120"/>
  <c r="E41" i="119"/>
  <c r="E40" i="119"/>
  <c r="E41" i="118"/>
  <c r="E40" i="118"/>
  <c r="E41" i="117"/>
  <c r="E40" i="117"/>
  <c r="E41" i="116"/>
  <c r="E40" i="116"/>
  <c r="E41" i="115"/>
  <c r="E40" i="115"/>
  <c r="E41" i="114"/>
  <c r="E40" i="114"/>
  <c r="E23" i="1"/>
  <c r="E22" i="1"/>
  <c r="E68" i="113"/>
  <c r="E10" i="113"/>
  <c r="E10" i="111"/>
  <c r="E10" i="90"/>
  <c r="E41" i="90" l="1"/>
  <c r="E40" i="90"/>
  <c r="E12" i="1"/>
  <c r="E35" i="1" s="1"/>
  <c r="E40" i="111"/>
  <c r="E41" i="111"/>
  <c r="E36" i="1" l="1"/>
</calcChain>
</file>

<file path=xl/sharedStrings.xml><?xml version="1.0" encoding="utf-8"?>
<sst xmlns="http://schemas.openxmlformats.org/spreadsheetml/2006/main" count="1372" uniqueCount="91">
  <si>
    <t>都道府県名</t>
    <rPh sb="0" eb="4">
      <t>トドウフケン</t>
    </rPh>
    <rPh sb="4" eb="5">
      <t>メイ</t>
    </rPh>
    <phoneticPr fontId="1"/>
  </si>
  <si>
    <t>島根県</t>
    <rPh sb="0" eb="2">
      <t>シマネ</t>
    </rPh>
    <rPh sb="2" eb="3">
      <t>ケン</t>
    </rPh>
    <phoneticPr fontId="1"/>
  </si>
  <si>
    <t>作成年月日</t>
    <rPh sb="0" eb="2">
      <t>サクセイ</t>
    </rPh>
    <rPh sb="2" eb="5">
      <t>ネンガッピ</t>
    </rPh>
    <phoneticPr fontId="1"/>
  </si>
  <si>
    <t>①</t>
    <phoneticPr fontId="1"/>
  </si>
  <si>
    <t>対象商品の内容</t>
    <phoneticPr fontId="1"/>
  </si>
  <si>
    <t>事業名（実施期間）</t>
    <rPh sb="0" eb="3">
      <t>ジギョウメイ</t>
    </rPh>
    <rPh sb="4" eb="8">
      <t>ジッシキカン</t>
    </rPh>
    <phoneticPr fontId="1"/>
  </si>
  <si>
    <t>再発見！あなたのしまねキャンペーン（R3.4.1～R3.12.14）
再発見！あなたのしまねキャンペーン（R3.12.15～R4.10.10）</t>
    <rPh sb="35" eb="36">
      <t>サイ</t>
    </rPh>
    <rPh sb="36" eb="38">
      <t>ハッケン</t>
    </rPh>
    <phoneticPr fontId="1"/>
  </si>
  <si>
    <t>②</t>
    <phoneticPr fontId="1"/>
  </si>
  <si>
    <t>対象商品の数量</t>
    <rPh sb="5" eb="7">
      <t>スウリョウ</t>
    </rPh>
    <phoneticPr fontId="1"/>
  </si>
  <si>
    <t>②-1：旅行会社経由</t>
    <rPh sb="4" eb="6">
      <t>リョコウ</t>
    </rPh>
    <rPh sb="6" eb="8">
      <t>カイシャ</t>
    </rPh>
    <rPh sb="8" eb="10">
      <t>ケイユ</t>
    </rPh>
    <phoneticPr fontId="1"/>
  </si>
  <si>
    <t>②-2：旅行会社経由（日帰り）</t>
    <rPh sb="11" eb="13">
      <t>ヒガエ</t>
    </rPh>
    <phoneticPr fontId="1"/>
  </si>
  <si>
    <t>②-3：宿直販等</t>
    <rPh sb="4" eb="5">
      <t>ヤド</t>
    </rPh>
    <rPh sb="5" eb="7">
      <t>チョクハン</t>
    </rPh>
    <rPh sb="7" eb="8">
      <t>トウ</t>
    </rPh>
    <phoneticPr fontId="1"/>
  </si>
  <si>
    <t>②-4：宿直販等（日帰り）</t>
    <rPh sb="9" eb="11">
      <t>ヒガエ</t>
    </rPh>
    <phoneticPr fontId="1"/>
  </si>
  <si>
    <t>合計</t>
    <rPh sb="0" eb="2">
      <t>ゴウケイ</t>
    </rPh>
    <phoneticPr fontId="1"/>
  </si>
  <si>
    <t>補助金額（円）</t>
    <rPh sb="5" eb="6">
      <t>エン</t>
    </rPh>
    <phoneticPr fontId="1"/>
  </si>
  <si>
    <t>旅行割引額</t>
    <rPh sb="0" eb="2">
      <t>リョコウ</t>
    </rPh>
    <rPh sb="2" eb="4">
      <t>ワリビキ</t>
    </rPh>
    <rPh sb="4" eb="5">
      <t>ガク</t>
    </rPh>
    <phoneticPr fontId="1"/>
  </si>
  <si>
    <t>②-5：旅行会社経由</t>
    <rPh sb="4" eb="6">
      <t>リョコウ</t>
    </rPh>
    <rPh sb="6" eb="8">
      <t>カイシャ</t>
    </rPh>
    <rPh sb="8" eb="10">
      <t>ケイユ</t>
    </rPh>
    <phoneticPr fontId="1"/>
  </si>
  <si>
    <t>②-7：宿直販等</t>
    <rPh sb="4" eb="5">
      <t>ヤド</t>
    </rPh>
    <rPh sb="5" eb="7">
      <t>チョクハン</t>
    </rPh>
    <rPh sb="7" eb="8">
      <t>トウ</t>
    </rPh>
    <phoneticPr fontId="1"/>
  </si>
  <si>
    <t xml:space="preserve">②-8：宿直販等（日帰り）　　 </t>
    <rPh sb="9" eb="11">
      <t>ヒガエ</t>
    </rPh>
    <phoneticPr fontId="1"/>
  </si>
  <si>
    <t>②-9：ｸｰﾎﾟﾝ使用額</t>
    <phoneticPr fontId="1"/>
  </si>
  <si>
    <t>②-10：延べ宿泊者数（人泊）※1</t>
    <rPh sb="5" eb="6">
      <t>ノ</t>
    </rPh>
    <rPh sb="7" eb="9">
      <t>シュクハク</t>
    </rPh>
    <rPh sb="9" eb="10">
      <t>シャ</t>
    </rPh>
    <rPh sb="10" eb="11">
      <t>スウ</t>
    </rPh>
    <rPh sb="13" eb="14">
      <t>ハク</t>
    </rPh>
    <phoneticPr fontId="1"/>
  </si>
  <si>
    <t>②-11：延べ旅行者数（日帰り）（人）　</t>
    <rPh sb="12" eb="14">
      <t>ヒガエ</t>
    </rPh>
    <phoneticPr fontId="1"/>
  </si>
  <si>
    <t>②-12：1人泊あたりの平均旅行代金（円）※2</t>
    <rPh sb="6" eb="7">
      <t>ニン</t>
    </rPh>
    <rPh sb="7" eb="8">
      <t>ハク</t>
    </rPh>
    <rPh sb="12" eb="14">
      <t>ヘイキン</t>
    </rPh>
    <rPh sb="14" eb="16">
      <t>リョコウ</t>
    </rPh>
    <rPh sb="16" eb="18">
      <t>ダイキン</t>
    </rPh>
    <rPh sb="19" eb="20">
      <t>エン</t>
    </rPh>
    <phoneticPr fontId="1"/>
  </si>
  <si>
    <t>③</t>
    <phoneticPr fontId="1"/>
  </si>
  <si>
    <t>対象商品の販売時期及び利用可能時期</t>
    <rPh sb="5" eb="7">
      <t>ハンバイ</t>
    </rPh>
    <rPh sb="7" eb="9">
      <t>ジキ</t>
    </rPh>
    <rPh sb="9" eb="10">
      <t>オヨ</t>
    </rPh>
    <rPh sb="11" eb="13">
      <t>リヨウ</t>
    </rPh>
    <rPh sb="13" eb="15">
      <t>カノウ</t>
    </rPh>
    <rPh sb="15" eb="17">
      <t>ジキ</t>
    </rPh>
    <phoneticPr fontId="1"/>
  </si>
  <si>
    <t>自</t>
    <rPh sb="0" eb="1">
      <t>ジ</t>
    </rPh>
    <phoneticPr fontId="1"/>
  </si>
  <si>
    <t>至</t>
    <rPh sb="0" eb="1">
      <t>イタ</t>
    </rPh>
    <phoneticPr fontId="1"/>
  </si>
  <si>
    <t>③-1：販売期間</t>
    <rPh sb="4" eb="6">
      <t>ハンバイ</t>
    </rPh>
    <rPh sb="6" eb="8">
      <t>キカン</t>
    </rPh>
    <phoneticPr fontId="1"/>
  </si>
  <si>
    <t>③-2：割引の対象となる旅行期間</t>
    <rPh sb="4" eb="6">
      <t>ワリビキ</t>
    </rPh>
    <rPh sb="7" eb="9">
      <t>タイショウ</t>
    </rPh>
    <rPh sb="12" eb="14">
      <t>リョコウ</t>
    </rPh>
    <rPh sb="14" eb="16">
      <t>キカン</t>
    </rPh>
    <phoneticPr fontId="1"/>
  </si>
  <si>
    <t>④</t>
    <phoneticPr fontId="1"/>
  </si>
  <si>
    <t>対象商品の販売方法とその販売割合</t>
    <rPh sb="0" eb="2">
      <t>タイショウ</t>
    </rPh>
    <rPh sb="2" eb="4">
      <t>ショウヒン</t>
    </rPh>
    <rPh sb="5" eb="7">
      <t>ハンバイ</t>
    </rPh>
    <rPh sb="7" eb="9">
      <t>ホウホウ</t>
    </rPh>
    <rPh sb="12" eb="14">
      <t>ハンバイ</t>
    </rPh>
    <rPh sb="14" eb="16">
      <t>ワリアイ</t>
    </rPh>
    <phoneticPr fontId="1"/>
  </si>
  <si>
    <t>販路ごとの販売割合</t>
    <rPh sb="0" eb="2">
      <t>ハンロ</t>
    </rPh>
    <rPh sb="5" eb="7">
      <t>ハンバイ</t>
    </rPh>
    <rPh sb="7" eb="9">
      <t>ワリアイ</t>
    </rPh>
    <phoneticPr fontId="1"/>
  </si>
  <si>
    <t>④-1：旅行会社経由</t>
    <rPh sb="4" eb="6">
      <t>リョコウ</t>
    </rPh>
    <rPh sb="6" eb="8">
      <t>カイシャ</t>
    </rPh>
    <rPh sb="8" eb="10">
      <t>ケイユ</t>
    </rPh>
    <phoneticPr fontId="1"/>
  </si>
  <si>
    <t>④-2：宿直販等</t>
    <rPh sb="4" eb="5">
      <t>ヤド</t>
    </rPh>
    <rPh sb="5" eb="7">
      <t>チョクハン</t>
    </rPh>
    <rPh sb="7" eb="8">
      <t>トウ</t>
    </rPh>
    <phoneticPr fontId="1"/>
  </si>
  <si>
    <t>⑤</t>
    <phoneticPr fontId="1"/>
  </si>
  <si>
    <t>旅行需要の喚起効果を最大限発揮するとともに、不正を防止するために講じた措置</t>
    <rPh sb="0" eb="2">
      <t>リョコウ</t>
    </rPh>
    <rPh sb="2" eb="4">
      <t>ジュヨウ</t>
    </rPh>
    <rPh sb="5" eb="7">
      <t>カンキ</t>
    </rPh>
    <rPh sb="7" eb="9">
      <t>コウカ</t>
    </rPh>
    <rPh sb="10" eb="13">
      <t>サイダイゲン</t>
    </rPh>
    <rPh sb="13" eb="15">
      <t>ハッキ</t>
    </rPh>
    <rPh sb="22" eb="24">
      <t>フセイ</t>
    </rPh>
    <rPh sb="25" eb="27">
      <t>ボウシ</t>
    </rPh>
    <rPh sb="32" eb="33">
      <t>コウ</t>
    </rPh>
    <rPh sb="35" eb="37">
      <t>ソチ</t>
    </rPh>
    <phoneticPr fontId="1"/>
  </si>
  <si>
    <t>各都道府県において講じた措置を定性的に記載</t>
    <rPh sb="0" eb="1">
      <t>カク</t>
    </rPh>
    <rPh sb="1" eb="5">
      <t>トドウフケン</t>
    </rPh>
    <rPh sb="9" eb="10">
      <t>コウ</t>
    </rPh>
    <rPh sb="12" eb="14">
      <t>ソチ</t>
    </rPh>
    <rPh sb="15" eb="18">
      <t>テイセイテキ</t>
    </rPh>
    <rPh sb="19" eb="21">
      <t>キサイ</t>
    </rPh>
    <phoneticPr fontId="1"/>
  </si>
  <si>
    <t>効果検証様式（県民割支援）</t>
    <rPh sb="0" eb="2">
      <t>コウカ</t>
    </rPh>
    <rPh sb="2" eb="4">
      <t>ケンショウ</t>
    </rPh>
    <rPh sb="4" eb="6">
      <t>ヨウシキ</t>
    </rPh>
    <rPh sb="7" eb="9">
      <t>ケンミン</t>
    </rPh>
    <rPh sb="9" eb="10">
      <t>ワ</t>
    </rPh>
    <rPh sb="10" eb="12">
      <t>シエン</t>
    </rPh>
    <phoneticPr fontId="1"/>
  </si>
  <si>
    <t>事業名</t>
    <rPh sb="0" eb="3">
      <t>ジギョウメイ</t>
    </rPh>
    <phoneticPr fontId="1"/>
  </si>
  <si>
    <t>再発見！あなたのしまねキャンペーン</t>
    <rPh sb="0" eb="1">
      <t>サイ</t>
    </rPh>
    <rPh sb="1" eb="3">
      <t>ハッケン</t>
    </rPh>
    <phoneticPr fontId="1"/>
  </si>
  <si>
    <t>販売金額（円）</t>
    <rPh sb="0" eb="2">
      <t>ハンバイ</t>
    </rPh>
    <rPh sb="2" eb="4">
      <t>キンガク</t>
    </rPh>
    <rPh sb="5" eb="6">
      <t>エン</t>
    </rPh>
    <phoneticPr fontId="1"/>
  </si>
  <si>
    <t>②-2：旅行会社経由（日帰り）</t>
    <rPh sb="4" eb="6">
      <t>リョコウ</t>
    </rPh>
    <rPh sb="6" eb="8">
      <t>カイシャ</t>
    </rPh>
    <rPh sb="8" eb="10">
      <t>ケイユ</t>
    </rPh>
    <rPh sb="11" eb="13">
      <t>ヒガエ</t>
    </rPh>
    <phoneticPr fontId="1"/>
  </si>
  <si>
    <t>②-4：宿直販等（日帰り）</t>
    <rPh sb="4" eb="5">
      <t>ヤド</t>
    </rPh>
    <rPh sb="5" eb="7">
      <t>チョクハン</t>
    </rPh>
    <rPh sb="7" eb="8">
      <t>トウ</t>
    </rPh>
    <rPh sb="9" eb="11">
      <t>ヒガエ</t>
    </rPh>
    <phoneticPr fontId="1"/>
  </si>
  <si>
    <t>②-14：割引水準及びｸｰﾎﾟﾝ付与水準※3</t>
    <rPh sb="5" eb="7">
      <t>ワリビキ</t>
    </rPh>
    <rPh sb="7" eb="9">
      <t>スイジュン</t>
    </rPh>
    <rPh sb="9" eb="10">
      <t>オヨ</t>
    </rPh>
    <rPh sb="16" eb="18">
      <t>フヨ</t>
    </rPh>
    <rPh sb="18" eb="20">
      <t>スイジュン</t>
    </rPh>
    <phoneticPr fontId="1"/>
  </si>
  <si>
    <t>割引額（固定）（円）</t>
    <rPh sb="0" eb="3">
      <t>ワリビキガク</t>
    </rPh>
    <rPh sb="4" eb="6">
      <t>コテイ</t>
    </rPh>
    <rPh sb="8" eb="9">
      <t>エン</t>
    </rPh>
    <phoneticPr fontId="1"/>
  </si>
  <si>
    <t>割引率（％）</t>
    <rPh sb="0" eb="3">
      <t>ワリビキリツ</t>
    </rPh>
    <phoneticPr fontId="1"/>
  </si>
  <si>
    <t>上限額（円）</t>
    <rPh sb="0" eb="3">
      <t>ジョウゲンガク</t>
    </rPh>
    <rPh sb="4" eb="5">
      <t>エン</t>
    </rPh>
    <phoneticPr fontId="1"/>
  </si>
  <si>
    <t>条件等</t>
    <rPh sb="0" eb="2">
      <t>ジョウケン</t>
    </rPh>
    <rPh sb="2" eb="3">
      <t>トウ</t>
    </rPh>
    <phoneticPr fontId="1"/>
  </si>
  <si>
    <t>旅行割引</t>
    <rPh sb="0" eb="2">
      <t>リョコウ</t>
    </rPh>
    <rPh sb="2" eb="4">
      <t>ワリビキ</t>
    </rPh>
    <phoneticPr fontId="1"/>
  </si>
  <si>
    <t>-</t>
    <phoneticPr fontId="1"/>
  </si>
  <si>
    <t>小計</t>
    <rPh sb="0" eb="1">
      <t>ショウ</t>
    </rPh>
    <rPh sb="1" eb="2">
      <t>ケイ</t>
    </rPh>
    <phoneticPr fontId="1"/>
  </si>
  <si>
    <t>②-6：旅行会社経由（日帰り）</t>
    <rPh sb="4" eb="6">
      <t>リョコウ</t>
    </rPh>
    <rPh sb="6" eb="8">
      <t>カイシャ</t>
    </rPh>
    <rPh sb="8" eb="10">
      <t>ケイユ</t>
    </rPh>
    <rPh sb="11" eb="13">
      <t>ヒガエ</t>
    </rPh>
    <phoneticPr fontId="1"/>
  </si>
  <si>
    <t>②-8：宿直販等（日帰り）</t>
    <rPh sb="4" eb="5">
      <t>ヤド</t>
    </rPh>
    <rPh sb="5" eb="7">
      <t>チョクハン</t>
    </rPh>
    <rPh sb="7" eb="8">
      <t>トウ</t>
    </rPh>
    <rPh sb="9" eb="11">
      <t>ヒガエ</t>
    </rPh>
    <phoneticPr fontId="1"/>
  </si>
  <si>
    <t>クーポン</t>
    <phoneticPr fontId="1"/>
  </si>
  <si>
    <t>割引後の旅行代金5,000円以上</t>
    <rPh sb="0" eb="3">
      <t>ワリビキゴ</t>
    </rPh>
    <rPh sb="4" eb="8">
      <t>リョコウダイキン</t>
    </rPh>
    <rPh sb="13" eb="14">
      <t>エン</t>
    </rPh>
    <rPh sb="14" eb="16">
      <t>イジョウ</t>
    </rPh>
    <phoneticPr fontId="1"/>
  </si>
  <si>
    <t>割引後の旅行代金2,500円以上5,000円未満</t>
    <rPh sb="0" eb="3">
      <t>ワリビキゴ</t>
    </rPh>
    <rPh sb="4" eb="8">
      <t>リョコウダイキン</t>
    </rPh>
    <rPh sb="13" eb="14">
      <t>エン</t>
    </rPh>
    <rPh sb="14" eb="16">
      <t>イジョウ</t>
    </rPh>
    <rPh sb="21" eb="22">
      <t>エン</t>
    </rPh>
    <rPh sb="22" eb="24">
      <t>ミマン</t>
    </rPh>
    <phoneticPr fontId="1"/>
  </si>
  <si>
    <t>②-11：延べ旅行者数（日帰り）（人）</t>
    <rPh sb="5" eb="6">
      <t>ノ</t>
    </rPh>
    <rPh sb="7" eb="10">
      <t>リョコウシャ</t>
    </rPh>
    <rPh sb="10" eb="11">
      <t>スウ</t>
    </rPh>
    <rPh sb="12" eb="14">
      <t>ヒガエ</t>
    </rPh>
    <phoneticPr fontId="1"/>
  </si>
  <si>
    <t>②-13：1人あたりの平均旅行代金（日帰り）（円）※2</t>
    <rPh sb="6" eb="7">
      <t>ニン</t>
    </rPh>
    <rPh sb="11" eb="13">
      <t>ヘイキン</t>
    </rPh>
    <rPh sb="13" eb="15">
      <t>リョコウ</t>
    </rPh>
    <rPh sb="15" eb="17">
      <t>ダイキン</t>
    </rPh>
    <rPh sb="18" eb="20">
      <t>ヒガエ</t>
    </rPh>
    <rPh sb="23" eb="24">
      <t>エン</t>
    </rPh>
    <phoneticPr fontId="1"/>
  </si>
  <si>
    <t>※1　例：2泊3日、3名での旅行の場合、延べ宿泊者数「6人泊」でカウント</t>
    <rPh sb="22" eb="24">
      <t>シュクハク</t>
    </rPh>
    <rPh sb="28" eb="30">
      <t>ニンハク</t>
    </rPh>
    <phoneticPr fontId="1"/>
  </si>
  <si>
    <t>※2　日帰り・宿泊旅行それぞれについて、総販売金額÷延べ宿泊（旅行）者数で算出</t>
    <rPh sb="3" eb="5">
      <t>ヒガエ</t>
    </rPh>
    <rPh sb="7" eb="9">
      <t>シュクハク</t>
    </rPh>
    <rPh sb="9" eb="11">
      <t>リョコウ</t>
    </rPh>
    <rPh sb="20" eb="21">
      <t>ソウ</t>
    </rPh>
    <rPh sb="21" eb="23">
      <t>ハンバイ</t>
    </rPh>
    <rPh sb="23" eb="25">
      <t>キンガク</t>
    </rPh>
    <rPh sb="26" eb="27">
      <t>ノ</t>
    </rPh>
    <rPh sb="28" eb="30">
      <t>シュクハク</t>
    </rPh>
    <rPh sb="31" eb="33">
      <t>リョコウ</t>
    </rPh>
    <rPh sb="34" eb="35">
      <t>シャ</t>
    </rPh>
    <rPh sb="35" eb="36">
      <t>スウ</t>
    </rPh>
    <rPh sb="37" eb="39">
      <t>サンシュツ</t>
    </rPh>
    <phoneticPr fontId="1"/>
  </si>
  <si>
    <t>※3　対象となる金額や期間等により割引手法や水準が異なる場合はそれぞれ記載</t>
    <rPh sb="3" eb="5">
      <t>タイショウ</t>
    </rPh>
    <rPh sb="8" eb="10">
      <t>キンガク</t>
    </rPh>
    <rPh sb="11" eb="13">
      <t>キカン</t>
    </rPh>
    <rPh sb="13" eb="14">
      <t>トウ</t>
    </rPh>
    <rPh sb="17" eb="21">
      <t>ワリビキシュホウ</t>
    </rPh>
    <rPh sb="22" eb="24">
      <t>スイジュン</t>
    </rPh>
    <rPh sb="25" eb="26">
      <t>コト</t>
    </rPh>
    <rPh sb="28" eb="30">
      <t>バアイ</t>
    </rPh>
    <rPh sb="35" eb="37">
      <t>キサイ</t>
    </rPh>
    <phoneticPr fontId="1"/>
  </si>
  <si>
    <t>③-3：延べ対象旅行期間（日）※4</t>
    <rPh sb="4" eb="5">
      <t>ノ</t>
    </rPh>
    <rPh sb="6" eb="8">
      <t>タイショウ</t>
    </rPh>
    <rPh sb="8" eb="10">
      <t>リョコウ</t>
    </rPh>
    <rPh sb="10" eb="12">
      <t>キカン</t>
    </rPh>
    <rPh sb="13" eb="14">
      <t>ニチ</t>
    </rPh>
    <phoneticPr fontId="1"/>
  </si>
  <si>
    <t>※4　事業停止期間などを除いた、実際に旅行割引の対象となっていた日数</t>
    <phoneticPr fontId="1"/>
  </si>
  <si>
    <t>・事業開始、延長のタイミングにて断続的にWEBや新聞広告を活用したプロモーション実施
・参加事業者向けの説明動画やマニュアルを作成し、対象要件ルールの徹底と審査基準を徹底
・クーポン発行店と決済店からの枚数報告により利用数管理と在庫管理を実施</t>
    <rPh sb="1" eb="5">
      <t>ジギョウカイシ</t>
    </rPh>
    <rPh sb="16" eb="19">
      <t>ダンゾクテキ</t>
    </rPh>
    <rPh sb="26" eb="28">
      <t>コウコク</t>
    </rPh>
    <rPh sb="40" eb="42">
      <t>ジッシ</t>
    </rPh>
    <rPh sb="49" eb="50">
      <t>ム</t>
    </rPh>
    <rPh sb="52" eb="56">
      <t>セツメイドウガ</t>
    </rPh>
    <rPh sb="63" eb="65">
      <t>サクセイ</t>
    </rPh>
    <rPh sb="67" eb="69">
      <t>タイショウ</t>
    </rPh>
    <rPh sb="69" eb="71">
      <t>ヨウケン</t>
    </rPh>
    <rPh sb="75" eb="77">
      <t>テッテイ</t>
    </rPh>
    <rPh sb="78" eb="82">
      <t>シンサキジュン</t>
    </rPh>
    <rPh sb="83" eb="85">
      <t>テッテイ</t>
    </rPh>
    <rPh sb="91" eb="93">
      <t>ハッコウ</t>
    </rPh>
    <rPh sb="93" eb="94">
      <t>テン</t>
    </rPh>
    <rPh sb="95" eb="97">
      <t>ケッサイ</t>
    </rPh>
    <rPh sb="97" eb="98">
      <t>テン</t>
    </rPh>
    <rPh sb="108" eb="111">
      <t>リヨウスウ</t>
    </rPh>
    <rPh sb="111" eb="113">
      <t>カンリ</t>
    </rPh>
    <rPh sb="114" eb="118">
      <t>ザイコカンリ</t>
    </rPh>
    <rPh sb="119" eb="121">
      <t>ジッシ</t>
    </rPh>
    <phoneticPr fontId="1"/>
  </si>
  <si>
    <r>
      <t>②-6：</t>
    </r>
    <r>
      <rPr>
        <sz val="6"/>
        <rFont val="ＭＳ Ｐゴシック"/>
        <family val="3"/>
        <charset val="128"/>
      </rPr>
      <t xml:space="preserve"> </t>
    </r>
    <r>
      <rPr>
        <sz val="9"/>
        <rFont val="ＭＳ Ｐゴシック"/>
        <family val="3"/>
        <charset val="128"/>
      </rPr>
      <t>旅行会社経由(日帰り)</t>
    </r>
    <rPh sb="12" eb="14">
      <t>ヒガエ</t>
    </rPh>
    <phoneticPr fontId="1"/>
  </si>
  <si>
    <t>再発見！あなたのしまねキャンペーン（R3.4）</t>
    <rPh sb="0" eb="1">
      <t>サイ</t>
    </rPh>
    <rPh sb="1" eb="3">
      <t>ハッケン</t>
    </rPh>
    <phoneticPr fontId="1"/>
  </si>
  <si>
    <t>再発見！あなたのしまねキャンペーン（R3.5）</t>
    <rPh sb="0" eb="1">
      <t>サイ</t>
    </rPh>
    <rPh sb="1" eb="3">
      <t>ハッケン</t>
    </rPh>
    <phoneticPr fontId="1"/>
  </si>
  <si>
    <t>再発見！あなたのしまねキャンペーン（R3.6）</t>
    <rPh sb="0" eb="1">
      <t>サイ</t>
    </rPh>
    <rPh sb="1" eb="3">
      <t>ハッケン</t>
    </rPh>
    <phoneticPr fontId="1"/>
  </si>
  <si>
    <t>再発見！あなたのしまねキャンペーン（R3.7）</t>
    <rPh sb="0" eb="1">
      <t>サイ</t>
    </rPh>
    <rPh sb="1" eb="3">
      <t>ハッケン</t>
    </rPh>
    <phoneticPr fontId="1"/>
  </si>
  <si>
    <t>再発見！あなたのしまねキャンペーン（R3.8）</t>
    <rPh sb="0" eb="1">
      <t>サイ</t>
    </rPh>
    <rPh sb="1" eb="3">
      <t>ハッケン</t>
    </rPh>
    <phoneticPr fontId="1"/>
  </si>
  <si>
    <t>再発見！あなたのしまねキャンペーン（R3.9）</t>
    <rPh sb="0" eb="1">
      <t>サイ</t>
    </rPh>
    <rPh sb="1" eb="3">
      <t>ハッケン</t>
    </rPh>
    <phoneticPr fontId="1"/>
  </si>
  <si>
    <t>再発見！あなたのしまねキャンペーン（R3.10）</t>
    <rPh sb="0" eb="1">
      <t>サイ</t>
    </rPh>
    <rPh sb="1" eb="3">
      <t>ハッケン</t>
    </rPh>
    <phoneticPr fontId="1"/>
  </si>
  <si>
    <t>再発見！あなたのしまねキャンペーン（R3.11）</t>
    <rPh sb="0" eb="1">
      <t>サイ</t>
    </rPh>
    <rPh sb="1" eb="3">
      <t>ハッケン</t>
    </rPh>
    <phoneticPr fontId="1"/>
  </si>
  <si>
    <t>再発見！あなたのしまねキャンペーン（R3.12）</t>
    <rPh sb="0" eb="1">
      <t>サイ</t>
    </rPh>
    <rPh sb="1" eb="3">
      <t>ハッケン</t>
    </rPh>
    <phoneticPr fontId="1"/>
  </si>
  <si>
    <t>再発見！あなたのしまねキャンペーン（R4.2）</t>
    <rPh sb="0" eb="1">
      <t>サイ</t>
    </rPh>
    <rPh sb="1" eb="3">
      <t>ハッケン</t>
    </rPh>
    <phoneticPr fontId="1"/>
  </si>
  <si>
    <t>再発見！あなたのしまねキャンペーン（R4.1）</t>
    <rPh sb="0" eb="1">
      <t>サイ</t>
    </rPh>
    <rPh sb="1" eb="3">
      <t>ハッケン</t>
    </rPh>
    <phoneticPr fontId="1"/>
  </si>
  <si>
    <t>再発見！あなたのしまねキャンペーン（R4.3）</t>
    <rPh sb="0" eb="1">
      <t>サイ</t>
    </rPh>
    <rPh sb="1" eb="3">
      <t>ハッケン</t>
    </rPh>
    <phoneticPr fontId="1"/>
  </si>
  <si>
    <t>再発見！あなたのしまねキャンペーン（R4.4）</t>
    <rPh sb="0" eb="1">
      <t>サイ</t>
    </rPh>
    <rPh sb="1" eb="3">
      <t>ハッケン</t>
    </rPh>
    <phoneticPr fontId="1"/>
  </si>
  <si>
    <t>再発見！あなたのしまねキャンペーン（R4.5）</t>
    <rPh sb="0" eb="1">
      <t>サイ</t>
    </rPh>
    <rPh sb="1" eb="3">
      <t>ハッケン</t>
    </rPh>
    <phoneticPr fontId="1"/>
  </si>
  <si>
    <t>再発見！あなたのしまねキャンペーン（R4.6）</t>
    <rPh sb="0" eb="1">
      <t>サイ</t>
    </rPh>
    <rPh sb="1" eb="3">
      <t>ハッケン</t>
    </rPh>
    <phoneticPr fontId="1"/>
  </si>
  <si>
    <t>再発見！あなたのしまねキャンペーン（R4.7）</t>
    <rPh sb="0" eb="1">
      <t>サイ</t>
    </rPh>
    <rPh sb="1" eb="3">
      <t>ハッケン</t>
    </rPh>
    <phoneticPr fontId="1"/>
  </si>
  <si>
    <t>再発見！あなたのしまねキャンペーン（R4.8）</t>
    <rPh sb="0" eb="1">
      <t>サイ</t>
    </rPh>
    <rPh sb="1" eb="3">
      <t>ハッケン</t>
    </rPh>
    <phoneticPr fontId="1"/>
  </si>
  <si>
    <t>再発見！あなたのしまねキャンペーン（R4.9）</t>
    <rPh sb="0" eb="1">
      <t>サイ</t>
    </rPh>
    <rPh sb="1" eb="3">
      <t>ハッケン</t>
    </rPh>
    <phoneticPr fontId="1"/>
  </si>
  <si>
    <t>②-14：割引水準及びｸｰﾎﾟﾝ付与水準</t>
    <rPh sb="5" eb="7">
      <t>ワリビキ</t>
    </rPh>
    <rPh sb="7" eb="9">
      <t>スイジュン</t>
    </rPh>
    <rPh sb="9" eb="10">
      <t>オヨ</t>
    </rPh>
    <rPh sb="16" eb="18">
      <t>フヨ</t>
    </rPh>
    <rPh sb="18" eb="20">
      <t>スイジュン</t>
    </rPh>
    <phoneticPr fontId="1"/>
  </si>
  <si>
    <t>効果検証様式（県民割）</t>
    <phoneticPr fontId="1"/>
  </si>
  <si>
    <t>※2　総販売金額÷延べ宿泊（旅行）者数で算出</t>
    <rPh sb="3" eb="4">
      <t>ソウ</t>
    </rPh>
    <rPh sb="4" eb="6">
      <t>ハンバイ</t>
    </rPh>
    <rPh sb="6" eb="8">
      <t>キンガク</t>
    </rPh>
    <rPh sb="9" eb="10">
      <t>ノ</t>
    </rPh>
    <rPh sb="11" eb="13">
      <t>シュクハク</t>
    </rPh>
    <rPh sb="14" eb="16">
      <t>リョコウ</t>
    </rPh>
    <rPh sb="17" eb="18">
      <t>モノ</t>
    </rPh>
    <rPh sb="18" eb="19">
      <t>スウ</t>
    </rPh>
    <rPh sb="20" eb="22">
      <t>サンシュツ</t>
    </rPh>
    <phoneticPr fontId="1"/>
  </si>
  <si>
    <r>
      <t>②-13：</t>
    </r>
    <r>
      <rPr>
        <sz val="8"/>
        <color theme="1"/>
        <rFont val="ＭＳ Ｐゴシック"/>
        <family val="3"/>
        <charset val="128"/>
      </rPr>
      <t>1人あたりの平均旅行代金（日帰り）（円）※2</t>
    </r>
    <rPh sb="6" eb="7">
      <t>ニン</t>
    </rPh>
    <rPh sb="11" eb="13">
      <t>ヘイキン</t>
    </rPh>
    <rPh sb="13" eb="15">
      <t>リョコウ</t>
    </rPh>
    <rPh sb="15" eb="17">
      <t>ダイキン</t>
    </rPh>
    <rPh sb="18" eb="20">
      <t>ヒガエ</t>
    </rPh>
    <rPh sb="23" eb="24">
      <t>エン</t>
    </rPh>
    <phoneticPr fontId="1"/>
  </si>
  <si>
    <t>③-3：延べ対象旅行期間（日）※3</t>
    <rPh sb="4" eb="5">
      <t>ノ</t>
    </rPh>
    <rPh sb="6" eb="8">
      <t>タイショウ</t>
    </rPh>
    <rPh sb="8" eb="10">
      <t>リョコウ</t>
    </rPh>
    <rPh sb="10" eb="12">
      <t>キカン</t>
    </rPh>
    <rPh sb="13" eb="14">
      <t>ニチ</t>
    </rPh>
    <phoneticPr fontId="1"/>
  </si>
  <si>
    <t>※3　③‐２のうち、実際に旅行割引の対象となっていた日数</t>
    <rPh sb="10" eb="12">
      <t>ジッサイ</t>
    </rPh>
    <rPh sb="13" eb="15">
      <t>リョコウ</t>
    </rPh>
    <rPh sb="15" eb="17">
      <t>ワリビキ</t>
    </rPh>
    <rPh sb="18" eb="20">
      <t>タイショウ</t>
    </rPh>
    <rPh sb="26" eb="28">
      <t>ニッスウ</t>
    </rPh>
    <phoneticPr fontId="1"/>
  </si>
  <si>
    <t>※3　事業停止期間などを除いた、実際に旅行割引の対象となっていた日数</t>
    <phoneticPr fontId="1"/>
  </si>
  <si>
    <t>再発見！あなたのしまねキャンペーン（R4.10）</t>
    <rPh sb="0" eb="1">
      <t>サイ</t>
    </rPh>
    <rPh sb="1" eb="3">
      <t>ハッケン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</si>
</sst>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_ "/>
    <numFmt numFmtId="177" formatCode="0_);[Red]\(0\)"/>
  </numFmts>
  <fonts count="13" x14ac:knownFonts="1">
    <font>
      <sz val="11"/>
      <color theme="1"/>
      <name val="游ゴシック"/>
      <family val="2"/>
      <scheme val="minor"/>
    </font>
    <font>
      <sz val="6"/>
      <name val="游ゴシック"/>
      <family val="3"/>
      <charset val="128"/>
      <scheme val="minor"/>
    </font>
    <font>
      <sz val="10"/>
      <color theme="1"/>
      <name val="ＭＳ Ｐゴシック"/>
      <family val="3"/>
      <charset val="128"/>
    </font>
    <font>
      <b/>
      <sz val="10"/>
      <color theme="1"/>
      <name val="ＭＳ Ｐゴシック"/>
      <family val="3"/>
      <charset val="128"/>
    </font>
    <font>
      <sz val="9"/>
      <color theme="1"/>
      <name val="ＭＳ Ｐゴシック"/>
      <family val="3"/>
      <charset val="128"/>
    </font>
    <font>
      <sz val="9"/>
      <color rgb="FFFF0000"/>
      <name val="ＭＳ Ｐゴシック"/>
      <family val="3"/>
      <charset val="128"/>
    </font>
    <font>
      <sz val="9"/>
      <name val="ＭＳ Ｐゴシック"/>
      <family val="3"/>
      <charset val="128"/>
    </font>
    <font>
      <sz val="11"/>
      <name val="ＭＳ Ｐゴシック"/>
      <family val="3"/>
      <charset val="128"/>
    </font>
    <font>
      <sz val="11"/>
      <color theme="1"/>
      <name val="游ゴシック"/>
      <family val="2"/>
      <scheme val="minor"/>
    </font>
    <font>
      <b/>
      <sz val="10"/>
      <name val="ＭＳ Ｐゴシック"/>
      <family val="3"/>
      <charset val="128"/>
    </font>
    <font>
      <sz val="10"/>
      <name val="ＭＳ Ｐゴシック"/>
      <family val="3"/>
      <charset val="128"/>
    </font>
    <font>
      <sz val="6"/>
      <name val="ＭＳ Ｐゴシック"/>
      <family val="3"/>
      <charset val="128"/>
    </font>
    <font>
      <sz val="8"/>
      <color theme="1"/>
      <name val="ＭＳ Ｐゴシック"/>
      <family val="3"/>
      <charset val="128"/>
    </font>
  </fonts>
  <fills count="4">
    <fill>
      <patternFill patternType="none"/>
    </fill>
    <fill>
      <patternFill patternType="gray125"/>
    </fill>
    <fill>
      <patternFill patternType="solid">
        <fgColor theme="0" tint="-0.499984740745262"/>
        <bgColor indexed="64"/>
      </patternFill>
    </fill>
    <fill>
      <patternFill patternType="solid">
        <fgColor theme="0"/>
        <bgColor indexed="64"/>
      </patternFill>
    </fill>
  </fills>
  <borders count="6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bottom style="medium">
        <color indexed="64"/>
      </bottom>
      <diagonal/>
    </border>
    <border>
      <left style="thin">
        <color indexed="64"/>
      </left>
      <right/>
      <top style="medium">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thin">
        <color indexed="64"/>
      </bottom>
      <diagonal/>
    </border>
    <border>
      <left style="medium">
        <color indexed="64"/>
      </left>
      <right style="thin">
        <color indexed="64"/>
      </right>
      <top style="thin">
        <color indexed="64"/>
      </top>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dotted">
        <color indexed="64"/>
      </left>
      <right style="dotted">
        <color indexed="64"/>
      </right>
      <top style="dotted">
        <color indexed="64"/>
      </top>
      <bottom style="dotted">
        <color indexed="64"/>
      </bottom>
      <diagonal/>
    </border>
    <border>
      <left style="medium">
        <color indexed="64"/>
      </left>
      <right style="dotted">
        <color indexed="64"/>
      </right>
      <top style="medium">
        <color indexed="64"/>
      </top>
      <bottom style="dotted">
        <color indexed="64"/>
      </bottom>
      <diagonal/>
    </border>
    <border>
      <left style="dotted">
        <color indexed="64"/>
      </left>
      <right style="dotted">
        <color indexed="64"/>
      </right>
      <top style="medium">
        <color indexed="64"/>
      </top>
      <bottom style="dotted">
        <color indexed="64"/>
      </bottom>
      <diagonal/>
    </border>
    <border>
      <left style="dotted">
        <color indexed="64"/>
      </left>
      <right style="medium">
        <color indexed="64"/>
      </right>
      <top style="medium">
        <color indexed="64"/>
      </top>
      <bottom style="dotted">
        <color indexed="64"/>
      </bottom>
      <diagonal/>
    </border>
    <border>
      <left style="medium">
        <color indexed="64"/>
      </left>
      <right style="dotted">
        <color indexed="64"/>
      </right>
      <top style="dotted">
        <color indexed="64"/>
      </top>
      <bottom style="dotted">
        <color indexed="64"/>
      </bottom>
      <diagonal/>
    </border>
    <border>
      <left style="dotted">
        <color indexed="64"/>
      </left>
      <right style="medium">
        <color indexed="64"/>
      </right>
      <top style="dotted">
        <color indexed="64"/>
      </top>
      <bottom style="dotted">
        <color indexed="64"/>
      </bottom>
      <diagonal/>
    </border>
    <border>
      <left style="medium">
        <color indexed="64"/>
      </left>
      <right style="dotted">
        <color indexed="64"/>
      </right>
      <top style="dotted">
        <color indexed="64"/>
      </top>
      <bottom style="medium">
        <color indexed="64"/>
      </bottom>
      <diagonal/>
    </border>
    <border>
      <left style="dotted">
        <color indexed="64"/>
      </left>
      <right style="dotted">
        <color indexed="64"/>
      </right>
      <top style="dotted">
        <color indexed="64"/>
      </top>
      <bottom style="medium">
        <color indexed="64"/>
      </bottom>
      <diagonal/>
    </border>
    <border>
      <left style="dotted">
        <color indexed="64"/>
      </left>
      <right style="medium">
        <color indexed="64"/>
      </right>
      <top style="dotted">
        <color indexed="64"/>
      </top>
      <bottom style="medium">
        <color indexed="64"/>
      </bottom>
      <diagonal/>
    </border>
    <border>
      <left style="medium">
        <color indexed="64"/>
      </left>
      <right style="dotted">
        <color indexed="64"/>
      </right>
      <top/>
      <bottom style="dotted">
        <color indexed="64"/>
      </bottom>
      <diagonal/>
    </border>
    <border>
      <left style="dotted">
        <color indexed="64"/>
      </left>
      <right style="dotted">
        <color indexed="64"/>
      </right>
      <top/>
      <bottom style="dotted">
        <color indexed="64"/>
      </bottom>
      <diagonal/>
    </border>
    <border>
      <left style="dotted">
        <color indexed="64"/>
      </left>
      <right style="medium">
        <color indexed="64"/>
      </right>
      <top/>
      <bottom style="dotted">
        <color indexed="64"/>
      </bottom>
      <diagonal/>
    </border>
    <border>
      <left style="dotted">
        <color indexed="64"/>
      </left>
      <right style="dotted">
        <color indexed="64"/>
      </right>
      <top style="dotted">
        <color indexed="64"/>
      </top>
      <bottom/>
      <diagonal/>
    </border>
    <border>
      <left style="medium">
        <color indexed="64"/>
      </left>
      <right/>
      <top style="dotted">
        <color indexed="64"/>
      </top>
      <bottom style="dotted">
        <color indexed="64"/>
      </bottom>
      <diagonal/>
    </border>
    <border>
      <left style="dotted">
        <color indexed="64"/>
      </left>
      <right style="medium">
        <color indexed="64"/>
      </right>
      <top style="dotted">
        <color indexed="64"/>
      </top>
      <bottom/>
      <diagonal/>
    </border>
    <border>
      <left style="medium">
        <color indexed="64"/>
      </left>
      <right style="dotted">
        <color indexed="64"/>
      </right>
      <top style="medium">
        <color indexed="64"/>
      </top>
      <bottom style="medium">
        <color indexed="64"/>
      </bottom>
      <diagonal/>
    </border>
    <border>
      <left style="dotted">
        <color indexed="64"/>
      </left>
      <right style="dotted">
        <color indexed="64"/>
      </right>
      <top style="medium">
        <color indexed="64"/>
      </top>
      <bottom style="medium">
        <color indexed="64"/>
      </bottom>
      <diagonal/>
    </border>
    <border>
      <left style="dotted">
        <color indexed="64"/>
      </left>
      <right style="medium">
        <color indexed="64"/>
      </right>
      <top style="medium">
        <color indexed="64"/>
      </top>
      <bottom style="medium">
        <color indexed="64"/>
      </bottom>
      <diagonal/>
    </border>
    <border>
      <left style="dotted">
        <color indexed="64"/>
      </left>
      <right style="dotted">
        <color indexed="64"/>
      </right>
      <top/>
      <bottom style="medium">
        <color indexed="64"/>
      </bottom>
      <diagonal/>
    </border>
    <border>
      <left style="dotted">
        <color indexed="64"/>
      </left>
      <right style="medium">
        <color indexed="64"/>
      </right>
      <top/>
      <bottom style="medium">
        <color indexed="64"/>
      </bottom>
      <diagonal/>
    </border>
    <border>
      <left style="medium">
        <color indexed="64"/>
      </left>
      <right style="dotted">
        <color indexed="64"/>
      </right>
      <top style="thin">
        <color indexed="64"/>
      </top>
      <bottom style="medium">
        <color indexed="64"/>
      </bottom>
      <diagonal/>
    </border>
    <border>
      <left style="medium">
        <color indexed="64"/>
      </left>
      <right/>
      <top style="thin">
        <color indexed="64"/>
      </top>
      <bottom style="medium">
        <color indexed="64"/>
      </bottom>
      <diagonal/>
    </border>
    <border>
      <left/>
      <right style="dotted">
        <color indexed="64"/>
      </right>
      <top style="thin">
        <color indexed="64"/>
      </top>
      <bottom style="medium">
        <color indexed="64"/>
      </bottom>
      <diagonal/>
    </border>
    <border>
      <left style="dotted">
        <color indexed="64"/>
      </left>
      <right/>
      <top style="thin">
        <color indexed="64"/>
      </top>
      <bottom style="medium">
        <color indexed="64"/>
      </bottom>
      <diagonal/>
    </border>
    <border>
      <left style="medium">
        <color indexed="64"/>
      </left>
      <right/>
      <top style="dotted">
        <color indexed="64"/>
      </top>
      <bottom style="thin">
        <color indexed="64"/>
      </bottom>
      <diagonal/>
    </border>
    <border>
      <left/>
      <right style="dotted">
        <color indexed="64"/>
      </right>
      <top style="dotted">
        <color indexed="64"/>
      </top>
      <bottom style="thin">
        <color indexed="64"/>
      </bottom>
      <diagonal/>
    </border>
    <border>
      <left style="dotted">
        <color indexed="64"/>
      </left>
      <right style="dotted">
        <color indexed="64"/>
      </right>
      <top style="dotted">
        <color indexed="64"/>
      </top>
      <bottom style="thin">
        <color indexed="64"/>
      </bottom>
      <diagonal/>
    </border>
    <border>
      <left style="dotted">
        <color indexed="64"/>
      </left>
      <right style="medium">
        <color indexed="64"/>
      </right>
      <top style="dotted">
        <color indexed="64"/>
      </top>
      <bottom style="thin">
        <color indexed="64"/>
      </bottom>
      <diagonal/>
    </border>
    <border>
      <left style="medium">
        <color indexed="64"/>
      </left>
      <right style="dotted">
        <color indexed="64"/>
      </right>
      <top style="dotted">
        <color indexed="64"/>
      </top>
      <bottom style="thin">
        <color indexed="64"/>
      </bottom>
      <diagonal/>
    </border>
    <border>
      <left style="medium">
        <color indexed="64"/>
      </left>
      <right/>
      <top style="dotted">
        <color indexed="64"/>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dotted">
        <color indexed="64"/>
      </right>
      <top style="medium">
        <color indexed="64"/>
      </top>
      <bottom style="hair">
        <color indexed="64"/>
      </bottom>
      <diagonal/>
    </border>
    <border>
      <left style="dotted">
        <color indexed="64"/>
      </left>
      <right style="dotted">
        <color indexed="64"/>
      </right>
      <top style="medium">
        <color indexed="64"/>
      </top>
      <bottom style="hair">
        <color indexed="64"/>
      </bottom>
      <diagonal/>
    </border>
    <border>
      <left style="dotted">
        <color indexed="64"/>
      </left>
      <right style="medium">
        <color indexed="64"/>
      </right>
      <top style="medium">
        <color indexed="64"/>
      </top>
      <bottom style="hair">
        <color indexed="64"/>
      </bottom>
      <diagonal/>
    </border>
    <border>
      <left style="medium">
        <color indexed="64"/>
      </left>
      <right style="dotted">
        <color indexed="64"/>
      </right>
      <top style="hair">
        <color indexed="64"/>
      </top>
      <bottom style="medium">
        <color indexed="64"/>
      </bottom>
      <diagonal/>
    </border>
    <border>
      <left style="dotted">
        <color indexed="64"/>
      </left>
      <right style="dotted">
        <color indexed="64"/>
      </right>
      <top style="hair">
        <color indexed="64"/>
      </top>
      <bottom style="medium">
        <color indexed="64"/>
      </bottom>
      <diagonal/>
    </border>
    <border>
      <left style="dotted">
        <color indexed="64"/>
      </left>
      <right style="medium">
        <color indexed="64"/>
      </right>
      <top style="hair">
        <color indexed="64"/>
      </top>
      <bottom style="medium">
        <color indexed="64"/>
      </bottom>
      <diagonal/>
    </border>
    <border>
      <left style="medium">
        <color indexed="64"/>
      </left>
      <right/>
      <top/>
      <bottom style="medium">
        <color indexed="64"/>
      </bottom>
      <diagonal/>
    </border>
    <border>
      <left/>
      <right style="dotted">
        <color indexed="64"/>
      </right>
      <top/>
      <bottom style="medium">
        <color indexed="64"/>
      </bottom>
      <diagonal/>
    </border>
    <border>
      <left style="medium">
        <color indexed="64"/>
      </left>
      <right style="dotted">
        <color indexed="64"/>
      </right>
      <top style="hair">
        <color indexed="64"/>
      </top>
      <bottom style="hair">
        <color indexed="64"/>
      </bottom>
      <diagonal/>
    </border>
    <border>
      <left style="dotted">
        <color indexed="64"/>
      </left>
      <right style="dotted">
        <color indexed="64"/>
      </right>
      <top style="hair">
        <color indexed="64"/>
      </top>
      <bottom style="hair">
        <color indexed="64"/>
      </bottom>
      <diagonal/>
    </border>
    <border>
      <left style="dotted">
        <color indexed="64"/>
      </left>
      <right style="medium">
        <color indexed="64"/>
      </right>
      <top style="hair">
        <color indexed="64"/>
      </top>
      <bottom style="hair">
        <color indexed="64"/>
      </bottom>
      <diagonal/>
    </border>
  </borders>
  <cellStyleXfs count="3">
    <xf numFmtId="0" fontId="0" fillId="0" borderId="0"/>
    <xf numFmtId="0" fontId="7" fillId="0" borderId="0"/>
    <xf numFmtId="38" fontId="8" fillId="0" borderId="0" applyFont="0" applyFill="0" applyBorder="0" applyAlignment="0" applyProtection="0">
      <alignment vertical="center"/>
    </xf>
  </cellStyleXfs>
  <cellXfs count="313">
    <xf numFmtId="0" fontId="0" fillId="0" borderId="0" xfId="0"/>
    <xf numFmtId="0" fontId="2" fillId="0" borderId="0" xfId="0" applyFont="1" applyAlignment="1">
      <alignment vertical="center"/>
    </xf>
    <xf numFmtId="0" fontId="6" fillId="0" borderId="7" xfId="0" applyFont="1" applyBorder="1" applyAlignment="1">
      <alignment vertical="center" wrapText="1"/>
    </xf>
    <xf numFmtId="0" fontId="4" fillId="0" borderId="3" xfId="0" applyFont="1" applyBorder="1" applyAlignment="1">
      <alignment vertical="center"/>
    </xf>
    <xf numFmtId="0" fontId="4" fillId="0" borderId="4" xfId="0" applyFont="1" applyBorder="1" applyAlignment="1">
      <alignment vertical="center"/>
    </xf>
    <xf numFmtId="0" fontId="3" fillId="0" borderId="0" xfId="0" applyFont="1" applyAlignment="1">
      <alignment vertical="center"/>
    </xf>
    <xf numFmtId="0" fontId="4" fillId="0" borderId="0" xfId="0" applyFont="1" applyAlignment="1">
      <alignment vertical="center"/>
    </xf>
    <xf numFmtId="176" fontId="5" fillId="0" borderId="0" xfId="0" applyNumberFormat="1" applyFont="1" applyAlignment="1">
      <alignment horizontal="center" vertical="center"/>
    </xf>
    <xf numFmtId="177" fontId="5" fillId="0" borderId="0" xfId="0" applyNumberFormat="1" applyFont="1" applyAlignment="1">
      <alignment horizontal="center" vertical="center"/>
    </xf>
    <xf numFmtId="0" fontId="4" fillId="0" borderId="21" xfId="0" applyFont="1" applyBorder="1" applyAlignment="1">
      <alignment vertical="center"/>
    </xf>
    <xf numFmtId="0" fontId="4" fillId="0" borderId="23" xfId="0" applyFont="1" applyBorder="1" applyAlignment="1">
      <alignment vertical="center"/>
    </xf>
    <xf numFmtId="3" fontId="5" fillId="0" borderId="21" xfId="0" applyNumberFormat="1" applyFont="1" applyBorder="1" applyAlignment="1">
      <alignment horizontal="right" vertical="center"/>
    </xf>
    <xf numFmtId="3" fontId="5" fillId="2" borderId="21" xfId="0" applyNumberFormat="1" applyFont="1" applyFill="1" applyBorder="1" applyAlignment="1">
      <alignment horizontal="right" vertical="center"/>
    </xf>
    <xf numFmtId="0" fontId="4" fillId="0" borderId="21" xfId="0" applyFont="1" applyBorder="1" applyAlignment="1">
      <alignment horizontal="center" vertical="center" wrapText="1"/>
    </xf>
    <xf numFmtId="177" fontId="5" fillId="0" borderId="21" xfId="0" applyNumberFormat="1" applyFont="1" applyBorder="1" applyAlignment="1">
      <alignment horizontal="center" vertical="center"/>
    </xf>
    <xf numFmtId="3" fontId="5" fillId="0" borderId="21" xfId="0" applyNumberFormat="1" applyFont="1" applyBorder="1" applyAlignment="1">
      <alignment horizontal="center" vertical="center"/>
    </xf>
    <xf numFmtId="177" fontId="5" fillId="0" borderId="21" xfId="0" applyNumberFormat="1" applyFont="1" applyBorder="1" applyAlignment="1">
      <alignment vertical="center"/>
    </xf>
    <xf numFmtId="177" fontId="5" fillId="0" borderId="21" xfId="0" applyNumberFormat="1" applyFont="1" applyBorder="1" applyAlignment="1">
      <alignment horizontal="right" vertical="center"/>
    </xf>
    <xf numFmtId="3" fontId="5" fillId="0" borderId="33" xfId="0" applyNumberFormat="1" applyFont="1" applyBorder="1" applyAlignment="1">
      <alignment horizontal="right" vertical="center"/>
    </xf>
    <xf numFmtId="3" fontId="5" fillId="0" borderId="24" xfId="0" applyNumberFormat="1" applyFont="1" applyBorder="1" applyAlignment="1">
      <alignment horizontal="right" vertical="center"/>
    </xf>
    <xf numFmtId="3" fontId="5" fillId="0" borderId="29" xfId="0" applyNumberFormat="1" applyFont="1" applyBorder="1" applyAlignment="1">
      <alignment horizontal="right" vertical="center"/>
    </xf>
    <xf numFmtId="0" fontId="4" fillId="0" borderId="26" xfId="0" applyFont="1" applyBorder="1" applyAlignment="1">
      <alignment horizontal="center" vertical="center" wrapText="1"/>
    </xf>
    <xf numFmtId="0" fontId="5" fillId="0" borderId="26" xfId="0" applyFont="1" applyBorder="1" applyAlignment="1">
      <alignment horizontal="left" vertical="center"/>
    </xf>
    <xf numFmtId="3" fontId="5" fillId="0" borderId="24" xfId="0" applyNumberFormat="1" applyFont="1" applyBorder="1" applyAlignment="1">
      <alignment vertical="center"/>
    </xf>
    <xf numFmtId="3" fontId="5" fillId="0" borderId="26" xfId="0" applyNumberFormat="1" applyFont="1" applyBorder="1" applyAlignment="1">
      <alignment vertical="center"/>
    </xf>
    <xf numFmtId="3" fontId="5" fillId="2" borderId="33" xfId="0" applyNumberFormat="1" applyFont="1" applyFill="1" applyBorder="1" applyAlignment="1">
      <alignment horizontal="right" vertical="center"/>
    </xf>
    <xf numFmtId="177" fontId="5" fillId="0" borderId="33" xfId="0" applyNumberFormat="1" applyFont="1" applyBorder="1" applyAlignment="1">
      <alignment horizontal="center" vertical="center"/>
    </xf>
    <xf numFmtId="0" fontId="5" fillId="0" borderId="35" xfId="0" applyFont="1" applyBorder="1" applyAlignment="1">
      <alignment horizontal="left" vertical="center"/>
    </xf>
    <xf numFmtId="3" fontId="5" fillId="2" borderId="31" xfId="0" applyNumberFormat="1" applyFont="1" applyFill="1" applyBorder="1" applyAlignment="1">
      <alignment horizontal="right" vertical="center"/>
    </xf>
    <xf numFmtId="3" fontId="5" fillId="0" borderId="31" xfId="0" applyNumberFormat="1" applyFont="1" applyBorder="1" applyAlignment="1">
      <alignment horizontal="right" vertical="center"/>
    </xf>
    <xf numFmtId="177" fontId="5" fillId="0" borderId="31" xfId="0" applyNumberFormat="1" applyFont="1" applyBorder="1" applyAlignment="1">
      <alignment horizontal="center" vertical="center"/>
    </xf>
    <xf numFmtId="3" fontId="5" fillId="0" borderId="31" xfId="0" applyNumberFormat="1" applyFont="1" applyBorder="1" applyAlignment="1">
      <alignment horizontal="center" vertical="center"/>
    </xf>
    <xf numFmtId="0" fontId="5" fillId="0" borderId="32" xfId="0" applyFont="1" applyBorder="1" applyAlignment="1">
      <alignment horizontal="left" vertical="center"/>
    </xf>
    <xf numFmtId="0" fontId="4" fillId="0" borderId="36" xfId="0" applyFont="1" applyBorder="1" applyAlignment="1">
      <alignment horizontal="right" vertical="center"/>
    </xf>
    <xf numFmtId="3" fontId="5" fillId="0" borderId="37" xfId="0" applyNumberFormat="1" applyFont="1" applyBorder="1" applyAlignment="1">
      <alignment horizontal="right" vertical="center"/>
    </xf>
    <xf numFmtId="3" fontId="5" fillId="2" borderId="37" xfId="0" applyNumberFormat="1" applyFont="1" applyFill="1" applyBorder="1" applyAlignment="1">
      <alignment horizontal="right" vertical="center"/>
    </xf>
    <xf numFmtId="177" fontId="5" fillId="2" borderId="37" xfId="0" applyNumberFormat="1" applyFont="1" applyFill="1" applyBorder="1" applyAlignment="1">
      <alignment horizontal="center" vertical="center"/>
    </xf>
    <xf numFmtId="0" fontId="5" fillId="2" borderId="38" xfId="0" applyFont="1" applyFill="1" applyBorder="1" applyAlignment="1">
      <alignment horizontal="left" vertical="center"/>
    </xf>
    <xf numFmtId="3" fontId="5" fillId="0" borderId="39" xfId="0" applyNumberFormat="1" applyFont="1" applyBorder="1" applyAlignment="1">
      <alignment horizontal="right" vertical="center"/>
    </xf>
    <xf numFmtId="3" fontId="5" fillId="2" borderId="39" xfId="0" applyNumberFormat="1" applyFont="1" applyFill="1" applyBorder="1" applyAlignment="1">
      <alignment horizontal="right" vertical="center"/>
    </xf>
    <xf numFmtId="177" fontId="5" fillId="2" borderId="39" xfId="0" applyNumberFormat="1" applyFont="1" applyFill="1" applyBorder="1" applyAlignment="1">
      <alignment vertical="center"/>
    </xf>
    <xf numFmtId="3" fontId="5" fillId="2" borderId="39" xfId="0" applyNumberFormat="1" applyFont="1" applyFill="1" applyBorder="1" applyAlignment="1">
      <alignment vertical="center"/>
    </xf>
    <xf numFmtId="0" fontId="5" fillId="2" borderId="40" xfId="0" applyFont="1" applyFill="1" applyBorder="1" applyAlignment="1">
      <alignment horizontal="left" vertical="center"/>
    </xf>
    <xf numFmtId="3" fontId="5" fillId="2" borderId="37" xfId="0" applyNumberFormat="1" applyFont="1" applyFill="1" applyBorder="1" applyAlignment="1">
      <alignment horizontal="center" vertical="center"/>
    </xf>
    <xf numFmtId="3" fontId="5" fillId="0" borderId="0" xfId="0" applyNumberFormat="1" applyFont="1" applyAlignment="1">
      <alignment horizontal="center" vertical="center"/>
    </xf>
    <xf numFmtId="3" fontId="5" fillId="0" borderId="40" xfId="0" applyNumberFormat="1" applyFont="1" applyBorder="1" applyAlignment="1">
      <alignment vertical="center"/>
    </xf>
    <xf numFmtId="0" fontId="4" fillId="0" borderId="47" xfId="0" applyFont="1" applyBorder="1" applyAlignment="1">
      <alignment vertical="center"/>
    </xf>
    <xf numFmtId="3" fontId="5" fillId="0" borderId="48" xfId="0" applyNumberFormat="1" applyFont="1" applyBorder="1" applyAlignment="1">
      <alignment vertical="center"/>
    </xf>
    <xf numFmtId="38" fontId="5" fillId="0" borderId="32" xfId="2" applyFont="1" applyBorder="1" applyAlignment="1">
      <alignment horizontal="right" vertical="center"/>
    </xf>
    <xf numFmtId="38" fontId="5" fillId="0" borderId="29" xfId="2" applyFont="1" applyBorder="1" applyAlignment="1">
      <alignment horizontal="right" vertical="center"/>
    </xf>
    <xf numFmtId="0" fontId="5" fillId="0" borderId="26" xfId="0" applyFont="1" applyBorder="1" applyAlignment="1">
      <alignment horizontal="left" vertical="center" shrinkToFit="1"/>
    </xf>
    <xf numFmtId="0" fontId="5" fillId="0" borderId="32" xfId="0" applyFont="1" applyBorder="1" applyAlignment="1">
      <alignment horizontal="left" vertical="center" shrinkToFit="1"/>
    </xf>
    <xf numFmtId="0" fontId="3" fillId="0" borderId="0" xfId="0" applyFont="1" applyAlignment="1">
      <alignment vertical="center"/>
    </xf>
    <xf numFmtId="0" fontId="4" fillId="0" borderId="23" xfId="0" applyFont="1" applyBorder="1" applyAlignment="1">
      <alignment vertical="center"/>
    </xf>
    <xf numFmtId="3" fontId="5" fillId="0" borderId="29" xfId="0" applyNumberFormat="1" applyFont="1" applyBorder="1" applyAlignment="1">
      <alignment horizontal="right" vertical="center"/>
    </xf>
    <xf numFmtId="3" fontId="5" fillId="0" borderId="31" xfId="0" applyNumberFormat="1" applyFont="1" applyBorder="1" applyAlignment="1">
      <alignment horizontal="right" vertical="center"/>
    </xf>
    <xf numFmtId="0" fontId="4" fillId="0" borderId="3" xfId="0" applyFont="1" applyBorder="1" applyAlignment="1">
      <alignment vertical="center"/>
    </xf>
    <xf numFmtId="0" fontId="4" fillId="0" borderId="4" xfId="0" applyFont="1" applyBorder="1" applyAlignment="1">
      <alignment vertical="center"/>
    </xf>
    <xf numFmtId="3" fontId="5" fillId="0" borderId="0" xfId="0" applyNumberFormat="1" applyFont="1" applyAlignment="1">
      <alignment horizontal="center" vertical="center"/>
    </xf>
    <xf numFmtId="176" fontId="5" fillId="0" borderId="0" xfId="0" applyNumberFormat="1" applyFont="1" applyAlignment="1">
      <alignment horizontal="center" vertical="center"/>
    </xf>
    <xf numFmtId="3" fontId="2" fillId="0" borderId="0" xfId="0" applyNumberFormat="1" applyFont="1" applyAlignment="1">
      <alignment vertical="center"/>
    </xf>
    <xf numFmtId="0" fontId="10" fillId="0" borderId="0" xfId="0" applyFont="1" applyAlignment="1">
      <alignment vertical="center"/>
    </xf>
    <xf numFmtId="0" fontId="9" fillId="0" borderId="0" xfId="0" applyFont="1" applyAlignment="1">
      <alignment horizontal="center" vertical="center"/>
    </xf>
    <xf numFmtId="0" fontId="9" fillId="0" borderId="1" xfId="0" applyFont="1" applyBorder="1" applyAlignment="1">
      <alignment horizontal="center" vertical="center"/>
    </xf>
    <xf numFmtId="0" fontId="10" fillId="0" borderId="1" xfId="0" applyFont="1" applyBorder="1" applyAlignment="1">
      <alignment vertical="center"/>
    </xf>
    <xf numFmtId="0" fontId="9" fillId="0" borderId="0" xfId="0" applyFont="1" applyAlignment="1">
      <alignment vertical="center"/>
    </xf>
    <xf numFmtId="57" fontId="10" fillId="0" borderId="1" xfId="0" applyNumberFormat="1" applyFont="1" applyBorder="1" applyAlignment="1">
      <alignment horizontal="center" vertical="center"/>
    </xf>
    <xf numFmtId="0" fontId="6" fillId="0" borderId="0" xfId="0" applyFont="1" applyAlignment="1">
      <alignment vertical="center"/>
    </xf>
    <xf numFmtId="0" fontId="6" fillId="0" borderId="56" xfId="0" applyFont="1" applyBorder="1" applyAlignment="1">
      <alignment vertical="center"/>
    </xf>
    <xf numFmtId="0" fontId="6" fillId="0" borderId="64" xfId="0" applyFont="1" applyBorder="1" applyAlignment="1">
      <alignment vertical="center"/>
    </xf>
    <xf numFmtId="0" fontId="6" fillId="0" borderId="59" xfId="0" applyFont="1" applyBorder="1" applyAlignment="1">
      <alignment vertical="center"/>
    </xf>
    <xf numFmtId="0" fontId="6" fillId="0" borderId="0" xfId="0" applyFont="1" applyAlignment="1">
      <alignment vertical="center" wrapText="1"/>
    </xf>
    <xf numFmtId="0" fontId="10" fillId="0" borderId="0" xfId="0" applyFont="1" applyAlignment="1">
      <alignment horizontal="center" vertical="center"/>
    </xf>
    <xf numFmtId="0" fontId="6" fillId="0" borderId="21" xfId="0" applyFont="1" applyBorder="1" applyAlignment="1">
      <alignment vertical="center"/>
    </xf>
    <xf numFmtId="9" fontId="6" fillId="0" borderId="0" xfId="0" applyNumberFormat="1" applyFont="1" applyAlignment="1">
      <alignment vertical="center"/>
    </xf>
    <xf numFmtId="0" fontId="6" fillId="0" borderId="21" xfId="0" applyFont="1" applyBorder="1" applyAlignment="1">
      <alignment horizontal="left" vertical="center"/>
    </xf>
    <xf numFmtId="0" fontId="6" fillId="0" borderId="0" xfId="0" applyFont="1" applyAlignment="1">
      <alignment horizontal="center" vertical="center"/>
    </xf>
    <xf numFmtId="57" fontId="6" fillId="0" borderId="3" xfId="0" applyNumberFormat="1" applyFont="1" applyBorder="1" applyAlignment="1">
      <alignment horizontal="center" vertical="center"/>
    </xf>
    <xf numFmtId="57" fontId="6" fillId="0" borderId="0" xfId="0" applyNumberFormat="1" applyFont="1" applyAlignment="1">
      <alignment horizontal="center" vertical="center"/>
    </xf>
    <xf numFmtId="57" fontId="6" fillId="0" borderId="4" xfId="0" applyNumberFormat="1" applyFont="1" applyBorder="1" applyAlignment="1">
      <alignment horizontal="center" vertical="center"/>
    </xf>
    <xf numFmtId="0" fontId="6" fillId="0" borderId="3" xfId="0" applyFont="1" applyBorder="1" applyAlignment="1">
      <alignment vertical="center"/>
    </xf>
    <xf numFmtId="0" fontId="6" fillId="0" borderId="4" xfId="0" applyFont="1" applyBorder="1" applyAlignment="1">
      <alignment vertical="center"/>
    </xf>
    <xf numFmtId="0" fontId="6" fillId="0" borderId="23" xfId="0" applyFont="1" applyBorder="1" applyAlignment="1">
      <alignment vertical="center"/>
    </xf>
    <xf numFmtId="3" fontId="6" fillId="0" borderId="24" xfId="0" applyNumberFormat="1" applyFont="1" applyBorder="1" applyAlignment="1">
      <alignment vertical="center"/>
    </xf>
    <xf numFmtId="3" fontId="6" fillId="0" borderId="26" xfId="0" applyNumberFormat="1" applyFont="1" applyBorder="1" applyAlignment="1">
      <alignment vertical="center"/>
    </xf>
    <xf numFmtId="0" fontId="6" fillId="0" borderId="47" xfId="0" applyFont="1" applyBorder="1" applyAlignment="1">
      <alignment vertical="center"/>
    </xf>
    <xf numFmtId="3" fontId="6" fillId="0" borderId="48" xfId="0" applyNumberFormat="1" applyFont="1" applyBorder="1" applyAlignment="1">
      <alignment vertical="center"/>
    </xf>
    <xf numFmtId="3" fontId="6" fillId="0" borderId="40" xfId="0" applyNumberFormat="1" applyFont="1" applyBorder="1" applyAlignment="1">
      <alignment vertical="center"/>
    </xf>
    <xf numFmtId="3" fontId="6" fillId="0" borderId="0" xfId="0" applyNumberFormat="1" applyFont="1" applyAlignment="1">
      <alignment horizontal="center" vertical="center"/>
    </xf>
    <xf numFmtId="0" fontId="6" fillId="0" borderId="21" xfId="0" applyFont="1" applyBorder="1" applyAlignment="1">
      <alignment horizontal="center" vertical="center" wrapText="1"/>
    </xf>
    <xf numFmtId="0" fontId="6" fillId="0" borderId="26" xfId="0" applyFont="1" applyBorder="1" applyAlignment="1">
      <alignment horizontal="center" vertical="center" wrapText="1"/>
    </xf>
    <xf numFmtId="0" fontId="6" fillId="0" borderId="21" xfId="0" applyFont="1" applyBorder="1" applyAlignment="1">
      <alignment horizontal="left" vertical="top" wrapText="1"/>
    </xf>
    <xf numFmtId="3" fontId="6" fillId="2" borderId="21" xfId="0" applyNumberFormat="1" applyFont="1" applyFill="1" applyBorder="1" applyAlignment="1">
      <alignment horizontal="right" vertical="center"/>
    </xf>
    <xf numFmtId="3" fontId="6" fillId="0" borderId="31" xfId="0" applyNumberFormat="1" applyFont="1" applyBorder="1" applyAlignment="1">
      <alignment horizontal="center" vertical="center"/>
    </xf>
    <xf numFmtId="177" fontId="6" fillId="0" borderId="31" xfId="0" applyNumberFormat="1" applyFont="1" applyBorder="1" applyAlignment="1">
      <alignment horizontal="center" vertical="center"/>
    </xf>
    <xf numFmtId="0" fontId="6" fillId="0" borderId="26" xfId="0" applyFont="1" applyBorder="1" applyAlignment="1">
      <alignment horizontal="left" vertical="center"/>
    </xf>
    <xf numFmtId="3" fontId="6" fillId="0" borderId="21" xfId="0" applyNumberFormat="1" applyFont="1" applyBorder="1" applyAlignment="1">
      <alignment horizontal="right" vertical="center"/>
    </xf>
    <xf numFmtId="177" fontId="6" fillId="0" borderId="21" xfId="0" applyNumberFormat="1" applyFont="1" applyBorder="1" applyAlignment="1">
      <alignment horizontal="center" vertical="center"/>
    </xf>
    <xf numFmtId="3" fontId="6" fillId="0" borderId="21" xfId="0" applyNumberFormat="1" applyFont="1" applyBorder="1" applyAlignment="1">
      <alignment horizontal="center" vertical="center"/>
    </xf>
    <xf numFmtId="0" fontId="6" fillId="0" borderId="36" xfId="0" applyFont="1" applyBorder="1" applyAlignment="1">
      <alignment horizontal="right" vertical="center"/>
    </xf>
    <xf numFmtId="3" fontId="6" fillId="0" borderId="37" xfId="0" applyNumberFormat="1" applyFont="1" applyBorder="1" applyAlignment="1">
      <alignment horizontal="right" vertical="center"/>
    </xf>
    <xf numFmtId="3" fontId="6" fillId="2" borderId="37" xfId="0" applyNumberFormat="1" applyFont="1" applyFill="1" applyBorder="1" applyAlignment="1">
      <alignment horizontal="right" vertical="center"/>
    </xf>
    <xf numFmtId="177" fontId="6" fillId="2" borderId="37" xfId="0" applyNumberFormat="1" applyFont="1" applyFill="1" applyBorder="1" applyAlignment="1">
      <alignment horizontal="center" vertical="center"/>
    </xf>
    <xf numFmtId="0" fontId="6" fillId="2" borderId="38" xfId="0" applyFont="1" applyFill="1" applyBorder="1" applyAlignment="1">
      <alignment horizontal="left" vertical="center"/>
    </xf>
    <xf numFmtId="0" fontId="6" fillId="0" borderId="31" xfId="0" applyFont="1" applyBorder="1" applyAlignment="1">
      <alignment horizontal="left" vertical="top" wrapText="1"/>
    </xf>
    <xf numFmtId="3" fontId="6" fillId="2" borderId="31" xfId="0" applyNumberFormat="1" applyFont="1" applyFill="1" applyBorder="1" applyAlignment="1">
      <alignment horizontal="right" vertical="center"/>
    </xf>
    <xf numFmtId="0" fontId="6" fillId="0" borderId="32" xfId="0" applyFont="1" applyBorder="1" applyAlignment="1">
      <alignment horizontal="left" vertical="center"/>
    </xf>
    <xf numFmtId="0" fontId="6" fillId="0" borderId="31" xfId="0" applyFont="1" applyBorder="1" applyAlignment="1">
      <alignment horizontal="left" vertical="top"/>
    </xf>
    <xf numFmtId="3" fontId="6" fillId="0" borderId="31" xfId="0" applyNumberFormat="1" applyFont="1" applyBorder="1" applyAlignment="1">
      <alignment horizontal="right" vertical="center"/>
    </xf>
    <xf numFmtId="0" fontId="6" fillId="0" borderId="32" xfId="0" applyFont="1" applyBorder="1" applyAlignment="1">
      <alignment horizontal="left" vertical="center" shrinkToFit="1"/>
    </xf>
    <xf numFmtId="0" fontId="6" fillId="0" borderId="26" xfId="0" applyFont="1" applyBorder="1" applyAlignment="1">
      <alignment horizontal="left" vertical="center" shrinkToFit="1"/>
    </xf>
    <xf numFmtId="3" fontId="6" fillId="2" borderId="37" xfId="0" applyNumberFormat="1" applyFont="1" applyFill="1" applyBorder="1" applyAlignment="1">
      <alignment horizontal="center" vertical="center"/>
    </xf>
    <xf numFmtId="3" fontId="6" fillId="0" borderId="39" xfId="0" applyNumberFormat="1" applyFont="1" applyBorder="1" applyAlignment="1">
      <alignment horizontal="right" vertical="center"/>
    </xf>
    <xf numFmtId="3" fontId="6" fillId="2" borderId="39" xfId="0" applyNumberFormat="1" applyFont="1" applyFill="1" applyBorder="1" applyAlignment="1">
      <alignment horizontal="right" vertical="center"/>
    </xf>
    <xf numFmtId="177" fontId="6" fillId="2" borderId="39" xfId="0" applyNumberFormat="1" applyFont="1" applyFill="1" applyBorder="1" applyAlignment="1">
      <alignment vertical="center"/>
    </xf>
    <xf numFmtId="3" fontId="6" fillId="2" borderId="39" xfId="0" applyNumberFormat="1" applyFont="1" applyFill="1" applyBorder="1" applyAlignment="1">
      <alignment vertical="center"/>
    </xf>
    <xf numFmtId="0" fontId="6" fillId="2" borderId="40" xfId="0" applyFont="1" applyFill="1" applyBorder="1" applyAlignment="1">
      <alignment horizontal="left" vertical="center"/>
    </xf>
    <xf numFmtId="38" fontId="6" fillId="0" borderId="32" xfId="2" applyFont="1" applyBorder="1" applyAlignment="1">
      <alignment horizontal="right" vertical="center"/>
    </xf>
    <xf numFmtId="38" fontId="6" fillId="0" borderId="29" xfId="2" applyFont="1" applyBorder="1" applyAlignment="1">
      <alignment horizontal="right" vertical="center"/>
    </xf>
    <xf numFmtId="176" fontId="6" fillId="0" borderId="0" xfId="0" applyNumberFormat="1" applyFont="1" applyAlignment="1">
      <alignment horizontal="center" vertical="center"/>
    </xf>
    <xf numFmtId="3" fontId="6" fillId="0" borderId="24" xfId="0" applyNumberFormat="1" applyFont="1" applyBorder="1" applyAlignment="1">
      <alignment horizontal="right" vertical="center"/>
    </xf>
    <xf numFmtId="3" fontId="6" fillId="0" borderId="29" xfId="0" applyNumberFormat="1" applyFont="1" applyBorder="1" applyAlignment="1">
      <alignment horizontal="right" vertical="center"/>
    </xf>
    <xf numFmtId="3" fontId="6" fillId="0" borderId="26" xfId="0" applyNumberFormat="1" applyFont="1" applyBorder="1" applyAlignment="1">
      <alignment horizontal="right" vertical="center"/>
    </xf>
    <xf numFmtId="0" fontId="6" fillId="0" borderId="28" xfId="0" applyFont="1" applyBorder="1" applyAlignment="1">
      <alignment vertical="center"/>
    </xf>
    <xf numFmtId="3" fontId="6" fillId="0" borderId="29" xfId="0" applyNumberFormat="1" applyFont="1" applyBorder="1" applyAlignment="1">
      <alignment vertical="center"/>
    </xf>
    <xf numFmtId="3" fontId="6" fillId="0" borderId="57" xfId="0" applyNumberFormat="1" applyFont="1" applyBorder="1" applyAlignment="1">
      <alignment horizontal="right" vertical="center"/>
    </xf>
    <xf numFmtId="3" fontId="6" fillId="0" borderId="60" xfId="0" applyNumberFormat="1" applyFont="1" applyBorder="1" applyAlignment="1">
      <alignment horizontal="right" vertical="center"/>
    </xf>
    <xf numFmtId="0" fontId="6" fillId="0" borderId="33" xfId="0" applyFont="1" applyBorder="1" applyAlignment="1">
      <alignment horizontal="left" vertical="top" wrapText="1"/>
    </xf>
    <xf numFmtId="3" fontId="6" fillId="0" borderId="24" xfId="0" applyNumberFormat="1" applyFont="1" applyFill="1" applyBorder="1" applyAlignment="1">
      <alignment vertical="center"/>
    </xf>
    <xf numFmtId="3" fontId="6" fillId="0" borderId="26" xfId="0" applyNumberFormat="1" applyFont="1" applyFill="1" applyBorder="1" applyAlignment="1">
      <alignment vertical="center"/>
    </xf>
    <xf numFmtId="3" fontId="6" fillId="0" borderId="48" xfId="0" applyNumberFormat="1" applyFont="1" applyFill="1" applyBorder="1" applyAlignment="1">
      <alignment vertical="center"/>
    </xf>
    <xf numFmtId="0" fontId="6" fillId="0" borderId="0" xfId="0" applyFont="1" applyBorder="1" applyAlignment="1">
      <alignment vertical="center"/>
    </xf>
    <xf numFmtId="3" fontId="6" fillId="0" borderId="0" xfId="0" applyNumberFormat="1" applyFont="1" applyBorder="1" applyAlignment="1">
      <alignment horizontal="right" vertical="center"/>
    </xf>
    <xf numFmtId="0" fontId="4" fillId="0" borderId="0" xfId="0" applyFont="1" applyBorder="1" applyAlignment="1">
      <alignment vertical="center"/>
    </xf>
    <xf numFmtId="177" fontId="5" fillId="0" borderId="0" xfId="0" applyNumberFormat="1" applyFont="1" applyBorder="1" applyAlignment="1">
      <alignment horizontal="center" vertical="center"/>
    </xf>
    <xf numFmtId="38" fontId="6" fillId="0" borderId="29" xfId="2" applyFont="1" applyFill="1" applyBorder="1" applyAlignment="1">
      <alignment horizontal="right" vertical="center"/>
    </xf>
    <xf numFmtId="0" fontId="6" fillId="0" borderId="61" xfId="0" applyFont="1" applyBorder="1" applyAlignment="1">
      <alignment horizontal="right" vertical="center"/>
    </xf>
    <xf numFmtId="0" fontId="6" fillId="0" borderId="62" xfId="0" applyFont="1" applyBorder="1" applyAlignment="1">
      <alignment horizontal="right" vertical="center"/>
    </xf>
    <xf numFmtId="3" fontId="6" fillId="3" borderId="31" xfId="0" applyNumberFormat="1" applyFont="1" applyFill="1" applyBorder="1" applyAlignment="1">
      <alignment horizontal="right" vertical="center"/>
    </xf>
    <xf numFmtId="3" fontId="6" fillId="3" borderId="32" xfId="0" applyNumberFormat="1" applyFont="1" applyFill="1" applyBorder="1" applyAlignment="1">
      <alignment horizontal="right" vertical="center"/>
    </xf>
    <xf numFmtId="0" fontId="6" fillId="0" borderId="25" xfId="0" applyFont="1" applyBorder="1" applyAlignment="1">
      <alignment horizontal="center" vertical="center" wrapText="1"/>
    </xf>
    <xf numFmtId="3" fontId="6" fillId="3" borderId="21" xfId="0" applyNumberFormat="1" applyFont="1" applyFill="1" applyBorder="1" applyAlignment="1">
      <alignment horizontal="right" vertical="center"/>
    </xf>
    <xf numFmtId="3" fontId="6" fillId="3" borderId="26" xfId="0" applyNumberFormat="1" applyFont="1" applyFill="1" applyBorder="1" applyAlignment="1">
      <alignment horizontal="right" vertical="center"/>
    </xf>
    <xf numFmtId="0" fontId="6" fillId="0" borderId="22" xfId="0" applyFont="1" applyBorder="1" applyAlignment="1">
      <alignment horizontal="left" vertical="center"/>
    </xf>
    <xf numFmtId="0" fontId="6" fillId="0" borderId="23" xfId="0" applyFont="1" applyBorder="1" applyAlignment="1">
      <alignment horizontal="left" vertical="center"/>
    </xf>
    <xf numFmtId="0" fontId="6" fillId="0" borderId="24" xfId="0" applyFont="1" applyBorder="1" applyAlignment="1">
      <alignment horizontal="left" vertical="center"/>
    </xf>
    <xf numFmtId="0" fontId="6" fillId="0" borderId="10" xfId="0" applyFont="1" applyBorder="1" applyAlignment="1">
      <alignment horizontal="left" vertical="center" wrapText="1"/>
    </xf>
    <xf numFmtId="0" fontId="6" fillId="0" borderId="11" xfId="0" applyFont="1" applyBorder="1" applyAlignment="1">
      <alignment horizontal="left" vertical="center" wrapText="1"/>
    </xf>
    <xf numFmtId="57" fontId="6" fillId="0" borderId="3" xfId="0" applyNumberFormat="1" applyFont="1" applyBorder="1" applyAlignment="1">
      <alignment horizontal="center" vertical="center"/>
    </xf>
    <xf numFmtId="57" fontId="6" fillId="0" borderId="5" xfId="0" applyNumberFormat="1" applyFont="1" applyBorder="1" applyAlignment="1">
      <alignment horizontal="center" vertical="center"/>
    </xf>
    <xf numFmtId="57" fontId="6" fillId="0" borderId="4" xfId="0" applyNumberFormat="1" applyFont="1" applyBorder="1" applyAlignment="1">
      <alignment horizontal="center" vertical="center"/>
    </xf>
    <xf numFmtId="57" fontId="6" fillId="0" borderId="6" xfId="0" applyNumberFormat="1" applyFont="1" applyBorder="1" applyAlignment="1">
      <alignment horizontal="center" vertical="center"/>
    </xf>
    <xf numFmtId="0" fontId="6" fillId="0" borderId="0" xfId="0" applyFont="1" applyAlignment="1">
      <alignment horizontal="center" vertical="center"/>
    </xf>
    <xf numFmtId="9" fontId="6" fillId="0" borderId="3" xfId="0" applyNumberFormat="1" applyFont="1" applyBorder="1" applyAlignment="1">
      <alignment horizontal="center" vertical="center"/>
    </xf>
    <xf numFmtId="9" fontId="6" fillId="0" borderId="5" xfId="0" applyNumberFormat="1" applyFont="1" applyBorder="1" applyAlignment="1">
      <alignment horizontal="center" vertical="center"/>
    </xf>
    <xf numFmtId="9" fontId="6" fillId="0" borderId="4" xfId="0" applyNumberFormat="1" applyFont="1" applyBorder="1" applyAlignment="1">
      <alignment horizontal="center" vertical="center"/>
    </xf>
    <xf numFmtId="9" fontId="6" fillId="0" borderId="6" xfId="0" applyNumberFormat="1" applyFont="1" applyBorder="1" applyAlignment="1">
      <alignment horizontal="center" vertical="center"/>
    </xf>
    <xf numFmtId="0" fontId="6" fillId="0" borderId="8" xfId="0" applyFont="1" applyBorder="1" applyAlignment="1">
      <alignment vertical="center"/>
    </xf>
    <xf numFmtId="0" fontId="6" fillId="0" borderId="3" xfId="0" applyFont="1" applyBorder="1" applyAlignment="1">
      <alignment vertical="center"/>
    </xf>
    <xf numFmtId="0" fontId="6" fillId="0" borderId="9" xfId="0" applyFont="1" applyBorder="1" applyAlignment="1">
      <alignment vertical="center"/>
    </xf>
    <xf numFmtId="0" fontId="6" fillId="0" borderId="4" xfId="0" applyFont="1" applyBorder="1" applyAlignment="1">
      <alignment vertical="center"/>
    </xf>
    <xf numFmtId="0" fontId="9" fillId="0" borderId="0" xfId="0" applyFont="1" applyAlignment="1">
      <alignment vertical="center"/>
    </xf>
    <xf numFmtId="0" fontId="4" fillId="0" borderId="9" xfId="0" applyFont="1" applyBorder="1" applyAlignment="1">
      <alignment vertical="center"/>
    </xf>
    <xf numFmtId="0" fontId="4" fillId="0" borderId="4" xfId="0" applyFont="1" applyBorder="1" applyAlignment="1">
      <alignment vertical="center"/>
    </xf>
    <xf numFmtId="38" fontId="6" fillId="3" borderId="37" xfId="2" applyFont="1" applyFill="1" applyBorder="1" applyAlignment="1">
      <alignment horizontal="center" vertical="center"/>
    </xf>
    <xf numFmtId="38" fontId="6" fillId="3" borderId="38" xfId="2" applyFont="1" applyFill="1" applyBorder="1" applyAlignment="1">
      <alignment horizontal="center" vertical="center"/>
    </xf>
    <xf numFmtId="0" fontId="9" fillId="0" borderId="0" xfId="0" applyFont="1" applyAlignment="1">
      <alignment horizontal="center" vertical="center"/>
    </xf>
    <xf numFmtId="0" fontId="10" fillId="0" borderId="7" xfId="0" applyFont="1" applyBorder="1" applyAlignment="1">
      <alignment horizontal="center" vertical="center"/>
    </xf>
    <xf numFmtId="0" fontId="10" fillId="0" borderId="10" xfId="0" applyFont="1" applyBorder="1" applyAlignment="1">
      <alignment horizontal="center" vertical="center"/>
    </xf>
    <xf numFmtId="0" fontId="6" fillId="0" borderId="55" xfId="0" applyFont="1" applyBorder="1" applyAlignment="1">
      <alignment vertical="center" wrapText="1"/>
    </xf>
    <xf numFmtId="0" fontId="6" fillId="0" borderId="63" xfId="0" applyFont="1" applyBorder="1" applyAlignment="1">
      <alignment vertical="center" wrapText="1"/>
    </xf>
    <xf numFmtId="0" fontId="6" fillId="0" borderId="58" xfId="0" applyFont="1" applyBorder="1" applyAlignment="1">
      <alignment vertical="center"/>
    </xf>
    <xf numFmtId="0" fontId="4" fillId="0" borderId="22" xfId="0" applyFont="1" applyBorder="1" applyAlignment="1">
      <alignment vertical="center"/>
    </xf>
    <xf numFmtId="0" fontId="4" fillId="0" borderId="23" xfId="0" applyFont="1" applyBorder="1" applyAlignment="1">
      <alignment vertical="center"/>
    </xf>
    <xf numFmtId="3" fontId="6" fillId="3" borderId="56" xfId="0" applyNumberFormat="1" applyFont="1" applyFill="1" applyBorder="1" applyAlignment="1">
      <alignment horizontal="right" vertical="center"/>
    </xf>
    <xf numFmtId="3" fontId="6" fillId="3" borderId="57" xfId="0" applyNumberFormat="1" applyFont="1" applyFill="1" applyBorder="1" applyAlignment="1">
      <alignment horizontal="right" vertical="center"/>
    </xf>
    <xf numFmtId="3" fontId="6" fillId="3" borderId="59" xfId="0" applyNumberFormat="1" applyFont="1" applyFill="1" applyBorder="1" applyAlignment="1">
      <alignment horizontal="right" vertical="center"/>
    </xf>
    <xf numFmtId="3" fontId="6" fillId="3" borderId="60" xfId="0" applyNumberFormat="1" applyFont="1" applyFill="1" applyBorder="1" applyAlignment="1">
      <alignment horizontal="right" vertical="center"/>
    </xf>
    <xf numFmtId="3" fontId="6" fillId="0" borderId="28" xfId="0" applyNumberFormat="1" applyFont="1" applyBorder="1" applyAlignment="1">
      <alignment horizontal="right" vertical="center"/>
    </xf>
    <xf numFmtId="3" fontId="6" fillId="0" borderId="29" xfId="0" applyNumberFormat="1" applyFont="1" applyBorder="1" applyAlignment="1">
      <alignment horizontal="right" vertical="center"/>
    </xf>
    <xf numFmtId="0" fontId="6" fillId="0" borderId="27" xfId="0" applyFont="1" applyBorder="1" applyAlignment="1">
      <alignment horizontal="left" vertical="center"/>
    </xf>
    <xf numFmtId="0" fontId="6" fillId="0" borderId="28" xfId="0" applyFont="1" applyBorder="1" applyAlignment="1">
      <alignment horizontal="left" vertical="center"/>
    </xf>
    <xf numFmtId="38" fontId="6" fillId="3" borderId="39" xfId="2" applyFont="1" applyFill="1" applyBorder="1" applyAlignment="1">
      <alignment horizontal="right" vertical="center"/>
    </xf>
    <xf numFmtId="38" fontId="6" fillId="3" borderId="40" xfId="2" applyFont="1" applyFill="1" applyBorder="1" applyAlignment="1">
      <alignment horizontal="right" vertical="center"/>
    </xf>
    <xf numFmtId="0" fontId="4" fillId="0" borderId="30" xfId="0" applyFont="1" applyBorder="1" applyAlignment="1">
      <alignment vertical="center"/>
    </xf>
    <xf numFmtId="0" fontId="4" fillId="0" borderId="31" xfId="0" applyFont="1" applyBorder="1" applyAlignment="1">
      <alignment vertical="center"/>
    </xf>
    <xf numFmtId="3" fontId="6" fillId="0" borderId="31" xfId="0" applyNumberFormat="1" applyFont="1" applyBorder="1" applyAlignment="1">
      <alignment horizontal="right" vertical="center"/>
    </xf>
    <xf numFmtId="3" fontId="6" fillId="0" borderId="32" xfId="0" applyNumberFormat="1" applyFont="1" applyBorder="1" applyAlignment="1">
      <alignment horizontal="right" vertical="center"/>
    </xf>
    <xf numFmtId="3" fontId="6" fillId="3" borderId="33" xfId="0" applyNumberFormat="1" applyFont="1" applyFill="1" applyBorder="1" applyAlignment="1">
      <alignment horizontal="right" vertical="center"/>
    </xf>
    <xf numFmtId="3" fontId="6" fillId="3" borderId="35" xfId="0" applyNumberFormat="1" applyFont="1" applyFill="1" applyBorder="1" applyAlignment="1">
      <alignment horizontal="right" vertical="center"/>
    </xf>
    <xf numFmtId="38" fontId="6" fillId="3" borderId="23" xfId="2" applyFont="1" applyFill="1" applyBorder="1" applyAlignment="1">
      <alignment horizontal="right" vertical="center"/>
    </xf>
    <xf numFmtId="38" fontId="6" fillId="3" borderId="24" xfId="2" applyFont="1" applyFill="1" applyBorder="1" applyAlignment="1">
      <alignment horizontal="right" vertical="center"/>
    </xf>
    <xf numFmtId="3" fontId="6" fillId="3" borderId="64" xfId="0" applyNumberFormat="1" applyFont="1" applyFill="1" applyBorder="1" applyAlignment="1">
      <alignment horizontal="right" vertical="center"/>
    </xf>
    <xf numFmtId="3" fontId="6" fillId="3" borderId="65" xfId="0" applyNumberFormat="1" applyFont="1" applyFill="1" applyBorder="1" applyAlignment="1">
      <alignment horizontal="right" vertical="center"/>
    </xf>
    <xf numFmtId="0" fontId="6" fillId="0" borderId="42" xfId="0" applyFont="1" applyBorder="1" applyAlignment="1">
      <alignment horizontal="right" vertical="center"/>
    </xf>
    <xf numFmtId="0" fontId="6" fillId="0" borderId="43" xfId="0" applyFont="1" applyBorder="1" applyAlignment="1">
      <alignment horizontal="right" vertical="center"/>
    </xf>
    <xf numFmtId="3" fontId="6" fillId="0" borderId="44" xfId="0" applyNumberFormat="1" applyFont="1" applyBorder="1" applyAlignment="1">
      <alignment horizontal="right" vertical="center"/>
    </xf>
    <xf numFmtId="3" fontId="6" fillId="0" borderId="19" xfId="0" applyNumberFormat="1" applyFont="1" applyBorder="1" applyAlignment="1">
      <alignment horizontal="right" vertical="center"/>
    </xf>
    <xf numFmtId="3" fontId="6" fillId="0" borderId="20" xfId="0" applyNumberFormat="1" applyFont="1" applyBorder="1" applyAlignment="1">
      <alignment horizontal="right" vertical="center"/>
    </xf>
    <xf numFmtId="0" fontId="6" fillId="0" borderId="45" xfId="0" applyFont="1" applyBorder="1" applyAlignment="1">
      <alignment horizontal="left" vertical="center"/>
    </xf>
    <xf numFmtId="0" fontId="6" fillId="0" borderId="46" xfId="0" applyFont="1" applyBorder="1" applyAlignment="1">
      <alignment horizontal="left" vertical="center"/>
    </xf>
    <xf numFmtId="0" fontId="4" fillId="0" borderId="27" xfId="0" applyFont="1" applyBorder="1" applyAlignment="1">
      <alignment vertical="center"/>
    </xf>
    <xf numFmtId="0" fontId="4" fillId="0" borderId="28" xfId="0" applyFont="1" applyBorder="1" applyAlignment="1">
      <alignment vertical="center"/>
    </xf>
    <xf numFmtId="0" fontId="6" fillId="0" borderId="8" xfId="0" applyFont="1" applyBorder="1" applyAlignment="1">
      <alignment vertical="center" wrapText="1"/>
    </xf>
    <xf numFmtId="0" fontId="6" fillId="0" borderId="9" xfId="0" applyFont="1" applyBorder="1" applyAlignment="1">
      <alignment vertical="center" wrapText="1"/>
    </xf>
    <xf numFmtId="0" fontId="6" fillId="0" borderId="12" xfId="0" applyFont="1" applyBorder="1" applyAlignment="1">
      <alignment horizontal="center" vertical="center"/>
    </xf>
    <xf numFmtId="0" fontId="6" fillId="0" borderId="41" xfId="0" applyFont="1" applyBorder="1" applyAlignment="1">
      <alignment horizontal="right" vertical="center"/>
    </xf>
    <xf numFmtId="0" fontId="6" fillId="0" borderId="39" xfId="0" applyFont="1" applyBorder="1" applyAlignment="1">
      <alignment horizontal="right" vertical="center"/>
    </xf>
    <xf numFmtId="176" fontId="6" fillId="0" borderId="0" xfId="0" applyNumberFormat="1" applyFont="1" applyAlignment="1">
      <alignment horizontal="center" vertical="center"/>
    </xf>
    <xf numFmtId="3" fontId="6" fillId="0" borderId="0" xfId="0" applyNumberFormat="1" applyFont="1" applyAlignment="1">
      <alignment horizontal="center" vertical="center"/>
    </xf>
    <xf numFmtId="0" fontId="6" fillId="0" borderId="27" xfId="0" applyFont="1" applyBorder="1" applyAlignment="1">
      <alignment vertical="center"/>
    </xf>
    <xf numFmtId="0" fontId="6" fillId="0" borderId="28" xfId="0" applyFont="1" applyBorder="1" applyAlignment="1">
      <alignment vertical="center"/>
    </xf>
    <xf numFmtId="0" fontId="6" fillId="2" borderId="16" xfId="0" applyFont="1" applyFill="1" applyBorder="1" applyAlignment="1">
      <alignment horizontal="center" vertical="center" wrapText="1"/>
    </xf>
    <xf numFmtId="0" fontId="6" fillId="2" borderId="14" xfId="0" applyFont="1" applyFill="1" applyBorder="1" applyAlignment="1">
      <alignment horizontal="center" vertical="center" wrapText="1"/>
    </xf>
    <xf numFmtId="0" fontId="6" fillId="2" borderId="15" xfId="0" applyFont="1" applyFill="1" applyBorder="1" applyAlignment="1">
      <alignment horizontal="center" vertical="center" wrapText="1"/>
    </xf>
    <xf numFmtId="0" fontId="6" fillId="0" borderId="7" xfId="0" applyFont="1" applyBorder="1" applyAlignment="1">
      <alignment vertical="center"/>
    </xf>
    <xf numFmtId="0" fontId="6" fillId="0" borderId="10" xfId="0" applyFont="1" applyBorder="1" applyAlignment="1">
      <alignment vertical="center"/>
    </xf>
    <xf numFmtId="0" fontId="6" fillId="0" borderId="18" xfId="0" applyFont="1" applyBorder="1" applyAlignment="1">
      <alignment vertical="center"/>
    </xf>
    <xf numFmtId="0" fontId="6" fillId="0" borderId="2" xfId="0" applyFont="1" applyBorder="1" applyAlignment="1">
      <alignment vertical="center"/>
    </xf>
    <xf numFmtId="9" fontId="6" fillId="0" borderId="19" xfId="0" applyNumberFormat="1" applyFont="1" applyBorder="1" applyAlignment="1">
      <alignment horizontal="center" vertical="center"/>
    </xf>
    <xf numFmtId="9" fontId="6" fillId="0" borderId="20" xfId="0" applyNumberFormat="1" applyFont="1" applyBorder="1" applyAlignment="1">
      <alignment horizontal="center" vertical="center"/>
    </xf>
    <xf numFmtId="177" fontId="6" fillId="0" borderId="16" xfId="0" applyNumberFormat="1" applyFont="1" applyBorder="1" applyAlignment="1">
      <alignment horizontal="center" vertical="center"/>
    </xf>
    <xf numFmtId="177" fontId="6" fillId="0" borderId="14" xfId="0" applyNumberFormat="1" applyFont="1" applyBorder="1" applyAlignment="1">
      <alignment horizontal="center" vertical="center"/>
    </xf>
    <xf numFmtId="177" fontId="6" fillId="0" borderId="15" xfId="0" applyNumberFormat="1" applyFont="1" applyBorder="1" applyAlignment="1">
      <alignment horizontal="center" vertical="center"/>
    </xf>
    <xf numFmtId="57" fontId="6" fillId="2" borderId="13" xfId="0" applyNumberFormat="1" applyFont="1" applyFill="1" applyBorder="1" applyAlignment="1">
      <alignment horizontal="center" vertical="center"/>
    </xf>
    <xf numFmtId="57" fontId="6" fillId="2" borderId="51" xfId="0" applyNumberFormat="1" applyFont="1" applyFill="1" applyBorder="1" applyAlignment="1">
      <alignment horizontal="center" vertical="center"/>
    </xf>
    <xf numFmtId="57" fontId="6" fillId="2" borderId="17" xfId="0" applyNumberFormat="1" applyFont="1" applyFill="1" applyBorder="1" applyAlignment="1">
      <alignment horizontal="center" vertical="center"/>
    </xf>
    <xf numFmtId="57" fontId="6" fillId="2" borderId="52" xfId="0" applyNumberFormat="1" applyFont="1" applyFill="1" applyBorder="1" applyAlignment="1">
      <alignment horizontal="center" vertical="center"/>
    </xf>
    <xf numFmtId="57" fontId="6" fillId="2" borderId="19" xfId="0" applyNumberFormat="1" applyFont="1" applyFill="1" applyBorder="1" applyAlignment="1">
      <alignment horizontal="center" vertical="center"/>
    </xf>
    <xf numFmtId="57" fontId="6" fillId="2" borderId="20" xfId="0" applyNumberFormat="1" applyFont="1" applyFill="1" applyBorder="1" applyAlignment="1">
      <alignment horizontal="center" vertical="center"/>
    </xf>
    <xf numFmtId="57" fontId="6" fillId="2" borderId="53" xfId="0" applyNumberFormat="1" applyFont="1" applyFill="1" applyBorder="1" applyAlignment="1">
      <alignment horizontal="center" vertical="center"/>
    </xf>
    <xf numFmtId="57" fontId="6" fillId="2" borderId="54" xfId="0" applyNumberFormat="1" applyFont="1" applyFill="1" applyBorder="1" applyAlignment="1">
      <alignment horizontal="center" vertical="center"/>
    </xf>
    <xf numFmtId="0" fontId="6" fillId="0" borderId="30" xfId="0" applyFont="1" applyBorder="1" applyAlignment="1">
      <alignment horizontal="left" vertical="center"/>
    </xf>
    <xf numFmtId="0" fontId="6" fillId="0" borderId="31" xfId="0" applyFont="1" applyBorder="1" applyAlignment="1">
      <alignment horizontal="left" vertical="center"/>
    </xf>
    <xf numFmtId="0" fontId="6" fillId="0" borderId="25" xfId="0" applyFont="1" applyBorder="1" applyAlignment="1">
      <alignment horizontal="left" vertical="center"/>
    </xf>
    <xf numFmtId="0" fontId="6" fillId="0" borderId="21" xfId="0" applyFont="1" applyBorder="1" applyAlignment="1">
      <alignment horizontal="left" vertical="center"/>
    </xf>
    <xf numFmtId="0" fontId="6" fillId="0" borderId="23" xfId="0" applyFont="1" applyBorder="1" applyAlignment="1">
      <alignment horizontal="center" vertical="center" wrapText="1"/>
    </xf>
    <xf numFmtId="0" fontId="6" fillId="0" borderId="24" xfId="0" applyFont="1" applyBorder="1" applyAlignment="1">
      <alignment horizontal="center" vertical="center" wrapText="1"/>
    </xf>
    <xf numFmtId="0" fontId="6" fillId="0" borderId="25" xfId="0" applyFont="1" applyBorder="1" applyAlignment="1">
      <alignment horizontal="center" vertical="center"/>
    </xf>
    <xf numFmtId="0" fontId="6" fillId="0" borderId="50" xfId="0" applyFont="1" applyBorder="1" applyAlignment="1">
      <alignment horizontal="center" vertical="center"/>
    </xf>
    <xf numFmtId="0" fontId="6" fillId="0" borderId="31" xfId="0" applyFont="1" applyBorder="1" applyAlignment="1">
      <alignment horizontal="left" vertical="top"/>
    </xf>
    <xf numFmtId="0" fontId="6" fillId="0" borderId="21" xfId="0" applyFont="1" applyBorder="1" applyAlignment="1">
      <alignment horizontal="left" vertical="top"/>
    </xf>
    <xf numFmtId="0" fontId="6" fillId="0" borderId="34" xfId="0" applyFont="1" applyBorder="1" applyAlignment="1">
      <alignment horizontal="center" vertical="center" wrapText="1"/>
    </xf>
    <xf numFmtId="0" fontId="6" fillId="0" borderId="22" xfId="0" applyFont="1" applyBorder="1" applyAlignment="1">
      <alignment vertical="center" wrapText="1"/>
    </xf>
    <xf numFmtId="0" fontId="6" fillId="0" borderId="25" xfId="0" applyFont="1" applyBorder="1" applyAlignment="1">
      <alignment vertical="center" wrapText="1"/>
    </xf>
    <xf numFmtId="0" fontId="6" fillId="0" borderId="49" xfId="0" applyFont="1" applyBorder="1" applyAlignment="1">
      <alignment vertical="center"/>
    </xf>
    <xf numFmtId="0" fontId="6" fillId="0" borderId="16" xfId="0" applyFont="1" applyBorder="1" applyAlignment="1">
      <alignment horizontal="center" vertical="center" wrapText="1"/>
    </xf>
    <xf numFmtId="0" fontId="6" fillId="0" borderId="14" xfId="0" applyFont="1" applyBorder="1" applyAlignment="1">
      <alignment horizontal="center" vertical="center" wrapText="1"/>
    </xf>
    <xf numFmtId="0" fontId="6" fillId="0" borderId="15" xfId="0" applyFont="1" applyBorder="1" applyAlignment="1">
      <alignment horizontal="center" vertical="center" wrapText="1"/>
    </xf>
    <xf numFmtId="177" fontId="6" fillId="0" borderId="16" xfId="0" applyNumberFormat="1" applyFont="1" applyFill="1" applyBorder="1" applyAlignment="1">
      <alignment horizontal="center" vertical="center"/>
    </xf>
    <xf numFmtId="177" fontId="6" fillId="0" borderId="14" xfId="0" applyNumberFormat="1" applyFont="1" applyFill="1" applyBorder="1" applyAlignment="1">
      <alignment horizontal="center" vertical="center"/>
    </xf>
    <xf numFmtId="177" fontId="6" fillId="0" borderId="15" xfId="0" applyNumberFormat="1" applyFont="1" applyFill="1" applyBorder="1" applyAlignment="1">
      <alignment horizontal="center" vertical="center"/>
    </xf>
    <xf numFmtId="0" fontId="6" fillId="0" borderId="59" xfId="0" applyFont="1" applyBorder="1" applyAlignment="1">
      <alignment vertical="center"/>
    </xf>
    <xf numFmtId="0" fontId="3" fillId="0" borderId="0" xfId="0" applyFont="1" applyAlignment="1">
      <alignment vertical="center"/>
    </xf>
    <xf numFmtId="0" fontId="5" fillId="2" borderId="16" xfId="0" applyFont="1" applyFill="1" applyBorder="1" applyAlignment="1">
      <alignment horizontal="center" vertical="center" wrapText="1"/>
    </xf>
    <xf numFmtId="0" fontId="5" fillId="2" borderId="14" xfId="0" applyFont="1" applyFill="1" applyBorder="1" applyAlignment="1">
      <alignment horizontal="center" vertical="center" wrapText="1"/>
    </xf>
    <xf numFmtId="0" fontId="5" fillId="2" borderId="15" xfId="0" applyFont="1" applyFill="1" applyBorder="1" applyAlignment="1">
      <alignment horizontal="center" vertical="center" wrapText="1"/>
    </xf>
    <xf numFmtId="0" fontId="4" fillId="0" borderId="7" xfId="0" applyFont="1" applyBorder="1" applyAlignment="1">
      <alignment vertical="center"/>
    </xf>
    <xf numFmtId="0" fontId="4" fillId="0" borderId="10" xfId="0" applyFont="1" applyBorder="1" applyAlignment="1">
      <alignment vertical="center"/>
    </xf>
    <xf numFmtId="177" fontId="5" fillId="0" borderId="16" xfId="0" applyNumberFormat="1" applyFont="1" applyBorder="1" applyAlignment="1">
      <alignment horizontal="center" vertical="center"/>
    </xf>
    <xf numFmtId="177" fontId="5" fillId="0" borderId="14" xfId="0" applyNumberFormat="1" applyFont="1" applyBorder="1" applyAlignment="1">
      <alignment horizontal="center" vertical="center"/>
    </xf>
    <xf numFmtId="177" fontId="5" fillId="0" borderId="15" xfId="0" applyNumberFormat="1" applyFont="1" applyBorder="1" applyAlignment="1">
      <alignment horizontal="center" vertical="center"/>
    </xf>
    <xf numFmtId="0" fontId="4" fillId="0" borderId="8" xfId="0" applyFont="1" applyBorder="1" applyAlignment="1">
      <alignment vertical="center" wrapText="1"/>
    </xf>
    <xf numFmtId="0" fontId="4" fillId="0" borderId="9" xfId="0" applyFont="1" applyBorder="1" applyAlignment="1">
      <alignment vertical="center" wrapText="1"/>
    </xf>
    <xf numFmtId="9" fontId="5" fillId="0" borderId="3" xfId="0" applyNumberFormat="1" applyFont="1" applyBorder="1" applyAlignment="1">
      <alignment horizontal="center" vertical="center"/>
    </xf>
    <xf numFmtId="9" fontId="5" fillId="0" borderId="5" xfId="0" applyNumberFormat="1" applyFont="1" applyBorder="1" applyAlignment="1">
      <alignment horizontal="center" vertical="center"/>
    </xf>
    <xf numFmtId="9" fontId="5" fillId="0" borderId="4" xfId="0" applyNumberFormat="1" applyFont="1" applyBorder="1" applyAlignment="1">
      <alignment horizontal="center" vertical="center"/>
    </xf>
    <xf numFmtId="9" fontId="5" fillId="0" borderId="19" xfId="0" applyNumberFormat="1" applyFont="1" applyBorder="1" applyAlignment="1">
      <alignment horizontal="center" vertical="center"/>
    </xf>
    <xf numFmtId="9" fontId="5" fillId="0" borderId="20" xfId="0" applyNumberFormat="1" applyFont="1" applyBorder="1" applyAlignment="1">
      <alignment horizontal="center" vertical="center"/>
    </xf>
    <xf numFmtId="0" fontId="4" fillId="0" borderId="8" xfId="0" applyFont="1" applyBorder="1" applyAlignment="1">
      <alignment vertical="center"/>
    </xf>
    <xf numFmtId="0" fontId="4" fillId="0" borderId="3" xfId="0" applyFont="1" applyBorder="1" applyAlignment="1">
      <alignment vertical="center"/>
    </xf>
    <xf numFmtId="57" fontId="5" fillId="2" borderId="13" xfId="0" applyNumberFormat="1" applyFont="1" applyFill="1" applyBorder="1" applyAlignment="1">
      <alignment horizontal="center" vertical="center"/>
    </xf>
    <xf numFmtId="57" fontId="5" fillId="2" borderId="51" xfId="0" applyNumberFormat="1" applyFont="1" applyFill="1" applyBorder="1" applyAlignment="1">
      <alignment horizontal="center" vertical="center"/>
    </xf>
    <xf numFmtId="57" fontId="5" fillId="2" borderId="17" xfId="0" applyNumberFormat="1" applyFont="1" applyFill="1" applyBorder="1" applyAlignment="1">
      <alignment horizontal="center" vertical="center"/>
    </xf>
    <xf numFmtId="57" fontId="5" fillId="2" borderId="52" xfId="0" applyNumberFormat="1" applyFont="1" applyFill="1" applyBorder="1" applyAlignment="1">
      <alignment horizontal="center" vertical="center"/>
    </xf>
    <xf numFmtId="0" fontId="4" fillId="0" borderId="18" xfId="0" applyFont="1" applyBorder="1" applyAlignment="1">
      <alignment vertical="center"/>
    </xf>
    <xf numFmtId="0" fontId="4" fillId="0" borderId="2" xfId="0" applyFont="1" applyBorder="1" applyAlignment="1">
      <alignment vertical="center"/>
    </xf>
    <xf numFmtId="57" fontId="5" fillId="2" borderId="53" xfId="0" applyNumberFormat="1" applyFont="1" applyFill="1" applyBorder="1" applyAlignment="1">
      <alignment horizontal="center" vertical="center"/>
    </xf>
    <xf numFmtId="57" fontId="5" fillId="2" borderId="19" xfId="0" applyNumberFormat="1" applyFont="1" applyFill="1" applyBorder="1" applyAlignment="1">
      <alignment horizontal="center" vertical="center"/>
    </xf>
    <xf numFmtId="57" fontId="5" fillId="2" borderId="54" xfId="0" applyNumberFormat="1" applyFont="1" applyFill="1" applyBorder="1" applyAlignment="1">
      <alignment horizontal="center" vertical="center"/>
    </xf>
    <xf numFmtId="57" fontId="5" fillId="2" borderId="20" xfId="0" applyNumberFormat="1" applyFont="1" applyFill="1" applyBorder="1" applyAlignment="1">
      <alignment horizontal="center" vertical="center"/>
    </xf>
    <xf numFmtId="3" fontId="5" fillId="0" borderId="0" xfId="0" applyNumberFormat="1" applyFont="1" applyAlignment="1">
      <alignment horizontal="center" vertical="center"/>
    </xf>
    <xf numFmtId="0" fontId="4" fillId="0" borderId="12" xfId="0" applyFont="1" applyBorder="1" applyAlignment="1">
      <alignment horizontal="center" vertical="center"/>
    </xf>
    <xf numFmtId="0" fontId="4" fillId="0" borderId="42" xfId="0" applyFont="1" applyBorder="1" applyAlignment="1">
      <alignment horizontal="right" vertical="center"/>
    </xf>
    <xf numFmtId="0" fontId="4" fillId="0" borderId="43" xfId="0" applyFont="1" applyBorder="1" applyAlignment="1">
      <alignment horizontal="right" vertical="center"/>
    </xf>
    <xf numFmtId="0" fontId="4" fillId="0" borderId="30" xfId="0" applyFont="1" applyBorder="1" applyAlignment="1">
      <alignment horizontal="left" vertical="center"/>
    </xf>
    <xf numFmtId="0" fontId="4" fillId="0" borderId="31" xfId="0" applyFont="1" applyBorder="1" applyAlignment="1">
      <alignment horizontal="left" vertical="center"/>
    </xf>
    <xf numFmtId="0" fontId="4" fillId="0" borderId="25" xfId="0" applyFont="1" applyBorder="1" applyAlignment="1">
      <alignment horizontal="left" vertical="center"/>
    </xf>
    <xf numFmtId="0" fontId="4" fillId="0" borderId="21" xfId="0" applyFont="1" applyBorder="1" applyAlignment="1">
      <alignment horizontal="left" vertical="center"/>
    </xf>
    <xf numFmtId="0" fontId="4" fillId="0" borderId="23" xfId="0" applyFont="1" applyBorder="1" applyAlignment="1">
      <alignment horizontal="center" vertical="center" wrapText="1"/>
    </xf>
    <xf numFmtId="0" fontId="4" fillId="0" borderId="24" xfId="0" applyFont="1" applyBorder="1" applyAlignment="1">
      <alignment horizontal="center" vertical="center" wrapText="1"/>
    </xf>
    <xf numFmtId="0" fontId="4" fillId="0" borderId="25" xfId="0" applyFont="1" applyBorder="1" applyAlignment="1">
      <alignment horizontal="center" vertical="center" wrapText="1"/>
    </xf>
    <xf numFmtId="0" fontId="4" fillId="0" borderId="34" xfId="0" applyFont="1" applyBorder="1" applyAlignment="1">
      <alignment horizontal="center" vertical="center" wrapText="1"/>
    </xf>
    <xf numFmtId="0" fontId="4" fillId="0" borderId="21" xfId="0" applyFont="1" applyBorder="1" applyAlignment="1">
      <alignment horizontal="left" vertical="top" wrapText="1"/>
    </xf>
    <xf numFmtId="0" fontId="4" fillId="0" borderId="21" xfId="0" applyFont="1" applyBorder="1" applyAlignment="1">
      <alignment horizontal="left" vertical="top"/>
    </xf>
    <xf numFmtId="0" fontId="4" fillId="0" borderId="33" xfId="0" applyFont="1" applyBorder="1" applyAlignment="1">
      <alignment horizontal="left" vertical="top"/>
    </xf>
    <xf numFmtId="0" fontId="4" fillId="0" borderId="31" xfId="0" applyFont="1" applyBorder="1" applyAlignment="1">
      <alignment horizontal="left" vertical="top" wrapText="1"/>
    </xf>
    <xf numFmtId="0" fontId="4" fillId="0" borderId="31" xfId="0" applyFont="1" applyBorder="1" applyAlignment="1">
      <alignment horizontal="left" vertical="top"/>
    </xf>
    <xf numFmtId="0" fontId="4" fillId="0" borderId="25" xfId="0" applyFont="1" applyBorder="1" applyAlignment="1">
      <alignment horizontal="center" vertical="center"/>
    </xf>
    <xf numFmtId="0" fontId="4" fillId="0" borderId="50" xfId="0" applyFont="1" applyBorder="1" applyAlignment="1">
      <alignment horizontal="center" vertical="center"/>
    </xf>
    <xf numFmtId="0" fontId="4" fillId="0" borderId="41" xfId="0" applyFont="1" applyBorder="1" applyAlignment="1">
      <alignment horizontal="right" vertical="center"/>
    </xf>
    <xf numFmtId="0" fontId="4" fillId="0" borderId="39" xfId="0" applyFont="1" applyBorder="1" applyAlignment="1">
      <alignment horizontal="right" vertical="center"/>
    </xf>
    <xf numFmtId="176" fontId="5" fillId="0" borderId="0" xfId="0" applyNumberFormat="1" applyFont="1" applyAlignment="1">
      <alignment horizontal="center" vertical="center"/>
    </xf>
    <xf numFmtId="0" fontId="3" fillId="0" borderId="0" xfId="0" applyFont="1" applyAlignment="1">
      <alignment horizontal="center" vertical="center"/>
    </xf>
    <xf numFmtId="0" fontId="2" fillId="0" borderId="7" xfId="0" applyFont="1" applyBorder="1" applyAlignment="1">
      <alignment horizontal="center" vertical="center"/>
    </xf>
    <xf numFmtId="0" fontId="2" fillId="0" borderId="10" xfId="0" applyFont="1" applyBorder="1" applyAlignment="1">
      <alignment horizontal="center" vertical="center"/>
    </xf>
    <xf numFmtId="0" fontId="5" fillId="0" borderId="16" xfId="0" applyFont="1" applyBorder="1" applyAlignment="1">
      <alignment horizontal="center" vertical="center" wrapText="1"/>
    </xf>
    <xf numFmtId="0" fontId="5" fillId="0" borderId="14" xfId="0" applyFont="1" applyBorder="1" applyAlignment="1">
      <alignment horizontal="center" vertical="center" wrapText="1"/>
    </xf>
    <xf numFmtId="0" fontId="5" fillId="0" borderId="15" xfId="0" applyFont="1" applyBorder="1" applyAlignment="1">
      <alignment horizontal="center" vertical="center" wrapText="1"/>
    </xf>
    <xf numFmtId="0" fontId="4" fillId="0" borderId="22" xfId="0" applyFont="1" applyBorder="1" applyAlignment="1">
      <alignment vertical="center" wrapText="1"/>
    </xf>
    <xf numFmtId="0" fontId="4" fillId="0" borderId="25" xfId="0" applyFont="1" applyBorder="1" applyAlignment="1">
      <alignment vertical="center" wrapText="1"/>
    </xf>
    <xf numFmtId="0" fontId="4" fillId="0" borderId="49" xfId="0" applyFont="1" applyBorder="1" applyAlignment="1">
      <alignment vertical="center"/>
    </xf>
    <xf numFmtId="38" fontId="6" fillId="0" borderId="32" xfId="2" applyFont="1" applyFill="1" applyBorder="1" applyAlignment="1">
      <alignment horizontal="right" vertical="center"/>
    </xf>
  </cellXfs>
  <cellStyles count="3">
    <cellStyle name="桁区切り" xfId="2" builtinId="6"/>
    <cellStyle name="標準" xfId="0" builtinId="0"/>
    <cellStyle name="標準 5"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28"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customXml" Target="../customXml/item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9"/>
  <sheetViews>
    <sheetView tabSelected="1" zoomScaleNormal="100" zoomScaleSheetLayoutView="100" workbookViewId="0">
      <selection activeCell="L14" sqref="L14"/>
    </sheetView>
  </sheetViews>
  <sheetFormatPr defaultColWidth="9" defaultRowHeight="12" x14ac:dyDescent="0.4"/>
  <cols>
    <col min="1" max="1" width="0.625" style="61" customWidth="1"/>
    <col min="2" max="2" width="3.125" style="61" bestFit="1" customWidth="1"/>
    <col min="3" max="3" width="10.625" style="61" customWidth="1"/>
    <col min="4" max="4" width="20.625" style="61" customWidth="1"/>
    <col min="5" max="5" width="25.625" style="61" customWidth="1"/>
    <col min="6" max="6" width="10.625" style="61" customWidth="1"/>
    <col min="7" max="7" width="15.625" style="61" customWidth="1"/>
    <col min="8" max="8" width="0.875" style="61" customWidth="1"/>
    <col min="9" max="9" width="9" style="61" customWidth="1"/>
    <col min="10" max="16384" width="9" style="61"/>
  </cols>
  <sheetData>
    <row r="1" spans="1:14" ht="18.75" customHeight="1" x14ac:dyDescent="0.4">
      <c r="A1" s="166" t="s">
        <v>84</v>
      </c>
      <c r="B1" s="166"/>
      <c r="C1" s="166"/>
      <c r="D1" s="166"/>
      <c r="E1" s="166"/>
      <c r="F1" s="166"/>
      <c r="G1" s="166"/>
      <c r="H1" s="166"/>
    </row>
    <row r="2" spans="1:14" x14ac:dyDescent="0.4">
      <c r="B2" s="62"/>
      <c r="C2" s="63" t="s">
        <v>0</v>
      </c>
      <c r="D2" s="64" t="s">
        <v>1</v>
      </c>
      <c r="E2" s="65"/>
      <c r="F2" s="63" t="s">
        <v>2</v>
      </c>
      <c r="G2" s="66">
        <v>45502</v>
      </c>
    </row>
    <row r="3" spans="1:14" ht="15" customHeight="1" x14ac:dyDescent="0.4">
      <c r="B3" s="62"/>
      <c r="C3" s="65"/>
      <c r="D3" s="65"/>
      <c r="E3" s="65"/>
      <c r="F3" s="65"/>
      <c r="G3" s="65"/>
      <c r="H3" s="65"/>
    </row>
    <row r="4" spans="1:14" ht="15" customHeight="1" thickBot="1" x14ac:dyDescent="0.45">
      <c r="B4" s="61" t="s">
        <v>3</v>
      </c>
      <c r="C4" s="161" t="s">
        <v>4</v>
      </c>
      <c r="D4" s="161"/>
      <c r="E4" s="161"/>
      <c r="F4" s="161"/>
      <c r="G4" s="65"/>
    </row>
    <row r="5" spans="1:14" ht="32.25" customHeight="1" thickBot="1" x14ac:dyDescent="0.45">
      <c r="C5" s="167" t="s">
        <v>5</v>
      </c>
      <c r="D5" s="168"/>
      <c r="E5" s="146" t="s">
        <v>6</v>
      </c>
      <c r="F5" s="146"/>
      <c r="G5" s="147"/>
      <c r="H5" s="67"/>
    </row>
    <row r="6" spans="1:14" ht="15" customHeight="1" x14ac:dyDescent="0.4"/>
    <row r="7" spans="1:14" ht="15" customHeight="1" thickBot="1" x14ac:dyDescent="0.45">
      <c r="B7" s="61" t="s">
        <v>7</v>
      </c>
      <c r="C7" s="161" t="s">
        <v>8</v>
      </c>
      <c r="D7" s="161"/>
      <c r="E7" s="161"/>
      <c r="F7" s="161"/>
    </row>
    <row r="8" spans="1:14" ht="15" customHeight="1" x14ac:dyDescent="0.4">
      <c r="C8" s="169" t="s">
        <v>40</v>
      </c>
      <c r="D8" s="68" t="s">
        <v>9</v>
      </c>
      <c r="E8" s="174">
        <f>'R3.4'!E6+'R3.5'!E6+'R3.6'!E6+'R3.7'!E6+'R3.8'!E6+'R3.9'!E6+'R3.10'!E6+'R3.11'!E6+'R3.12'!E6+'R4.1'!E6+'R4.2'!E6+'R4.3'!E6+'R4.4'!E6+'R4.5'!E6+'R4.6'!E6+'R4.7'!E6+'R4.8'!E6+'R4.9'!E6+'R4.10'!E6</f>
        <v>605058665</v>
      </c>
      <c r="F8" s="174"/>
      <c r="G8" s="175"/>
      <c r="H8" s="67"/>
    </row>
    <row r="9" spans="1:14" ht="15" customHeight="1" x14ac:dyDescent="0.4">
      <c r="C9" s="170"/>
      <c r="D9" s="69" t="s">
        <v>10</v>
      </c>
      <c r="E9" s="192">
        <f>'R3.4'!E7+'R3.5'!E7+'R3.6'!E7+'R3.7'!E7+'R3.8'!E7+'R3.9'!E7+'R3.10'!E7+'R3.11'!E7+'R3.12'!E7+'R4.1'!E7+'R4.2'!E7+'R4.3'!E7+'R4.4'!E7+'R4.5'!E7+'R4.6'!E7+'R4.7'!E7+'R4.8'!E7+'R4.9'!E7+'R4.10'!E7</f>
        <v>290770468</v>
      </c>
      <c r="F9" s="192"/>
      <c r="G9" s="193"/>
      <c r="H9" s="67"/>
    </row>
    <row r="10" spans="1:14" ht="15" customHeight="1" x14ac:dyDescent="0.4">
      <c r="C10" s="170"/>
      <c r="D10" s="69" t="s">
        <v>11</v>
      </c>
      <c r="E10" s="192">
        <f>'R3.4'!E8+'R3.5'!E8+'R3.6'!E8+'R3.7'!E8+'R3.8'!E8+'R3.9'!E8+'R3.10'!E8+'R3.11'!E8+'R3.12'!E8+'R4.1'!E8+'R4.2'!E8+'R4.3'!E8+'R4.4'!E8+'R4.5'!E8+'R4.6'!E8+'R4.7'!E8+'R4.8'!E8+'R4.9'!E8+'R4.10'!E8</f>
        <v>6402675671</v>
      </c>
      <c r="F10" s="192"/>
      <c r="G10" s="193"/>
      <c r="H10" s="67"/>
    </row>
    <row r="11" spans="1:14" ht="15" customHeight="1" thickBot="1" x14ac:dyDescent="0.45">
      <c r="C11" s="171"/>
      <c r="D11" s="70" t="s">
        <v>12</v>
      </c>
      <c r="E11" s="176">
        <f>'R3.4'!E9+'R3.5'!E9+'R3.6'!E9+'R3.7'!E9+'R3.8'!E9+'R3.9'!E9+'R3.10'!E9+'R3.11'!E9+'R3.12'!E9+'R4.1'!E9+'R4.2'!E9+'R4.3'!E9+'R4.4'!E9+'R4.5'!E9+'R4.6'!E9+'R4.7'!E9+'R4.8'!E9+'R4.9'!E9+'×R4.10'!E9+'×R4.11'!E9</f>
        <v>0</v>
      </c>
      <c r="F11" s="176"/>
      <c r="G11" s="177"/>
      <c r="H11" s="67"/>
    </row>
    <row r="12" spans="1:14" ht="15" customHeight="1" thickBot="1" x14ac:dyDescent="0.45">
      <c r="C12" s="136" t="s">
        <v>13</v>
      </c>
      <c r="D12" s="137"/>
      <c r="E12" s="138">
        <f>'R3.4'!E10+'R3.5'!E10+'R3.6'!E10+'R3.7'!E10+'R3.8'!E10+'R3.9'!E10+'R3.10'!E10+'R3.11'!E10+'R3.12'!E10+'R4.1'!E10+'R4.2'!E10+'R4.3'!E10+'R4.4'!E10+'R4.5'!E10+'R4.6'!E10+'R4.7'!E10+'R4.8'!E10+'R4.9'!E10+'R4.10'!E10</f>
        <v>7298504804</v>
      </c>
      <c r="F12" s="138"/>
      <c r="G12" s="139"/>
      <c r="H12" s="67"/>
    </row>
    <row r="13" spans="1:14" x14ac:dyDescent="0.4">
      <c r="C13" s="143" t="s">
        <v>14</v>
      </c>
      <c r="D13" s="144"/>
      <c r="E13" s="144"/>
      <c r="F13" s="144"/>
      <c r="G13" s="145"/>
      <c r="H13" s="71"/>
      <c r="M13" s="72"/>
      <c r="N13" s="72"/>
    </row>
    <row r="14" spans="1:14" ht="15" customHeight="1" x14ac:dyDescent="0.4">
      <c r="C14" s="140" t="s">
        <v>15</v>
      </c>
      <c r="D14" s="73" t="s">
        <v>16</v>
      </c>
      <c r="E14" s="141">
        <f>'R3.4'!E14+'R3.5'!E14+'R3.6'!E14+'R3.7'!E14+'R3.8'!E14+'R3.9'!E14+'R3.10'!E14+'R3.11'!E14+'R3.12'!E14+'R4.1'!E14+'R4.2'!E14+'R4.3'!E14+'R4.4'!E14+'R4.5'!E14+'R4.6'!E14+'R4.7'!E14+'R4.8'!E14+'R4.9'!E14+'R4.10'!E14</f>
        <v>182436211</v>
      </c>
      <c r="F14" s="141"/>
      <c r="G14" s="142"/>
      <c r="H14" s="74"/>
      <c r="M14" s="72"/>
      <c r="N14" s="72"/>
    </row>
    <row r="15" spans="1:14" ht="15" customHeight="1" x14ac:dyDescent="0.4">
      <c r="C15" s="140"/>
      <c r="D15" s="75" t="s">
        <v>64</v>
      </c>
      <c r="E15" s="141">
        <f>'R3.4'!E16+'R3.5'!E16+'R3.6'!E16+'R3.7'!E16+'R3.8'!E16+'R3.9'!E16+'R3.10'!E16+'R3.11'!E16+'R3.12'!E16+'R4.1'!E16+'R4.2'!E16+'R4.3'!E16+'R4.4'!E16+'R4.5'!E16+'R4.6'!E16+'R4.7'!E16+'R4.8'!E16+'R4.9'!E16+'R4.10'!E16</f>
        <v>127104003</v>
      </c>
      <c r="F15" s="141"/>
      <c r="G15" s="142"/>
      <c r="H15" s="74"/>
    </row>
    <row r="16" spans="1:14" ht="15" customHeight="1" x14ac:dyDescent="0.4">
      <c r="C16" s="140"/>
      <c r="D16" s="73" t="s">
        <v>17</v>
      </c>
      <c r="E16" s="141">
        <f>'R3.4'!E18+'R3.5'!E18+'R3.6'!E18+'R3.7'!E18+'R3.8'!E18+'R3.9'!E18+'R3.10'!E18+'R3.11'!E18+'R3.12'!E18+'R4.1'!E18+'R4.2'!E18+'R4.3'!E18+'R4.4'!E18+'R4.5'!E18+'R4.6'!E18+'R4.7'!E18+'R4.8'!E18+'R4.9'!E18+'R4.10'!E18</f>
        <v>2477327559</v>
      </c>
      <c r="F16" s="141"/>
      <c r="G16" s="142"/>
      <c r="H16" s="74"/>
    </row>
    <row r="17" spans="2:8" ht="15" customHeight="1" x14ac:dyDescent="0.4">
      <c r="C17" s="140"/>
      <c r="D17" s="75" t="s">
        <v>18</v>
      </c>
      <c r="E17" s="141">
        <f>'R3.4'!E20+'R3.5'!E20+'R3.6'!E20+'R3.7'!E20+'R3.8'!E20+'R3.9'!E20+'R3.10'!E20+'R3.11'!E20+'R3.12'!E20+'R4.1'!E20+'R4.2'!E20+'R4.3'!E20+'R4.4'!E20+'R4.5'!E20+'R4.6'!E20+'R4.7'!E20+'R4.8'!E20+'R4.9'!E20+'R4.10'!E20</f>
        <v>0</v>
      </c>
      <c r="F17" s="141"/>
      <c r="G17" s="142"/>
      <c r="H17" s="74"/>
    </row>
    <row r="18" spans="2:8" ht="15" customHeight="1" x14ac:dyDescent="0.4">
      <c r="C18" s="199" t="s">
        <v>19</v>
      </c>
      <c r="D18" s="200"/>
      <c r="E18" s="188">
        <f>'R3.4'!E23+'R3.5'!E23+'R3.6'!E23+'R3.7'!E23+'R3.8'!E23+'R3.9'!E23+'R3.10'!E23+'R3.11'!E23+'R3.12'!E23+'R4.1'!E23+'R4.2'!E23+'R4.3'!E23+'R4.4'!E23+'R4.5'!E23+'R4.6'!E23+'R4.7'!E23+'R4.8'!E23+'R4.9'!E23+'R4.10'!E23</f>
        <v>793969000</v>
      </c>
      <c r="F18" s="188"/>
      <c r="G18" s="189"/>
      <c r="H18" s="74"/>
    </row>
    <row r="19" spans="2:8" ht="15" customHeight="1" thickBot="1" x14ac:dyDescent="0.45">
      <c r="C19" s="194" t="s">
        <v>13</v>
      </c>
      <c r="D19" s="195"/>
      <c r="E19" s="196">
        <f>SUM(E14:G18)</f>
        <v>3580836773</v>
      </c>
      <c r="F19" s="197"/>
      <c r="G19" s="198"/>
      <c r="H19" s="74"/>
    </row>
    <row r="20" spans="2:8" ht="15" customHeight="1" x14ac:dyDescent="0.4">
      <c r="C20" s="172" t="s">
        <v>20</v>
      </c>
      <c r="D20" s="173"/>
      <c r="E20" s="190">
        <f>'R3.4'!E25+'R3.5'!E25+'R3.6'!E25+'R3.7'!E25+'R3.8'!E25+'R3.9'!E25+'R3.10'!E25+'R3.11'!E25+'R3.12'!E25+'R4.1'!E25+'R4.2'!E25+'R4.3'!E25+'R4.4'!E25+'R4.5'!E25+'R4.6'!E25+'R4.7'!E25+'R4.8'!E25+'R4.9'!E25+'R4.10'!E25</f>
        <v>718186</v>
      </c>
      <c r="F20" s="190"/>
      <c r="G20" s="191"/>
      <c r="H20" s="67"/>
    </row>
    <row r="21" spans="2:8" ht="15" customHeight="1" thickBot="1" x14ac:dyDescent="0.45">
      <c r="C21" s="180" t="s">
        <v>21</v>
      </c>
      <c r="D21" s="181"/>
      <c r="E21" s="182">
        <f>'R3.4'!E26+'R3.5'!E26+'R3.6'!E26+'R3.7'!E26+'R3.8'!E26+'R3.9'!E26+'R3.10'!E26+'R3.11'!E26+'R3.12'!E26+'R4.1'!E26+'R4.2'!E26+'R4.3'!E26+'R4.4'!E26+'R4.5'!E26+'R4.6'!E26+'R4.7'!E26+'R4.8'!E26+'R4.9'!E26+'R4.10'!E26</f>
        <v>37656</v>
      </c>
      <c r="F21" s="182"/>
      <c r="G21" s="183"/>
      <c r="H21" s="67"/>
    </row>
    <row r="22" spans="2:8" ht="15" customHeight="1" x14ac:dyDescent="0.4">
      <c r="C22" s="184" t="s">
        <v>22</v>
      </c>
      <c r="D22" s="185"/>
      <c r="E22" s="186">
        <f>(E8+E10)/E20</f>
        <v>9757.5479555435504</v>
      </c>
      <c r="F22" s="186"/>
      <c r="G22" s="187"/>
      <c r="H22" s="67"/>
    </row>
    <row r="23" spans="2:8" ht="15" customHeight="1" thickBot="1" x14ac:dyDescent="0.45">
      <c r="C23" s="201" t="s">
        <v>86</v>
      </c>
      <c r="D23" s="202"/>
      <c r="E23" s="178">
        <f>(E9+E11)/E21</f>
        <v>7721.7566390482261</v>
      </c>
      <c r="F23" s="178"/>
      <c r="G23" s="179"/>
      <c r="H23" s="67"/>
    </row>
    <row r="24" spans="2:8" ht="15" customHeight="1" x14ac:dyDescent="0.4">
      <c r="C24" s="6" t="s">
        <v>58</v>
      </c>
      <c r="D24" s="131"/>
      <c r="E24" s="132"/>
      <c r="F24" s="132"/>
      <c r="G24" s="132"/>
      <c r="H24" s="67"/>
    </row>
    <row r="25" spans="2:8" ht="15" customHeight="1" x14ac:dyDescent="0.4">
      <c r="C25" s="6" t="s">
        <v>85</v>
      </c>
      <c r="D25" s="131"/>
      <c r="E25" s="132"/>
      <c r="F25" s="132"/>
      <c r="G25" s="132"/>
      <c r="H25" s="67"/>
    </row>
    <row r="26" spans="2:8" ht="15" customHeight="1" x14ac:dyDescent="0.4"/>
    <row r="27" spans="2:8" ht="15" customHeight="1" x14ac:dyDescent="0.4">
      <c r="B27" s="61" t="s">
        <v>23</v>
      </c>
      <c r="C27" s="161" t="s">
        <v>24</v>
      </c>
      <c r="D27" s="161"/>
      <c r="E27" s="161"/>
      <c r="F27" s="161"/>
    </row>
    <row r="28" spans="2:8" ht="12.75" thickBot="1" x14ac:dyDescent="0.45">
      <c r="C28" s="65"/>
      <c r="D28" s="65"/>
      <c r="E28" s="76" t="s">
        <v>25</v>
      </c>
      <c r="F28" s="152" t="s">
        <v>26</v>
      </c>
      <c r="G28" s="152"/>
      <c r="H28" s="76"/>
    </row>
    <row r="29" spans="2:8" ht="15" customHeight="1" x14ac:dyDescent="0.4">
      <c r="C29" s="157" t="s">
        <v>27</v>
      </c>
      <c r="D29" s="158"/>
      <c r="E29" s="77">
        <v>44287</v>
      </c>
      <c r="F29" s="148">
        <v>44844</v>
      </c>
      <c r="G29" s="149"/>
      <c r="H29" s="78"/>
    </row>
    <row r="30" spans="2:8" ht="15" customHeight="1" thickBot="1" x14ac:dyDescent="0.45">
      <c r="C30" s="159" t="s">
        <v>28</v>
      </c>
      <c r="D30" s="160"/>
      <c r="E30" s="79">
        <v>44287</v>
      </c>
      <c r="F30" s="150">
        <v>44844</v>
      </c>
      <c r="G30" s="151"/>
      <c r="H30" s="78"/>
    </row>
    <row r="31" spans="2:8" ht="15" customHeight="1" thickBot="1" x14ac:dyDescent="0.45">
      <c r="C31" s="162" t="s">
        <v>87</v>
      </c>
      <c r="D31" s="163"/>
      <c r="E31" s="164">
        <f>'R3.4'!E36+'R3.5'!E36+'R3.6'!E36+'R3.7'!E36+'R3.8'!E36+'R3.9'!E36+'R3.10'!E36+'R3.11'!E36+'R3.12'!E36+'R4.1'!E36+'R4.2'!E36+'R4.3'!E36+'R4.4'!E36+'R4.5'!E36+'R4.6'!E36+'R4.7'!E36+'R4.8'!E36+'R4.9'!E36+'×R4.10'!E81+'×R4.11'!E81</f>
        <v>508</v>
      </c>
      <c r="F31" s="164"/>
      <c r="G31" s="165"/>
      <c r="H31" s="78"/>
    </row>
    <row r="32" spans="2:8" ht="15" customHeight="1" x14ac:dyDescent="0.4">
      <c r="C32" s="133" t="s">
        <v>88</v>
      </c>
      <c r="D32" s="133"/>
    </row>
    <row r="33" spans="2:8" ht="15" customHeight="1" x14ac:dyDescent="0.4">
      <c r="C33" s="133"/>
      <c r="D33" s="133"/>
    </row>
    <row r="34" spans="2:8" ht="15" customHeight="1" thickBot="1" x14ac:dyDescent="0.45">
      <c r="B34" s="61" t="s">
        <v>29</v>
      </c>
      <c r="C34" s="161" t="s">
        <v>30</v>
      </c>
      <c r="D34" s="161"/>
      <c r="E34" s="161"/>
      <c r="F34" s="161"/>
    </row>
    <row r="35" spans="2:8" ht="15" customHeight="1" x14ac:dyDescent="0.4">
      <c r="C35" s="203" t="s">
        <v>31</v>
      </c>
      <c r="D35" s="80" t="s">
        <v>32</v>
      </c>
      <c r="E35" s="153">
        <f>(E8+E9)/E12</f>
        <v>0.12274145966294825</v>
      </c>
      <c r="F35" s="153"/>
      <c r="G35" s="154"/>
    </row>
    <row r="36" spans="2:8" ht="15" customHeight="1" thickBot="1" x14ac:dyDescent="0.45">
      <c r="C36" s="204"/>
      <c r="D36" s="81" t="s">
        <v>33</v>
      </c>
      <c r="E36" s="155">
        <f>(E10+E11)/E12</f>
        <v>0.87725854033705175</v>
      </c>
      <c r="F36" s="155"/>
      <c r="G36" s="156"/>
    </row>
    <row r="37" spans="2:8" ht="15" customHeight="1" x14ac:dyDescent="0.4"/>
    <row r="38" spans="2:8" ht="15" customHeight="1" thickBot="1" x14ac:dyDescent="0.45">
      <c r="B38" s="61" t="s">
        <v>34</v>
      </c>
      <c r="C38" s="161" t="s">
        <v>35</v>
      </c>
      <c r="D38" s="161"/>
      <c r="E38" s="161"/>
      <c r="F38" s="161"/>
      <c r="G38" s="161"/>
      <c r="H38" s="161"/>
    </row>
    <row r="39" spans="2:8" ht="69.95" customHeight="1" thickBot="1" x14ac:dyDescent="0.45">
      <c r="C39" s="2" t="s">
        <v>36</v>
      </c>
      <c r="D39" s="146" t="s">
        <v>63</v>
      </c>
      <c r="E39" s="146"/>
      <c r="F39" s="146"/>
      <c r="G39" s="147"/>
      <c r="H39" s="67"/>
    </row>
  </sheetData>
  <mergeCells count="44">
    <mergeCell ref="C19:D19"/>
    <mergeCell ref="E19:G19"/>
    <mergeCell ref="C18:D18"/>
    <mergeCell ref="C23:D23"/>
    <mergeCell ref="C35:C36"/>
    <mergeCell ref="C8:C11"/>
    <mergeCell ref="C27:F27"/>
    <mergeCell ref="C34:F34"/>
    <mergeCell ref="C20:D20"/>
    <mergeCell ref="E8:G8"/>
    <mergeCell ref="E11:G11"/>
    <mergeCell ref="E14:G14"/>
    <mergeCell ref="E23:G23"/>
    <mergeCell ref="C21:D21"/>
    <mergeCell ref="E21:G21"/>
    <mergeCell ref="C22:D22"/>
    <mergeCell ref="E22:G22"/>
    <mergeCell ref="E18:G18"/>
    <mergeCell ref="E20:G20"/>
    <mergeCell ref="E9:G9"/>
    <mergeCell ref="E10:G10"/>
    <mergeCell ref="A1:H1"/>
    <mergeCell ref="C5:D5"/>
    <mergeCell ref="E5:G5"/>
    <mergeCell ref="C4:F4"/>
    <mergeCell ref="C7:F7"/>
    <mergeCell ref="D39:G39"/>
    <mergeCell ref="F29:G29"/>
    <mergeCell ref="F30:G30"/>
    <mergeCell ref="F28:G28"/>
    <mergeCell ref="E35:G35"/>
    <mergeCell ref="E36:G36"/>
    <mergeCell ref="C29:D29"/>
    <mergeCell ref="C30:D30"/>
    <mergeCell ref="C38:H38"/>
    <mergeCell ref="C31:D31"/>
    <mergeCell ref="E31:G31"/>
    <mergeCell ref="C12:D12"/>
    <mergeCell ref="E12:G12"/>
    <mergeCell ref="C14:C17"/>
    <mergeCell ref="E15:G15"/>
    <mergeCell ref="E17:G17"/>
    <mergeCell ref="E16:G16"/>
    <mergeCell ref="C13:G13"/>
  </mergeCells>
  <phoneticPr fontId="1"/>
  <pageMargins left="0.51181102362204722" right="0.11811023622047245" top="0.55118110236220474" bottom="0.19685039370078741" header="0.31496062992125984" footer="0.11811023622047245"/>
  <pageSetup paperSize="9" scale="88" orientation="portrait" r:id="rId1"/>
  <headerFooter scaleWithDoc="0"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44"/>
  <sheetViews>
    <sheetView zoomScaleNormal="100" zoomScaleSheetLayoutView="100" workbookViewId="0">
      <selection activeCell="F7" sqref="F7:I7"/>
    </sheetView>
  </sheetViews>
  <sheetFormatPr defaultColWidth="9" defaultRowHeight="12" x14ac:dyDescent="0.4"/>
  <cols>
    <col min="1" max="1" width="0.625" style="61" customWidth="1"/>
    <col min="2" max="2" width="3.125" style="61" bestFit="1" customWidth="1"/>
    <col min="3" max="3" width="10.625" style="61" customWidth="1"/>
    <col min="4" max="4" width="24.625" style="61" customWidth="1"/>
    <col min="5" max="6" width="10.625" style="61" customWidth="1"/>
    <col min="7" max="8" width="6.625" style="61" customWidth="1"/>
    <col min="9" max="9" width="19.625" style="61" customWidth="1"/>
    <col min="10" max="10" width="0.875" style="61" customWidth="1"/>
    <col min="11" max="11" width="9" style="61" customWidth="1"/>
    <col min="12" max="16384" width="9" style="61"/>
  </cols>
  <sheetData>
    <row r="1" spans="1:10" ht="18.75" customHeight="1" x14ac:dyDescent="0.4">
      <c r="A1" s="166" t="s">
        <v>84</v>
      </c>
      <c r="B1" s="166"/>
      <c r="C1" s="166"/>
      <c r="D1" s="166"/>
      <c r="E1" s="166"/>
      <c r="F1" s="166"/>
      <c r="G1" s="166"/>
      <c r="H1" s="166"/>
      <c r="I1" s="166"/>
      <c r="J1" s="166"/>
    </row>
    <row r="2" spans="1:10" ht="15" customHeight="1" thickBot="1" x14ac:dyDescent="0.45">
      <c r="B2" s="61" t="s">
        <v>3</v>
      </c>
      <c r="C2" s="161" t="s">
        <v>4</v>
      </c>
      <c r="D2" s="161"/>
      <c r="E2" s="161"/>
      <c r="F2" s="161"/>
      <c r="G2" s="161"/>
      <c r="H2" s="65"/>
    </row>
    <row r="3" spans="1:10" ht="19.5" customHeight="1" thickBot="1" x14ac:dyDescent="0.45">
      <c r="C3" s="167" t="s">
        <v>38</v>
      </c>
      <c r="D3" s="168"/>
      <c r="E3" s="246" t="s">
        <v>65</v>
      </c>
      <c r="F3" s="247"/>
      <c r="G3" s="247"/>
      <c r="H3" s="247"/>
      <c r="I3" s="248"/>
    </row>
    <row r="4" spans="1:10" ht="15" customHeight="1" x14ac:dyDescent="0.4"/>
    <row r="5" spans="1:10" ht="15" customHeight="1" thickBot="1" x14ac:dyDescent="0.45">
      <c r="B5" s="61" t="s">
        <v>7</v>
      </c>
      <c r="C5" s="161" t="s">
        <v>8</v>
      </c>
      <c r="D5" s="161"/>
      <c r="E5" s="161"/>
      <c r="F5" s="161"/>
      <c r="G5" s="161"/>
    </row>
    <row r="6" spans="1:10" ht="15" customHeight="1" x14ac:dyDescent="0.4">
      <c r="C6" s="243" t="s">
        <v>40</v>
      </c>
      <c r="D6" s="82" t="s">
        <v>9</v>
      </c>
      <c r="E6" s="83">
        <v>0</v>
      </c>
      <c r="F6" s="209"/>
      <c r="G6" s="209"/>
      <c r="H6" s="209"/>
      <c r="I6" s="209"/>
    </row>
    <row r="7" spans="1:10" ht="15" customHeight="1" x14ac:dyDescent="0.4">
      <c r="C7" s="244"/>
      <c r="D7" s="73" t="s">
        <v>41</v>
      </c>
      <c r="E7" s="84">
        <v>0</v>
      </c>
      <c r="F7" s="209"/>
      <c r="G7" s="209"/>
      <c r="H7" s="209"/>
      <c r="I7" s="209"/>
    </row>
    <row r="8" spans="1:10" ht="15" customHeight="1" x14ac:dyDescent="0.4">
      <c r="C8" s="244"/>
      <c r="D8" s="73" t="s">
        <v>11</v>
      </c>
      <c r="E8" s="84">
        <v>46966399</v>
      </c>
      <c r="F8" s="209"/>
      <c r="G8" s="209"/>
      <c r="H8" s="209"/>
      <c r="I8" s="209"/>
    </row>
    <row r="9" spans="1:10" ht="15" customHeight="1" x14ac:dyDescent="0.4">
      <c r="C9" s="245"/>
      <c r="D9" s="85" t="s">
        <v>42</v>
      </c>
      <c r="E9" s="86">
        <v>0</v>
      </c>
      <c r="F9" s="209"/>
      <c r="G9" s="209"/>
      <c r="H9" s="209"/>
      <c r="I9" s="209"/>
    </row>
    <row r="10" spans="1:10" ht="15" customHeight="1" thickBot="1" x14ac:dyDescent="0.45">
      <c r="C10" s="194" t="s">
        <v>13</v>
      </c>
      <c r="D10" s="195"/>
      <c r="E10" s="87">
        <f>SUM(E6:E9)</f>
        <v>46966399</v>
      </c>
      <c r="F10" s="88"/>
      <c r="G10" s="88"/>
      <c r="H10" s="88"/>
      <c r="I10" s="88"/>
    </row>
    <row r="11" spans="1:10" ht="21" customHeight="1" x14ac:dyDescent="0.4">
      <c r="C11" s="232" t="s">
        <v>14</v>
      </c>
      <c r="D11" s="233"/>
      <c r="E11" s="233"/>
      <c r="F11" s="236" t="s">
        <v>83</v>
      </c>
      <c r="G11" s="236"/>
      <c r="H11" s="236"/>
      <c r="I11" s="237"/>
    </row>
    <row r="12" spans="1:10" ht="21.95" customHeight="1" x14ac:dyDescent="0.4">
      <c r="C12" s="234"/>
      <c r="D12" s="235"/>
      <c r="E12" s="235"/>
      <c r="F12" s="89" t="s">
        <v>44</v>
      </c>
      <c r="G12" s="89" t="s">
        <v>45</v>
      </c>
      <c r="H12" s="89" t="s">
        <v>46</v>
      </c>
      <c r="I12" s="90" t="s">
        <v>47</v>
      </c>
    </row>
    <row r="13" spans="1:10" ht="15" customHeight="1" thickBot="1" x14ac:dyDescent="0.45">
      <c r="C13" s="140" t="s">
        <v>48</v>
      </c>
      <c r="D13" s="91" t="s">
        <v>16</v>
      </c>
      <c r="E13" s="92"/>
      <c r="F13" s="93" t="s">
        <v>49</v>
      </c>
      <c r="G13" s="94">
        <v>50</v>
      </c>
      <c r="H13" s="93">
        <v>5000</v>
      </c>
      <c r="I13" s="95"/>
    </row>
    <row r="14" spans="1:10" ht="15" customHeight="1" thickBot="1" x14ac:dyDescent="0.45">
      <c r="C14" s="242"/>
      <c r="D14" s="99" t="s">
        <v>50</v>
      </c>
      <c r="E14" s="100">
        <v>0</v>
      </c>
      <c r="F14" s="101"/>
      <c r="G14" s="102"/>
      <c r="H14" s="101"/>
      <c r="I14" s="103"/>
    </row>
    <row r="15" spans="1:10" ht="15" customHeight="1" thickBot="1" x14ac:dyDescent="0.45">
      <c r="C15" s="140"/>
      <c r="D15" s="104" t="s">
        <v>51</v>
      </c>
      <c r="E15" s="105"/>
      <c r="F15" s="93" t="s">
        <v>49</v>
      </c>
      <c r="G15" s="94">
        <v>50</v>
      </c>
      <c r="H15" s="93">
        <v>5000</v>
      </c>
      <c r="I15" s="106"/>
    </row>
    <row r="16" spans="1:10" ht="15" customHeight="1" thickBot="1" x14ac:dyDescent="0.45">
      <c r="C16" s="242"/>
      <c r="D16" s="99" t="s">
        <v>50</v>
      </c>
      <c r="E16" s="100">
        <v>0</v>
      </c>
      <c r="F16" s="101"/>
      <c r="G16" s="102"/>
      <c r="H16" s="101"/>
      <c r="I16" s="103"/>
    </row>
    <row r="17" spans="2:9" ht="15" customHeight="1" thickBot="1" x14ac:dyDescent="0.45">
      <c r="C17" s="140"/>
      <c r="D17" s="107" t="s">
        <v>17</v>
      </c>
      <c r="E17" s="105"/>
      <c r="F17" s="93" t="s">
        <v>49</v>
      </c>
      <c r="G17" s="94">
        <v>50</v>
      </c>
      <c r="H17" s="93">
        <v>5000</v>
      </c>
      <c r="I17" s="106"/>
    </row>
    <row r="18" spans="2:9" ht="15" customHeight="1" thickBot="1" x14ac:dyDescent="0.45">
      <c r="C18" s="242"/>
      <c r="D18" s="99" t="s">
        <v>50</v>
      </c>
      <c r="E18" s="100">
        <v>18940498</v>
      </c>
      <c r="F18" s="101"/>
      <c r="G18" s="102"/>
      <c r="H18" s="101"/>
      <c r="I18" s="103"/>
    </row>
    <row r="19" spans="2:9" ht="15" customHeight="1" thickBot="1" x14ac:dyDescent="0.45">
      <c r="C19" s="140"/>
      <c r="D19" s="107" t="s">
        <v>52</v>
      </c>
      <c r="E19" s="105"/>
      <c r="F19" s="108"/>
      <c r="G19" s="94"/>
      <c r="H19" s="93"/>
      <c r="I19" s="106"/>
    </row>
    <row r="20" spans="2:9" ht="15" customHeight="1" thickBot="1" x14ac:dyDescent="0.45">
      <c r="C20" s="242"/>
      <c r="D20" s="99" t="s">
        <v>50</v>
      </c>
      <c r="E20" s="100">
        <v>0</v>
      </c>
      <c r="F20" s="101"/>
      <c r="G20" s="102"/>
      <c r="H20" s="101"/>
      <c r="I20" s="103"/>
    </row>
    <row r="21" spans="2:9" ht="15" customHeight="1" x14ac:dyDescent="0.4">
      <c r="C21" s="238" t="s">
        <v>53</v>
      </c>
      <c r="D21" s="240" t="s">
        <v>19</v>
      </c>
      <c r="E21" s="105"/>
      <c r="F21" s="108">
        <v>2000</v>
      </c>
      <c r="G21" s="94" t="s">
        <v>49</v>
      </c>
      <c r="H21" s="93" t="s">
        <v>49</v>
      </c>
      <c r="I21" s="109" t="s">
        <v>54</v>
      </c>
    </row>
    <row r="22" spans="2:9" ht="15" customHeight="1" thickBot="1" x14ac:dyDescent="0.45">
      <c r="C22" s="238"/>
      <c r="D22" s="241"/>
      <c r="E22" s="92"/>
      <c r="F22" s="96">
        <v>1000</v>
      </c>
      <c r="G22" s="97" t="s">
        <v>49</v>
      </c>
      <c r="H22" s="98" t="s">
        <v>49</v>
      </c>
      <c r="I22" s="110" t="s">
        <v>55</v>
      </c>
    </row>
    <row r="23" spans="2:9" ht="15" customHeight="1" thickBot="1" x14ac:dyDescent="0.45">
      <c r="C23" s="239"/>
      <c r="D23" s="99" t="s">
        <v>50</v>
      </c>
      <c r="E23" s="100">
        <v>0</v>
      </c>
      <c r="F23" s="101"/>
      <c r="G23" s="102"/>
      <c r="H23" s="111"/>
      <c r="I23" s="103"/>
    </row>
    <row r="24" spans="2:9" ht="15" customHeight="1" thickBot="1" x14ac:dyDescent="0.45">
      <c r="C24" s="206" t="s">
        <v>13</v>
      </c>
      <c r="D24" s="207"/>
      <c r="E24" s="112">
        <f>E14+E16+E18+E20+E23</f>
        <v>18940498</v>
      </c>
      <c r="F24" s="113"/>
      <c r="G24" s="114"/>
      <c r="H24" s="115"/>
      <c r="I24" s="116"/>
    </row>
    <row r="25" spans="2:9" ht="15" customHeight="1" x14ac:dyDescent="0.4">
      <c r="C25" s="172" t="s">
        <v>20</v>
      </c>
      <c r="D25" s="173"/>
      <c r="E25" s="117">
        <v>5573</v>
      </c>
      <c r="F25" s="208"/>
      <c r="G25" s="208"/>
      <c r="H25" s="208"/>
      <c r="I25" s="208"/>
    </row>
    <row r="26" spans="2:9" ht="15" customHeight="1" thickBot="1" x14ac:dyDescent="0.45">
      <c r="C26" s="210" t="s">
        <v>56</v>
      </c>
      <c r="D26" s="211"/>
      <c r="E26" s="118">
        <v>0</v>
      </c>
      <c r="F26" s="119"/>
      <c r="G26" s="119"/>
      <c r="H26" s="119"/>
      <c r="I26" s="119"/>
    </row>
    <row r="27" spans="2:9" ht="15" customHeight="1" x14ac:dyDescent="0.4">
      <c r="C27" s="184" t="s">
        <v>22</v>
      </c>
      <c r="D27" s="185"/>
      <c r="E27" s="120">
        <f>(E6+E8)/E25</f>
        <v>8427.4895029607032</v>
      </c>
      <c r="F27" s="119"/>
      <c r="G27" s="119"/>
      <c r="H27" s="119"/>
      <c r="I27" s="119"/>
    </row>
    <row r="28" spans="2:9" ht="15" customHeight="1" thickBot="1" x14ac:dyDescent="0.45">
      <c r="C28" s="201" t="s">
        <v>86</v>
      </c>
      <c r="D28" s="202"/>
      <c r="E28" s="121" t="e">
        <f>(E7+E9)/E26</f>
        <v>#DIV/0!</v>
      </c>
      <c r="F28" s="209"/>
      <c r="G28" s="209"/>
      <c r="H28" s="209"/>
      <c r="I28" s="209"/>
    </row>
    <row r="29" spans="2:9" ht="15" customHeight="1" x14ac:dyDescent="0.4">
      <c r="C29" s="6" t="s">
        <v>58</v>
      </c>
      <c r="D29" s="131"/>
      <c r="E29" s="132"/>
      <c r="F29" s="132"/>
      <c r="G29" s="132"/>
      <c r="H29" s="67"/>
    </row>
    <row r="30" spans="2:9" ht="15" customHeight="1" x14ac:dyDescent="0.4">
      <c r="C30" s="6" t="s">
        <v>85</v>
      </c>
      <c r="D30" s="131"/>
      <c r="E30" s="132"/>
      <c r="F30" s="132"/>
      <c r="G30" s="132"/>
      <c r="H30" s="67"/>
    </row>
    <row r="31" spans="2:9" ht="15" customHeight="1" x14ac:dyDescent="0.4"/>
    <row r="32" spans="2:9" ht="15" customHeight="1" x14ac:dyDescent="0.4">
      <c r="B32" s="61" t="s">
        <v>23</v>
      </c>
      <c r="C32" s="161" t="s">
        <v>24</v>
      </c>
      <c r="D32" s="161"/>
      <c r="E32" s="161"/>
      <c r="F32" s="161"/>
      <c r="G32" s="161"/>
    </row>
    <row r="33" spans="2:9" ht="12.75" thickBot="1" x14ac:dyDescent="0.45">
      <c r="C33" s="65"/>
      <c r="D33" s="65"/>
      <c r="E33" s="205" t="s">
        <v>25</v>
      </c>
      <c r="F33" s="205"/>
      <c r="G33" s="205"/>
      <c r="H33" s="205" t="s">
        <v>26</v>
      </c>
      <c r="I33" s="205"/>
    </row>
    <row r="34" spans="2:9" ht="15" customHeight="1" x14ac:dyDescent="0.4">
      <c r="C34" s="157" t="s">
        <v>27</v>
      </c>
      <c r="D34" s="158"/>
      <c r="E34" s="224"/>
      <c r="F34" s="225"/>
      <c r="G34" s="226"/>
      <c r="H34" s="224"/>
      <c r="I34" s="227"/>
    </row>
    <row r="35" spans="2:9" ht="15" customHeight="1" thickBot="1" x14ac:dyDescent="0.45">
      <c r="C35" s="217" t="s">
        <v>28</v>
      </c>
      <c r="D35" s="218"/>
      <c r="E35" s="230"/>
      <c r="F35" s="228"/>
      <c r="G35" s="231"/>
      <c r="H35" s="228"/>
      <c r="I35" s="229"/>
    </row>
    <row r="36" spans="2:9" ht="15" customHeight="1" thickBot="1" x14ac:dyDescent="0.45">
      <c r="C36" s="215" t="s">
        <v>87</v>
      </c>
      <c r="D36" s="216"/>
      <c r="E36" s="221">
        <v>30</v>
      </c>
      <c r="F36" s="222"/>
      <c r="G36" s="222"/>
      <c r="H36" s="222"/>
      <c r="I36" s="223"/>
    </row>
    <row r="37" spans="2:9" s="1" customFormat="1" ht="15" customHeight="1" x14ac:dyDescent="0.4">
      <c r="C37" s="133" t="s">
        <v>89</v>
      </c>
      <c r="D37" s="133"/>
      <c r="E37" s="134"/>
      <c r="F37" s="134"/>
      <c r="G37" s="134"/>
      <c r="H37" s="134"/>
      <c r="I37" s="134"/>
    </row>
    <row r="38" spans="2:9" ht="15" customHeight="1" x14ac:dyDescent="0.4"/>
    <row r="39" spans="2:9" ht="15" customHeight="1" thickBot="1" x14ac:dyDescent="0.45">
      <c r="B39" s="61" t="s">
        <v>29</v>
      </c>
      <c r="C39" s="161" t="s">
        <v>30</v>
      </c>
      <c r="D39" s="161"/>
      <c r="E39" s="161"/>
      <c r="F39" s="161"/>
      <c r="G39" s="161"/>
    </row>
    <row r="40" spans="2:9" ht="15" customHeight="1" x14ac:dyDescent="0.4">
      <c r="C40" s="203" t="s">
        <v>31</v>
      </c>
      <c r="D40" s="80" t="s">
        <v>32</v>
      </c>
      <c r="E40" s="153">
        <f>(E6+E7)/E10</f>
        <v>0</v>
      </c>
      <c r="F40" s="153"/>
      <c r="G40" s="153"/>
      <c r="H40" s="153"/>
      <c r="I40" s="154"/>
    </row>
    <row r="41" spans="2:9" ht="15" customHeight="1" thickBot="1" x14ac:dyDescent="0.45">
      <c r="C41" s="204"/>
      <c r="D41" s="81" t="s">
        <v>33</v>
      </c>
      <c r="E41" s="155">
        <f>(E8+E9)/E10</f>
        <v>1</v>
      </c>
      <c r="F41" s="219"/>
      <c r="G41" s="219"/>
      <c r="H41" s="219"/>
      <c r="I41" s="220"/>
    </row>
    <row r="42" spans="2:9" ht="15" customHeight="1" x14ac:dyDescent="0.4"/>
    <row r="43" spans="2:9" ht="15" customHeight="1" thickBot="1" x14ac:dyDescent="0.45">
      <c r="B43" s="61" t="s">
        <v>34</v>
      </c>
      <c r="C43" s="161" t="s">
        <v>35</v>
      </c>
      <c r="D43" s="161"/>
      <c r="E43" s="161"/>
      <c r="F43" s="161"/>
      <c r="G43" s="161"/>
      <c r="H43" s="161"/>
      <c r="I43" s="161"/>
    </row>
    <row r="44" spans="2:9" ht="69.95" customHeight="1" thickBot="1" x14ac:dyDescent="0.45">
      <c r="C44" s="2" t="s">
        <v>36</v>
      </c>
      <c r="D44" s="212"/>
      <c r="E44" s="213"/>
      <c r="F44" s="213"/>
      <c r="G44" s="213"/>
      <c r="H44" s="213"/>
      <c r="I44" s="214"/>
    </row>
  </sheetData>
  <mergeCells count="40">
    <mergeCell ref="C10:D10"/>
    <mergeCell ref="C6:C9"/>
    <mergeCell ref="F6:I6"/>
    <mergeCell ref="F9:I9"/>
    <mergeCell ref="A1:J1"/>
    <mergeCell ref="C2:G2"/>
    <mergeCell ref="C3:D3"/>
    <mergeCell ref="E3:I3"/>
    <mergeCell ref="C5:G5"/>
    <mergeCell ref="F7:I7"/>
    <mergeCell ref="F8:I8"/>
    <mergeCell ref="C11:E12"/>
    <mergeCell ref="F11:I11"/>
    <mergeCell ref="C21:C23"/>
    <mergeCell ref="D21:D22"/>
    <mergeCell ref="C13:C20"/>
    <mergeCell ref="D44:I44"/>
    <mergeCell ref="C34:D34"/>
    <mergeCell ref="C36:D36"/>
    <mergeCell ref="C39:G39"/>
    <mergeCell ref="C40:C41"/>
    <mergeCell ref="E40:I40"/>
    <mergeCell ref="C43:I43"/>
    <mergeCell ref="C35:D35"/>
    <mergeCell ref="E41:I41"/>
    <mergeCell ref="E36:I36"/>
    <mergeCell ref="E34:G34"/>
    <mergeCell ref="H34:I34"/>
    <mergeCell ref="H35:I35"/>
    <mergeCell ref="E35:G35"/>
    <mergeCell ref="H33:I33"/>
    <mergeCell ref="E33:G33"/>
    <mergeCell ref="C32:G32"/>
    <mergeCell ref="C24:D24"/>
    <mergeCell ref="C25:D25"/>
    <mergeCell ref="F25:I25"/>
    <mergeCell ref="C28:D28"/>
    <mergeCell ref="F28:I28"/>
    <mergeCell ref="C26:D26"/>
    <mergeCell ref="C27:D27"/>
  </mergeCells>
  <phoneticPr fontId="1"/>
  <pageMargins left="0.51181102362204722" right="0.11811023622047245" top="0.55118110236220474" bottom="0.19685039370078741" header="0.31496062992125984" footer="0.11811023622047245"/>
  <pageSetup paperSize="9" scale="95" orientation="portrait" r:id="rId1"/>
  <headerFooter scaleWithDoc="0" alignWithMargins="0"/>
  <rowBreaks count="1" manualBreakCount="1">
    <brk id="20" max="9"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44"/>
  <sheetViews>
    <sheetView zoomScaleNormal="100" zoomScaleSheetLayoutView="120" workbookViewId="0">
      <selection activeCell="F7" sqref="F7:I7"/>
    </sheetView>
  </sheetViews>
  <sheetFormatPr defaultColWidth="9" defaultRowHeight="12" x14ac:dyDescent="0.4"/>
  <cols>
    <col min="1" max="1" width="0.625" style="61" customWidth="1"/>
    <col min="2" max="2" width="3.125" style="61" bestFit="1" customWidth="1"/>
    <col min="3" max="3" width="10.625" style="61" customWidth="1"/>
    <col min="4" max="4" width="24.625" style="61" customWidth="1"/>
    <col min="5" max="6" width="10.625" style="61" customWidth="1"/>
    <col min="7" max="8" width="6.625" style="61" customWidth="1"/>
    <col min="9" max="9" width="19.625" style="61" customWidth="1"/>
    <col min="10" max="10" width="0.875" style="61" customWidth="1"/>
    <col min="11" max="16384" width="9" style="61"/>
  </cols>
  <sheetData>
    <row r="1" spans="1:10" ht="18.75" customHeight="1" x14ac:dyDescent="0.4">
      <c r="A1" s="166" t="s">
        <v>84</v>
      </c>
      <c r="B1" s="166"/>
      <c r="C1" s="166"/>
      <c r="D1" s="166"/>
      <c r="E1" s="166"/>
      <c r="F1" s="166"/>
      <c r="G1" s="166"/>
      <c r="H1" s="166"/>
      <c r="I1" s="166"/>
      <c r="J1" s="166"/>
    </row>
    <row r="2" spans="1:10" ht="15" customHeight="1" thickBot="1" x14ac:dyDescent="0.45">
      <c r="B2" s="61" t="s">
        <v>3</v>
      </c>
      <c r="C2" s="161" t="s">
        <v>4</v>
      </c>
      <c r="D2" s="161"/>
      <c r="E2" s="161"/>
      <c r="F2" s="161"/>
      <c r="G2" s="161"/>
      <c r="H2" s="65"/>
    </row>
    <row r="3" spans="1:10" ht="19.5" customHeight="1" thickBot="1" x14ac:dyDescent="0.45">
      <c r="C3" s="167" t="s">
        <v>38</v>
      </c>
      <c r="D3" s="168"/>
      <c r="E3" s="246" t="s">
        <v>66</v>
      </c>
      <c r="F3" s="247"/>
      <c r="G3" s="247"/>
      <c r="H3" s="247"/>
      <c r="I3" s="248"/>
    </row>
    <row r="4" spans="1:10" ht="15" customHeight="1" x14ac:dyDescent="0.4"/>
    <row r="5" spans="1:10" ht="15" customHeight="1" thickBot="1" x14ac:dyDescent="0.45">
      <c r="B5" s="61" t="s">
        <v>7</v>
      </c>
      <c r="C5" s="161" t="s">
        <v>8</v>
      </c>
      <c r="D5" s="161"/>
      <c r="E5" s="161"/>
      <c r="F5" s="161"/>
      <c r="G5" s="161"/>
    </row>
    <row r="6" spans="1:10" ht="15" customHeight="1" x14ac:dyDescent="0.4">
      <c r="C6" s="243" t="s">
        <v>40</v>
      </c>
      <c r="D6" s="82" t="s">
        <v>9</v>
      </c>
      <c r="E6" s="83">
        <v>18791027</v>
      </c>
      <c r="F6" s="209"/>
      <c r="G6" s="209"/>
      <c r="H6" s="209"/>
      <c r="I6" s="209"/>
    </row>
    <row r="7" spans="1:10" ht="15" customHeight="1" x14ac:dyDescent="0.4">
      <c r="C7" s="244"/>
      <c r="D7" s="73" t="s">
        <v>41</v>
      </c>
      <c r="E7" s="84">
        <v>22200</v>
      </c>
      <c r="F7" s="209"/>
      <c r="G7" s="209"/>
      <c r="H7" s="209"/>
      <c r="I7" s="209"/>
    </row>
    <row r="8" spans="1:10" ht="15" customHeight="1" x14ac:dyDescent="0.4">
      <c r="C8" s="244"/>
      <c r="D8" s="73" t="s">
        <v>11</v>
      </c>
      <c r="E8" s="84">
        <v>133240387</v>
      </c>
      <c r="F8" s="209"/>
      <c r="G8" s="209"/>
      <c r="H8" s="209"/>
      <c r="I8" s="209"/>
    </row>
    <row r="9" spans="1:10" ht="15" customHeight="1" x14ac:dyDescent="0.4">
      <c r="C9" s="245"/>
      <c r="D9" s="85" t="s">
        <v>42</v>
      </c>
      <c r="E9" s="86">
        <v>0</v>
      </c>
      <c r="F9" s="209"/>
      <c r="G9" s="209"/>
      <c r="H9" s="209"/>
      <c r="I9" s="209"/>
    </row>
    <row r="10" spans="1:10" ht="15" customHeight="1" thickBot="1" x14ac:dyDescent="0.45">
      <c r="C10" s="194" t="s">
        <v>13</v>
      </c>
      <c r="D10" s="195"/>
      <c r="E10" s="87">
        <f>SUM(E6:E9)</f>
        <v>152053614</v>
      </c>
      <c r="F10" s="88"/>
      <c r="G10" s="88"/>
      <c r="H10" s="88"/>
      <c r="I10" s="88"/>
    </row>
    <row r="11" spans="1:10" ht="21" customHeight="1" x14ac:dyDescent="0.4">
      <c r="C11" s="232" t="s">
        <v>14</v>
      </c>
      <c r="D11" s="233"/>
      <c r="E11" s="233"/>
      <c r="F11" s="236" t="s">
        <v>83</v>
      </c>
      <c r="G11" s="236"/>
      <c r="H11" s="236"/>
      <c r="I11" s="237"/>
    </row>
    <row r="12" spans="1:10" ht="21.95" customHeight="1" x14ac:dyDescent="0.4">
      <c r="C12" s="234"/>
      <c r="D12" s="235"/>
      <c r="E12" s="235"/>
      <c r="F12" s="89" t="s">
        <v>44</v>
      </c>
      <c r="G12" s="89" t="s">
        <v>45</v>
      </c>
      <c r="H12" s="89" t="s">
        <v>46</v>
      </c>
      <c r="I12" s="90" t="s">
        <v>47</v>
      </c>
    </row>
    <row r="13" spans="1:10" ht="15" customHeight="1" thickBot="1" x14ac:dyDescent="0.45">
      <c r="C13" s="140" t="s">
        <v>48</v>
      </c>
      <c r="D13" s="91" t="s">
        <v>16</v>
      </c>
      <c r="E13" s="92"/>
      <c r="F13" s="93" t="s">
        <v>49</v>
      </c>
      <c r="G13" s="94">
        <v>50</v>
      </c>
      <c r="H13" s="93">
        <v>5000</v>
      </c>
      <c r="I13" s="95"/>
    </row>
    <row r="14" spans="1:10" ht="15" customHeight="1" thickBot="1" x14ac:dyDescent="0.45">
      <c r="C14" s="242"/>
      <c r="D14" s="99" t="s">
        <v>50</v>
      </c>
      <c r="E14" s="100">
        <v>6033759</v>
      </c>
      <c r="F14" s="101"/>
      <c r="G14" s="102"/>
      <c r="H14" s="101"/>
      <c r="I14" s="103"/>
    </row>
    <row r="15" spans="1:10" ht="15" customHeight="1" thickBot="1" x14ac:dyDescent="0.45">
      <c r="C15" s="140"/>
      <c r="D15" s="104" t="s">
        <v>51</v>
      </c>
      <c r="E15" s="105"/>
      <c r="F15" s="93" t="s">
        <v>49</v>
      </c>
      <c r="G15" s="94">
        <v>50</v>
      </c>
      <c r="H15" s="93">
        <v>5000</v>
      </c>
      <c r="I15" s="106"/>
    </row>
    <row r="16" spans="1:10" ht="15" customHeight="1" thickBot="1" x14ac:dyDescent="0.45">
      <c r="C16" s="242"/>
      <c r="D16" s="99" t="s">
        <v>50</v>
      </c>
      <c r="E16" s="100">
        <v>11100</v>
      </c>
      <c r="F16" s="101"/>
      <c r="G16" s="102"/>
      <c r="H16" s="101"/>
      <c r="I16" s="103"/>
    </row>
    <row r="17" spans="2:9" ht="15" customHeight="1" thickBot="1" x14ac:dyDescent="0.45">
      <c r="C17" s="140"/>
      <c r="D17" s="107" t="s">
        <v>17</v>
      </c>
      <c r="E17" s="105"/>
      <c r="F17" s="93" t="s">
        <v>49</v>
      </c>
      <c r="G17" s="94">
        <v>50</v>
      </c>
      <c r="H17" s="93">
        <v>5000</v>
      </c>
      <c r="I17" s="106"/>
    </row>
    <row r="18" spans="2:9" ht="15" customHeight="1" thickBot="1" x14ac:dyDescent="0.45">
      <c r="C18" s="242"/>
      <c r="D18" s="99" t="s">
        <v>50</v>
      </c>
      <c r="E18" s="100">
        <v>62591164</v>
      </c>
      <c r="F18" s="101"/>
      <c r="G18" s="102"/>
      <c r="H18" s="101"/>
      <c r="I18" s="103"/>
    </row>
    <row r="19" spans="2:9" ht="15" customHeight="1" thickBot="1" x14ac:dyDescent="0.45">
      <c r="C19" s="140"/>
      <c r="D19" s="107" t="s">
        <v>52</v>
      </c>
      <c r="E19" s="105"/>
      <c r="F19" s="108"/>
      <c r="G19" s="94"/>
      <c r="H19" s="93"/>
      <c r="I19" s="106"/>
    </row>
    <row r="20" spans="2:9" ht="15" customHeight="1" thickBot="1" x14ac:dyDescent="0.45">
      <c r="C20" s="242"/>
      <c r="D20" s="99" t="s">
        <v>50</v>
      </c>
      <c r="E20" s="100">
        <v>0</v>
      </c>
      <c r="F20" s="101"/>
      <c r="G20" s="102"/>
      <c r="H20" s="101"/>
      <c r="I20" s="103"/>
    </row>
    <row r="21" spans="2:9" ht="15" customHeight="1" x14ac:dyDescent="0.4">
      <c r="C21" s="238" t="s">
        <v>53</v>
      </c>
      <c r="D21" s="240" t="s">
        <v>19</v>
      </c>
      <c r="E21" s="105"/>
      <c r="F21" s="108">
        <v>2000</v>
      </c>
      <c r="G21" s="94" t="s">
        <v>49</v>
      </c>
      <c r="H21" s="93" t="s">
        <v>49</v>
      </c>
      <c r="I21" s="109" t="s">
        <v>54</v>
      </c>
    </row>
    <row r="22" spans="2:9" ht="15" customHeight="1" thickBot="1" x14ac:dyDescent="0.45">
      <c r="C22" s="238"/>
      <c r="D22" s="241"/>
      <c r="E22" s="92"/>
      <c r="F22" s="96">
        <v>1000</v>
      </c>
      <c r="G22" s="97" t="s">
        <v>49</v>
      </c>
      <c r="H22" s="98" t="s">
        <v>49</v>
      </c>
      <c r="I22" s="110" t="s">
        <v>55</v>
      </c>
    </row>
    <row r="23" spans="2:9" ht="15" customHeight="1" thickBot="1" x14ac:dyDescent="0.45">
      <c r="C23" s="239"/>
      <c r="D23" s="99" t="s">
        <v>50</v>
      </c>
      <c r="E23" s="100">
        <v>0</v>
      </c>
      <c r="F23" s="101"/>
      <c r="G23" s="102"/>
      <c r="H23" s="111"/>
      <c r="I23" s="103"/>
    </row>
    <row r="24" spans="2:9" ht="15" customHeight="1" thickBot="1" x14ac:dyDescent="0.45">
      <c r="C24" s="206" t="s">
        <v>13</v>
      </c>
      <c r="D24" s="207"/>
      <c r="E24" s="112">
        <f>E14+E16+E18+E20+E23</f>
        <v>68636023</v>
      </c>
      <c r="F24" s="113"/>
      <c r="G24" s="114"/>
      <c r="H24" s="115"/>
      <c r="I24" s="116"/>
    </row>
    <row r="25" spans="2:9" ht="15" customHeight="1" x14ac:dyDescent="0.4">
      <c r="C25" s="172" t="s">
        <v>20</v>
      </c>
      <c r="D25" s="173"/>
      <c r="E25" s="117">
        <v>17346</v>
      </c>
      <c r="F25" s="208"/>
      <c r="G25" s="208"/>
      <c r="H25" s="208"/>
      <c r="I25" s="208"/>
    </row>
    <row r="26" spans="2:9" ht="15" customHeight="1" thickBot="1" x14ac:dyDescent="0.45">
      <c r="C26" s="210" t="s">
        <v>56</v>
      </c>
      <c r="D26" s="211"/>
      <c r="E26" s="118">
        <v>3</v>
      </c>
      <c r="F26" s="119"/>
      <c r="G26" s="119"/>
      <c r="H26" s="119"/>
      <c r="I26" s="119"/>
    </row>
    <row r="27" spans="2:9" ht="15" customHeight="1" x14ac:dyDescent="0.4">
      <c r="C27" s="184" t="s">
        <v>22</v>
      </c>
      <c r="D27" s="185"/>
      <c r="E27" s="120">
        <f>(E6+E8)/E25</f>
        <v>8764.638187478382</v>
      </c>
      <c r="F27" s="119"/>
      <c r="G27" s="119"/>
      <c r="H27" s="119"/>
      <c r="I27" s="119"/>
    </row>
    <row r="28" spans="2:9" ht="15" customHeight="1" thickBot="1" x14ac:dyDescent="0.45">
      <c r="C28" s="201" t="s">
        <v>86</v>
      </c>
      <c r="D28" s="202"/>
      <c r="E28" s="121">
        <f>(E7+E9)/E26</f>
        <v>7400</v>
      </c>
      <c r="F28" s="209"/>
      <c r="G28" s="209"/>
      <c r="H28" s="209"/>
      <c r="I28" s="209"/>
    </row>
    <row r="29" spans="2:9" ht="15" customHeight="1" x14ac:dyDescent="0.4">
      <c r="C29" s="6" t="s">
        <v>58</v>
      </c>
      <c r="D29" s="131"/>
      <c r="E29" s="132"/>
      <c r="F29" s="132"/>
      <c r="G29" s="132"/>
      <c r="H29" s="67"/>
    </row>
    <row r="30" spans="2:9" ht="15" customHeight="1" x14ac:dyDescent="0.4">
      <c r="C30" s="6" t="s">
        <v>85</v>
      </c>
      <c r="D30" s="131"/>
      <c r="E30" s="132"/>
      <c r="F30" s="132"/>
      <c r="G30" s="132"/>
      <c r="H30" s="67"/>
    </row>
    <row r="31" spans="2:9" ht="15" customHeight="1" x14ac:dyDescent="0.4"/>
    <row r="32" spans="2:9" ht="15" customHeight="1" x14ac:dyDescent="0.4">
      <c r="B32" s="61" t="s">
        <v>23</v>
      </c>
      <c r="C32" s="161" t="s">
        <v>24</v>
      </c>
      <c r="D32" s="161"/>
      <c r="E32" s="161"/>
      <c r="F32" s="161"/>
      <c r="G32" s="161"/>
    </row>
    <row r="33" spans="2:9" ht="12.75" thickBot="1" x14ac:dyDescent="0.45">
      <c r="C33" s="65"/>
      <c r="D33" s="65"/>
      <c r="E33" s="205" t="s">
        <v>25</v>
      </c>
      <c r="F33" s="205"/>
      <c r="G33" s="205"/>
      <c r="H33" s="205" t="s">
        <v>26</v>
      </c>
      <c r="I33" s="205"/>
    </row>
    <row r="34" spans="2:9" ht="15" customHeight="1" x14ac:dyDescent="0.4">
      <c r="C34" s="157" t="s">
        <v>27</v>
      </c>
      <c r="D34" s="158"/>
      <c r="E34" s="224"/>
      <c r="F34" s="225"/>
      <c r="G34" s="226"/>
      <c r="H34" s="224"/>
      <c r="I34" s="227"/>
    </row>
    <row r="35" spans="2:9" ht="15" customHeight="1" thickBot="1" x14ac:dyDescent="0.45">
      <c r="C35" s="217" t="s">
        <v>28</v>
      </c>
      <c r="D35" s="218"/>
      <c r="E35" s="230"/>
      <c r="F35" s="228"/>
      <c r="G35" s="231"/>
      <c r="H35" s="228"/>
      <c r="I35" s="229"/>
    </row>
    <row r="36" spans="2:9" ht="15" customHeight="1" thickBot="1" x14ac:dyDescent="0.45">
      <c r="C36" s="215" t="s">
        <v>87</v>
      </c>
      <c r="D36" s="216"/>
      <c r="E36" s="221">
        <v>31</v>
      </c>
      <c r="F36" s="222"/>
      <c r="G36" s="222"/>
      <c r="H36" s="222"/>
      <c r="I36" s="223"/>
    </row>
    <row r="37" spans="2:9" s="1" customFormat="1" ht="15" customHeight="1" x14ac:dyDescent="0.4">
      <c r="C37" s="133" t="s">
        <v>89</v>
      </c>
      <c r="D37" s="133"/>
      <c r="E37" s="134"/>
      <c r="F37" s="134"/>
      <c r="G37" s="134"/>
      <c r="H37" s="134"/>
      <c r="I37" s="134"/>
    </row>
    <row r="38" spans="2:9" ht="15" customHeight="1" x14ac:dyDescent="0.4"/>
    <row r="39" spans="2:9" ht="15" customHeight="1" thickBot="1" x14ac:dyDescent="0.45">
      <c r="B39" s="61" t="s">
        <v>29</v>
      </c>
      <c r="C39" s="161" t="s">
        <v>30</v>
      </c>
      <c r="D39" s="161"/>
      <c r="E39" s="161"/>
      <c r="F39" s="161"/>
      <c r="G39" s="161"/>
    </row>
    <row r="40" spans="2:9" ht="15" customHeight="1" x14ac:dyDescent="0.4">
      <c r="C40" s="203" t="s">
        <v>31</v>
      </c>
      <c r="D40" s="80" t="s">
        <v>32</v>
      </c>
      <c r="E40" s="153">
        <f>(E6+E7)/E10</f>
        <v>0.12372758861226409</v>
      </c>
      <c r="F40" s="153"/>
      <c r="G40" s="153"/>
      <c r="H40" s="153"/>
      <c r="I40" s="154"/>
    </row>
    <row r="41" spans="2:9" ht="15" customHeight="1" thickBot="1" x14ac:dyDescent="0.45">
      <c r="C41" s="204"/>
      <c r="D41" s="81" t="s">
        <v>33</v>
      </c>
      <c r="E41" s="155">
        <f>(E8+E9)/E10</f>
        <v>0.87627241138773593</v>
      </c>
      <c r="F41" s="219"/>
      <c r="G41" s="219"/>
      <c r="H41" s="219"/>
      <c r="I41" s="220"/>
    </row>
    <row r="42" spans="2:9" ht="15" customHeight="1" x14ac:dyDescent="0.4"/>
    <row r="43" spans="2:9" ht="15" customHeight="1" thickBot="1" x14ac:dyDescent="0.45">
      <c r="B43" s="61" t="s">
        <v>34</v>
      </c>
      <c r="C43" s="161" t="s">
        <v>35</v>
      </c>
      <c r="D43" s="161"/>
      <c r="E43" s="161"/>
      <c r="F43" s="161"/>
      <c r="G43" s="161"/>
      <c r="H43" s="161"/>
      <c r="I43" s="161"/>
    </row>
    <row r="44" spans="2:9" ht="69.95" customHeight="1" thickBot="1" x14ac:dyDescent="0.45">
      <c r="C44" s="2" t="s">
        <v>36</v>
      </c>
      <c r="D44" s="212"/>
      <c r="E44" s="213"/>
      <c r="F44" s="213"/>
      <c r="G44" s="213"/>
      <c r="H44" s="213"/>
      <c r="I44" s="214"/>
    </row>
  </sheetData>
  <mergeCells count="40">
    <mergeCell ref="C43:I43"/>
    <mergeCell ref="D44:I44"/>
    <mergeCell ref="C36:D36"/>
    <mergeCell ref="E36:I36"/>
    <mergeCell ref="C39:G39"/>
    <mergeCell ref="C40:C41"/>
    <mergeCell ref="E40:I40"/>
    <mergeCell ref="E41:I41"/>
    <mergeCell ref="C34:D34"/>
    <mergeCell ref="E34:G34"/>
    <mergeCell ref="H34:I34"/>
    <mergeCell ref="C35:D35"/>
    <mergeCell ref="E35:G35"/>
    <mergeCell ref="H35:I35"/>
    <mergeCell ref="C27:D27"/>
    <mergeCell ref="C28:D28"/>
    <mergeCell ref="F28:I28"/>
    <mergeCell ref="C32:G32"/>
    <mergeCell ref="E33:G33"/>
    <mergeCell ref="H33:I33"/>
    <mergeCell ref="C26:D26"/>
    <mergeCell ref="C10:D10"/>
    <mergeCell ref="C11:E12"/>
    <mergeCell ref="F11:I11"/>
    <mergeCell ref="C13:C20"/>
    <mergeCell ref="C21:C23"/>
    <mergeCell ref="D21:D22"/>
    <mergeCell ref="C24:D24"/>
    <mergeCell ref="C25:D25"/>
    <mergeCell ref="F25:I25"/>
    <mergeCell ref="A1:J1"/>
    <mergeCell ref="C2:G2"/>
    <mergeCell ref="C3:D3"/>
    <mergeCell ref="E3:I3"/>
    <mergeCell ref="C5:G5"/>
    <mergeCell ref="C6:C9"/>
    <mergeCell ref="F6:I6"/>
    <mergeCell ref="F7:I7"/>
    <mergeCell ref="F8:I8"/>
    <mergeCell ref="F9:I9"/>
  </mergeCells>
  <phoneticPr fontId="1"/>
  <pageMargins left="0.51181102362204722" right="0.11811023622047245" top="0.55118110236220474" bottom="0.19685039370078741" header="0.31496062992125984" footer="0.11811023622047245"/>
  <pageSetup paperSize="9" scale="95" orientation="portrait" r:id="rId1"/>
  <headerFooter scaleWithDoc="0" alignWithMargins="0"/>
  <rowBreaks count="1" manualBreakCount="1">
    <brk id="20" max="10"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44"/>
  <sheetViews>
    <sheetView zoomScaleNormal="100" zoomScaleSheetLayoutView="120" workbookViewId="0">
      <selection activeCell="F7" sqref="F7:I7"/>
    </sheetView>
  </sheetViews>
  <sheetFormatPr defaultColWidth="9" defaultRowHeight="12" x14ac:dyDescent="0.4"/>
  <cols>
    <col min="1" max="1" width="0.625" style="61" customWidth="1"/>
    <col min="2" max="2" width="3.125" style="61" bestFit="1" customWidth="1"/>
    <col min="3" max="3" width="10.625" style="61" customWidth="1"/>
    <col min="4" max="4" width="24.625" style="61" customWidth="1"/>
    <col min="5" max="6" width="10.625" style="61" customWidth="1"/>
    <col min="7" max="8" width="6.625" style="61" customWidth="1"/>
    <col min="9" max="9" width="19.625" style="61" customWidth="1"/>
    <col min="10" max="10" width="0.875" style="61" customWidth="1"/>
    <col min="11" max="16384" width="9" style="61"/>
  </cols>
  <sheetData>
    <row r="1" spans="1:10" ht="18.75" customHeight="1" x14ac:dyDescent="0.4">
      <c r="A1" s="166" t="s">
        <v>84</v>
      </c>
      <c r="B1" s="166"/>
      <c r="C1" s="166"/>
      <c r="D1" s="166"/>
      <c r="E1" s="166"/>
      <c r="F1" s="166"/>
      <c r="G1" s="166"/>
      <c r="H1" s="166"/>
      <c r="I1" s="166"/>
      <c r="J1" s="166"/>
    </row>
    <row r="2" spans="1:10" ht="15" customHeight="1" thickBot="1" x14ac:dyDescent="0.45">
      <c r="B2" s="61" t="s">
        <v>3</v>
      </c>
      <c r="C2" s="161" t="s">
        <v>4</v>
      </c>
      <c r="D2" s="161"/>
      <c r="E2" s="161"/>
      <c r="F2" s="161"/>
      <c r="G2" s="161"/>
      <c r="H2" s="65"/>
    </row>
    <row r="3" spans="1:10" ht="19.5" customHeight="1" thickBot="1" x14ac:dyDescent="0.45">
      <c r="C3" s="167" t="s">
        <v>38</v>
      </c>
      <c r="D3" s="168"/>
      <c r="E3" s="246" t="s">
        <v>67</v>
      </c>
      <c r="F3" s="247"/>
      <c r="G3" s="247"/>
      <c r="H3" s="247"/>
      <c r="I3" s="248"/>
    </row>
    <row r="4" spans="1:10" ht="15" customHeight="1" x14ac:dyDescent="0.4"/>
    <row r="5" spans="1:10" ht="15" customHeight="1" thickBot="1" x14ac:dyDescent="0.45">
      <c r="B5" s="61" t="s">
        <v>7</v>
      </c>
      <c r="C5" s="161" t="s">
        <v>8</v>
      </c>
      <c r="D5" s="161"/>
      <c r="E5" s="161"/>
      <c r="F5" s="161"/>
      <c r="G5" s="161"/>
    </row>
    <row r="6" spans="1:10" ht="15" customHeight="1" x14ac:dyDescent="0.4">
      <c r="C6" s="243" t="s">
        <v>40</v>
      </c>
      <c r="D6" s="82" t="s">
        <v>9</v>
      </c>
      <c r="E6" s="83">
        <v>29333815</v>
      </c>
      <c r="F6" s="209"/>
      <c r="G6" s="209"/>
      <c r="H6" s="209"/>
      <c r="I6" s="209"/>
    </row>
    <row r="7" spans="1:10" ht="15" customHeight="1" x14ac:dyDescent="0.4">
      <c r="C7" s="244"/>
      <c r="D7" s="73" t="s">
        <v>41</v>
      </c>
      <c r="E7" s="84">
        <v>7852426</v>
      </c>
      <c r="F7" s="209"/>
      <c r="G7" s="209"/>
      <c r="H7" s="209"/>
      <c r="I7" s="209"/>
    </row>
    <row r="8" spans="1:10" ht="15" customHeight="1" x14ac:dyDescent="0.4">
      <c r="C8" s="244"/>
      <c r="D8" s="73" t="s">
        <v>11</v>
      </c>
      <c r="E8" s="84">
        <v>284111591</v>
      </c>
      <c r="F8" s="209"/>
      <c r="G8" s="209"/>
      <c r="H8" s="209"/>
      <c r="I8" s="209"/>
    </row>
    <row r="9" spans="1:10" ht="15" customHeight="1" x14ac:dyDescent="0.4">
      <c r="C9" s="245"/>
      <c r="D9" s="85" t="s">
        <v>42</v>
      </c>
      <c r="E9" s="86">
        <v>0</v>
      </c>
      <c r="F9" s="209"/>
      <c r="G9" s="209"/>
      <c r="H9" s="209"/>
      <c r="I9" s="209"/>
    </row>
    <row r="10" spans="1:10" ht="15" customHeight="1" thickBot="1" x14ac:dyDescent="0.45">
      <c r="C10" s="194" t="s">
        <v>13</v>
      </c>
      <c r="D10" s="195"/>
      <c r="E10" s="87">
        <f>SUM(E6:E9)</f>
        <v>321297832</v>
      </c>
      <c r="F10" s="88"/>
      <c r="G10" s="88"/>
      <c r="H10" s="88"/>
      <c r="I10" s="88"/>
    </row>
    <row r="11" spans="1:10" ht="21" customHeight="1" x14ac:dyDescent="0.4">
      <c r="C11" s="232" t="s">
        <v>14</v>
      </c>
      <c r="D11" s="233"/>
      <c r="E11" s="233"/>
      <c r="F11" s="236" t="s">
        <v>83</v>
      </c>
      <c r="G11" s="236"/>
      <c r="H11" s="236"/>
      <c r="I11" s="237"/>
    </row>
    <row r="12" spans="1:10" ht="21.95" customHeight="1" x14ac:dyDescent="0.4">
      <c r="C12" s="234"/>
      <c r="D12" s="235"/>
      <c r="E12" s="235"/>
      <c r="F12" s="89" t="s">
        <v>44</v>
      </c>
      <c r="G12" s="89" t="s">
        <v>45</v>
      </c>
      <c r="H12" s="89" t="s">
        <v>46</v>
      </c>
      <c r="I12" s="90" t="s">
        <v>47</v>
      </c>
    </row>
    <row r="13" spans="1:10" ht="15" customHeight="1" thickBot="1" x14ac:dyDescent="0.45">
      <c r="C13" s="140" t="s">
        <v>48</v>
      </c>
      <c r="D13" s="91" t="s">
        <v>16</v>
      </c>
      <c r="E13" s="92"/>
      <c r="F13" s="93" t="s">
        <v>49</v>
      </c>
      <c r="G13" s="94">
        <v>50</v>
      </c>
      <c r="H13" s="93">
        <v>5000</v>
      </c>
      <c r="I13" s="95"/>
    </row>
    <row r="14" spans="1:10" ht="15" customHeight="1" thickBot="1" x14ac:dyDescent="0.45">
      <c r="C14" s="242"/>
      <c r="D14" s="99" t="s">
        <v>50</v>
      </c>
      <c r="E14" s="100">
        <v>9211105</v>
      </c>
      <c r="F14" s="101"/>
      <c r="G14" s="102"/>
      <c r="H14" s="101"/>
      <c r="I14" s="103"/>
    </row>
    <row r="15" spans="1:10" ht="15" customHeight="1" thickBot="1" x14ac:dyDescent="0.45">
      <c r="C15" s="140"/>
      <c r="D15" s="104" t="s">
        <v>51</v>
      </c>
      <c r="E15" s="105"/>
      <c r="F15" s="93" t="s">
        <v>49</v>
      </c>
      <c r="G15" s="94">
        <v>50</v>
      </c>
      <c r="H15" s="93">
        <v>5000</v>
      </c>
      <c r="I15" s="106"/>
    </row>
    <row r="16" spans="1:10" ht="15" customHeight="1" thickBot="1" x14ac:dyDescent="0.45">
      <c r="C16" s="242"/>
      <c r="D16" s="99" t="s">
        <v>50</v>
      </c>
      <c r="E16" s="100">
        <v>3075074</v>
      </c>
      <c r="F16" s="101"/>
      <c r="G16" s="102"/>
      <c r="H16" s="101"/>
      <c r="I16" s="103"/>
    </row>
    <row r="17" spans="2:9" ht="15" customHeight="1" thickBot="1" x14ac:dyDescent="0.45">
      <c r="C17" s="140"/>
      <c r="D17" s="107" t="s">
        <v>17</v>
      </c>
      <c r="E17" s="105"/>
      <c r="F17" s="93" t="s">
        <v>49</v>
      </c>
      <c r="G17" s="94">
        <v>50</v>
      </c>
      <c r="H17" s="93">
        <v>5000</v>
      </c>
      <c r="I17" s="106"/>
    </row>
    <row r="18" spans="2:9" ht="15" customHeight="1" thickBot="1" x14ac:dyDescent="0.45">
      <c r="C18" s="242"/>
      <c r="D18" s="99" t="s">
        <v>50</v>
      </c>
      <c r="E18" s="100">
        <v>100729341</v>
      </c>
      <c r="F18" s="101"/>
      <c r="G18" s="102"/>
      <c r="H18" s="101"/>
      <c r="I18" s="103"/>
    </row>
    <row r="19" spans="2:9" ht="15" customHeight="1" thickBot="1" x14ac:dyDescent="0.45">
      <c r="C19" s="140"/>
      <c r="D19" s="107" t="s">
        <v>52</v>
      </c>
      <c r="E19" s="105"/>
      <c r="F19" s="108"/>
      <c r="G19" s="94"/>
      <c r="H19" s="93"/>
      <c r="I19" s="106"/>
    </row>
    <row r="20" spans="2:9" ht="15" customHeight="1" thickBot="1" x14ac:dyDescent="0.45">
      <c r="C20" s="242"/>
      <c r="D20" s="99" t="s">
        <v>50</v>
      </c>
      <c r="E20" s="100">
        <v>0</v>
      </c>
      <c r="F20" s="101"/>
      <c r="G20" s="102"/>
      <c r="H20" s="101"/>
      <c r="I20" s="103"/>
    </row>
    <row r="21" spans="2:9" ht="15" customHeight="1" x14ac:dyDescent="0.4">
      <c r="C21" s="238" t="s">
        <v>53</v>
      </c>
      <c r="D21" s="240" t="s">
        <v>19</v>
      </c>
      <c r="E21" s="105"/>
      <c r="F21" s="108">
        <v>2000</v>
      </c>
      <c r="G21" s="94" t="s">
        <v>49</v>
      </c>
      <c r="H21" s="93" t="s">
        <v>49</v>
      </c>
      <c r="I21" s="109" t="s">
        <v>54</v>
      </c>
    </row>
    <row r="22" spans="2:9" ht="15" customHeight="1" thickBot="1" x14ac:dyDescent="0.45">
      <c r="C22" s="238"/>
      <c r="D22" s="241"/>
      <c r="E22" s="92"/>
      <c r="F22" s="96">
        <v>1000</v>
      </c>
      <c r="G22" s="97" t="s">
        <v>49</v>
      </c>
      <c r="H22" s="98" t="s">
        <v>49</v>
      </c>
      <c r="I22" s="110" t="s">
        <v>55</v>
      </c>
    </row>
    <row r="23" spans="2:9" ht="15" customHeight="1" thickBot="1" x14ac:dyDescent="0.45">
      <c r="C23" s="239"/>
      <c r="D23" s="99" t="s">
        <v>50</v>
      </c>
      <c r="E23" s="100">
        <v>28483000</v>
      </c>
      <c r="F23" s="101"/>
      <c r="G23" s="102"/>
      <c r="H23" s="111"/>
      <c r="I23" s="103"/>
    </row>
    <row r="24" spans="2:9" ht="15" customHeight="1" thickBot="1" x14ac:dyDescent="0.45">
      <c r="C24" s="206" t="s">
        <v>13</v>
      </c>
      <c r="D24" s="207"/>
      <c r="E24" s="112">
        <f>E14+E16+E18+E20+E23</f>
        <v>141498520</v>
      </c>
      <c r="F24" s="113"/>
      <c r="G24" s="114"/>
      <c r="H24" s="115"/>
      <c r="I24" s="116"/>
    </row>
    <row r="25" spans="2:9" ht="15" customHeight="1" x14ac:dyDescent="0.4">
      <c r="C25" s="172" t="s">
        <v>20</v>
      </c>
      <c r="D25" s="173"/>
      <c r="E25" s="117">
        <v>28497</v>
      </c>
      <c r="F25" s="208"/>
      <c r="G25" s="208"/>
      <c r="H25" s="208"/>
      <c r="I25" s="208"/>
    </row>
    <row r="26" spans="2:9" ht="15" customHeight="1" thickBot="1" x14ac:dyDescent="0.45">
      <c r="C26" s="210" t="s">
        <v>56</v>
      </c>
      <c r="D26" s="211"/>
      <c r="E26" s="118">
        <v>875</v>
      </c>
      <c r="F26" s="119"/>
      <c r="G26" s="119"/>
      <c r="H26" s="119"/>
      <c r="I26" s="119"/>
    </row>
    <row r="27" spans="2:9" ht="15" customHeight="1" x14ac:dyDescent="0.4">
      <c r="C27" s="184" t="s">
        <v>22</v>
      </c>
      <c r="D27" s="185"/>
      <c r="E27" s="120">
        <f>(E6+E8)/E25</f>
        <v>10999.242236024846</v>
      </c>
      <c r="F27" s="119"/>
      <c r="G27" s="119"/>
      <c r="H27" s="119"/>
      <c r="I27" s="119"/>
    </row>
    <row r="28" spans="2:9" ht="15" customHeight="1" thickBot="1" x14ac:dyDescent="0.45">
      <c r="C28" s="201" t="s">
        <v>86</v>
      </c>
      <c r="D28" s="202"/>
      <c r="E28" s="121">
        <f>(E7+E9)/E26</f>
        <v>8974.2011428571423</v>
      </c>
      <c r="F28" s="209"/>
      <c r="G28" s="209"/>
      <c r="H28" s="209"/>
      <c r="I28" s="209"/>
    </row>
    <row r="29" spans="2:9" ht="15" customHeight="1" x14ac:dyDescent="0.4">
      <c r="C29" s="6" t="s">
        <v>58</v>
      </c>
      <c r="D29" s="131"/>
      <c r="E29" s="132"/>
      <c r="F29" s="132"/>
      <c r="G29" s="132"/>
      <c r="H29" s="67"/>
    </row>
    <row r="30" spans="2:9" ht="15" customHeight="1" x14ac:dyDescent="0.4">
      <c r="C30" s="6" t="s">
        <v>85</v>
      </c>
      <c r="D30" s="131"/>
      <c r="E30" s="132"/>
      <c r="F30" s="132"/>
      <c r="G30" s="132"/>
      <c r="H30" s="67"/>
    </row>
    <row r="31" spans="2:9" ht="15" customHeight="1" x14ac:dyDescent="0.4"/>
    <row r="32" spans="2:9" ht="15" customHeight="1" x14ac:dyDescent="0.4">
      <c r="B32" s="61" t="s">
        <v>23</v>
      </c>
      <c r="C32" s="161" t="s">
        <v>24</v>
      </c>
      <c r="D32" s="161"/>
      <c r="E32" s="161"/>
      <c r="F32" s="161"/>
      <c r="G32" s="161"/>
    </row>
    <row r="33" spans="2:9" ht="12.75" thickBot="1" x14ac:dyDescent="0.45">
      <c r="C33" s="65"/>
      <c r="D33" s="65"/>
      <c r="E33" s="205" t="s">
        <v>25</v>
      </c>
      <c r="F33" s="205"/>
      <c r="G33" s="205"/>
      <c r="H33" s="205" t="s">
        <v>26</v>
      </c>
      <c r="I33" s="205"/>
    </row>
    <row r="34" spans="2:9" ht="15" customHeight="1" x14ac:dyDescent="0.4">
      <c r="C34" s="157" t="s">
        <v>27</v>
      </c>
      <c r="D34" s="158"/>
      <c r="E34" s="224"/>
      <c r="F34" s="225"/>
      <c r="G34" s="226"/>
      <c r="H34" s="224"/>
      <c r="I34" s="227"/>
    </row>
    <row r="35" spans="2:9" ht="15" customHeight="1" thickBot="1" x14ac:dyDescent="0.45">
      <c r="C35" s="217" t="s">
        <v>28</v>
      </c>
      <c r="D35" s="218"/>
      <c r="E35" s="230"/>
      <c r="F35" s="228"/>
      <c r="G35" s="231"/>
      <c r="H35" s="228"/>
      <c r="I35" s="229"/>
    </row>
    <row r="36" spans="2:9" ht="15" customHeight="1" thickBot="1" x14ac:dyDescent="0.45">
      <c r="C36" s="215" t="s">
        <v>87</v>
      </c>
      <c r="D36" s="216"/>
      <c r="E36" s="221">
        <v>30</v>
      </c>
      <c r="F36" s="222"/>
      <c r="G36" s="222"/>
      <c r="H36" s="222"/>
      <c r="I36" s="223"/>
    </row>
    <row r="37" spans="2:9" s="1" customFormat="1" ht="15" customHeight="1" x14ac:dyDescent="0.4">
      <c r="C37" s="133" t="s">
        <v>89</v>
      </c>
      <c r="D37" s="133"/>
      <c r="E37" s="134"/>
      <c r="F37" s="134"/>
      <c r="G37" s="134"/>
      <c r="H37" s="134"/>
      <c r="I37" s="134"/>
    </row>
    <row r="38" spans="2:9" ht="15" customHeight="1" x14ac:dyDescent="0.4"/>
    <row r="39" spans="2:9" ht="15" customHeight="1" thickBot="1" x14ac:dyDescent="0.45">
      <c r="B39" s="61" t="s">
        <v>29</v>
      </c>
      <c r="C39" s="161" t="s">
        <v>30</v>
      </c>
      <c r="D39" s="161"/>
      <c r="E39" s="161"/>
      <c r="F39" s="161"/>
      <c r="G39" s="161"/>
    </row>
    <row r="40" spans="2:9" ht="15" customHeight="1" x14ac:dyDescent="0.4">
      <c r="C40" s="203" t="s">
        <v>31</v>
      </c>
      <c r="D40" s="80" t="s">
        <v>32</v>
      </c>
      <c r="E40" s="153">
        <f>(E6+E7)/E10</f>
        <v>0.11573760323412328</v>
      </c>
      <c r="F40" s="153"/>
      <c r="G40" s="153"/>
      <c r="H40" s="153"/>
      <c r="I40" s="154"/>
    </row>
    <row r="41" spans="2:9" ht="15" customHeight="1" thickBot="1" x14ac:dyDescent="0.45">
      <c r="C41" s="204"/>
      <c r="D41" s="81" t="s">
        <v>33</v>
      </c>
      <c r="E41" s="155">
        <f>(E8+E9)/E10</f>
        <v>0.8842623967658767</v>
      </c>
      <c r="F41" s="219"/>
      <c r="G41" s="219"/>
      <c r="H41" s="219"/>
      <c r="I41" s="220"/>
    </row>
    <row r="42" spans="2:9" ht="15" customHeight="1" x14ac:dyDescent="0.4"/>
    <row r="43" spans="2:9" ht="15" customHeight="1" thickBot="1" x14ac:dyDescent="0.45">
      <c r="B43" s="61" t="s">
        <v>34</v>
      </c>
      <c r="C43" s="161" t="s">
        <v>35</v>
      </c>
      <c r="D43" s="161"/>
      <c r="E43" s="161"/>
      <c r="F43" s="161"/>
      <c r="G43" s="161"/>
      <c r="H43" s="161"/>
      <c r="I43" s="161"/>
    </row>
    <row r="44" spans="2:9" ht="69.95" customHeight="1" thickBot="1" x14ac:dyDescent="0.45">
      <c r="C44" s="2" t="s">
        <v>36</v>
      </c>
      <c r="D44" s="212"/>
      <c r="E44" s="213"/>
      <c r="F44" s="213"/>
      <c r="G44" s="213"/>
      <c r="H44" s="213"/>
      <c r="I44" s="214"/>
    </row>
  </sheetData>
  <mergeCells count="40">
    <mergeCell ref="C6:C9"/>
    <mergeCell ref="F6:I6"/>
    <mergeCell ref="F7:I7"/>
    <mergeCell ref="F8:I8"/>
    <mergeCell ref="F9:I9"/>
    <mergeCell ref="A1:J1"/>
    <mergeCell ref="C2:G2"/>
    <mergeCell ref="C3:D3"/>
    <mergeCell ref="E3:I3"/>
    <mergeCell ref="C5:G5"/>
    <mergeCell ref="C26:D26"/>
    <mergeCell ref="C10:D10"/>
    <mergeCell ref="C11:E12"/>
    <mergeCell ref="F11:I11"/>
    <mergeCell ref="C13:C20"/>
    <mergeCell ref="C21:C23"/>
    <mergeCell ref="D21:D22"/>
    <mergeCell ref="C24:D24"/>
    <mergeCell ref="C25:D25"/>
    <mergeCell ref="F25:I25"/>
    <mergeCell ref="C27:D27"/>
    <mergeCell ref="C28:D28"/>
    <mergeCell ref="F28:I28"/>
    <mergeCell ref="C32:G32"/>
    <mergeCell ref="E33:G33"/>
    <mergeCell ref="H33:I33"/>
    <mergeCell ref="C34:D34"/>
    <mergeCell ref="E34:G34"/>
    <mergeCell ref="H34:I34"/>
    <mergeCell ref="C35:D35"/>
    <mergeCell ref="E35:G35"/>
    <mergeCell ref="H35:I35"/>
    <mergeCell ref="C43:I43"/>
    <mergeCell ref="D44:I44"/>
    <mergeCell ref="C36:D36"/>
    <mergeCell ref="E36:I36"/>
    <mergeCell ref="C39:G39"/>
    <mergeCell ref="C40:C41"/>
    <mergeCell ref="E40:I40"/>
    <mergeCell ref="E41:I41"/>
  </mergeCells>
  <phoneticPr fontId="1"/>
  <pageMargins left="0.51181102362204722" right="0.11811023622047245" top="0.55118110236220474" bottom="0.19685039370078741" header="0.31496062992125984" footer="0.11811023622047245"/>
  <pageSetup paperSize="9" scale="95" orientation="portrait" r:id="rId1"/>
  <headerFooter scaleWithDoc="0" alignWithMargins="0"/>
  <rowBreaks count="1" manualBreakCount="1">
    <brk id="20" max="10"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44"/>
  <sheetViews>
    <sheetView zoomScaleNormal="100" zoomScaleSheetLayoutView="85" workbookViewId="0">
      <selection activeCell="F7" sqref="F7:I7"/>
    </sheetView>
  </sheetViews>
  <sheetFormatPr defaultColWidth="9" defaultRowHeight="12" x14ac:dyDescent="0.4"/>
  <cols>
    <col min="1" max="1" width="0.625" style="61" customWidth="1"/>
    <col min="2" max="2" width="3.125" style="61" bestFit="1" customWidth="1"/>
    <col min="3" max="3" width="10.625" style="61" customWidth="1"/>
    <col min="4" max="4" width="24.625" style="61" customWidth="1"/>
    <col min="5" max="6" width="10.625" style="61" customWidth="1"/>
    <col min="7" max="8" width="6.625" style="61" customWidth="1"/>
    <col min="9" max="9" width="19.625" style="61" customWidth="1"/>
    <col min="10" max="10" width="0.875" style="61" customWidth="1"/>
    <col min="11" max="16384" width="9" style="61"/>
  </cols>
  <sheetData>
    <row r="1" spans="1:10" ht="18.75" customHeight="1" x14ac:dyDescent="0.4">
      <c r="A1" s="166" t="s">
        <v>84</v>
      </c>
      <c r="B1" s="166"/>
      <c r="C1" s="166"/>
      <c r="D1" s="166"/>
      <c r="E1" s="166"/>
      <c r="F1" s="166"/>
      <c r="G1" s="166"/>
      <c r="H1" s="166"/>
      <c r="I1" s="166"/>
      <c r="J1" s="166"/>
    </row>
    <row r="2" spans="1:10" ht="15" customHeight="1" thickBot="1" x14ac:dyDescent="0.45">
      <c r="B2" s="61" t="s">
        <v>3</v>
      </c>
      <c r="C2" s="161" t="s">
        <v>4</v>
      </c>
      <c r="D2" s="161"/>
      <c r="E2" s="161"/>
      <c r="F2" s="161"/>
      <c r="G2" s="161"/>
      <c r="H2" s="65"/>
    </row>
    <row r="3" spans="1:10" ht="19.5" customHeight="1" thickBot="1" x14ac:dyDescent="0.45">
      <c r="C3" s="167" t="s">
        <v>38</v>
      </c>
      <c r="D3" s="168"/>
      <c r="E3" s="246" t="s">
        <v>68</v>
      </c>
      <c r="F3" s="247"/>
      <c r="G3" s="247"/>
      <c r="H3" s="247"/>
      <c r="I3" s="248"/>
    </row>
    <row r="4" spans="1:10" ht="15" customHeight="1" x14ac:dyDescent="0.4"/>
    <row r="5" spans="1:10" ht="15" customHeight="1" thickBot="1" x14ac:dyDescent="0.45">
      <c r="B5" s="61" t="s">
        <v>7</v>
      </c>
      <c r="C5" s="161" t="s">
        <v>8</v>
      </c>
      <c r="D5" s="161"/>
      <c r="E5" s="161"/>
      <c r="F5" s="161"/>
      <c r="G5" s="161"/>
    </row>
    <row r="6" spans="1:10" ht="15" customHeight="1" x14ac:dyDescent="0.4">
      <c r="C6" s="243" t="s">
        <v>40</v>
      </c>
      <c r="D6" s="82" t="s">
        <v>9</v>
      </c>
      <c r="E6" s="83">
        <v>26586656</v>
      </c>
      <c r="F6" s="209"/>
      <c r="G6" s="209"/>
      <c r="H6" s="209"/>
      <c r="I6" s="209"/>
    </row>
    <row r="7" spans="1:10" ht="15" customHeight="1" x14ac:dyDescent="0.4">
      <c r="C7" s="244"/>
      <c r="D7" s="73" t="s">
        <v>41</v>
      </c>
      <c r="E7" s="84">
        <v>11466315</v>
      </c>
      <c r="F7" s="209"/>
      <c r="G7" s="209"/>
      <c r="H7" s="209"/>
      <c r="I7" s="209"/>
    </row>
    <row r="8" spans="1:10" ht="15" customHeight="1" x14ac:dyDescent="0.4">
      <c r="C8" s="244"/>
      <c r="D8" s="73" t="s">
        <v>11</v>
      </c>
      <c r="E8" s="84">
        <v>251262789</v>
      </c>
      <c r="F8" s="209"/>
      <c r="G8" s="209"/>
      <c r="H8" s="209"/>
      <c r="I8" s="209"/>
    </row>
    <row r="9" spans="1:10" ht="15" customHeight="1" x14ac:dyDescent="0.4">
      <c r="C9" s="245"/>
      <c r="D9" s="85" t="s">
        <v>42</v>
      </c>
      <c r="E9" s="86">
        <v>0</v>
      </c>
      <c r="F9" s="209"/>
      <c r="G9" s="209"/>
      <c r="H9" s="209"/>
      <c r="I9" s="209"/>
    </row>
    <row r="10" spans="1:10" ht="15" customHeight="1" thickBot="1" x14ac:dyDescent="0.45">
      <c r="C10" s="194" t="s">
        <v>13</v>
      </c>
      <c r="D10" s="195"/>
      <c r="E10" s="87">
        <f>SUM(E6:E9)</f>
        <v>289315760</v>
      </c>
      <c r="F10" s="88"/>
      <c r="G10" s="88"/>
      <c r="H10" s="88"/>
      <c r="I10" s="88"/>
    </row>
    <row r="11" spans="1:10" ht="21" customHeight="1" x14ac:dyDescent="0.4">
      <c r="C11" s="232" t="s">
        <v>14</v>
      </c>
      <c r="D11" s="233"/>
      <c r="E11" s="233"/>
      <c r="F11" s="236" t="s">
        <v>83</v>
      </c>
      <c r="G11" s="236"/>
      <c r="H11" s="236"/>
      <c r="I11" s="237"/>
    </row>
    <row r="12" spans="1:10" ht="21.95" customHeight="1" x14ac:dyDescent="0.4">
      <c r="C12" s="234"/>
      <c r="D12" s="235"/>
      <c r="E12" s="235"/>
      <c r="F12" s="89" t="s">
        <v>44</v>
      </c>
      <c r="G12" s="89" t="s">
        <v>45</v>
      </c>
      <c r="H12" s="89" t="s">
        <v>46</v>
      </c>
      <c r="I12" s="90" t="s">
        <v>47</v>
      </c>
    </row>
    <row r="13" spans="1:10" ht="15" customHeight="1" thickBot="1" x14ac:dyDescent="0.45">
      <c r="C13" s="140" t="s">
        <v>48</v>
      </c>
      <c r="D13" s="91" t="s">
        <v>16</v>
      </c>
      <c r="E13" s="92"/>
      <c r="F13" s="93" t="s">
        <v>49</v>
      </c>
      <c r="G13" s="94">
        <v>50</v>
      </c>
      <c r="H13" s="93">
        <v>5000</v>
      </c>
      <c r="I13" s="95"/>
    </row>
    <row r="14" spans="1:10" ht="15" customHeight="1" thickBot="1" x14ac:dyDescent="0.45">
      <c r="C14" s="242"/>
      <c r="D14" s="99" t="s">
        <v>50</v>
      </c>
      <c r="E14" s="100">
        <v>8242946</v>
      </c>
      <c r="F14" s="101"/>
      <c r="G14" s="102"/>
      <c r="H14" s="101"/>
      <c r="I14" s="103"/>
    </row>
    <row r="15" spans="1:10" ht="15" customHeight="1" thickBot="1" x14ac:dyDescent="0.45">
      <c r="C15" s="140"/>
      <c r="D15" s="104" t="s">
        <v>51</v>
      </c>
      <c r="E15" s="105"/>
      <c r="F15" s="93" t="s">
        <v>49</v>
      </c>
      <c r="G15" s="94">
        <v>50</v>
      </c>
      <c r="H15" s="93">
        <v>5000</v>
      </c>
      <c r="I15" s="106"/>
    </row>
    <row r="16" spans="1:10" ht="15" customHeight="1" thickBot="1" x14ac:dyDescent="0.45">
      <c r="C16" s="242"/>
      <c r="D16" s="99" t="s">
        <v>50</v>
      </c>
      <c r="E16" s="100">
        <v>5478158</v>
      </c>
      <c r="F16" s="101"/>
      <c r="G16" s="102"/>
      <c r="H16" s="101"/>
      <c r="I16" s="103"/>
    </row>
    <row r="17" spans="2:9" ht="15" customHeight="1" thickBot="1" x14ac:dyDescent="0.45">
      <c r="C17" s="140"/>
      <c r="D17" s="107" t="s">
        <v>17</v>
      </c>
      <c r="E17" s="105"/>
      <c r="F17" s="93" t="s">
        <v>49</v>
      </c>
      <c r="G17" s="94">
        <v>50</v>
      </c>
      <c r="H17" s="93">
        <v>5000</v>
      </c>
      <c r="I17" s="106"/>
    </row>
    <row r="18" spans="2:9" ht="15" customHeight="1" thickBot="1" x14ac:dyDescent="0.45">
      <c r="C18" s="242"/>
      <c r="D18" s="99" t="s">
        <v>50</v>
      </c>
      <c r="E18" s="100">
        <v>106153367</v>
      </c>
      <c r="F18" s="101"/>
      <c r="G18" s="102"/>
      <c r="H18" s="101"/>
      <c r="I18" s="103"/>
    </row>
    <row r="19" spans="2:9" ht="15" customHeight="1" thickBot="1" x14ac:dyDescent="0.45">
      <c r="C19" s="140"/>
      <c r="D19" s="107" t="s">
        <v>52</v>
      </c>
      <c r="E19" s="105"/>
      <c r="F19" s="108"/>
      <c r="G19" s="94"/>
      <c r="H19" s="93"/>
      <c r="I19" s="106"/>
    </row>
    <row r="20" spans="2:9" ht="15" customHeight="1" thickBot="1" x14ac:dyDescent="0.45">
      <c r="C20" s="242"/>
      <c r="D20" s="99" t="s">
        <v>50</v>
      </c>
      <c r="E20" s="100">
        <v>0</v>
      </c>
      <c r="F20" s="101"/>
      <c r="G20" s="102"/>
      <c r="H20" s="101"/>
      <c r="I20" s="103"/>
    </row>
    <row r="21" spans="2:9" ht="15" customHeight="1" x14ac:dyDescent="0.4">
      <c r="C21" s="238" t="s">
        <v>53</v>
      </c>
      <c r="D21" s="240" t="s">
        <v>19</v>
      </c>
      <c r="E21" s="105"/>
      <c r="F21" s="108">
        <v>2000</v>
      </c>
      <c r="G21" s="94" t="s">
        <v>49</v>
      </c>
      <c r="H21" s="93" t="s">
        <v>49</v>
      </c>
      <c r="I21" s="109" t="s">
        <v>54</v>
      </c>
    </row>
    <row r="22" spans="2:9" ht="15" customHeight="1" thickBot="1" x14ac:dyDescent="0.45">
      <c r="C22" s="238"/>
      <c r="D22" s="241"/>
      <c r="E22" s="92"/>
      <c r="F22" s="96">
        <v>1000</v>
      </c>
      <c r="G22" s="97" t="s">
        <v>49</v>
      </c>
      <c r="H22" s="98" t="s">
        <v>49</v>
      </c>
      <c r="I22" s="110" t="s">
        <v>55</v>
      </c>
    </row>
    <row r="23" spans="2:9" ht="15" customHeight="1" thickBot="1" x14ac:dyDescent="0.45">
      <c r="C23" s="239"/>
      <c r="D23" s="99" t="s">
        <v>50</v>
      </c>
      <c r="E23" s="100">
        <v>27742000</v>
      </c>
      <c r="F23" s="101"/>
      <c r="G23" s="102"/>
      <c r="H23" s="111"/>
      <c r="I23" s="103"/>
    </row>
    <row r="24" spans="2:9" ht="15" customHeight="1" thickBot="1" x14ac:dyDescent="0.45">
      <c r="C24" s="206" t="s">
        <v>13</v>
      </c>
      <c r="D24" s="207"/>
      <c r="E24" s="112">
        <f>E14+E16+E18+E20+E23</f>
        <v>147616471</v>
      </c>
      <c r="F24" s="113"/>
      <c r="G24" s="114"/>
      <c r="H24" s="115"/>
      <c r="I24" s="116"/>
    </row>
    <row r="25" spans="2:9" ht="15" customHeight="1" x14ac:dyDescent="0.4">
      <c r="C25" s="172" t="s">
        <v>20</v>
      </c>
      <c r="D25" s="173"/>
      <c r="E25" s="117">
        <v>29883</v>
      </c>
      <c r="F25" s="208"/>
      <c r="G25" s="208"/>
      <c r="H25" s="208"/>
      <c r="I25" s="208"/>
    </row>
    <row r="26" spans="2:9" ht="15" customHeight="1" thickBot="1" x14ac:dyDescent="0.45">
      <c r="C26" s="210" t="s">
        <v>56</v>
      </c>
      <c r="D26" s="211"/>
      <c r="E26" s="118">
        <v>1765</v>
      </c>
      <c r="F26" s="119"/>
      <c r="G26" s="119"/>
      <c r="H26" s="119"/>
      <c r="I26" s="119"/>
    </row>
    <row r="27" spans="2:9" ht="15" customHeight="1" x14ac:dyDescent="0.4">
      <c r="C27" s="184" t="s">
        <v>22</v>
      </c>
      <c r="D27" s="185"/>
      <c r="E27" s="120">
        <f>(E6+E8)/E25</f>
        <v>9297.9100157280063</v>
      </c>
      <c r="F27" s="119"/>
      <c r="G27" s="119"/>
      <c r="H27" s="119"/>
      <c r="I27" s="119"/>
    </row>
    <row r="28" spans="2:9" ht="15" customHeight="1" thickBot="1" x14ac:dyDescent="0.45">
      <c r="C28" s="201" t="s">
        <v>86</v>
      </c>
      <c r="D28" s="202"/>
      <c r="E28" s="121">
        <f>(E7+E9)/E26</f>
        <v>6496.4957507082154</v>
      </c>
      <c r="F28" s="209"/>
      <c r="G28" s="209"/>
      <c r="H28" s="209"/>
      <c r="I28" s="209"/>
    </row>
    <row r="29" spans="2:9" ht="15" customHeight="1" x14ac:dyDescent="0.4">
      <c r="C29" s="6" t="s">
        <v>58</v>
      </c>
      <c r="D29" s="131"/>
      <c r="E29" s="132"/>
      <c r="F29" s="132"/>
      <c r="G29" s="132"/>
      <c r="H29" s="67"/>
    </row>
    <row r="30" spans="2:9" ht="15" customHeight="1" x14ac:dyDescent="0.4">
      <c r="C30" s="6" t="s">
        <v>85</v>
      </c>
      <c r="D30" s="131"/>
      <c r="E30" s="132"/>
      <c r="F30" s="132"/>
      <c r="G30" s="132"/>
      <c r="H30" s="67"/>
    </row>
    <row r="31" spans="2:9" ht="15" customHeight="1" x14ac:dyDescent="0.4"/>
    <row r="32" spans="2:9" ht="15" customHeight="1" x14ac:dyDescent="0.4">
      <c r="B32" s="61" t="s">
        <v>23</v>
      </c>
      <c r="C32" s="161" t="s">
        <v>24</v>
      </c>
      <c r="D32" s="161"/>
      <c r="E32" s="161"/>
      <c r="F32" s="161"/>
      <c r="G32" s="161"/>
    </row>
    <row r="33" spans="2:9" ht="12.75" thickBot="1" x14ac:dyDescent="0.45">
      <c r="C33" s="65"/>
      <c r="D33" s="65"/>
      <c r="E33" s="205" t="s">
        <v>25</v>
      </c>
      <c r="F33" s="205"/>
      <c r="G33" s="205"/>
      <c r="H33" s="205" t="s">
        <v>26</v>
      </c>
      <c r="I33" s="205"/>
    </row>
    <row r="34" spans="2:9" ht="15" customHeight="1" x14ac:dyDescent="0.4">
      <c r="C34" s="157" t="s">
        <v>27</v>
      </c>
      <c r="D34" s="158"/>
      <c r="E34" s="224"/>
      <c r="F34" s="225"/>
      <c r="G34" s="226"/>
      <c r="H34" s="224"/>
      <c r="I34" s="227"/>
    </row>
    <row r="35" spans="2:9" ht="15" customHeight="1" thickBot="1" x14ac:dyDescent="0.45">
      <c r="C35" s="217" t="s">
        <v>28</v>
      </c>
      <c r="D35" s="218"/>
      <c r="E35" s="230"/>
      <c r="F35" s="228"/>
      <c r="G35" s="231"/>
      <c r="H35" s="228"/>
      <c r="I35" s="229"/>
    </row>
    <row r="36" spans="2:9" ht="15" customHeight="1" thickBot="1" x14ac:dyDescent="0.45">
      <c r="C36" s="215" t="s">
        <v>87</v>
      </c>
      <c r="D36" s="216"/>
      <c r="E36" s="221">
        <v>31</v>
      </c>
      <c r="F36" s="222"/>
      <c r="G36" s="222"/>
      <c r="H36" s="222"/>
      <c r="I36" s="223"/>
    </row>
    <row r="37" spans="2:9" s="1" customFormat="1" ht="15" customHeight="1" x14ac:dyDescent="0.4">
      <c r="C37" s="133" t="s">
        <v>89</v>
      </c>
      <c r="D37" s="133"/>
      <c r="E37" s="134"/>
      <c r="F37" s="134"/>
      <c r="G37" s="134"/>
      <c r="H37" s="134"/>
      <c r="I37" s="134"/>
    </row>
    <row r="38" spans="2:9" ht="15" customHeight="1" x14ac:dyDescent="0.4"/>
    <row r="39" spans="2:9" ht="15" customHeight="1" thickBot="1" x14ac:dyDescent="0.45">
      <c r="B39" s="61" t="s">
        <v>29</v>
      </c>
      <c r="C39" s="161" t="s">
        <v>30</v>
      </c>
      <c r="D39" s="161"/>
      <c r="E39" s="161"/>
      <c r="F39" s="161"/>
      <c r="G39" s="161"/>
    </row>
    <row r="40" spans="2:9" ht="15" customHeight="1" x14ac:dyDescent="0.4">
      <c r="C40" s="203" t="s">
        <v>31</v>
      </c>
      <c r="D40" s="80" t="s">
        <v>32</v>
      </c>
      <c r="E40" s="153">
        <f>(E6+E7)/E10</f>
        <v>0.13152747365024289</v>
      </c>
      <c r="F40" s="153"/>
      <c r="G40" s="153"/>
      <c r="H40" s="153"/>
      <c r="I40" s="154"/>
    </row>
    <row r="41" spans="2:9" ht="15" customHeight="1" thickBot="1" x14ac:dyDescent="0.45">
      <c r="C41" s="204"/>
      <c r="D41" s="81" t="s">
        <v>33</v>
      </c>
      <c r="E41" s="155">
        <f>(E8+E9)/E10</f>
        <v>0.86847252634975713</v>
      </c>
      <c r="F41" s="219"/>
      <c r="G41" s="219"/>
      <c r="H41" s="219"/>
      <c r="I41" s="220"/>
    </row>
    <row r="42" spans="2:9" ht="15" customHeight="1" x14ac:dyDescent="0.4"/>
    <row r="43" spans="2:9" ht="15" customHeight="1" thickBot="1" x14ac:dyDescent="0.45">
      <c r="B43" s="61" t="s">
        <v>34</v>
      </c>
      <c r="C43" s="161" t="s">
        <v>35</v>
      </c>
      <c r="D43" s="161"/>
      <c r="E43" s="161"/>
      <c r="F43" s="161"/>
      <c r="G43" s="161"/>
      <c r="H43" s="161"/>
      <c r="I43" s="161"/>
    </row>
    <row r="44" spans="2:9" ht="69.95" customHeight="1" thickBot="1" x14ac:dyDescent="0.45">
      <c r="C44" s="2" t="s">
        <v>36</v>
      </c>
      <c r="D44" s="212"/>
      <c r="E44" s="213"/>
      <c r="F44" s="213"/>
      <c r="G44" s="213"/>
      <c r="H44" s="213"/>
      <c r="I44" s="214"/>
    </row>
  </sheetData>
  <mergeCells count="40">
    <mergeCell ref="C6:C9"/>
    <mergeCell ref="F6:I6"/>
    <mergeCell ref="F7:I7"/>
    <mergeCell ref="F8:I8"/>
    <mergeCell ref="F9:I9"/>
    <mergeCell ref="A1:J1"/>
    <mergeCell ref="C2:G2"/>
    <mergeCell ref="C3:D3"/>
    <mergeCell ref="E3:I3"/>
    <mergeCell ref="C5:G5"/>
    <mergeCell ref="C26:D26"/>
    <mergeCell ref="C10:D10"/>
    <mergeCell ref="C11:E12"/>
    <mergeCell ref="F11:I11"/>
    <mergeCell ref="C13:C20"/>
    <mergeCell ref="C21:C23"/>
    <mergeCell ref="D21:D22"/>
    <mergeCell ref="C24:D24"/>
    <mergeCell ref="C25:D25"/>
    <mergeCell ref="F25:I25"/>
    <mergeCell ref="C27:D27"/>
    <mergeCell ref="C28:D28"/>
    <mergeCell ref="F28:I28"/>
    <mergeCell ref="C32:G32"/>
    <mergeCell ref="E33:G33"/>
    <mergeCell ref="H33:I33"/>
    <mergeCell ref="C34:D34"/>
    <mergeCell ref="E34:G34"/>
    <mergeCell ref="H34:I34"/>
    <mergeCell ref="C35:D35"/>
    <mergeCell ref="E35:G35"/>
    <mergeCell ref="H35:I35"/>
    <mergeCell ref="C43:I43"/>
    <mergeCell ref="D44:I44"/>
    <mergeCell ref="C36:D36"/>
    <mergeCell ref="E36:I36"/>
    <mergeCell ref="C39:G39"/>
    <mergeCell ref="C40:C41"/>
    <mergeCell ref="E40:I40"/>
    <mergeCell ref="E41:I41"/>
  </mergeCells>
  <phoneticPr fontId="1"/>
  <pageMargins left="0.51181102362204722" right="0.11811023622047245" top="0.55118110236220474" bottom="0.19685039370078741" header="0.31496062992125984" footer="0.11811023622047245"/>
  <pageSetup paperSize="9" scale="95" orientation="portrait" r:id="rId1"/>
  <headerFooter scaleWithDoc="0" alignWithMargins="0"/>
  <rowBreaks count="1" manualBreakCount="1">
    <brk id="20" max="10"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44"/>
  <sheetViews>
    <sheetView zoomScaleNormal="100" zoomScaleSheetLayoutView="100" workbookViewId="0">
      <selection activeCell="F7" sqref="F7:I7"/>
    </sheetView>
  </sheetViews>
  <sheetFormatPr defaultColWidth="9" defaultRowHeight="12" x14ac:dyDescent="0.4"/>
  <cols>
    <col min="1" max="1" width="0.625" style="61" customWidth="1"/>
    <col min="2" max="2" width="3.125" style="61" bestFit="1" customWidth="1"/>
    <col min="3" max="3" width="10.625" style="61" customWidth="1"/>
    <col min="4" max="4" width="24.625" style="61" customWidth="1"/>
    <col min="5" max="6" width="10.625" style="61" customWidth="1"/>
    <col min="7" max="8" width="6.625" style="61" customWidth="1"/>
    <col min="9" max="9" width="19.625" style="61" customWidth="1"/>
    <col min="10" max="10" width="0.875" style="61" customWidth="1"/>
    <col min="11" max="16384" width="9" style="61"/>
  </cols>
  <sheetData>
    <row r="1" spans="1:10" ht="18.75" customHeight="1" x14ac:dyDescent="0.4">
      <c r="A1" s="166" t="s">
        <v>84</v>
      </c>
      <c r="B1" s="166"/>
      <c r="C1" s="166"/>
      <c r="D1" s="166"/>
      <c r="E1" s="166"/>
      <c r="F1" s="166"/>
      <c r="G1" s="166"/>
      <c r="H1" s="166"/>
      <c r="I1" s="166"/>
      <c r="J1" s="166"/>
    </row>
    <row r="2" spans="1:10" ht="15" customHeight="1" thickBot="1" x14ac:dyDescent="0.45">
      <c r="B2" s="61" t="s">
        <v>3</v>
      </c>
      <c r="C2" s="161" t="s">
        <v>4</v>
      </c>
      <c r="D2" s="161"/>
      <c r="E2" s="161"/>
      <c r="F2" s="161"/>
      <c r="G2" s="161"/>
      <c r="H2" s="65"/>
    </row>
    <row r="3" spans="1:10" ht="19.5" customHeight="1" thickBot="1" x14ac:dyDescent="0.45">
      <c r="C3" s="167" t="s">
        <v>38</v>
      </c>
      <c r="D3" s="168"/>
      <c r="E3" s="246" t="s">
        <v>69</v>
      </c>
      <c r="F3" s="247"/>
      <c r="G3" s="247"/>
      <c r="H3" s="247"/>
      <c r="I3" s="248"/>
    </row>
    <row r="4" spans="1:10" ht="15" customHeight="1" x14ac:dyDescent="0.4"/>
    <row r="5" spans="1:10" ht="15" customHeight="1" thickBot="1" x14ac:dyDescent="0.45">
      <c r="B5" s="61" t="s">
        <v>7</v>
      </c>
      <c r="C5" s="161" t="s">
        <v>8</v>
      </c>
      <c r="D5" s="161"/>
      <c r="E5" s="161"/>
      <c r="F5" s="161"/>
      <c r="G5" s="161"/>
    </row>
    <row r="6" spans="1:10" ht="15" customHeight="1" x14ac:dyDescent="0.4">
      <c r="C6" s="243" t="s">
        <v>40</v>
      </c>
      <c r="D6" s="82" t="s">
        <v>9</v>
      </c>
      <c r="E6" s="83">
        <v>27914509</v>
      </c>
      <c r="F6" s="209"/>
      <c r="G6" s="209"/>
      <c r="H6" s="209"/>
      <c r="I6" s="209"/>
    </row>
    <row r="7" spans="1:10" ht="15" customHeight="1" x14ac:dyDescent="0.4">
      <c r="C7" s="244"/>
      <c r="D7" s="73" t="s">
        <v>41</v>
      </c>
      <c r="E7" s="84">
        <v>7632754</v>
      </c>
      <c r="F7" s="209"/>
      <c r="G7" s="209"/>
      <c r="H7" s="209"/>
      <c r="I7" s="209"/>
    </row>
    <row r="8" spans="1:10" ht="15" customHeight="1" x14ac:dyDescent="0.4">
      <c r="C8" s="244"/>
      <c r="D8" s="73" t="s">
        <v>11</v>
      </c>
      <c r="E8" s="84">
        <v>221152193</v>
      </c>
      <c r="F8" s="209"/>
      <c r="G8" s="209"/>
      <c r="H8" s="209"/>
      <c r="I8" s="209"/>
    </row>
    <row r="9" spans="1:10" ht="15" customHeight="1" x14ac:dyDescent="0.4">
      <c r="C9" s="245"/>
      <c r="D9" s="85" t="s">
        <v>42</v>
      </c>
      <c r="E9" s="86">
        <v>0</v>
      </c>
      <c r="F9" s="209"/>
      <c r="G9" s="209"/>
      <c r="H9" s="209"/>
      <c r="I9" s="209"/>
    </row>
    <row r="10" spans="1:10" ht="15" customHeight="1" thickBot="1" x14ac:dyDescent="0.45">
      <c r="C10" s="194" t="s">
        <v>13</v>
      </c>
      <c r="D10" s="195"/>
      <c r="E10" s="87">
        <f>SUM(E6:E9)</f>
        <v>256699456</v>
      </c>
      <c r="F10" s="88"/>
      <c r="G10" s="88"/>
      <c r="H10" s="88"/>
      <c r="I10" s="88"/>
    </row>
    <row r="11" spans="1:10" ht="21" customHeight="1" x14ac:dyDescent="0.4">
      <c r="C11" s="232" t="s">
        <v>14</v>
      </c>
      <c r="D11" s="233"/>
      <c r="E11" s="233"/>
      <c r="F11" s="236" t="s">
        <v>83</v>
      </c>
      <c r="G11" s="236"/>
      <c r="H11" s="236"/>
      <c r="I11" s="237"/>
    </row>
    <row r="12" spans="1:10" ht="21.95" customHeight="1" x14ac:dyDescent="0.4">
      <c r="C12" s="234"/>
      <c r="D12" s="235"/>
      <c r="E12" s="235"/>
      <c r="F12" s="89" t="s">
        <v>44</v>
      </c>
      <c r="G12" s="89" t="s">
        <v>45</v>
      </c>
      <c r="H12" s="89" t="s">
        <v>46</v>
      </c>
      <c r="I12" s="90" t="s">
        <v>47</v>
      </c>
    </row>
    <row r="13" spans="1:10" ht="15" customHeight="1" thickBot="1" x14ac:dyDescent="0.45">
      <c r="C13" s="140" t="s">
        <v>48</v>
      </c>
      <c r="D13" s="91" t="s">
        <v>16</v>
      </c>
      <c r="E13" s="92"/>
      <c r="F13" s="93" t="s">
        <v>49</v>
      </c>
      <c r="G13" s="94">
        <v>50</v>
      </c>
      <c r="H13" s="93">
        <v>5000</v>
      </c>
      <c r="I13" s="95"/>
    </row>
    <row r="14" spans="1:10" ht="15" customHeight="1" thickBot="1" x14ac:dyDescent="0.45">
      <c r="C14" s="242"/>
      <c r="D14" s="99" t="s">
        <v>50</v>
      </c>
      <c r="E14" s="100">
        <v>6601227</v>
      </c>
      <c r="F14" s="101"/>
      <c r="G14" s="102"/>
      <c r="H14" s="101"/>
      <c r="I14" s="103"/>
    </row>
    <row r="15" spans="1:10" ht="15" customHeight="1" thickBot="1" x14ac:dyDescent="0.45">
      <c r="C15" s="140"/>
      <c r="D15" s="104" t="s">
        <v>51</v>
      </c>
      <c r="E15" s="105"/>
      <c r="F15" s="93" t="s">
        <v>49</v>
      </c>
      <c r="G15" s="94">
        <v>50</v>
      </c>
      <c r="H15" s="93">
        <v>5000</v>
      </c>
      <c r="I15" s="106"/>
    </row>
    <row r="16" spans="1:10" ht="15" customHeight="1" thickBot="1" x14ac:dyDescent="0.45">
      <c r="C16" s="242"/>
      <c r="D16" s="99" t="s">
        <v>50</v>
      </c>
      <c r="E16" s="100">
        <v>3602704</v>
      </c>
      <c r="F16" s="101"/>
      <c r="G16" s="102"/>
      <c r="H16" s="101"/>
      <c r="I16" s="103"/>
    </row>
    <row r="17" spans="2:9" ht="15" customHeight="1" thickBot="1" x14ac:dyDescent="0.45">
      <c r="C17" s="140"/>
      <c r="D17" s="107" t="s">
        <v>17</v>
      </c>
      <c r="E17" s="105"/>
      <c r="F17" s="93" t="s">
        <v>49</v>
      </c>
      <c r="G17" s="94">
        <v>50</v>
      </c>
      <c r="H17" s="93">
        <v>5000</v>
      </c>
      <c r="I17" s="106"/>
    </row>
    <row r="18" spans="2:9" ht="15" customHeight="1" thickBot="1" x14ac:dyDescent="0.45">
      <c r="C18" s="242"/>
      <c r="D18" s="99" t="s">
        <v>50</v>
      </c>
      <c r="E18" s="100">
        <v>92708103</v>
      </c>
      <c r="F18" s="101"/>
      <c r="G18" s="102"/>
      <c r="H18" s="101"/>
      <c r="I18" s="103"/>
    </row>
    <row r="19" spans="2:9" ht="15" customHeight="1" thickBot="1" x14ac:dyDescent="0.45">
      <c r="C19" s="140"/>
      <c r="D19" s="107" t="s">
        <v>52</v>
      </c>
      <c r="E19" s="105"/>
      <c r="F19" s="108"/>
      <c r="G19" s="94"/>
      <c r="H19" s="93"/>
      <c r="I19" s="106"/>
    </row>
    <row r="20" spans="2:9" ht="15" customHeight="1" thickBot="1" x14ac:dyDescent="0.45">
      <c r="C20" s="242"/>
      <c r="D20" s="99" t="s">
        <v>50</v>
      </c>
      <c r="E20" s="100">
        <v>0</v>
      </c>
      <c r="F20" s="101"/>
      <c r="G20" s="102"/>
      <c r="H20" s="101"/>
      <c r="I20" s="103"/>
    </row>
    <row r="21" spans="2:9" ht="15" customHeight="1" x14ac:dyDescent="0.4">
      <c r="C21" s="238" t="s">
        <v>53</v>
      </c>
      <c r="D21" s="240" t="s">
        <v>19</v>
      </c>
      <c r="E21" s="105"/>
      <c r="F21" s="108">
        <v>2000</v>
      </c>
      <c r="G21" s="94" t="s">
        <v>49</v>
      </c>
      <c r="H21" s="93" t="s">
        <v>49</v>
      </c>
      <c r="I21" s="109" t="s">
        <v>54</v>
      </c>
    </row>
    <row r="22" spans="2:9" ht="15" customHeight="1" thickBot="1" x14ac:dyDescent="0.45">
      <c r="C22" s="238"/>
      <c r="D22" s="241"/>
      <c r="E22" s="92"/>
      <c r="F22" s="96">
        <v>1000</v>
      </c>
      <c r="G22" s="97" t="s">
        <v>49</v>
      </c>
      <c r="H22" s="98" t="s">
        <v>49</v>
      </c>
      <c r="I22" s="110" t="s">
        <v>55</v>
      </c>
    </row>
    <row r="23" spans="2:9" ht="15" customHeight="1" thickBot="1" x14ac:dyDescent="0.45">
      <c r="C23" s="239"/>
      <c r="D23" s="99" t="s">
        <v>50</v>
      </c>
      <c r="E23" s="100">
        <v>40759000</v>
      </c>
      <c r="F23" s="101"/>
      <c r="G23" s="102"/>
      <c r="H23" s="111"/>
      <c r="I23" s="103"/>
    </row>
    <row r="24" spans="2:9" ht="15" customHeight="1" thickBot="1" x14ac:dyDescent="0.45">
      <c r="C24" s="206" t="s">
        <v>13</v>
      </c>
      <c r="D24" s="207"/>
      <c r="E24" s="112">
        <f>E14+E16+E18+E20+E23</f>
        <v>143671034</v>
      </c>
      <c r="F24" s="113"/>
      <c r="G24" s="114"/>
      <c r="H24" s="115"/>
      <c r="I24" s="116"/>
    </row>
    <row r="25" spans="2:9" ht="15" customHeight="1" x14ac:dyDescent="0.4">
      <c r="C25" s="172" t="s">
        <v>20</v>
      </c>
      <c r="D25" s="173"/>
      <c r="E25" s="117">
        <v>25797</v>
      </c>
      <c r="F25" s="208"/>
      <c r="G25" s="208"/>
      <c r="H25" s="208"/>
      <c r="I25" s="208"/>
    </row>
    <row r="26" spans="2:9" ht="15" customHeight="1" thickBot="1" x14ac:dyDescent="0.45">
      <c r="C26" s="210" t="s">
        <v>56</v>
      </c>
      <c r="D26" s="211"/>
      <c r="E26" s="118">
        <v>1347</v>
      </c>
      <c r="F26" s="119"/>
      <c r="G26" s="119"/>
      <c r="H26" s="119"/>
      <c r="I26" s="119"/>
    </row>
    <row r="27" spans="2:9" ht="15" customHeight="1" x14ac:dyDescent="0.4">
      <c r="C27" s="184" t="s">
        <v>22</v>
      </c>
      <c r="D27" s="185"/>
      <c r="E27" s="120">
        <f>(E6+E8)/E25</f>
        <v>9654.8707989301074</v>
      </c>
      <c r="F27" s="119"/>
      <c r="G27" s="119"/>
      <c r="H27" s="119"/>
      <c r="I27" s="119"/>
    </row>
    <row r="28" spans="2:9" ht="15" customHeight="1" thickBot="1" x14ac:dyDescent="0.45">
      <c r="C28" s="201" t="s">
        <v>86</v>
      </c>
      <c r="D28" s="202"/>
      <c r="E28" s="121">
        <f>(E7+E9)/E26</f>
        <v>5666.4840386043061</v>
      </c>
      <c r="F28" s="209"/>
      <c r="G28" s="209"/>
      <c r="H28" s="209"/>
      <c r="I28" s="209"/>
    </row>
    <row r="29" spans="2:9" ht="15" customHeight="1" x14ac:dyDescent="0.4">
      <c r="C29" s="6" t="s">
        <v>58</v>
      </c>
      <c r="D29" s="131"/>
      <c r="E29" s="132"/>
      <c r="F29" s="132"/>
      <c r="G29" s="132"/>
      <c r="H29" s="67"/>
    </row>
    <row r="30" spans="2:9" ht="15" customHeight="1" x14ac:dyDescent="0.4">
      <c r="C30" s="6" t="s">
        <v>85</v>
      </c>
      <c r="D30" s="131"/>
      <c r="E30" s="132"/>
      <c r="F30" s="132"/>
      <c r="G30" s="132"/>
      <c r="H30" s="67"/>
    </row>
    <row r="31" spans="2:9" ht="15" customHeight="1" x14ac:dyDescent="0.4"/>
    <row r="32" spans="2:9" ht="15" customHeight="1" x14ac:dyDescent="0.4">
      <c r="B32" s="61" t="s">
        <v>23</v>
      </c>
      <c r="C32" s="161" t="s">
        <v>24</v>
      </c>
      <c r="D32" s="161"/>
      <c r="E32" s="161"/>
      <c r="F32" s="161"/>
      <c r="G32" s="161"/>
    </row>
    <row r="33" spans="2:9" ht="12.75" thickBot="1" x14ac:dyDescent="0.45">
      <c r="C33" s="65"/>
      <c r="D33" s="65"/>
      <c r="E33" s="205" t="s">
        <v>25</v>
      </c>
      <c r="F33" s="205"/>
      <c r="G33" s="205"/>
      <c r="H33" s="205" t="s">
        <v>26</v>
      </c>
      <c r="I33" s="205"/>
    </row>
    <row r="34" spans="2:9" ht="15" customHeight="1" x14ac:dyDescent="0.4">
      <c r="C34" s="157" t="s">
        <v>27</v>
      </c>
      <c r="D34" s="158"/>
      <c r="E34" s="224"/>
      <c r="F34" s="225"/>
      <c r="G34" s="226"/>
      <c r="H34" s="224"/>
      <c r="I34" s="227"/>
    </row>
    <row r="35" spans="2:9" ht="15" customHeight="1" thickBot="1" x14ac:dyDescent="0.45">
      <c r="C35" s="217" t="s">
        <v>28</v>
      </c>
      <c r="D35" s="218"/>
      <c r="E35" s="230"/>
      <c r="F35" s="228"/>
      <c r="G35" s="231"/>
      <c r="H35" s="228"/>
      <c r="I35" s="229"/>
    </row>
    <row r="36" spans="2:9" ht="15" customHeight="1" thickBot="1" x14ac:dyDescent="0.45">
      <c r="C36" s="215" t="s">
        <v>87</v>
      </c>
      <c r="D36" s="216"/>
      <c r="E36" s="221">
        <v>22</v>
      </c>
      <c r="F36" s="222"/>
      <c r="G36" s="222"/>
      <c r="H36" s="222"/>
      <c r="I36" s="223"/>
    </row>
    <row r="37" spans="2:9" s="1" customFormat="1" ht="15" customHeight="1" x14ac:dyDescent="0.4">
      <c r="C37" s="133" t="s">
        <v>89</v>
      </c>
      <c r="D37" s="133"/>
      <c r="E37" s="134"/>
      <c r="F37" s="134"/>
      <c r="G37" s="134"/>
      <c r="H37" s="134"/>
      <c r="I37" s="134"/>
    </row>
    <row r="38" spans="2:9" ht="15" customHeight="1" x14ac:dyDescent="0.4"/>
    <row r="39" spans="2:9" ht="15" customHeight="1" thickBot="1" x14ac:dyDescent="0.45">
      <c r="B39" s="61" t="s">
        <v>29</v>
      </c>
      <c r="C39" s="161" t="s">
        <v>30</v>
      </c>
      <c r="D39" s="161"/>
      <c r="E39" s="161"/>
      <c r="F39" s="161"/>
      <c r="G39" s="161"/>
    </row>
    <row r="40" spans="2:9" ht="15" customHeight="1" x14ac:dyDescent="0.4">
      <c r="C40" s="203" t="s">
        <v>31</v>
      </c>
      <c r="D40" s="80" t="s">
        <v>32</v>
      </c>
      <c r="E40" s="153">
        <f>(E6+E7)/E10</f>
        <v>0.13847813919792645</v>
      </c>
      <c r="F40" s="153"/>
      <c r="G40" s="153"/>
      <c r="H40" s="153"/>
      <c r="I40" s="154"/>
    </row>
    <row r="41" spans="2:9" ht="15" customHeight="1" thickBot="1" x14ac:dyDescent="0.45">
      <c r="C41" s="204"/>
      <c r="D41" s="81" t="s">
        <v>33</v>
      </c>
      <c r="E41" s="155">
        <f>(E8+E9)/E10</f>
        <v>0.86152186080207349</v>
      </c>
      <c r="F41" s="219"/>
      <c r="G41" s="219"/>
      <c r="H41" s="219"/>
      <c r="I41" s="220"/>
    </row>
    <row r="42" spans="2:9" ht="15" customHeight="1" x14ac:dyDescent="0.4"/>
    <row r="43" spans="2:9" ht="15" customHeight="1" thickBot="1" x14ac:dyDescent="0.45">
      <c r="B43" s="61" t="s">
        <v>34</v>
      </c>
      <c r="C43" s="161" t="s">
        <v>35</v>
      </c>
      <c r="D43" s="161"/>
      <c r="E43" s="161"/>
      <c r="F43" s="161"/>
      <c r="G43" s="161"/>
      <c r="H43" s="161"/>
      <c r="I43" s="161"/>
    </row>
    <row r="44" spans="2:9" ht="69.95" customHeight="1" thickBot="1" x14ac:dyDescent="0.45">
      <c r="C44" s="2" t="s">
        <v>36</v>
      </c>
      <c r="D44" s="212"/>
      <c r="E44" s="213"/>
      <c r="F44" s="213"/>
      <c r="G44" s="213"/>
      <c r="H44" s="213"/>
      <c r="I44" s="214"/>
    </row>
  </sheetData>
  <mergeCells count="40">
    <mergeCell ref="C6:C9"/>
    <mergeCell ref="F6:I6"/>
    <mergeCell ref="F7:I7"/>
    <mergeCell ref="F8:I8"/>
    <mergeCell ref="F9:I9"/>
    <mergeCell ref="A1:J1"/>
    <mergeCell ref="C2:G2"/>
    <mergeCell ref="C3:D3"/>
    <mergeCell ref="E3:I3"/>
    <mergeCell ref="C5:G5"/>
    <mergeCell ref="C26:D26"/>
    <mergeCell ref="C10:D10"/>
    <mergeCell ref="C11:E12"/>
    <mergeCell ref="F11:I11"/>
    <mergeCell ref="C13:C20"/>
    <mergeCell ref="C21:C23"/>
    <mergeCell ref="D21:D22"/>
    <mergeCell ref="C24:D24"/>
    <mergeCell ref="C25:D25"/>
    <mergeCell ref="F25:I25"/>
    <mergeCell ref="C27:D27"/>
    <mergeCell ref="C28:D28"/>
    <mergeCell ref="F28:I28"/>
    <mergeCell ref="C32:G32"/>
    <mergeCell ref="E33:G33"/>
    <mergeCell ref="H33:I33"/>
    <mergeCell ref="C34:D34"/>
    <mergeCell ref="E34:G34"/>
    <mergeCell ref="H34:I34"/>
    <mergeCell ref="C35:D35"/>
    <mergeCell ref="E35:G35"/>
    <mergeCell ref="H35:I35"/>
    <mergeCell ref="C43:I43"/>
    <mergeCell ref="D44:I44"/>
    <mergeCell ref="C36:D36"/>
    <mergeCell ref="E36:I36"/>
    <mergeCell ref="C39:G39"/>
    <mergeCell ref="C40:C41"/>
    <mergeCell ref="E40:I40"/>
    <mergeCell ref="E41:I41"/>
  </mergeCells>
  <phoneticPr fontId="1"/>
  <pageMargins left="0.51181102362204722" right="0.11811023622047245" top="0.55118110236220474" bottom="0.19685039370078741" header="0.31496062992125984" footer="0.11811023622047245"/>
  <pageSetup paperSize="9" scale="95" orientation="portrait" r:id="rId1"/>
  <headerFooter scaleWithDoc="0" alignWithMargins="0"/>
  <rowBreaks count="1" manualBreakCount="1">
    <brk id="20" max="10"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44"/>
  <sheetViews>
    <sheetView zoomScaleNormal="100" zoomScaleSheetLayoutView="100" workbookViewId="0">
      <selection activeCell="F7" sqref="F7:I7"/>
    </sheetView>
  </sheetViews>
  <sheetFormatPr defaultColWidth="9" defaultRowHeight="12" x14ac:dyDescent="0.4"/>
  <cols>
    <col min="1" max="1" width="0.625" style="61" customWidth="1"/>
    <col min="2" max="2" width="3.125" style="61" bestFit="1" customWidth="1"/>
    <col min="3" max="3" width="10.625" style="61" customWidth="1"/>
    <col min="4" max="4" width="24.625" style="61" customWidth="1"/>
    <col min="5" max="6" width="10.625" style="61" customWidth="1"/>
    <col min="7" max="8" width="6.625" style="61" customWidth="1"/>
    <col min="9" max="9" width="19.625" style="61" customWidth="1"/>
    <col min="10" max="10" width="0.875" style="61" customWidth="1"/>
    <col min="11" max="16384" width="9" style="61"/>
  </cols>
  <sheetData>
    <row r="1" spans="1:10" ht="18.75" customHeight="1" x14ac:dyDescent="0.4">
      <c r="A1" s="166" t="s">
        <v>84</v>
      </c>
      <c r="B1" s="166"/>
      <c r="C1" s="166"/>
      <c r="D1" s="166"/>
      <c r="E1" s="166"/>
      <c r="F1" s="166"/>
      <c r="G1" s="166"/>
      <c r="H1" s="166"/>
      <c r="I1" s="166"/>
      <c r="J1" s="166"/>
    </row>
    <row r="2" spans="1:10" ht="15" customHeight="1" thickBot="1" x14ac:dyDescent="0.45">
      <c r="B2" s="61" t="s">
        <v>3</v>
      </c>
      <c r="C2" s="161" t="s">
        <v>4</v>
      </c>
      <c r="D2" s="161"/>
      <c r="E2" s="161"/>
      <c r="F2" s="161"/>
      <c r="G2" s="161"/>
      <c r="H2" s="65"/>
    </row>
    <row r="3" spans="1:10" ht="19.5" customHeight="1" thickBot="1" x14ac:dyDescent="0.45">
      <c r="C3" s="167" t="s">
        <v>38</v>
      </c>
      <c r="D3" s="168"/>
      <c r="E3" s="246" t="s">
        <v>70</v>
      </c>
      <c r="F3" s="247"/>
      <c r="G3" s="247"/>
      <c r="H3" s="247"/>
      <c r="I3" s="248"/>
    </row>
    <row r="4" spans="1:10" ht="15" customHeight="1" x14ac:dyDescent="0.4"/>
    <row r="5" spans="1:10" ht="15" customHeight="1" thickBot="1" x14ac:dyDescent="0.45">
      <c r="B5" s="61" t="s">
        <v>7</v>
      </c>
      <c r="C5" s="161" t="s">
        <v>8</v>
      </c>
      <c r="D5" s="161"/>
      <c r="E5" s="161"/>
      <c r="F5" s="161"/>
      <c r="G5" s="161"/>
    </row>
    <row r="6" spans="1:10" ht="15" customHeight="1" x14ac:dyDescent="0.4">
      <c r="C6" s="243" t="s">
        <v>40</v>
      </c>
      <c r="D6" s="82" t="s">
        <v>9</v>
      </c>
      <c r="E6" s="128">
        <v>0</v>
      </c>
      <c r="F6" s="209"/>
      <c r="G6" s="209"/>
      <c r="H6" s="209"/>
      <c r="I6" s="209"/>
    </row>
    <row r="7" spans="1:10" ht="15" customHeight="1" x14ac:dyDescent="0.4">
      <c r="C7" s="244"/>
      <c r="D7" s="73" t="s">
        <v>41</v>
      </c>
      <c r="E7" s="129">
        <v>0</v>
      </c>
      <c r="F7" s="209"/>
      <c r="G7" s="209"/>
      <c r="H7" s="209"/>
      <c r="I7" s="209"/>
    </row>
    <row r="8" spans="1:10" ht="15" customHeight="1" x14ac:dyDescent="0.4">
      <c r="C8" s="244"/>
      <c r="D8" s="73" t="s">
        <v>11</v>
      </c>
      <c r="E8" s="129">
        <v>474889276</v>
      </c>
      <c r="F8" s="209"/>
      <c r="G8" s="209"/>
      <c r="H8" s="209"/>
      <c r="I8" s="209"/>
    </row>
    <row r="9" spans="1:10" ht="15" customHeight="1" x14ac:dyDescent="0.4">
      <c r="C9" s="245"/>
      <c r="D9" s="85" t="s">
        <v>42</v>
      </c>
      <c r="E9" s="130">
        <v>0</v>
      </c>
      <c r="F9" s="209"/>
      <c r="G9" s="209"/>
      <c r="H9" s="209"/>
      <c r="I9" s="209"/>
    </row>
    <row r="10" spans="1:10" ht="15" customHeight="1" thickBot="1" x14ac:dyDescent="0.45">
      <c r="C10" s="194" t="s">
        <v>13</v>
      </c>
      <c r="D10" s="195"/>
      <c r="E10" s="87">
        <f>SUM(E6:E9)</f>
        <v>474889276</v>
      </c>
      <c r="F10" s="88"/>
      <c r="G10" s="88"/>
      <c r="H10" s="88"/>
      <c r="I10" s="88"/>
    </row>
    <row r="11" spans="1:10" ht="21" customHeight="1" x14ac:dyDescent="0.4">
      <c r="C11" s="232" t="s">
        <v>14</v>
      </c>
      <c r="D11" s="233"/>
      <c r="E11" s="233"/>
      <c r="F11" s="236" t="s">
        <v>83</v>
      </c>
      <c r="G11" s="236"/>
      <c r="H11" s="236"/>
      <c r="I11" s="237"/>
    </row>
    <row r="12" spans="1:10" ht="21.95" customHeight="1" x14ac:dyDescent="0.4">
      <c r="C12" s="234"/>
      <c r="D12" s="235"/>
      <c r="E12" s="235"/>
      <c r="F12" s="89" t="s">
        <v>44</v>
      </c>
      <c r="G12" s="89" t="s">
        <v>45</v>
      </c>
      <c r="H12" s="89" t="s">
        <v>46</v>
      </c>
      <c r="I12" s="90" t="s">
        <v>47</v>
      </c>
    </row>
    <row r="13" spans="1:10" ht="15" customHeight="1" thickBot="1" x14ac:dyDescent="0.45">
      <c r="C13" s="140" t="s">
        <v>48</v>
      </c>
      <c r="D13" s="91" t="s">
        <v>16</v>
      </c>
      <c r="E13" s="92"/>
      <c r="F13" s="93" t="s">
        <v>49</v>
      </c>
      <c r="G13" s="94">
        <v>50</v>
      </c>
      <c r="H13" s="93">
        <v>5000</v>
      </c>
      <c r="I13" s="95"/>
    </row>
    <row r="14" spans="1:10" ht="15" customHeight="1" thickBot="1" x14ac:dyDescent="0.45">
      <c r="C14" s="242"/>
      <c r="D14" s="99" t="s">
        <v>50</v>
      </c>
      <c r="E14" s="100">
        <v>0</v>
      </c>
      <c r="F14" s="101"/>
      <c r="G14" s="102"/>
      <c r="H14" s="101"/>
      <c r="I14" s="103"/>
    </row>
    <row r="15" spans="1:10" ht="15" customHeight="1" thickBot="1" x14ac:dyDescent="0.45">
      <c r="C15" s="140"/>
      <c r="D15" s="104" t="s">
        <v>51</v>
      </c>
      <c r="E15" s="105"/>
      <c r="F15" s="93" t="s">
        <v>49</v>
      </c>
      <c r="G15" s="94">
        <v>50</v>
      </c>
      <c r="H15" s="93">
        <v>5000</v>
      </c>
      <c r="I15" s="106"/>
    </row>
    <row r="16" spans="1:10" ht="15" customHeight="1" thickBot="1" x14ac:dyDescent="0.45">
      <c r="C16" s="242"/>
      <c r="D16" s="99" t="s">
        <v>50</v>
      </c>
      <c r="E16" s="100">
        <v>0</v>
      </c>
      <c r="F16" s="101"/>
      <c r="G16" s="102"/>
      <c r="H16" s="101"/>
      <c r="I16" s="103"/>
    </row>
    <row r="17" spans="2:9" ht="15" customHeight="1" thickBot="1" x14ac:dyDescent="0.45">
      <c r="C17" s="140"/>
      <c r="D17" s="107" t="s">
        <v>17</v>
      </c>
      <c r="E17" s="105"/>
      <c r="F17" s="93" t="s">
        <v>49</v>
      </c>
      <c r="G17" s="94">
        <v>50</v>
      </c>
      <c r="H17" s="93">
        <v>5000</v>
      </c>
      <c r="I17" s="106"/>
    </row>
    <row r="18" spans="2:9" ht="15" customHeight="1" thickBot="1" x14ac:dyDescent="0.45">
      <c r="C18" s="242"/>
      <c r="D18" s="99" t="s">
        <v>50</v>
      </c>
      <c r="E18" s="100">
        <v>182462134</v>
      </c>
      <c r="F18" s="101"/>
      <c r="G18" s="102"/>
      <c r="H18" s="101"/>
      <c r="I18" s="103"/>
    </row>
    <row r="19" spans="2:9" ht="15" customHeight="1" thickBot="1" x14ac:dyDescent="0.45">
      <c r="C19" s="140"/>
      <c r="D19" s="107" t="s">
        <v>52</v>
      </c>
      <c r="E19" s="105"/>
      <c r="F19" s="108"/>
      <c r="G19" s="94"/>
      <c r="H19" s="93"/>
      <c r="I19" s="106"/>
    </row>
    <row r="20" spans="2:9" ht="15" customHeight="1" thickBot="1" x14ac:dyDescent="0.45">
      <c r="C20" s="242"/>
      <c r="D20" s="99" t="s">
        <v>50</v>
      </c>
      <c r="E20" s="100">
        <v>0</v>
      </c>
      <c r="F20" s="101"/>
      <c r="G20" s="102"/>
      <c r="H20" s="101"/>
      <c r="I20" s="103"/>
    </row>
    <row r="21" spans="2:9" ht="15" customHeight="1" x14ac:dyDescent="0.4">
      <c r="C21" s="238" t="s">
        <v>53</v>
      </c>
      <c r="D21" s="240" t="s">
        <v>19</v>
      </c>
      <c r="E21" s="105"/>
      <c r="F21" s="108">
        <v>2000</v>
      </c>
      <c r="G21" s="94" t="s">
        <v>49</v>
      </c>
      <c r="H21" s="93" t="s">
        <v>49</v>
      </c>
      <c r="I21" s="109" t="s">
        <v>54</v>
      </c>
    </row>
    <row r="22" spans="2:9" ht="15" customHeight="1" thickBot="1" x14ac:dyDescent="0.45">
      <c r="C22" s="238"/>
      <c r="D22" s="241"/>
      <c r="E22" s="92"/>
      <c r="F22" s="96">
        <v>1000</v>
      </c>
      <c r="G22" s="97" t="s">
        <v>49</v>
      </c>
      <c r="H22" s="98" t="s">
        <v>49</v>
      </c>
      <c r="I22" s="110" t="s">
        <v>55</v>
      </c>
    </row>
    <row r="23" spans="2:9" ht="15" customHeight="1" thickBot="1" x14ac:dyDescent="0.45">
      <c r="C23" s="239"/>
      <c r="D23" s="99" t="s">
        <v>50</v>
      </c>
      <c r="E23" s="100">
        <v>44977000</v>
      </c>
      <c r="F23" s="101"/>
      <c r="G23" s="102"/>
      <c r="H23" s="111"/>
      <c r="I23" s="103"/>
    </row>
    <row r="24" spans="2:9" ht="15" customHeight="1" thickBot="1" x14ac:dyDescent="0.45">
      <c r="C24" s="206" t="s">
        <v>13</v>
      </c>
      <c r="D24" s="207"/>
      <c r="E24" s="112">
        <f>E14+E16+E18+E20+E23</f>
        <v>227439134</v>
      </c>
      <c r="F24" s="113"/>
      <c r="G24" s="114"/>
      <c r="H24" s="115"/>
      <c r="I24" s="116"/>
    </row>
    <row r="25" spans="2:9" ht="15" customHeight="1" x14ac:dyDescent="0.4">
      <c r="C25" s="172" t="s">
        <v>20</v>
      </c>
      <c r="D25" s="173"/>
      <c r="E25" s="117">
        <v>49223</v>
      </c>
      <c r="F25" s="208"/>
      <c r="G25" s="208"/>
      <c r="H25" s="208"/>
      <c r="I25" s="208"/>
    </row>
    <row r="26" spans="2:9" ht="15" customHeight="1" thickBot="1" x14ac:dyDescent="0.45">
      <c r="C26" s="210" t="s">
        <v>56</v>
      </c>
      <c r="D26" s="211"/>
      <c r="E26" s="118">
        <v>0</v>
      </c>
      <c r="F26" s="119"/>
      <c r="G26" s="119"/>
      <c r="H26" s="119"/>
      <c r="I26" s="119"/>
    </row>
    <row r="27" spans="2:9" ht="15" customHeight="1" x14ac:dyDescent="0.4">
      <c r="C27" s="184" t="s">
        <v>22</v>
      </c>
      <c r="D27" s="185"/>
      <c r="E27" s="120">
        <f>(E6+E8)/E25</f>
        <v>9647.710948134003</v>
      </c>
      <c r="F27" s="119"/>
      <c r="G27" s="119"/>
      <c r="H27" s="119"/>
      <c r="I27" s="119"/>
    </row>
    <row r="28" spans="2:9" ht="15" customHeight="1" thickBot="1" x14ac:dyDescent="0.45">
      <c r="C28" s="201" t="s">
        <v>86</v>
      </c>
      <c r="D28" s="202"/>
      <c r="E28" s="121" t="e">
        <f>(E7+E9)/E26</f>
        <v>#DIV/0!</v>
      </c>
      <c r="F28" s="209"/>
      <c r="G28" s="209"/>
      <c r="H28" s="209"/>
      <c r="I28" s="209"/>
    </row>
    <row r="29" spans="2:9" ht="15" customHeight="1" x14ac:dyDescent="0.4">
      <c r="C29" s="6" t="s">
        <v>58</v>
      </c>
      <c r="D29" s="131"/>
      <c r="E29" s="132"/>
      <c r="F29" s="132"/>
      <c r="G29" s="132"/>
      <c r="H29" s="67"/>
    </row>
    <row r="30" spans="2:9" ht="15" customHeight="1" x14ac:dyDescent="0.4">
      <c r="C30" s="6" t="s">
        <v>85</v>
      </c>
      <c r="D30" s="131"/>
      <c r="E30" s="132"/>
      <c r="F30" s="132"/>
      <c r="G30" s="132"/>
      <c r="H30" s="67"/>
    </row>
    <row r="31" spans="2:9" ht="15" customHeight="1" x14ac:dyDescent="0.4"/>
    <row r="32" spans="2:9" ht="15" customHeight="1" x14ac:dyDescent="0.4">
      <c r="B32" s="61" t="s">
        <v>23</v>
      </c>
      <c r="C32" s="161" t="s">
        <v>24</v>
      </c>
      <c r="D32" s="161"/>
      <c r="E32" s="161"/>
      <c r="F32" s="161"/>
      <c r="G32" s="161"/>
    </row>
    <row r="33" spans="2:9" ht="12.75" thickBot="1" x14ac:dyDescent="0.45">
      <c r="C33" s="65"/>
      <c r="D33" s="65"/>
      <c r="E33" s="205" t="s">
        <v>25</v>
      </c>
      <c r="F33" s="205"/>
      <c r="G33" s="205"/>
      <c r="H33" s="205" t="s">
        <v>26</v>
      </c>
      <c r="I33" s="205"/>
    </row>
    <row r="34" spans="2:9" ht="15" customHeight="1" x14ac:dyDescent="0.4">
      <c r="C34" s="157" t="s">
        <v>27</v>
      </c>
      <c r="D34" s="158"/>
      <c r="E34" s="224"/>
      <c r="F34" s="225"/>
      <c r="G34" s="226"/>
      <c r="H34" s="224"/>
      <c r="I34" s="227"/>
    </row>
    <row r="35" spans="2:9" ht="15" customHeight="1" thickBot="1" x14ac:dyDescent="0.45">
      <c r="C35" s="217" t="s">
        <v>28</v>
      </c>
      <c r="D35" s="218"/>
      <c r="E35" s="230"/>
      <c r="F35" s="228"/>
      <c r="G35" s="231"/>
      <c r="H35" s="228"/>
      <c r="I35" s="229"/>
    </row>
    <row r="36" spans="2:9" ht="15" customHeight="1" thickBot="1" x14ac:dyDescent="0.45">
      <c r="C36" s="215" t="s">
        <v>87</v>
      </c>
      <c r="D36" s="216"/>
      <c r="E36" s="249">
        <v>30</v>
      </c>
      <c r="F36" s="250"/>
      <c r="G36" s="250"/>
      <c r="H36" s="250"/>
      <c r="I36" s="251"/>
    </row>
    <row r="37" spans="2:9" s="1" customFormat="1" ht="15" customHeight="1" x14ac:dyDescent="0.4">
      <c r="C37" s="133" t="s">
        <v>89</v>
      </c>
      <c r="D37" s="133"/>
      <c r="E37" s="134"/>
      <c r="F37" s="134"/>
      <c r="G37" s="134"/>
      <c r="H37" s="134"/>
      <c r="I37" s="134"/>
    </row>
    <row r="38" spans="2:9" ht="15" customHeight="1" x14ac:dyDescent="0.4"/>
    <row r="39" spans="2:9" ht="15" customHeight="1" thickBot="1" x14ac:dyDescent="0.45">
      <c r="B39" s="61" t="s">
        <v>29</v>
      </c>
      <c r="C39" s="161" t="s">
        <v>30</v>
      </c>
      <c r="D39" s="161"/>
      <c r="E39" s="161"/>
      <c r="F39" s="161"/>
      <c r="G39" s="161"/>
    </row>
    <row r="40" spans="2:9" ht="15" customHeight="1" x14ac:dyDescent="0.4">
      <c r="C40" s="203" t="s">
        <v>31</v>
      </c>
      <c r="D40" s="80" t="s">
        <v>32</v>
      </c>
      <c r="E40" s="153">
        <f>(E6+E7)/E10</f>
        <v>0</v>
      </c>
      <c r="F40" s="153"/>
      <c r="G40" s="153"/>
      <c r="H40" s="153"/>
      <c r="I40" s="154"/>
    </row>
    <row r="41" spans="2:9" ht="15" customHeight="1" thickBot="1" x14ac:dyDescent="0.45">
      <c r="C41" s="204"/>
      <c r="D41" s="81" t="s">
        <v>33</v>
      </c>
      <c r="E41" s="155">
        <f>(E8+E9)/E10</f>
        <v>1</v>
      </c>
      <c r="F41" s="219"/>
      <c r="G41" s="219"/>
      <c r="H41" s="219"/>
      <c r="I41" s="220"/>
    </row>
    <row r="42" spans="2:9" ht="15" customHeight="1" x14ac:dyDescent="0.4"/>
    <row r="43" spans="2:9" ht="15" customHeight="1" thickBot="1" x14ac:dyDescent="0.45">
      <c r="B43" s="61" t="s">
        <v>34</v>
      </c>
      <c r="C43" s="161" t="s">
        <v>35</v>
      </c>
      <c r="D43" s="161"/>
      <c r="E43" s="161"/>
      <c r="F43" s="161"/>
      <c r="G43" s="161"/>
      <c r="H43" s="161"/>
      <c r="I43" s="161"/>
    </row>
    <row r="44" spans="2:9" ht="69.95" customHeight="1" thickBot="1" x14ac:dyDescent="0.45">
      <c r="C44" s="2" t="s">
        <v>36</v>
      </c>
      <c r="D44" s="212"/>
      <c r="E44" s="213"/>
      <c r="F44" s="213"/>
      <c r="G44" s="213"/>
      <c r="H44" s="213"/>
      <c r="I44" s="214"/>
    </row>
  </sheetData>
  <mergeCells count="40">
    <mergeCell ref="C6:C9"/>
    <mergeCell ref="F6:I6"/>
    <mergeCell ref="F7:I7"/>
    <mergeCell ref="F8:I8"/>
    <mergeCell ref="F9:I9"/>
    <mergeCell ref="A1:J1"/>
    <mergeCell ref="C2:G2"/>
    <mergeCell ref="C3:D3"/>
    <mergeCell ref="E3:I3"/>
    <mergeCell ref="C5:G5"/>
    <mergeCell ref="C26:D26"/>
    <mergeCell ref="C10:D10"/>
    <mergeCell ref="C11:E12"/>
    <mergeCell ref="F11:I11"/>
    <mergeCell ref="C13:C20"/>
    <mergeCell ref="C21:C23"/>
    <mergeCell ref="D21:D22"/>
    <mergeCell ref="C24:D24"/>
    <mergeCell ref="C25:D25"/>
    <mergeCell ref="F25:I25"/>
    <mergeCell ref="C27:D27"/>
    <mergeCell ref="C28:D28"/>
    <mergeCell ref="F28:I28"/>
    <mergeCell ref="C32:G32"/>
    <mergeCell ref="E33:G33"/>
    <mergeCell ref="H33:I33"/>
    <mergeCell ref="C34:D34"/>
    <mergeCell ref="E34:G34"/>
    <mergeCell ref="H34:I34"/>
    <mergeCell ref="C35:D35"/>
    <mergeCell ref="E35:G35"/>
    <mergeCell ref="H35:I35"/>
    <mergeCell ref="C43:I43"/>
    <mergeCell ref="D44:I44"/>
    <mergeCell ref="C36:D36"/>
    <mergeCell ref="E36:I36"/>
    <mergeCell ref="C39:G39"/>
    <mergeCell ref="C40:C41"/>
    <mergeCell ref="E40:I40"/>
    <mergeCell ref="E41:I41"/>
  </mergeCells>
  <phoneticPr fontId="1"/>
  <pageMargins left="0.51181102362204722" right="0.11811023622047245" top="0.55118110236220474" bottom="0.19685039370078741" header="0.31496062992125984" footer="0.11811023622047245"/>
  <pageSetup paperSize="9" scale="95" orientation="portrait" r:id="rId1"/>
  <headerFooter scaleWithDoc="0" alignWithMargins="0"/>
  <rowBreaks count="1" manualBreakCount="1">
    <brk id="20" max="10"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44"/>
  <sheetViews>
    <sheetView zoomScaleNormal="100" zoomScaleSheetLayoutView="100" workbookViewId="0">
      <selection activeCell="E25" sqref="E25"/>
    </sheetView>
  </sheetViews>
  <sheetFormatPr defaultColWidth="9" defaultRowHeight="12" x14ac:dyDescent="0.4"/>
  <cols>
    <col min="1" max="1" width="0.625" style="61" customWidth="1"/>
    <col min="2" max="2" width="3.125" style="61" bestFit="1" customWidth="1"/>
    <col min="3" max="3" width="10.625" style="61" customWidth="1"/>
    <col min="4" max="4" width="24.625" style="61" customWidth="1"/>
    <col min="5" max="6" width="10.625" style="61" customWidth="1"/>
    <col min="7" max="8" width="6.625" style="61" customWidth="1"/>
    <col min="9" max="9" width="19.625" style="61" customWidth="1"/>
    <col min="10" max="10" width="0.875" style="61" customWidth="1"/>
    <col min="11" max="16384" width="9" style="61"/>
  </cols>
  <sheetData>
    <row r="1" spans="1:10" ht="18.75" customHeight="1" x14ac:dyDescent="0.4">
      <c r="A1" s="166" t="s">
        <v>84</v>
      </c>
      <c r="B1" s="166"/>
      <c r="C1" s="166"/>
      <c r="D1" s="166"/>
      <c r="E1" s="166"/>
      <c r="F1" s="166"/>
      <c r="G1" s="166"/>
      <c r="H1" s="166"/>
      <c r="I1" s="166"/>
      <c r="J1" s="166"/>
    </row>
    <row r="2" spans="1:10" ht="15" customHeight="1" thickBot="1" x14ac:dyDescent="0.45">
      <c r="B2" s="61" t="s">
        <v>3</v>
      </c>
      <c r="C2" s="161" t="s">
        <v>4</v>
      </c>
      <c r="D2" s="161"/>
      <c r="E2" s="161"/>
      <c r="F2" s="161"/>
      <c r="G2" s="161"/>
      <c r="H2" s="65"/>
    </row>
    <row r="3" spans="1:10" ht="19.5" customHeight="1" thickBot="1" x14ac:dyDescent="0.45">
      <c r="C3" s="167" t="s">
        <v>38</v>
      </c>
      <c r="D3" s="168"/>
      <c r="E3" s="246" t="s">
        <v>71</v>
      </c>
      <c r="F3" s="247"/>
      <c r="G3" s="247"/>
      <c r="H3" s="247"/>
      <c r="I3" s="248"/>
    </row>
    <row r="4" spans="1:10" ht="15" customHeight="1" x14ac:dyDescent="0.4"/>
    <row r="5" spans="1:10" ht="15" customHeight="1" thickBot="1" x14ac:dyDescent="0.45">
      <c r="B5" s="61" t="s">
        <v>7</v>
      </c>
      <c r="C5" s="161" t="s">
        <v>8</v>
      </c>
      <c r="D5" s="161"/>
      <c r="E5" s="161"/>
      <c r="F5" s="161"/>
      <c r="G5" s="161"/>
    </row>
    <row r="6" spans="1:10" ht="15" customHeight="1" x14ac:dyDescent="0.4">
      <c r="C6" s="243" t="s">
        <v>40</v>
      </c>
      <c r="D6" s="82" t="s">
        <v>9</v>
      </c>
      <c r="E6" s="128">
        <v>3360494</v>
      </c>
      <c r="F6" s="209"/>
      <c r="G6" s="209"/>
      <c r="H6" s="209"/>
      <c r="I6" s="209"/>
    </row>
    <row r="7" spans="1:10" ht="15" customHeight="1" x14ac:dyDescent="0.4">
      <c r="C7" s="244"/>
      <c r="D7" s="73" t="s">
        <v>41</v>
      </c>
      <c r="E7" s="129">
        <v>1862322</v>
      </c>
      <c r="F7" s="209"/>
      <c r="G7" s="209"/>
      <c r="H7" s="209"/>
      <c r="I7" s="209"/>
    </row>
    <row r="8" spans="1:10" ht="15" customHeight="1" x14ac:dyDescent="0.4">
      <c r="C8" s="244"/>
      <c r="D8" s="73" t="s">
        <v>11</v>
      </c>
      <c r="E8" s="129">
        <v>21780208</v>
      </c>
      <c r="F8" s="209"/>
      <c r="G8" s="209"/>
      <c r="H8" s="209"/>
      <c r="I8" s="209"/>
    </row>
    <row r="9" spans="1:10" ht="15" customHeight="1" x14ac:dyDescent="0.4">
      <c r="C9" s="245"/>
      <c r="D9" s="85" t="s">
        <v>42</v>
      </c>
      <c r="E9" s="130">
        <v>0</v>
      </c>
      <c r="F9" s="209"/>
      <c r="G9" s="209"/>
      <c r="H9" s="209"/>
      <c r="I9" s="209"/>
    </row>
    <row r="10" spans="1:10" ht="15" customHeight="1" thickBot="1" x14ac:dyDescent="0.45">
      <c r="C10" s="194" t="s">
        <v>13</v>
      </c>
      <c r="D10" s="195"/>
      <c r="E10" s="87">
        <f>SUM(E6:E9)</f>
        <v>27003024</v>
      </c>
      <c r="F10" s="88"/>
      <c r="G10" s="88"/>
      <c r="H10" s="88"/>
      <c r="I10" s="88"/>
    </row>
    <row r="11" spans="1:10" ht="21" customHeight="1" x14ac:dyDescent="0.4">
      <c r="C11" s="232" t="s">
        <v>14</v>
      </c>
      <c r="D11" s="233"/>
      <c r="E11" s="233"/>
      <c r="F11" s="236" t="s">
        <v>83</v>
      </c>
      <c r="G11" s="236"/>
      <c r="H11" s="236"/>
      <c r="I11" s="237"/>
    </row>
    <row r="12" spans="1:10" ht="21.95" customHeight="1" x14ac:dyDescent="0.4">
      <c r="C12" s="234"/>
      <c r="D12" s="235"/>
      <c r="E12" s="235"/>
      <c r="F12" s="89" t="s">
        <v>44</v>
      </c>
      <c r="G12" s="89" t="s">
        <v>45</v>
      </c>
      <c r="H12" s="89" t="s">
        <v>46</v>
      </c>
      <c r="I12" s="90" t="s">
        <v>47</v>
      </c>
    </row>
    <row r="13" spans="1:10" ht="15" customHeight="1" thickBot="1" x14ac:dyDescent="0.45">
      <c r="C13" s="140" t="s">
        <v>48</v>
      </c>
      <c r="D13" s="91" t="s">
        <v>16</v>
      </c>
      <c r="E13" s="92"/>
      <c r="F13" s="93" t="s">
        <v>49</v>
      </c>
      <c r="G13" s="94">
        <v>50</v>
      </c>
      <c r="H13" s="93">
        <v>5000</v>
      </c>
      <c r="I13" s="95"/>
    </row>
    <row r="14" spans="1:10" ht="15" customHeight="1" thickBot="1" x14ac:dyDescent="0.45">
      <c r="C14" s="242"/>
      <c r="D14" s="99" t="s">
        <v>50</v>
      </c>
      <c r="E14" s="100">
        <v>886817</v>
      </c>
      <c r="F14" s="101"/>
      <c r="G14" s="102"/>
      <c r="H14" s="101"/>
      <c r="I14" s="103"/>
    </row>
    <row r="15" spans="1:10" ht="15" customHeight="1" thickBot="1" x14ac:dyDescent="0.45">
      <c r="C15" s="140"/>
      <c r="D15" s="104" t="s">
        <v>51</v>
      </c>
      <c r="E15" s="105"/>
      <c r="F15" s="93" t="s">
        <v>49</v>
      </c>
      <c r="G15" s="94">
        <v>50</v>
      </c>
      <c r="H15" s="93">
        <v>5000</v>
      </c>
      <c r="I15" s="106"/>
    </row>
    <row r="16" spans="1:10" ht="15" customHeight="1" thickBot="1" x14ac:dyDescent="0.45">
      <c r="C16" s="242"/>
      <c r="D16" s="99" t="s">
        <v>50</v>
      </c>
      <c r="E16" s="100">
        <v>931161</v>
      </c>
      <c r="F16" s="101"/>
      <c r="G16" s="102"/>
      <c r="H16" s="101"/>
      <c r="I16" s="103"/>
    </row>
    <row r="17" spans="2:9" ht="15" customHeight="1" thickBot="1" x14ac:dyDescent="0.45">
      <c r="C17" s="140"/>
      <c r="D17" s="107" t="s">
        <v>17</v>
      </c>
      <c r="E17" s="105"/>
      <c r="F17" s="93" t="s">
        <v>49</v>
      </c>
      <c r="G17" s="94">
        <v>50</v>
      </c>
      <c r="H17" s="93">
        <v>5000</v>
      </c>
      <c r="I17" s="106"/>
    </row>
    <row r="18" spans="2:9" ht="15" customHeight="1" thickBot="1" x14ac:dyDescent="0.45">
      <c r="C18" s="242"/>
      <c r="D18" s="99" t="s">
        <v>50</v>
      </c>
      <c r="E18" s="100">
        <v>13356373</v>
      </c>
      <c r="F18" s="101"/>
      <c r="G18" s="102"/>
      <c r="H18" s="101"/>
      <c r="I18" s="103"/>
    </row>
    <row r="19" spans="2:9" ht="15" customHeight="1" thickBot="1" x14ac:dyDescent="0.45">
      <c r="C19" s="140"/>
      <c r="D19" s="107" t="s">
        <v>52</v>
      </c>
      <c r="E19" s="105"/>
      <c r="F19" s="108"/>
      <c r="G19" s="94"/>
      <c r="H19" s="93"/>
      <c r="I19" s="106"/>
    </row>
    <row r="20" spans="2:9" ht="15" customHeight="1" thickBot="1" x14ac:dyDescent="0.45">
      <c r="C20" s="242"/>
      <c r="D20" s="99" t="s">
        <v>50</v>
      </c>
      <c r="E20" s="100">
        <v>0</v>
      </c>
      <c r="F20" s="101"/>
      <c r="G20" s="102"/>
      <c r="H20" s="101"/>
      <c r="I20" s="103"/>
    </row>
    <row r="21" spans="2:9" ht="15" customHeight="1" x14ac:dyDescent="0.4">
      <c r="C21" s="238" t="s">
        <v>53</v>
      </c>
      <c r="D21" s="240" t="s">
        <v>19</v>
      </c>
      <c r="E21" s="105"/>
      <c r="F21" s="108">
        <v>2000</v>
      </c>
      <c r="G21" s="94" t="s">
        <v>49</v>
      </c>
      <c r="H21" s="93" t="s">
        <v>49</v>
      </c>
      <c r="I21" s="109" t="s">
        <v>54</v>
      </c>
    </row>
    <row r="22" spans="2:9" ht="15" customHeight="1" thickBot="1" x14ac:dyDescent="0.45">
      <c r="C22" s="238"/>
      <c r="D22" s="241"/>
      <c r="E22" s="92"/>
      <c r="F22" s="96">
        <v>1000</v>
      </c>
      <c r="G22" s="97" t="s">
        <v>49</v>
      </c>
      <c r="H22" s="98" t="s">
        <v>49</v>
      </c>
      <c r="I22" s="110" t="s">
        <v>55</v>
      </c>
    </row>
    <row r="23" spans="2:9" ht="15" customHeight="1" thickBot="1" x14ac:dyDescent="0.45">
      <c r="C23" s="239"/>
      <c r="D23" s="99" t="s">
        <v>50</v>
      </c>
      <c r="E23" s="100">
        <v>5182000</v>
      </c>
      <c r="F23" s="101"/>
      <c r="G23" s="102"/>
      <c r="H23" s="111"/>
      <c r="I23" s="103"/>
    </row>
    <row r="24" spans="2:9" ht="15" customHeight="1" thickBot="1" x14ac:dyDescent="0.45">
      <c r="C24" s="206" t="s">
        <v>13</v>
      </c>
      <c r="D24" s="207"/>
      <c r="E24" s="112">
        <f>E14+E16+E18+E20+E23</f>
        <v>20356351</v>
      </c>
      <c r="F24" s="113"/>
      <c r="G24" s="114"/>
      <c r="H24" s="115"/>
      <c r="I24" s="116"/>
    </row>
    <row r="25" spans="2:9" ht="15" customHeight="1" x14ac:dyDescent="0.4">
      <c r="C25" s="172" t="s">
        <v>20</v>
      </c>
      <c r="D25" s="173"/>
      <c r="E25" s="312">
        <v>2793</v>
      </c>
      <c r="F25" s="208"/>
      <c r="G25" s="208"/>
      <c r="H25" s="208"/>
      <c r="I25" s="208"/>
    </row>
    <row r="26" spans="2:9" ht="15" customHeight="1" thickBot="1" x14ac:dyDescent="0.45">
      <c r="C26" s="210" t="s">
        <v>56</v>
      </c>
      <c r="D26" s="211"/>
      <c r="E26" s="135">
        <v>308</v>
      </c>
      <c r="F26" s="119"/>
      <c r="G26" s="119"/>
      <c r="H26" s="119"/>
      <c r="I26" s="119"/>
    </row>
    <row r="27" spans="2:9" ht="15" customHeight="1" x14ac:dyDescent="0.4">
      <c r="C27" s="184" t="s">
        <v>22</v>
      </c>
      <c r="D27" s="185"/>
      <c r="E27" s="120">
        <f>(E6+E8)/E25</f>
        <v>9001.325456498389</v>
      </c>
      <c r="F27" s="119"/>
      <c r="G27" s="119"/>
      <c r="H27" s="119"/>
      <c r="I27" s="119"/>
    </row>
    <row r="28" spans="2:9" ht="15" customHeight="1" thickBot="1" x14ac:dyDescent="0.45">
      <c r="C28" s="201" t="s">
        <v>86</v>
      </c>
      <c r="D28" s="202"/>
      <c r="E28" s="121">
        <f>(E7+E9)/E26</f>
        <v>6046.5</v>
      </c>
      <c r="F28" s="209"/>
      <c r="G28" s="209"/>
      <c r="H28" s="209"/>
      <c r="I28" s="209"/>
    </row>
    <row r="29" spans="2:9" ht="15" customHeight="1" x14ac:dyDescent="0.4">
      <c r="C29" s="6" t="s">
        <v>58</v>
      </c>
      <c r="D29" s="131"/>
      <c r="E29" s="132"/>
      <c r="F29" s="132"/>
      <c r="G29" s="132"/>
      <c r="H29" s="67"/>
    </row>
    <row r="30" spans="2:9" ht="15" customHeight="1" x14ac:dyDescent="0.4">
      <c r="C30" s="6" t="s">
        <v>85</v>
      </c>
      <c r="D30" s="131"/>
      <c r="E30" s="132"/>
      <c r="F30" s="132"/>
      <c r="G30" s="132"/>
      <c r="H30" s="67"/>
    </row>
    <row r="31" spans="2:9" ht="15" customHeight="1" x14ac:dyDescent="0.4"/>
    <row r="32" spans="2:9" ht="15" customHeight="1" x14ac:dyDescent="0.4">
      <c r="B32" s="61" t="s">
        <v>23</v>
      </c>
      <c r="C32" s="161" t="s">
        <v>24</v>
      </c>
      <c r="D32" s="161"/>
      <c r="E32" s="161"/>
      <c r="F32" s="161"/>
      <c r="G32" s="161"/>
    </row>
    <row r="33" spans="2:9" ht="12.75" thickBot="1" x14ac:dyDescent="0.45">
      <c r="C33" s="65"/>
      <c r="D33" s="65"/>
      <c r="E33" s="205" t="s">
        <v>25</v>
      </c>
      <c r="F33" s="205"/>
      <c r="G33" s="205"/>
      <c r="H33" s="205" t="s">
        <v>26</v>
      </c>
      <c r="I33" s="205"/>
    </row>
    <row r="34" spans="2:9" ht="15" customHeight="1" x14ac:dyDescent="0.4">
      <c r="C34" s="157" t="s">
        <v>27</v>
      </c>
      <c r="D34" s="158"/>
      <c r="E34" s="224"/>
      <c r="F34" s="225"/>
      <c r="G34" s="226"/>
      <c r="H34" s="224"/>
      <c r="I34" s="227"/>
    </row>
    <row r="35" spans="2:9" ht="15" customHeight="1" thickBot="1" x14ac:dyDescent="0.45">
      <c r="C35" s="217" t="s">
        <v>28</v>
      </c>
      <c r="D35" s="218"/>
      <c r="E35" s="230"/>
      <c r="F35" s="228"/>
      <c r="G35" s="231"/>
      <c r="H35" s="228"/>
      <c r="I35" s="229"/>
    </row>
    <row r="36" spans="2:9" ht="15" customHeight="1" thickBot="1" x14ac:dyDescent="0.45">
      <c r="C36" s="215" t="s">
        <v>87</v>
      </c>
      <c r="D36" s="216"/>
      <c r="E36" s="221">
        <v>31</v>
      </c>
      <c r="F36" s="222"/>
      <c r="G36" s="222"/>
      <c r="H36" s="222"/>
      <c r="I36" s="223"/>
    </row>
    <row r="37" spans="2:9" s="1" customFormat="1" ht="15" customHeight="1" x14ac:dyDescent="0.4">
      <c r="C37" s="133" t="s">
        <v>89</v>
      </c>
      <c r="D37" s="133"/>
      <c r="E37" s="134"/>
      <c r="F37" s="134"/>
      <c r="G37" s="134"/>
      <c r="H37" s="134"/>
      <c r="I37" s="134"/>
    </row>
    <row r="38" spans="2:9" ht="15" customHeight="1" x14ac:dyDescent="0.4"/>
    <row r="39" spans="2:9" ht="15" customHeight="1" thickBot="1" x14ac:dyDescent="0.45">
      <c r="B39" s="61" t="s">
        <v>29</v>
      </c>
      <c r="C39" s="161" t="s">
        <v>30</v>
      </c>
      <c r="D39" s="161"/>
      <c r="E39" s="161"/>
      <c r="F39" s="161"/>
      <c r="G39" s="161"/>
    </row>
    <row r="40" spans="2:9" ht="15" customHeight="1" x14ac:dyDescent="0.4">
      <c r="C40" s="203" t="s">
        <v>31</v>
      </c>
      <c r="D40" s="80" t="s">
        <v>32</v>
      </c>
      <c r="E40" s="153">
        <f>(E6+E7)/E10</f>
        <v>0.193415967041321</v>
      </c>
      <c r="F40" s="153"/>
      <c r="G40" s="153"/>
      <c r="H40" s="153"/>
      <c r="I40" s="154"/>
    </row>
    <row r="41" spans="2:9" ht="15" customHeight="1" thickBot="1" x14ac:dyDescent="0.45">
      <c r="C41" s="204"/>
      <c r="D41" s="81" t="s">
        <v>33</v>
      </c>
      <c r="E41" s="155">
        <f>(E8+E9)/E10</f>
        <v>0.80658403295867898</v>
      </c>
      <c r="F41" s="219"/>
      <c r="G41" s="219"/>
      <c r="H41" s="219"/>
      <c r="I41" s="220"/>
    </row>
    <row r="42" spans="2:9" ht="15" customHeight="1" x14ac:dyDescent="0.4"/>
    <row r="43" spans="2:9" ht="15" customHeight="1" thickBot="1" x14ac:dyDescent="0.45">
      <c r="B43" s="61" t="s">
        <v>34</v>
      </c>
      <c r="C43" s="161" t="s">
        <v>35</v>
      </c>
      <c r="D43" s="161"/>
      <c r="E43" s="161"/>
      <c r="F43" s="161"/>
      <c r="G43" s="161"/>
      <c r="H43" s="161"/>
      <c r="I43" s="161"/>
    </row>
    <row r="44" spans="2:9" ht="69.95" customHeight="1" thickBot="1" x14ac:dyDescent="0.45">
      <c r="C44" s="2" t="s">
        <v>36</v>
      </c>
      <c r="D44" s="212"/>
      <c r="E44" s="213"/>
      <c r="F44" s="213"/>
      <c r="G44" s="213"/>
      <c r="H44" s="213"/>
      <c r="I44" s="214"/>
    </row>
  </sheetData>
  <mergeCells count="40">
    <mergeCell ref="C6:C9"/>
    <mergeCell ref="F6:I6"/>
    <mergeCell ref="F7:I7"/>
    <mergeCell ref="F8:I8"/>
    <mergeCell ref="F9:I9"/>
    <mergeCell ref="A1:J1"/>
    <mergeCell ref="C2:G2"/>
    <mergeCell ref="C3:D3"/>
    <mergeCell ref="E3:I3"/>
    <mergeCell ref="C5:G5"/>
    <mergeCell ref="C26:D26"/>
    <mergeCell ref="C10:D10"/>
    <mergeCell ref="C11:E12"/>
    <mergeCell ref="F11:I11"/>
    <mergeCell ref="C13:C20"/>
    <mergeCell ref="C21:C23"/>
    <mergeCell ref="D21:D22"/>
    <mergeCell ref="C24:D24"/>
    <mergeCell ref="C25:D25"/>
    <mergeCell ref="F25:I25"/>
    <mergeCell ref="C27:D27"/>
    <mergeCell ref="C28:D28"/>
    <mergeCell ref="F28:I28"/>
    <mergeCell ref="C32:G32"/>
    <mergeCell ref="E33:G33"/>
    <mergeCell ref="H33:I33"/>
    <mergeCell ref="C34:D34"/>
    <mergeCell ref="E34:G34"/>
    <mergeCell ref="H34:I34"/>
    <mergeCell ref="C35:D35"/>
    <mergeCell ref="E35:G35"/>
    <mergeCell ref="H35:I35"/>
    <mergeCell ref="C43:I43"/>
    <mergeCell ref="D44:I44"/>
    <mergeCell ref="C36:D36"/>
    <mergeCell ref="E36:I36"/>
    <mergeCell ref="C39:G39"/>
    <mergeCell ref="C40:C41"/>
    <mergeCell ref="E40:I40"/>
    <mergeCell ref="E41:I41"/>
  </mergeCells>
  <phoneticPr fontId="1"/>
  <pageMargins left="0.51181102362204722" right="0.11811023622047245" top="0.55118110236220474" bottom="0.19685039370078741" header="0.31496062992125984" footer="0.11811023622047245"/>
  <pageSetup paperSize="9" scale="95" orientation="portrait" r:id="rId1"/>
  <headerFooter scaleWithDoc="0" alignWithMargins="0"/>
  <rowBreaks count="1" manualBreakCount="1">
    <brk id="20" max="10"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44"/>
  <sheetViews>
    <sheetView zoomScaleNormal="100" zoomScaleSheetLayoutView="85" workbookViewId="0">
      <selection activeCell="F7" sqref="F7:I7"/>
    </sheetView>
  </sheetViews>
  <sheetFormatPr defaultColWidth="9" defaultRowHeight="12" x14ac:dyDescent="0.4"/>
  <cols>
    <col min="1" max="1" width="0.625" style="61" customWidth="1"/>
    <col min="2" max="2" width="3.125" style="61" bestFit="1" customWidth="1"/>
    <col min="3" max="3" width="10.625" style="61" customWidth="1"/>
    <col min="4" max="4" width="24.625" style="61" customWidth="1"/>
    <col min="5" max="6" width="10.625" style="61" customWidth="1"/>
    <col min="7" max="8" width="6.625" style="61" customWidth="1"/>
    <col min="9" max="9" width="19.625" style="61" customWidth="1"/>
    <col min="10" max="10" width="0.875" style="61" customWidth="1"/>
    <col min="11" max="16384" width="9" style="61"/>
  </cols>
  <sheetData>
    <row r="1" spans="1:10" ht="18.75" customHeight="1" x14ac:dyDescent="0.4">
      <c r="A1" s="166" t="s">
        <v>84</v>
      </c>
      <c r="B1" s="166"/>
      <c r="C1" s="166"/>
      <c r="D1" s="166"/>
      <c r="E1" s="166"/>
      <c r="F1" s="166"/>
      <c r="G1" s="166"/>
      <c r="H1" s="166"/>
      <c r="I1" s="166"/>
      <c r="J1" s="166"/>
    </row>
    <row r="2" spans="1:10" ht="15" customHeight="1" thickBot="1" x14ac:dyDescent="0.45">
      <c r="B2" s="61" t="s">
        <v>3</v>
      </c>
      <c r="C2" s="161" t="s">
        <v>4</v>
      </c>
      <c r="D2" s="161"/>
      <c r="E2" s="161"/>
      <c r="F2" s="161"/>
      <c r="G2" s="161"/>
      <c r="H2" s="65"/>
    </row>
    <row r="3" spans="1:10" ht="19.5" customHeight="1" thickBot="1" x14ac:dyDescent="0.45">
      <c r="C3" s="167" t="s">
        <v>38</v>
      </c>
      <c r="D3" s="168"/>
      <c r="E3" s="246" t="s">
        <v>72</v>
      </c>
      <c r="F3" s="247"/>
      <c r="G3" s="247"/>
      <c r="H3" s="247"/>
      <c r="I3" s="248"/>
    </row>
    <row r="4" spans="1:10" ht="15" customHeight="1" x14ac:dyDescent="0.4"/>
    <row r="5" spans="1:10" ht="15" customHeight="1" thickBot="1" x14ac:dyDescent="0.45">
      <c r="B5" s="61" t="s">
        <v>7</v>
      </c>
      <c r="C5" s="161" t="s">
        <v>8</v>
      </c>
      <c r="D5" s="161"/>
      <c r="E5" s="161"/>
      <c r="F5" s="161"/>
      <c r="G5" s="161"/>
    </row>
    <row r="6" spans="1:10" ht="15" customHeight="1" x14ac:dyDescent="0.4">
      <c r="C6" s="243" t="s">
        <v>40</v>
      </c>
      <c r="D6" s="82" t="s">
        <v>9</v>
      </c>
      <c r="E6" s="83">
        <v>29807617</v>
      </c>
      <c r="F6" s="209"/>
      <c r="G6" s="209"/>
      <c r="H6" s="209"/>
      <c r="I6" s="209"/>
    </row>
    <row r="7" spans="1:10" ht="15" customHeight="1" x14ac:dyDescent="0.4">
      <c r="C7" s="244"/>
      <c r="D7" s="73" t="s">
        <v>41</v>
      </c>
      <c r="E7" s="84">
        <v>18211481</v>
      </c>
      <c r="F7" s="209"/>
      <c r="G7" s="209"/>
      <c r="H7" s="209"/>
      <c r="I7" s="209"/>
    </row>
    <row r="8" spans="1:10" ht="15" customHeight="1" x14ac:dyDescent="0.4">
      <c r="C8" s="244"/>
      <c r="D8" s="73" t="s">
        <v>11</v>
      </c>
      <c r="E8" s="84">
        <v>275365280</v>
      </c>
      <c r="F8" s="209"/>
      <c r="G8" s="209"/>
      <c r="H8" s="209"/>
      <c r="I8" s="209"/>
    </row>
    <row r="9" spans="1:10" ht="15" customHeight="1" x14ac:dyDescent="0.4">
      <c r="C9" s="245"/>
      <c r="D9" s="85" t="s">
        <v>42</v>
      </c>
      <c r="E9" s="86">
        <v>0</v>
      </c>
      <c r="F9" s="209"/>
      <c r="G9" s="209"/>
      <c r="H9" s="209"/>
      <c r="I9" s="209"/>
    </row>
    <row r="10" spans="1:10" ht="15" customHeight="1" thickBot="1" x14ac:dyDescent="0.45">
      <c r="C10" s="194" t="s">
        <v>13</v>
      </c>
      <c r="D10" s="195"/>
      <c r="E10" s="87">
        <f>SUM(E6:E9)</f>
        <v>323384378</v>
      </c>
      <c r="F10" s="88"/>
      <c r="G10" s="88"/>
      <c r="H10" s="88"/>
      <c r="I10" s="88"/>
    </row>
    <row r="11" spans="1:10" ht="21" customHeight="1" x14ac:dyDescent="0.4">
      <c r="C11" s="232" t="s">
        <v>14</v>
      </c>
      <c r="D11" s="233"/>
      <c r="E11" s="233"/>
      <c r="F11" s="236" t="s">
        <v>83</v>
      </c>
      <c r="G11" s="236"/>
      <c r="H11" s="236"/>
      <c r="I11" s="237"/>
    </row>
    <row r="12" spans="1:10" ht="21.95" customHeight="1" x14ac:dyDescent="0.4">
      <c r="C12" s="234"/>
      <c r="D12" s="235"/>
      <c r="E12" s="235"/>
      <c r="F12" s="89" t="s">
        <v>44</v>
      </c>
      <c r="G12" s="89" t="s">
        <v>45</v>
      </c>
      <c r="H12" s="89" t="s">
        <v>46</v>
      </c>
      <c r="I12" s="90" t="s">
        <v>47</v>
      </c>
    </row>
    <row r="13" spans="1:10" ht="15" customHeight="1" thickBot="1" x14ac:dyDescent="0.45">
      <c r="C13" s="140" t="s">
        <v>48</v>
      </c>
      <c r="D13" s="91" t="s">
        <v>16</v>
      </c>
      <c r="E13" s="92"/>
      <c r="F13" s="93" t="s">
        <v>49</v>
      </c>
      <c r="G13" s="94">
        <v>50</v>
      </c>
      <c r="H13" s="93">
        <v>5000</v>
      </c>
      <c r="I13" s="95"/>
    </row>
    <row r="14" spans="1:10" ht="15" customHeight="1" thickBot="1" x14ac:dyDescent="0.45">
      <c r="C14" s="242"/>
      <c r="D14" s="99" t="s">
        <v>50</v>
      </c>
      <c r="E14" s="100">
        <v>8263822</v>
      </c>
      <c r="F14" s="101"/>
      <c r="G14" s="102"/>
      <c r="H14" s="101"/>
      <c r="I14" s="103"/>
    </row>
    <row r="15" spans="1:10" ht="15" customHeight="1" thickBot="1" x14ac:dyDescent="0.45">
      <c r="C15" s="140"/>
      <c r="D15" s="104" t="s">
        <v>51</v>
      </c>
      <c r="E15" s="105"/>
      <c r="F15" s="93" t="s">
        <v>49</v>
      </c>
      <c r="G15" s="94">
        <v>50</v>
      </c>
      <c r="H15" s="93">
        <v>5000</v>
      </c>
      <c r="I15" s="106"/>
    </row>
    <row r="16" spans="1:10" ht="15" customHeight="1" thickBot="1" x14ac:dyDescent="0.45">
      <c r="C16" s="242"/>
      <c r="D16" s="99" t="s">
        <v>50</v>
      </c>
      <c r="E16" s="100">
        <v>7754299</v>
      </c>
      <c r="F16" s="101"/>
      <c r="G16" s="102"/>
      <c r="H16" s="101"/>
      <c r="I16" s="103"/>
    </row>
    <row r="17" spans="2:9" ht="15" customHeight="1" thickBot="1" x14ac:dyDescent="0.45">
      <c r="C17" s="140"/>
      <c r="D17" s="107" t="s">
        <v>17</v>
      </c>
      <c r="E17" s="105"/>
      <c r="F17" s="93" t="s">
        <v>49</v>
      </c>
      <c r="G17" s="94">
        <v>50</v>
      </c>
      <c r="H17" s="93">
        <v>5000</v>
      </c>
      <c r="I17" s="106"/>
    </row>
    <row r="18" spans="2:9" ht="15" customHeight="1" thickBot="1" x14ac:dyDescent="0.45">
      <c r="C18" s="242"/>
      <c r="D18" s="99" t="s">
        <v>50</v>
      </c>
      <c r="E18" s="100">
        <v>113349121</v>
      </c>
      <c r="F18" s="101"/>
      <c r="G18" s="102"/>
      <c r="H18" s="101"/>
      <c r="I18" s="103"/>
    </row>
    <row r="19" spans="2:9" ht="15" customHeight="1" thickBot="1" x14ac:dyDescent="0.45">
      <c r="C19" s="140"/>
      <c r="D19" s="107" t="s">
        <v>52</v>
      </c>
      <c r="E19" s="105"/>
      <c r="F19" s="108"/>
      <c r="G19" s="94"/>
      <c r="H19" s="93"/>
      <c r="I19" s="106"/>
    </row>
    <row r="20" spans="2:9" ht="15" customHeight="1" thickBot="1" x14ac:dyDescent="0.45">
      <c r="C20" s="242"/>
      <c r="D20" s="99" t="s">
        <v>50</v>
      </c>
      <c r="E20" s="100">
        <v>0</v>
      </c>
      <c r="F20" s="101"/>
      <c r="G20" s="102"/>
      <c r="H20" s="101"/>
      <c r="I20" s="103"/>
    </row>
    <row r="21" spans="2:9" ht="15" customHeight="1" x14ac:dyDescent="0.4">
      <c r="C21" s="238" t="s">
        <v>53</v>
      </c>
      <c r="D21" s="240" t="s">
        <v>19</v>
      </c>
      <c r="E21" s="105"/>
      <c r="F21" s="108">
        <v>2000</v>
      </c>
      <c r="G21" s="94" t="s">
        <v>49</v>
      </c>
      <c r="H21" s="93" t="s">
        <v>49</v>
      </c>
      <c r="I21" s="109" t="s">
        <v>54</v>
      </c>
    </row>
    <row r="22" spans="2:9" ht="15" customHeight="1" thickBot="1" x14ac:dyDescent="0.45">
      <c r="C22" s="238"/>
      <c r="D22" s="241"/>
      <c r="E22" s="92"/>
      <c r="F22" s="96">
        <v>1000</v>
      </c>
      <c r="G22" s="97" t="s">
        <v>49</v>
      </c>
      <c r="H22" s="98" t="s">
        <v>49</v>
      </c>
      <c r="I22" s="110" t="s">
        <v>55</v>
      </c>
    </row>
    <row r="23" spans="2:9" ht="15" customHeight="1" thickBot="1" x14ac:dyDescent="0.45">
      <c r="C23" s="239"/>
      <c r="D23" s="99" t="s">
        <v>50</v>
      </c>
      <c r="E23" s="100">
        <v>35771000</v>
      </c>
      <c r="F23" s="101"/>
      <c r="G23" s="102"/>
      <c r="H23" s="111"/>
      <c r="I23" s="103"/>
    </row>
    <row r="24" spans="2:9" ht="15" customHeight="1" thickBot="1" x14ac:dyDescent="0.45">
      <c r="C24" s="206" t="s">
        <v>13</v>
      </c>
      <c r="D24" s="207"/>
      <c r="E24" s="112">
        <f>E14+E16+E18+E20+E23</f>
        <v>165138242</v>
      </c>
      <c r="F24" s="113"/>
      <c r="G24" s="114"/>
      <c r="H24" s="115"/>
      <c r="I24" s="116"/>
    </row>
    <row r="25" spans="2:9" ht="15" customHeight="1" x14ac:dyDescent="0.4">
      <c r="C25" s="172" t="s">
        <v>20</v>
      </c>
      <c r="D25" s="173"/>
      <c r="E25" s="117">
        <v>34837</v>
      </c>
      <c r="F25" s="208"/>
      <c r="G25" s="208"/>
      <c r="H25" s="208"/>
      <c r="I25" s="208"/>
    </row>
    <row r="26" spans="2:9" ht="15" customHeight="1" thickBot="1" x14ac:dyDescent="0.45">
      <c r="C26" s="210" t="s">
        <v>56</v>
      </c>
      <c r="D26" s="211"/>
      <c r="E26" s="118">
        <v>2263</v>
      </c>
      <c r="F26" s="119"/>
      <c r="G26" s="119"/>
      <c r="H26" s="119"/>
      <c r="I26" s="119"/>
    </row>
    <row r="27" spans="2:9" ht="15" customHeight="1" x14ac:dyDescent="0.4">
      <c r="C27" s="184" t="s">
        <v>22</v>
      </c>
      <c r="D27" s="185"/>
      <c r="E27" s="120">
        <f>(E6+E8)/E25</f>
        <v>8760.0223038723198</v>
      </c>
      <c r="F27" s="119"/>
      <c r="G27" s="119"/>
      <c r="H27" s="119"/>
      <c r="I27" s="119"/>
    </row>
    <row r="28" spans="2:9" ht="15" customHeight="1" thickBot="1" x14ac:dyDescent="0.45">
      <c r="C28" s="201" t="s">
        <v>86</v>
      </c>
      <c r="D28" s="202"/>
      <c r="E28" s="121">
        <f>(E7+E9)/E26</f>
        <v>8047.4949182501105</v>
      </c>
      <c r="F28" s="209"/>
      <c r="G28" s="209"/>
      <c r="H28" s="209"/>
      <c r="I28" s="209"/>
    </row>
    <row r="29" spans="2:9" ht="15" customHeight="1" x14ac:dyDescent="0.4">
      <c r="C29" s="6" t="s">
        <v>58</v>
      </c>
      <c r="D29" s="131"/>
      <c r="E29" s="132"/>
      <c r="F29" s="132"/>
      <c r="G29" s="132"/>
      <c r="H29" s="67"/>
    </row>
    <row r="30" spans="2:9" ht="15" customHeight="1" x14ac:dyDescent="0.4">
      <c r="C30" s="6" t="s">
        <v>85</v>
      </c>
      <c r="D30" s="131"/>
      <c r="E30" s="132"/>
      <c r="F30" s="132"/>
      <c r="G30" s="132"/>
      <c r="H30" s="67"/>
    </row>
    <row r="31" spans="2:9" ht="15" customHeight="1" x14ac:dyDescent="0.4"/>
    <row r="32" spans="2:9" ht="15" customHeight="1" x14ac:dyDescent="0.4">
      <c r="B32" s="61" t="s">
        <v>23</v>
      </c>
      <c r="C32" s="161" t="s">
        <v>24</v>
      </c>
      <c r="D32" s="161"/>
      <c r="E32" s="161"/>
      <c r="F32" s="161"/>
      <c r="G32" s="161"/>
    </row>
    <row r="33" spans="2:9" ht="12.75" thickBot="1" x14ac:dyDescent="0.45">
      <c r="C33" s="65"/>
      <c r="D33" s="65"/>
      <c r="E33" s="205" t="s">
        <v>25</v>
      </c>
      <c r="F33" s="205"/>
      <c r="G33" s="205"/>
      <c r="H33" s="205" t="s">
        <v>26</v>
      </c>
      <c r="I33" s="205"/>
    </row>
    <row r="34" spans="2:9" ht="15" customHeight="1" x14ac:dyDescent="0.4">
      <c r="C34" s="157" t="s">
        <v>27</v>
      </c>
      <c r="D34" s="158"/>
      <c r="E34" s="224"/>
      <c r="F34" s="225"/>
      <c r="G34" s="226"/>
      <c r="H34" s="224"/>
      <c r="I34" s="227"/>
    </row>
    <row r="35" spans="2:9" ht="15" customHeight="1" thickBot="1" x14ac:dyDescent="0.45">
      <c r="C35" s="217" t="s">
        <v>28</v>
      </c>
      <c r="D35" s="218"/>
      <c r="E35" s="230"/>
      <c r="F35" s="228"/>
      <c r="G35" s="231"/>
      <c r="H35" s="228"/>
      <c r="I35" s="229"/>
    </row>
    <row r="36" spans="2:9" ht="15" customHeight="1" thickBot="1" x14ac:dyDescent="0.45">
      <c r="C36" s="215" t="s">
        <v>87</v>
      </c>
      <c r="D36" s="216"/>
      <c r="E36" s="221">
        <v>30</v>
      </c>
      <c r="F36" s="222"/>
      <c r="G36" s="222"/>
      <c r="H36" s="222"/>
      <c r="I36" s="223"/>
    </row>
    <row r="37" spans="2:9" s="1" customFormat="1" ht="15" customHeight="1" x14ac:dyDescent="0.4">
      <c r="C37" s="133" t="s">
        <v>89</v>
      </c>
      <c r="D37" s="133"/>
      <c r="E37" s="134"/>
      <c r="F37" s="134"/>
      <c r="G37" s="134"/>
      <c r="H37" s="134"/>
      <c r="I37" s="134"/>
    </row>
    <row r="38" spans="2:9" ht="15" customHeight="1" x14ac:dyDescent="0.4"/>
    <row r="39" spans="2:9" ht="15" customHeight="1" thickBot="1" x14ac:dyDescent="0.45">
      <c r="B39" s="61" t="s">
        <v>29</v>
      </c>
      <c r="C39" s="161" t="s">
        <v>30</v>
      </c>
      <c r="D39" s="161"/>
      <c r="E39" s="161"/>
      <c r="F39" s="161"/>
      <c r="G39" s="161"/>
    </row>
    <row r="40" spans="2:9" ht="15" customHeight="1" x14ac:dyDescent="0.4">
      <c r="C40" s="203" t="s">
        <v>31</v>
      </c>
      <c r="D40" s="80" t="s">
        <v>32</v>
      </c>
      <c r="E40" s="153">
        <f>(E6+E7)/E10</f>
        <v>0.14848923221640595</v>
      </c>
      <c r="F40" s="153"/>
      <c r="G40" s="153"/>
      <c r="H40" s="153"/>
      <c r="I40" s="154"/>
    </row>
    <row r="41" spans="2:9" ht="15" customHeight="1" thickBot="1" x14ac:dyDescent="0.45">
      <c r="C41" s="204"/>
      <c r="D41" s="81" t="s">
        <v>33</v>
      </c>
      <c r="E41" s="155">
        <f>(E8+E9)/E10</f>
        <v>0.85151076778359402</v>
      </c>
      <c r="F41" s="219"/>
      <c r="G41" s="219"/>
      <c r="H41" s="219"/>
      <c r="I41" s="220"/>
    </row>
    <row r="42" spans="2:9" ht="15" customHeight="1" x14ac:dyDescent="0.4"/>
    <row r="43" spans="2:9" ht="15" customHeight="1" thickBot="1" x14ac:dyDescent="0.45">
      <c r="B43" s="61" t="s">
        <v>34</v>
      </c>
      <c r="C43" s="161" t="s">
        <v>35</v>
      </c>
      <c r="D43" s="161"/>
      <c r="E43" s="161"/>
      <c r="F43" s="161"/>
      <c r="G43" s="161"/>
      <c r="H43" s="161"/>
      <c r="I43" s="161"/>
    </row>
    <row r="44" spans="2:9" ht="69.95" customHeight="1" thickBot="1" x14ac:dyDescent="0.45">
      <c r="C44" s="2" t="s">
        <v>36</v>
      </c>
      <c r="D44" s="212"/>
      <c r="E44" s="213"/>
      <c r="F44" s="213"/>
      <c r="G44" s="213"/>
      <c r="H44" s="213"/>
      <c r="I44" s="214"/>
    </row>
  </sheetData>
  <mergeCells count="40">
    <mergeCell ref="C6:C9"/>
    <mergeCell ref="F6:I6"/>
    <mergeCell ref="F7:I7"/>
    <mergeCell ref="F8:I8"/>
    <mergeCell ref="F9:I9"/>
    <mergeCell ref="A1:J1"/>
    <mergeCell ref="C2:G2"/>
    <mergeCell ref="C3:D3"/>
    <mergeCell ref="E3:I3"/>
    <mergeCell ref="C5:G5"/>
    <mergeCell ref="C26:D26"/>
    <mergeCell ref="C10:D10"/>
    <mergeCell ref="C11:E12"/>
    <mergeCell ref="F11:I11"/>
    <mergeCell ref="C13:C20"/>
    <mergeCell ref="C21:C23"/>
    <mergeCell ref="D21:D22"/>
    <mergeCell ref="C24:D24"/>
    <mergeCell ref="C25:D25"/>
    <mergeCell ref="F25:I25"/>
    <mergeCell ref="C27:D27"/>
    <mergeCell ref="C28:D28"/>
    <mergeCell ref="F28:I28"/>
    <mergeCell ref="C32:G32"/>
    <mergeCell ref="E33:G33"/>
    <mergeCell ref="H33:I33"/>
    <mergeCell ref="C34:D34"/>
    <mergeCell ref="E34:G34"/>
    <mergeCell ref="H34:I34"/>
    <mergeCell ref="C35:D35"/>
    <mergeCell ref="E35:G35"/>
    <mergeCell ref="H35:I35"/>
    <mergeCell ref="C43:I43"/>
    <mergeCell ref="D44:I44"/>
    <mergeCell ref="C36:D36"/>
    <mergeCell ref="E36:I36"/>
    <mergeCell ref="C39:G39"/>
    <mergeCell ref="C40:C41"/>
    <mergeCell ref="E40:I40"/>
    <mergeCell ref="E41:I41"/>
  </mergeCells>
  <phoneticPr fontId="1"/>
  <pageMargins left="0.51181102362204722" right="0.11811023622047245" top="0.55118110236220474" bottom="0.19685039370078741" header="0.31496062992125984" footer="0.11811023622047245"/>
  <pageSetup paperSize="9" scale="95" orientation="portrait" r:id="rId1"/>
  <headerFooter scaleWithDoc="0" alignWithMargins="0"/>
  <rowBreaks count="1" manualBreakCount="1">
    <brk id="20" max="10"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44"/>
  <sheetViews>
    <sheetView zoomScaleNormal="100" zoomScaleSheetLayoutView="120" workbookViewId="0">
      <selection activeCell="F7" sqref="F7:I7"/>
    </sheetView>
  </sheetViews>
  <sheetFormatPr defaultColWidth="9" defaultRowHeight="12" x14ac:dyDescent="0.4"/>
  <cols>
    <col min="1" max="1" width="0.625" style="61" customWidth="1"/>
    <col min="2" max="2" width="3.125" style="61" bestFit="1" customWidth="1"/>
    <col min="3" max="3" width="10.625" style="61" customWidth="1"/>
    <col min="4" max="4" width="24.625" style="61" customWidth="1"/>
    <col min="5" max="6" width="10.625" style="61" customWidth="1"/>
    <col min="7" max="8" width="6.625" style="61" customWidth="1"/>
    <col min="9" max="9" width="19.625" style="61" customWidth="1"/>
    <col min="10" max="10" width="0.875" style="61" customWidth="1"/>
    <col min="11" max="16384" width="9" style="61"/>
  </cols>
  <sheetData>
    <row r="1" spans="1:10" ht="18.75" customHeight="1" x14ac:dyDescent="0.4">
      <c r="A1" s="166" t="s">
        <v>84</v>
      </c>
      <c r="B1" s="166"/>
      <c r="C1" s="166"/>
      <c r="D1" s="166"/>
      <c r="E1" s="166"/>
      <c r="F1" s="166"/>
      <c r="G1" s="166"/>
      <c r="H1" s="166"/>
      <c r="I1" s="166"/>
      <c r="J1" s="166"/>
    </row>
    <row r="2" spans="1:10" ht="15" customHeight="1" thickBot="1" x14ac:dyDescent="0.45">
      <c r="B2" s="61" t="s">
        <v>3</v>
      </c>
      <c r="C2" s="161" t="s">
        <v>4</v>
      </c>
      <c r="D2" s="161"/>
      <c r="E2" s="161"/>
      <c r="F2" s="161"/>
      <c r="G2" s="161"/>
      <c r="H2" s="65"/>
    </row>
    <row r="3" spans="1:10" ht="19.5" customHeight="1" thickBot="1" x14ac:dyDescent="0.45">
      <c r="C3" s="167" t="s">
        <v>38</v>
      </c>
      <c r="D3" s="168"/>
      <c r="E3" s="246" t="s">
        <v>73</v>
      </c>
      <c r="F3" s="247"/>
      <c r="G3" s="247"/>
      <c r="H3" s="247"/>
      <c r="I3" s="248"/>
    </row>
    <row r="4" spans="1:10" ht="15" customHeight="1" x14ac:dyDescent="0.4"/>
    <row r="5" spans="1:10" ht="15" customHeight="1" thickBot="1" x14ac:dyDescent="0.45">
      <c r="B5" s="61" t="s">
        <v>7</v>
      </c>
      <c r="C5" s="161" t="s">
        <v>8</v>
      </c>
      <c r="D5" s="161"/>
      <c r="E5" s="161"/>
      <c r="F5" s="161"/>
      <c r="G5" s="161"/>
    </row>
    <row r="6" spans="1:10" ht="15" customHeight="1" x14ac:dyDescent="0.4">
      <c r="C6" s="243" t="s">
        <v>40</v>
      </c>
      <c r="D6" s="82" t="s">
        <v>9</v>
      </c>
      <c r="E6" s="83">
        <v>42924245</v>
      </c>
      <c r="F6" s="209"/>
      <c r="G6" s="209"/>
      <c r="H6" s="209"/>
      <c r="I6" s="209"/>
    </row>
    <row r="7" spans="1:10" ht="15" customHeight="1" x14ac:dyDescent="0.4">
      <c r="C7" s="244"/>
      <c r="D7" s="73" t="s">
        <v>41</v>
      </c>
      <c r="E7" s="84">
        <v>19137863</v>
      </c>
      <c r="F7" s="209"/>
      <c r="G7" s="209"/>
      <c r="H7" s="209"/>
      <c r="I7" s="209"/>
    </row>
    <row r="8" spans="1:10" ht="15" customHeight="1" x14ac:dyDescent="0.4">
      <c r="C8" s="244"/>
      <c r="D8" s="73" t="s">
        <v>11</v>
      </c>
      <c r="E8" s="84">
        <v>390938186</v>
      </c>
      <c r="F8" s="209"/>
      <c r="G8" s="209"/>
      <c r="H8" s="209"/>
      <c r="I8" s="209"/>
    </row>
    <row r="9" spans="1:10" ht="15" customHeight="1" x14ac:dyDescent="0.4">
      <c r="C9" s="245"/>
      <c r="D9" s="85" t="s">
        <v>42</v>
      </c>
      <c r="E9" s="86">
        <v>0</v>
      </c>
      <c r="F9" s="209"/>
      <c r="G9" s="209"/>
      <c r="H9" s="209"/>
      <c r="I9" s="209"/>
    </row>
    <row r="10" spans="1:10" ht="15" customHeight="1" thickBot="1" x14ac:dyDescent="0.45">
      <c r="C10" s="194" t="s">
        <v>13</v>
      </c>
      <c r="D10" s="195"/>
      <c r="E10" s="87">
        <f>SUM(E6:E9)</f>
        <v>453000294</v>
      </c>
      <c r="F10" s="88"/>
      <c r="G10" s="88"/>
      <c r="H10" s="88"/>
      <c r="I10" s="88"/>
    </row>
    <row r="11" spans="1:10" ht="21" customHeight="1" x14ac:dyDescent="0.4">
      <c r="C11" s="232" t="s">
        <v>14</v>
      </c>
      <c r="D11" s="233"/>
      <c r="E11" s="233"/>
      <c r="F11" s="236" t="s">
        <v>83</v>
      </c>
      <c r="G11" s="236"/>
      <c r="H11" s="236"/>
      <c r="I11" s="237"/>
    </row>
    <row r="12" spans="1:10" ht="21.95" customHeight="1" x14ac:dyDescent="0.4">
      <c r="C12" s="234"/>
      <c r="D12" s="235"/>
      <c r="E12" s="235"/>
      <c r="F12" s="89" t="s">
        <v>44</v>
      </c>
      <c r="G12" s="89" t="s">
        <v>45</v>
      </c>
      <c r="H12" s="89" t="s">
        <v>46</v>
      </c>
      <c r="I12" s="90" t="s">
        <v>47</v>
      </c>
    </row>
    <row r="13" spans="1:10" ht="15" customHeight="1" thickBot="1" x14ac:dyDescent="0.45">
      <c r="C13" s="140" t="s">
        <v>48</v>
      </c>
      <c r="D13" s="91" t="s">
        <v>16</v>
      </c>
      <c r="E13" s="92"/>
      <c r="F13" s="93" t="s">
        <v>49</v>
      </c>
      <c r="G13" s="94">
        <v>50</v>
      </c>
      <c r="H13" s="93">
        <v>5000</v>
      </c>
      <c r="I13" s="95"/>
    </row>
    <row r="14" spans="1:10" ht="15" customHeight="1" thickBot="1" x14ac:dyDescent="0.45">
      <c r="C14" s="242"/>
      <c r="D14" s="99" t="s">
        <v>50</v>
      </c>
      <c r="E14" s="100">
        <v>13097687</v>
      </c>
      <c r="F14" s="101"/>
      <c r="G14" s="102"/>
      <c r="H14" s="101"/>
      <c r="I14" s="103"/>
    </row>
    <row r="15" spans="1:10" ht="15" customHeight="1" thickBot="1" x14ac:dyDescent="0.45">
      <c r="C15" s="140"/>
      <c r="D15" s="104" t="s">
        <v>51</v>
      </c>
      <c r="E15" s="105"/>
      <c r="F15" s="93" t="s">
        <v>49</v>
      </c>
      <c r="G15" s="94">
        <v>50</v>
      </c>
      <c r="H15" s="93">
        <v>5000</v>
      </c>
      <c r="I15" s="106"/>
    </row>
    <row r="16" spans="1:10" ht="15" customHeight="1" thickBot="1" x14ac:dyDescent="0.45">
      <c r="C16" s="242"/>
      <c r="D16" s="99" t="s">
        <v>50</v>
      </c>
      <c r="E16" s="100">
        <v>8563156</v>
      </c>
      <c r="F16" s="101"/>
      <c r="G16" s="102"/>
      <c r="H16" s="101"/>
      <c r="I16" s="103"/>
    </row>
    <row r="17" spans="2:9" ht="15" customHeight="1" thickBot="1" x14ac:dyDescent="0.45">
      <c r="C17" s="140"/>
      <c r="D17" s="107" t="s">
        <v>17</v>
      </c>
      <c r="E17" s="105"/>
      <c r="F17" s="93" t="s">
        <v>49</v>
      </c>
      <c r="G17" s="94">
        <v>50</v>
      </c>
      <c r="H17" s="93">
        <v>5000</v>
      </c>
      <c r="I17" s="106"/>
    </row>
    <row r="18" spans="2:9" ht="15" customHeight="1" thickBot="1" x14ac:dyDescent="0.45">
      <c r="C18" s="242"/>
      <c r="D18" s="99" t="s">
        <v>50</v>
      </c>
      <c r="E18" s="100">
        <v>153407355</v>
      </c>
      <c r="F18" s="101"/>
      <c r="G18" s="102"/>
      <c r="H18" s="101"/>
      <c r="I18" s="103"/>
    </row>
    <row r="19" spans="2:9" ht="15" customHeight="1" thickBot="1" x14ac:dyDescent="0.45">
      <c r="C19" s="140"/>
      <c r="D19" s="107" t="s">
        <v>52</v>
      </c>
      <c r="E19" s="105"/>
      <c r="F19" s="108"/>
      <c r="G19" s="94"/>
      <c r="H19" s="93"/>
      <c r="I19" s="106"/>
    </row>
    <row r="20" spans="2:9" ht="15" customHeight="1" thickBot="1" x14ac:dyDescent="0.45">
      <c r="C20" s="242"/>
      <c r="D20" s="99" t="s">
        <v>50</v>
      </c>
      <c r="E20" s="100">
        <v>0</v>
      </c>
      <c r="F20" s="101"/>
      <c r="G20" s="102"/>
      <c r="H20" s="101"/>
      <c r="I20" s="103"/>
    </row>
    <row r="21" spans="2:9" ht="15" customHeight="1" x14ac:dyDescent="0.4">
      <c r="C21" s="238" t="s">
        <v>53</v>
      </c>
      <c r="D21" s="240" t="s">
        <v>19</v>
      </c>
      <c r="E21" s="105"/>
      <c r="F21" s="108">
        <v>2000</v>
      </c>
      <c r="G21" s="94" t="s">
        <v>49</v>
      </c>
      <c r="H21" s="93" t="s">
        <v>49</v>
      </c>
      <c r="I21" s="109" t="s">
        <v>54</v>
      </c>
    </row>
    <row r="22" spans="2:9" ht="15" customHeight="1" thickBot="1" x14ac:dyDescent="0.45">
      <c r="C22" s="238"/>
      <c r="D22" s="241"/>
      <c r="E22" s="92"/>
      <c r="F22" s="96">
        <v>1000</v>
      </c>
      <c r="G22" s="97" t="s">
        <v>49</v>
      </c>
      <c r="H22" s="98" t="s">
        <v>49</v>
      </c>
      <c r="I22" s="110" t="s">
        <v>55</v>
      </c>
    </row>
    <row r="23" spans="2:9" ht="15" customHeight="1" thickBot="1" x14ac:dyDescent="0.45">
      <c r="C23" s="239"/>
      <c r="D23" s="99" t="s">
        <v>50</v>
      </c>
      <c r="E23" s="100">
        <v>50830000</v>
      </c>
      <c r="F23" s="101"/>
      <c r="G23" s="102"/>
      <c r="H23" s="111"/>
      <c r="I23" s="103"/>
    </row>
    <row r="24" spans="2:9" ht="15" customHeight="1" thickBot="1" x14ac:dyDescent="0.45">
      <c r="C24" s="206" t="s">
        <v>13</v>
      </c>
      <c r="D24" s="207"/>
      <c r="E24" s="112">
        <f>E14+E16+E18+E20+E23</f>
        <v>225898198</v>
      </c>
      <c r="F24" s="113"/>
      <c r="G24" s="114"/>
      <c r="H24" s="115"/>
      <c r="I24" s="116"/>
    </row>
    <row r="25" spans="2:9" ht="15" customHeight="1" x14ac:dyDescent="0.4">
      <c r="C25" s="172" t="s">
        <v>20</v>
      </c>
      <c r="D25" s="173"/>
      <c r="E25" s="117">
        <v>45510</v>
      </c>
      <c r="F25" s="208"/>
      <c r="G25" s="208"/>
      <c r="H25" s="208"/>
      <c r="I25" s="208"/>
    </row>
    <row r="26" spans="2:9" ht="15" customHeight="1" thickBot="1" x14ac:dyDescent="0.45">
      <c r="C26" s="210" t="s">
        <v>56</v>
      </c>
      <c r="D26" s="211"/>
      <c r="E26" s="118">
        <v>2379</v>
      </c>
      <c r="F26" s="119"/>
      <c r="G26" s="119"/>
      <c r="H26" s="119"/>
      <c r="I26" s="119"/>
    </row>
    <row r="27" spans="2:9" ht="15" customHeight="1" x14ac:dyDescent="0.4">
      <c r="C27" s="184" t="s">
        <v>22</v>
      </c>
      <c r="D27" s="185"/>
      <c r="E27" s="120">
        <f>(E6+E8)/E25</f>
        <v>9533.3428037793892</v>
      </c>
      <c r="F27" s="119"/>
      <c r="G27" s="119"/>
      <c r="H27" s="119"/>
      <c r="I27" s="119"/>
    </row>
    <row r="28" spans="2:9" ht="15" customHeight="1" thickBot="1" x14ac:dyDescent="0.45">
      <c r="C28" s="201" t="s">
        <v>86</v>
      </c>
      <c r="D28" s="202"/>
      <c r="E28" s="121">
        <f>(E7+E9)/E26</f>
        <v>8044.498949138293</v>
      </c>
      <c r="F28" s="209"/>
      <c r="G28" s="209"/>
      <c r="H28" s="209"/>
      <c r="I28" s="209"/>
    </row>
    <row r="29" spans="2:9" ht="15" customHeight="1" x14ac:dyDescent="0.4">
      <c r="C29" s="6" t="s">
        <v>58</v>
      </c>
      <c r="D29" s="131"/>
      <c r="E29" s="132"/>
      <c r="F29" s="132"/>
      <c r="G29" s="132"/>
      <c r="H29" s="67"/>
    </row>
    <row r="30" spans="2:9" ht="15" customHeight="1" x14ac:dyDescent="0.4">
      <c r="C30" s="6" t="s">
        <v>85</v>
      </c>
      <c r="D30" s="131"/>
      <c r="E30" s="132"/>
      <c r="F30" s="132"/>
      <c r="G30" s="132"/>
      <c r="H30" s="67"/>
    </row>
    <row r="31" spans="2:9" ht="15" customHeight="1" x14ac:dyDescent="0.4"/>
    <row r="32" spans="2:9" ht="15" customHeight="1" x14ac:dyDescent="0.4">
      <c r="B32" s="61" t="s">
        <v>23</v>
      </c>
      <c r="C32" s="161" t="s">
        <v>24</v>
      </c>
      <c r="D32" s="161"/>
      <c r="E32" s="161"/>
      <c r="F32" s="161"/>
      <c r="G32" s="161"/>
    </row>
    <row r="33" spans="2:9" ht="12.75" thickBot="1" x14ac:dyDescent="0.45">
      <c r="C33" s="65"/>
      <c r="D33" s="65"/>
      <c r="E33" s="205" t="s">
        <v>25</v>
      </c>
      <c r="F33" s="205"/>
      <c r="G33" s="205"/>
      <c r="H33" s="205" t="s">
        <v>26</v>
      </c>
      <c r="I33" s="205"/>
    </row>
    <row r="34" spans="2:9" ht="15" customHeight="1" x14ac:dyDescent="0.4">
      <c r="C34" s="157" t="s">
        <v>27</v>
      </c>
      <c r="D34" s="158"/>
      <c r="E34" s="224"/>
      <c r="F34" s="225"/>
      <c r="G34" s="226"/>
      <c r="H34" s="224"/>
      <c r="I34" s="227"/>
    </row>
    <row r="35" spans="2:9" ht="15" customHeight="1" thickBot="1" x14ac:dyDescent="0.45">
      <c r="C35" s="217" t="s">
        <v>28</v>
      </c>
      <c r="D35" s="218"/>
      <c r="E35" s="230"/>
      <c r="F35" s="228"/>
      <c r="G35" s="231"/>
      <c r="H35" s="228"/>
      <c r="I35" s="229"/>
    </row>
    <row r="36" spans="2:9" ht="15" customHeight="1" thickBot="1" x14ac:dyDescent="0.45">
      <c r="C36" s="215" t="s">
        <v>87</v>
      </c>
      <c r="D36" s="216"/>
      <c r="E36" s="221">
        <v>31</v>
      </c>
      <c r="F36" s="222"/>
      <c r="G36" s="222"/>
      <c r="H36" s="222"/>
      <c r="I36" s="223"/>
    </row>
    <row r="37" spans="2:9" s="1" customFormat="1" ht="15" customHeight="1" x14ac:dyDescent="0.4">
      <c r="C37" s="133" t="s">
        <v>89</v>
      </c>
      <c r="D37" s="133"/>
      <c r="E37" s="134"/>
      <c r="F37" s="134"/>
      <c r="G37" s="134"/>
      <c r="H37" s="134"/>
      <c r="I37" s="134"/>
    </row>
    <row r="38" spans="2:9" ht="15" customHeight="1" x14ac:dyDescent="0.4"/>
    <row r="39" spans="2:9" ht="15" customHeight="1" thickBot="1" x14ac:dyDescent="0.45">
      <c r="B39" s="61" t="s">
        <v>29</v>
      </c>
      <c r="C39" s="161" t="s">
        <v>30</v>
      </c>
      <c r="D39" s="161"/>
      <c r="E39" s="161"/>
      <c r="F39" s="161"/>
      <c r="G39" s="161"/>
    </row>
    <row r="40" spans="2:9" ht="15" customHeight="1" x14ac:dyDescent="0.4">
      <c r="C40" s="203" t="s">
        <v>31</v>
      </c>
      <c r="D40" s="80" t="s">
        <v>32</v>
      </c>
      <c r="E40" s="153">
        <f>(E6+E7)/E10</f>
        <v>0.13700235700067781</v>
      </c>
      <c r="F40" s="153"/>
      <c r="G40" s="153"/>
      <c r="H40" s="153"/>
      <c r="I40" s="154"/>
    </row>
    <row r="41" spans="2:9" ht="15" customHeight="1" thickBot="1" x14ac:dyDescent="0.45">
      <c r="C41" s="204"/>
      <c r="D41" s="81" t="s">
        <v>33</v>
      </c>
      <c r="E41" s="155">
        <f>(E8+E9)/E10</f>
        <v>0.86299764299932225</v>
      </c>
      <c r="F41" s="219"/>
      <c r="G41" s="219"/>
      <c r="H41" s="219"/>
      <c r="I41" s="220"/>
    </row>
    <row r="42" spans="2:9" ht="15" customHeight="1" x14ac:dyDescent="0.4"/>
    <row r="43" spans="2:9" ht="15" customHeight="1" thickBot="1" x14ac:dyDescent="0.45">
      <c r="B43" s="61" t="s">
        <v>34</v>
      </c>
      <c r="C43" s="161" t="s">
        <v>35</v>
      </c>
      <c r="D43" s="161"/>
      <c r="E43" s="161"/>
      <c r="F43" s="161"/>
      <c r="G43" s="161"/>
      <c r="H43" s="161"/>
      <c r="I43" s="161"/>
    </row>
    <row r="44" spans="2:9" ht="69.95" customHeight="1" thickBot="1" x14ac:dyDescent="0.45">
      <c r="C44" s="2" t="s">
        <v>36</v>
      </c>
      <c r="D44" s="212"/>
      <c r="E44" s="213"/>
      <c r="F44" s="213"/>
      <c r="G44" s="213"/>
      <c r="H44" s="213"/>
      <c r="I44" s="214"/>
    </row>
  </sheetData>
  <mergeCells count="40">
    <mergeCell ref="C6:C9"/>
    <mergeCell ref="F6:I6"/>
    <mergeCell ref="F7:I7"/>
    <mergeCell ref="F8:I8"/>
    <mergeCell ref="F9:I9"/>
    <mergeCell ref="A1:J1"/>
    <mergeCell ref="C2:G2"/>
    <mergeCell ref="C3:D3"/>
    <mergeCell ref="E3:I3"/>
    <mergeCell ref="C5:G5"/>
    <mergeCell ref="C26:D26"/>
    <mergeCell ref="C10:D10"/>
    <mergeCell ref="C11:E12"/>
    <mergeCell ref="F11:I11"/>
    <mergeCell ref="C13:C20"/>
    <mergeCell ref="C21:C23"/>
    <mergeCell ref="D21:D22"/>
    <mergeCell ref="C24:D24"/>
    <mergeCell ref="C25:D25"/>
    <mergeCell ref="F25:I25"/>
    <mergeCell ref="C27:D27"/>
    <mergeCell ref="C28:D28"/>
    <mergeCell ref="F28:I28"/>
    <mergeCell ref="C32:G32"/>
    <mergeCell ref="E33:G33"/>
    <mergeCell ref="H33:I33"/>
    <mergeCell ref="C34:D34"/>
    <mergeCell ref="E34:G34"/>
    <mergeCell ref="H34:I34"/>
    <mergeCell ref="C35:D35"/>
    <mergeCell ref="E35:G35"/>
    <mergeCell ref="H35:I35"/>
    <mergeCell ref="C43:I43"/>
    <mergeCell ref="D44:I44"/>
    <mergeCell ref="C36:D36"/>
    <mergeCell ref="E36:I36"/>
    <mergeCell ref="C39:G39"/>
    <mergeCell ref="C40:C41"/>
    <mergeCell ref="E40:I40"/>
    <mergeCell ref="E41:I41"/>
  </mergeCells>
  <phoneticPr fontId="1"/>
  <pageMargins left="0.51181102362204722" right="0.11811023622047245" top="0.55118110236220474" bottom="0.19685039370078741" header="0.31496062992125984" footer="0.11811023622047245"/>
  <pageSetup paperSize="9" scale="95" orientation="portrait" r:id="rId1"/>
  <headerFooter scaleWithDoc="0" alignWithMargins="0"/>
  <rowBreaks count="1" manualBreakCount="1">
    <brk id="20" max="10"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44"/>
  <sheetViews>
    <sheetView zoomScaleNormal="100" zoomScaleSheetLayoutView="100" workbookViewId="0">
      <selection activeCell="F7" sqref="F7:I7"/>
    </sheetView>
  </sheetViews>
  <sheetFormatPr defaultColWidth="9" defaultRowHeight="12" x14ac:dyDescent="0.4"/>
  <cols>
    <col min="1" max="1" width="0.625" style="61" customWidth="1"/>
    <col min="2" max="2" width="3.125" style="61" bestFit="1" customWidth="1"/>
    <col min="3" max="3" width="10.625" style="61" customWidth="1"/>
    <col min="4" max="4" width="24.625" style="61" customWidth="1"/>
    <col min="5" max="6" width="10.625" style="61" customWidth="1"/>
    <col min="7" max="8" width="6.625" style="61" customWidth="1"/>
    <col min="9" max="9" width="19.625" style="61" customWidth="1"/>
    <col min="10" max="10" width="0.875" style="61" customWidth="1"/>
    <col min="11" max="16384" width="9" style="61"/>
  </cols>
  <sheetData>
    <row r="1" spans="1:10" ht="18.75" customHeight="1" x14ac:dyDescent="0.4">
      <c r="A1" s="166" t="s">
        <v>84</v>
      </c>
      <c r="B1" s="166"/>
      <c r="C1" s="166"/>
      <c r="D1" s="166"/>
      <c r="E1" s="166"/>
      <c r="F1" s="166"/>
      <c r="G1" s="166"/>
      <c r="H1" s="166"/>
      <c r="I1" s="166"/>
      <c r="J1" s="166"/>
    </row>
    <row r="2" spans="1:10" ht="15" customHeight="1" thickBot="1" x14ac:dyDescent="0.45">
      <c r="B2" s="61" t="s">
        <v>3</v>
      </c>
      <c r="C2" s="161" t="s">
        <v>4</v>
      </c>
      <c r="D2" s="161"/>
      <c r="E2" s="161"/>
      <c r="F2" s="161"/>
      <c r="G2" s="161"/>
      <c r="H2" s="65"/>
    </row>
    <row r="3" spans="1:10" ht="19.5" customHeight="1" thickBot="1" x14ac:dyDescent="0.45">
      <c r="C3" s="167" t="s">
        <v>38</v>
      </c>
      <c r="D3" s="168"/>
      <c r="E3" s="246" t="s">
        <v>75</v>
      </c>
      <c r="F3" s="247"/>
      <c r="G3" s="247"/>
      <c r="H3" s="247"/>
      <c r="I3" s="248"/>
    </row>
    <row r="4" spans="1:10" ht="15" customHeight="1" x14ac:dyDescent="0.4"/>
    <row r="5" spans="1:10" ht="15" customHeight="1" thickBot="1" x14ac:dyDescent="0.45">
      <c r="B5" s="61" t="s">
        <v>7</v>
      </c>
      <c r="C5" s="161" t="s">
        <v>8</v>
      </c>
      <c r="D5" s="161"/>
      <c r="E5" s="161"/>
      <c r="F5" s="161"/>
      <c r="G5" s="161"/>
    </row>
    <row r="6" spans="1:10" ht="15" customHeight="1" x14ac:dyDescent="0.4">
      <c r="C6" s="243" t="s">
        <v>40</v>
      </c>
      <c r="D6" s="82" t="s">
        <v>9</v>
      </c>
      <c r="E6" s="83">
        <v>42817895</v>
      </c>
      <c r="F6" s="209"/>
      <c r="G6" s="209"/>
      <c r="H6" s="209"/>
      <c r="I6" s="209"/>
    </row>
    <row r="7" spans="1:10" ht="15" customHeight="1" x14ac:dyDescent="0.4">
      <c r="C7" s="244"/>
      <c r="D7" s="73" t="s">
        <v>41</v>
      </c>
      <c r="E7" s="84">
        <v>31360366</v>
      </c>
      <c r="F7" s="209"/>
      <c r="G7" s="209"/>
      <c r="H7" s="209"/>
      <c r="I7" s="209"/>
    </row>
    <row r="8" spans="1:10" ht="15" customHeight="1" x14ac:dyDescent="0.4">
      <c r="C8" s="244"/>
      <c r="D8" s="73" t="s">
        <v>11</v>
      </c>
      <c r="E8" s="84">
        <v>505171696</v>
      </c>
      <c r="F8" s="209"/>
      <c r="G8" s="209"/>
      <c r="H8" s="209"/>
      <c r="I8" s="209"/>
    </row>
    <row r="9" spans="1:10" ht="15" customHeight="1" x14ac:dyDescent="0.4">
      <c r="C9" s="245"/>
      <c r="D9" s="85" t="s">
        <v>42</v>
      </c>
      <c r="E9" s="86">
        <v>0</v>
      </c>
      <c r="F9" s="209"/>
      <c r="G9" s="209"/>
      <c r="H9" s="209"/>
      <c r="I9" s="209"/>
    </row>
    <row r="10" spans="1:10" ht="15" customHeight="1" thickBot="1" x14ac:dyDescent="0.45">
      <c r="C10" s="194" t="s">
        <v>13</v>
      </c>
      <c r="D10" s="195"/>
      <c r="E10" s="87">
        <f>SUM(E6:E9)</f>
        <v>579349957</v>
      </c>
      <c r="F10" s="88"/>
      <c r="G10" s="88"/>
      <c r="H10" s="88"/>
      <c r="I10" s="88"/>
    </row>
    <row r="11" spans="1:10" ht="21" customHeight="1" x14ac:dyDescent="0.4">
      <c r="C11" s="232" t="s">
        <v>14</v>
      </c>
      <c r="D11" s="233"/>
      <c r="E11" s="233"/>
      <c r="F11" s="236" t="s">
        <v>83</v>
      </c>
      <c r="G11" s="236"/>
      <c r="H11" s="236"/>
      <c r="I11" s="237"/>
    </row>
    <row r="12" spans="1:10" ht="21.95" customHeight="1" x14ac:dyDescent="0.4">
      <c r="C12" s="234"/>
      <c r="D12" s="235"/>
      <c r="E12" s="235"/>
      <c r="F12" s="89" t="s">
        <v>44</v>
      </c>
      <c r="G12" s="89" t="s">
        <v>45</v>
      </c>
      <c r="H12" s="89" t="s">
        <v>46</v>
      </c>
      <c r="I12" s="90" t="s">
        <v>47</v>
      </c>
    </row>
    <row r="13" spans="1:10" ht="15" customHeight="1" thickBot="1" x14ac:dyDescent="0.45">
      <c r="C13" s="140" t="s">
        <v>48</v>
      </c>
      <c r="D13" s="91" t="s">
        <v>16</v>
      </c>
      <c r="E13" s="92"/>
      <c r="F13" s="93" t="s">
        <v>49</v>
      </c>
      <c r="G13" s="94">
        <v>50</v>
      </c>
      <c r="H13" s="93">
        <v>5000</v>
      </c>
      <c r="I13" s="95"/>
    </row>
    <row r="14" spans="1:10" ht="15" customHeight="1" thickBot="1" x14ac:dyDescent="0.45">
      <c r="C14" s="242"/>
      <c r="D14" s="99" t="s">
        <v>50</v>
      </c>
      <c r="E14" s="100">
        <v>12031005</v>
      </c>
      <c r="F14" s="101"/>
      <c r="G14" s="102"/>
      <c r="H14" s="101"/>
      <c r="I14" s="103"/>
    </row>
    <row r="15" spans="1:10" ht="15" customHeight="1" thickBot="1" x14ac:dyDescent="0.45">
      <c r="C15" s="140"/>
      <c r="D15" s="104" t="s">
        <v>51</v>
      </c>
      <c r="E15" s="105"/>
      <c r="F15" s="93" t="s">
        <v>49</v>
      </c>
      <c r="G15" s="94">
        <v>50</v>
      </c>
      <c r="H15" s="93">
        <v>5000</v>
      </c>
      <c r="I15" s="106"/>
    </row>
    <row r="16" spans="1:10" ht="15" customHeight="1" thickBot="1" x14ac:dyDescent="0.45">
      <c r="C16" s="242"/>
      <c r="D16" s="99" t="s">
        <v>50</v>
      </c>
      <c r="E16" s="100">
        <v>11693575</v>
      </c>
      <c r="F16" s="101"/>
      <c r="G16" s="102"/>
      <c r="H16" s="101"/>
      <c r="I16" s="103"/>
    </row>
    <row r="17" spans="2:9" ht="15" customHeight="1" thickBot="1" x14ac:dyDescent="0.45">
      <c r="C17" s="140"/>
      <c r="D17" s="107" t="s">
        <v>17</v>
      </c>
      <c r="E17" s="105"/>
      <c r="F17" s="93" t="s">
        <v>49</v>
      </c>
      <c r="G17" s="94">
        <v>50</v>
      </c>
      <c r="H17" s="93">
        <v>5000</v>
      </c>
      <c r="I17" s="106"/>
    </row>
    <row r="18" spans="2:9" ht="15" customHeight="1" thickBot="1" x14ac:dyDescent="0.45">
      <c r="C18" s="242"/>
      <c r="D18" s="99" t="s">
        <v>50</v>
      </c>
      <c r="E18" s="100">
        <v>182646810</v>
      </c>
      <c r="F18" s="101"/>
      <c r="G18" s="102"/>
      <c r="H18" s="101"/>
      <c r="I18" s="103"/>
    </row>
    <row r="19" spans="2:9" ht="15" customHeight="1" thickBot="1" x14ac:dyDescent="0.45">
      <c r="C19" s="140"/>
      <c r="D19" s="107" t="s">
        <v>52</v>
      </c>
      <c r="E19" s="105"/>
      <c r="F19" s="108"/>
      <c r="G19" s="94"/>
      <c r="H19" s="93"/>
      <c r="I19" s="106"/>
    </row>
    <row r="20" spans="2:9" ht="15" customHeight="1" thickBot="1" x14ac:dyDescent="0.45">
      <c r="C20" s="242"/>
      <c r="D20" s="99" t="s">
        <v>50</v>
      </c>
      <c r="E20" s="100">
        <v>0</v>
      </c>
      <c r="F20" s="101"/>
      <c r="G20" s="102"/>
      <c r="H20" s="101"/>
      <c r="I20" s="103"/>
    </row>
    <row r="21" spans="2:9" ht="15" customHeight="1" x14ac:dyDescent="0.4">
      <c r="C21" s="238" t="s">
        <v>53</v>
      </c>
      <c r="D21" s="240" t="s">
        <v>19</v>
      </c>
      <c r="E21" s="105"/>
      <c r="F21" s="108">
        <v>2000</v>
      </c>
      <c r="G21" s="94" t="s">
        <v>49</v>
      </c>
      <c r="H21" s="93" t="s">
        <v>49</v>
      </c>
      <c r="I21" s="109" t="s">
        <v>54</v>
      </c>
    </row>
    <row r="22" spans="2:9" ht="15" customHeight="1" thickBot="1" x14ac:dyDescent="0.45">
      <c r="C22" s="238"/>
      <c r="D22" s="241"/>
      <c r="E22" s="92"/>
      <c r="F22" s="96">
        <v>1000</v>
      </c>
      <c r="G22" s="97" t="s">
        <v>49</v>
      </c>
      <c r="H22" s="98" t="s">
        <v>49</v>
      </c>
      <c r="I22" s="110" t="s">
        <v>55</v>
      </c>
    </row>
    <row r="23" spans="2:9" ht="15" customHeight="1" thickBot="1" x14ac:dyDescent="0.45">
      <c r="C23" s="239"/>
      <c r="D23" s="99" t="s">
        <v>50</v>
      </c>
      <c r="E23" s="100">
        <v>63595000</v>
      </c>
      <c r="F23" s="101"/>
      <c r="G23" s="102"/>
      <c r="H23" s="111"/>
      <c r="I23" s="103"/>
    </row>
    <row r="24" spans="2:9" ht="15" customHeight="1" thickBot="1" x14ac:dyDescent="0.45">
      <c r="C24" s="206" t="s">
        <v>13</v>
      </c>
      <c r="D24" s="207"/>
      <c r="E24" s="112">
        <f>E14+E16+E18+E20+E23</f>
        <v>269966390</v>
      </c>
      <c r="F24" s="113"/>
      <c r="G24" s="114"/>
      <c r="H24" s="115"/>
      <c r="I24" s="116"/>
    </row>
    <row r="25" spans="2:9" ht="15" customHeight="1" x14ac:dyDescent="0.4">
      <c r="C25" s="172" t="s">
        <v>20</v>
      </c>
      <c r="D25" s="173"/>
      <c r="E25" s="117">
        <v>54255</v>
      </c>
      <c r="F25" s="208"/>
      <c r="G25" s="208"/>
      <c r="H25" s="208"/>
      <c r="I25" s="208"/>
    </row>
    <row r="26" spans="2:9" ht="15" customHeight="1" thickBot="1" x14ac:dyDescent="0.45">
      <c r="C26" s="210" t="s">
        <v>56</v>
      </c>
      <c r="D26" s="211"/>
      <c r="E26" s="118">
        <v>3550</v>
      </c>
      <c r="F26" s="119"/>
      <c r="G26" s="119"/>
      <c r="H26" s="119"/>
      <c r="I26" s="119"/>
    </row>
    <row r="27" spans="2:9" ht="15" customHeight="1" x14ac:dyDescent="0.4">
      <c r="C27" s="184" t="s">
        <v>22</v>
      </c>
      <c r="D27" s="185"/>
      <c r="E27" s="120">
        <f>(E6+E8)/E25</f>
        <v>10100.25971799834</v>
      </c>
      <c r="F27" s="119"/>
      <c r="G27" s="119"/>
      <c r="H27" s="119"/>
      <c r="I27" s="119"/>
    </row>
    <row r="28" spans="2:9" ht="15" customHeight="1" thickBot="1" x14ac:dyDescent="0.45">
      <c r="C28" s="201" t="s">
        <v>86</v>
      </c>
      <c r="D28" s="202"/>
      <c r="E28" s="121">
        <f>(E7+E9)/E26</f>
        <v>8833.9059154929582</v>
      </c>
      <c r="F28" s="209"/>
      <c r="G28" s="209"/>
      <c r="H28" s="209"/>
      <c r="I28" s="209"/>
    </row>
    <row r="29" spans="2:9" ht="15" customHeight="1" x14ac:dyDescent="0.4">
      <c r="C29" s="6" t="s">
        <v>58</v>
      </c>
      <c r="D29" s="131"/>
      <c r="E29" s="132"/>
      <c r="F29" s="132"/>
      <c r="G29" s="132"/>
      <c r="H29" s="67"/>
    </row>
    <row r="30" spans="2:9" ht="15" customHeight="1" x14ac:dyDescent="0.4">
      <c r="C30" s="6" t="s">
        <v>85</v>
      </c>
      <c r="D30" s="131"/>
      <c r="E30" s="132"/>
      <c r="F30" s="132"/>
      <c r="G30" s="132"/>
      <c r="H30" s="67"/>
    </row>
    <row r="31" spans="2:9" ht="15" customHeight="1" x14ac:dyDescent="0.4"/>
    <row r="32" spans="2:9" ht="15" customHeight="1" x14ac:dyDescent="0.4">
      <c r="B32" s="61" t="s">
        <v>23</v>
      </c>
      <c r="C32" s="161" t="s">
        <v>24</v>
      </c>
      <c r="D32" s="161"/>
      <c r="E32" s="161"/>
      <c r="F32" s="161"/>
      <c r="G32" s="161"/>
    </row>
    <row r="33" spans="2:9" ht="12.75" thickBot="1" x14ac:dyDescent="0.45">
      <c r="C33" s="65"/>
      <c r="D33" s="65"/>
      <c r="E33" s="205" t="s">
        <v>25</v>
      </c>
      <c r="F33" s="205"/>
      <c r="G33" s="205"/>
      <c r="H33" s="205" t="s">
        <v>26</v>
      </c>
      <c r="I33" s="205"/>
    </row>
    <row r="34" spans="2:9" ht="15" customHeight="1" x14ac:dyDescent="0.4">
      <c r="C34" s="157" t="s">
        <v>27</v>
      </c>
      <c r="D34" s="158"/>
      <c r="E34" s="224"/>
      <c r="F34" s="225"/>
      <c r="G34" s="226"/>
      <c r="H34" s="224"/>
      <c r="I34" s="227"/>
    </row>
    <row r="35" spans="2:9" ht="15" customHeight="1" thickBot="1" x14ac:dyDescent="0.45">
      <c r="C35" s="217" t="s">
        <v>28</v>
      </c>
      <c r="D35" s="218"/>
      <c r="E35" s="230"/>
      <c r="F35" s="228"/>
      <c r="G35" s="231"/>
      <c r="H35" s="228"/>
      <c r="I35" s="229"/>
    </row>
    <row r="36" spans="2:9" ht="15" customHeight="1" thickBot="1" x14ac:dyDescent="0.45">
      <c r="C36" s="215" t="s">
        <v>87</v>
      </c>
      <c r="D36" s="216"/>
      <c r="E36" s="221">
        <v>31</v>
      </c>
      <c r="F36" s="222"/>
      <c r="G36" s="222"/>
      <c r="H36" s="222"/>
      <c r="I36" s="223"/>
    </row>
    <row r="37" spans="2:9" s="1" customFormat="1" ht="15" customHeight="1" x14ac:dyDescent="0.4">
      <c r="C37" s="133" t="s">
        <v>89</v>
      </c>
      <c r="D37" s="133"/>
      <c r="E37" s="134"/>
      <c r="F37" s="134"/>
      <c r="G37" s="134"/>
      <c r="H37" s="134"/>
      <c r="I37" s="134"/>
    </row>
    <row r="38" spans="2:9" ht="15" customHeight="1" x14ac:dyDescent="0.4"/>
    <row r="39" spans="2:9" ht="15" customHeight="1" thickBot="1" x14ac:dyDescent="0.45">
      <c r="B39" s="61" t="s">
        <v>29</v>
      </c>
      <c r="C39" s="161" t="s">
        <v>30</v>
      </c>
      <c r="D39" s="161"/>
      <c r="E39" s="161"/>
      <c r="F39" s="161"/>
      <c r="G39" s="161"/>
    </row>
    <row r="40" spans="2:9" ht="15" customHeight="1" x14ac:dyDescent="0.4">
      <c r="C40" s="203" t="s">
        <v>31</v>
      </c>
      <c r="D40" s="80" t="s">
        <v>32</v>
      </c>
      <c r="E40" s="153">
        <f>(E6+E7)/E10</f>
        <v>0.12803705274116384</v>
      </c>
      <c r="F40" s="153"/>
      <c r="G40" s="153"/>
      <c r="H40" s="153"/>
      <c r="I40" s="154"/>
    </row>
    <row r="41" spans="2:9" ht="15" customHeight="1" thickBot="1" x14ac:dyDescent="0.45">
      <c r="C41" s="204"/>
      <c r="D41" s="81" t="s">
        <v>33</v>
      </c>
      <c r="E41" s="155">
        <f>(E8+E9)/E10</f>
        <v>0.87196294725883616</v>
      </c>
      <c r="F41" s="219"/>
      <c r="G41" s="219"/>
      <c r="H41" s="219"/>
      <c r="I41" s="220"/>
    </row>
    <row r="42" spans="2:9" ht="15" customHeight="1" x14ac:dyDescent="0.4"/>
    <row r="43" spans="2:9" ht="15" customHeight="1" thickBot="1" x14ac:dyDescent="0.45">
      <c r="B43" s="61" t="s">
        <v>34</v>
      </c>
      <c r="C43" s="161" t="s">
        <v>35</v>
      </c>
      <c r="D43" s="161"/>
      <c r="E43" s="161"/>
      <c r="F43" s="161"/>
      <c r="G43" s="161"/>
      <c r="H43" s="161"/>
      <c r="I43" s="161"/>
    </row>
    <row r="44" spans="2:9" ht="69.95" customHeight="1" thickBot="1" x14ac:dyDescent="0.45">
      <c r="C44" s="2" t="s">
        <v>36</v>
      </c>
      <c r="D44" s="212"/>
      <c r="E44" s="213"/>
      <c r="F44" s="213"/>
      <c r="G44" s="213"/>
      <c r="H44" s="213"/>
      <c r="I44" s="214"/>
    </row>
  </sheetData>
  <mergeCells count="40">
    <mergeCell ref="C6:C9"/>
    <mergeCell ref="F6:I6"/>
    <mergeCell ref="F7:I7"/>
    <mergeCell ref="F8:I8"/>
    <mergeCell ref="F9:I9"/>
    <mergeCell ref="A1:J1"/>
    <mergeCell ref="C2:G2"/>
    <mergeCell ref="C3:D3"/>
    <mergeCell ref="E3:I3"/>
    <mergeCell ref="C5:G5"/>
    <mergeCell ref="C26:D26"/>
    <mergeCell ref="C10:D10"/>
    <mergeCell ref="C11:E12"/>
    <mergeCell ref="F11:I11"/>
    <mergeCell ref="C13:C20"/>
    <mergeCell ref="C21:C23"/>
    <mergeCell ref="D21:D22"/>
    <mergeCell ref="C24:D24"/>
    <mergeCell ref="C25:D25"/>
    <mergeCell ref="F25:I25"/>
    <mergeCell ref="C27:D27"/>
    <mergeCell ref="C28:D28"/>
    <mergeCell ref="F28:I28"/>
    <mergeCell ref="C32:G32"/>
    <mergeCell ref="E33:G33"/>
    <mergeCell ref="H33:I33"/>
    <mergeCell ref="C34:D34"/>
    <mergeCell ref="E34:G34"/>
    <mergeCell ref="H34:I34"/>
    <mergeCell ref="C35:D35"/>
    <mergeCell ref="E35:G35"/>
    <mergeCell ref="H35:I35"/>
    <mergeCell ref="C43:I43"/>
    <mergeCell ref="D44:I44"/>
    <mergeCell ref="C36:D36"/>
    <mergeCell ref="E36:I36"/>
    <mergeCell ref="C39:G39"/>
    <mergeCell ref="C40:C41"/>
    <mergeCell ref="E40:I40"/>
    <mergeCell ref="E41:I41"/>
  </mergeCells>
  <phoneticPr fontId="1"/>
  <pageMargins left="0.51181102362204722" right="0.11811023622047245" top="0.55118110236220474" bottom="0.19685039370078741" header="0.31496062992125984" footer="0.11811023622047245"/>
  <pageSetup paperSize="9" scale="95" orientation="portrait" r:id="rId1"/>
  <headerFooter scaleWithDoc="0" alignWithMargins="0"/>
  <rowBreaks count="1" manualBreakCount="1">
    <brk id="20" max="10"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44"/>
  <sheetViews>
    <sheetView zoomScaleNormal="100" zoomScaleSheetLayoutView="100" workbookViewId="0">
      <selection activeCell="F7" sqref="F7:I7"/>
    </sheetView>
  </sheetViews>
  <sheetFormatPr defaultColWidth="9" defaultRowHeight="12" x14ac:dyDescent="0.4"/>
  <cols>
    <col min="1" max="1" width="0.625" style="61" customWidth="1"/>
    <col min="2" max="2" width="3.125" style="61" bestFit="1" customWidth="1"/>
    <col min="3" max="3" width="10.625" style="61" customWidth="1"/>
    <col min="4" max="4" width="24.625" style="61" customWidth="1"/>
    <col min="5" max="6" width="10.625" style="61" customWidth="1"/>
    <col min="7" max="8" width="6.625" style="61" customWidth="1"/>
    <col min="9" max="9" width="19.625" style="61" customWidth="1"/>
    <col min="10" max="10" width="0.875" style="61" customWidth="1"/>
    <col min="11" max="16384" width="9" style="61"/>
  </cols>
  <sheetData>
    <row r="1" spans="1:10" ht="18.75" customHeight="1" x14ac:dyDescent="0.4">
      <c r="A1" s="166" t="s">
        <v>84</v>
      </c>
      <c r="B1" s="166"/>
      <c r="C1" s="166"/>
      <c r="D1" s="166"/>
      <c r="E1" s="166"/>
      <c r="F1" s="166"/>
      <c r="G1" s="166"/>
      <c r="H1" s="166"/>
      <c r="I1" s="166"/>
      <c r="J1" s="166"/>
    </row>
    <row r="2" spans="1:10" ht="15" customHeight="1" thickBot="1" x14ac:dyDescent="0.45">
      <c r="B2" s="61" t="s">
        <v>3</v>
      </c>
      <c r="C2" s="161" t="s">
        <v>4</v>
      </c>
      <c r="D2" s="161"/>
      <c r="E2" s="161"/>
      <c r="F2" s="161"/>
      <c r="G2" s="161"/>
      <c r="H2" s="65"/>
    </row>
    <row r="3" spans="1:10" ht="19.5" customHeight="1" thickBot="1" x14ac:dyDescent="0.45">
      <c r="C3" s="167" t="s">
        <v>38</v>
      </c>
      <c r="D3" s="168"/>
      <c r="E3" s="246" t="s">
        <v>74</v>
      </c>
      <c r="F3" s="247"/>
      <c r="G3" s="247"/>
      <c r="H3" s="247"/>
      <c r="I3" s="248"/>
    </row>
    <row r="4" spans="1:10" ht="15" customHeight="1" x14ac:dyDescent="0.4"/>
    <row r="5" spans="1:10" ht="15" customHeight="1" thickBot="1" x14ac:dyDescent="0.45">
      <c r="B5" s="61" t="s">
        <v>7</v>
      </c>
      <c r="C5" s="161" t="s">
        <v>8</v>
      </c>
      <c r="D5" s="161"/>
      <c r="E5" s="161"/>
      <c r="F5" s="161"/>
      <c r="G5" s="161"/>
    </row>
    <row r="6" spans="1:10" ht="15" customHeight="1" x14ac:dyDescent="0.4">
      <c r="C6" s="243" t="s">
        <v>40</v>
      </c>
      <c r="D6" s="82" t="s">
        <v>9</v>
      </c>
      <c r="E6" s="83">
        <v>43944837</v>
      </c>
      <c r="F6" s="209"/>
      <c r="G6" s="209"/>
      <c r="H6" s="209"/>
      <c r="I6" s="209"/>
    </row>
    <row r="7" spans="1:10" ht="15" customHeight="1" x14ac:dyDescent="0.4">
      <c r="C7" s="244"/>
      <c r="D7" s="73" t="s">
        <v>41</v>
      </c>
      <c r="E7" s="84">
        <v>47966527</v>
      </c>
      <c r="F7" s="209"/>
      <c r="G7" s="209"/>
      <c r="H7" s="209"/>
      <c r="I7" s="209"/>
    </row>
    <row r="8" spans="1:10" ht="15" customHeight="1" x14ac:dyDescent="0.4">
      <c r="C8" s="244"/>
      <c r="D8" s="73" t="s">
        <v>11</v>
      </c>
      <c r="E8" s="84">
        <v>495879541</v>
      </c>
      <c r="F8" s="209"/>
      <c r="G8" s="209"/>
      <c r="H8" s="209"/>
      <c r="I8" s="209"/>
    </row>
    <row r="9" spans="1:10" ht="15" customHeight="1" x14ac:dyDescent="0.4">
      <c r="C9" s="245"/>
      <c r="D9" s="85" t="s">
        <v>42</v>
      </c>
      <c r="E9" s="86">
        <v>0</v>
      </c>
      <c r="F9" s="209"/>
      <c r="G9" s="209"/>
      <c r="H9" s="209"/>
      <c r="I9" s="209"/>
    </row>
    <row r="10" spans="1:10" ht="15" customHeight="1" thickBot="1" x14ac:dyDescent="0.45">
      <c r="C10" s="194" t="s">
        <v>13</v>
      </c>
      <c r="D10" s="195"/>
      <c r="E10" s="87">
        <f>SUM(E6:E9)</f>
        <v>587790905</v>
      </c>
      <c r="F10" s="88"/>
      <c r="G10" s="88"/>
      <c r="H10" s="88"/>
      <c r="I10" s="88"/>
    </row>
    <row r="11" spans="1:10" ht="21" customHeight="1" x14ac:dyDescent="0.4">
      <c r="C11" s="232" t="s">
        <v>14</v>
      </c>
      <c r="D11" s="233"/>
      <c r="E11" s="233"/>
      <c r="F11" s="236" t="s">
        <v>83</v>
      </c>
      <c r="G11" s="236"/>
      <c r="H11" s="236"/>
      <c r="I11" s="237"/>
    </row>
    <row r="12" spans="1:10" ht="21.95" customHeight="1" x14ac:dyDescent="0.4">
      <c r="C12" s="234"/>
      <c r="D12" s="235"/>
      <c r="E12" s="235"/>
      <c r="F12" s="89" t="s">
        <v>44</v>
      </c>
      <c r="G12" s="89" t="s">
        <v>45</v>
      </c>
      <c r="H12" s="89" t="s">
        <v>46</v>
      </c>
      <c r="I12" s="90" t="s">
        <v>47</v>
      </c>
    </row>
    <row r="13" spans="1:10" ht="15" customHeight="1" thickBot="1" x14ac:dyDescent="0.45">
      <c r="C13" s="140" t="s">
        <v>48</v>
      </c>
      <c r="D13" s="91" t="s">
        <v>16</v>
      </c>
      <c r="E13" s="92"/>
      <c r="F13" s="93" t="s">
        <v>49</v>
      </c>
      <c r="G13" s="94">
        <v>50</v>
      </c>
      <c r="H13" s="93">
        <v>5000</v>
      </c>
      <c r="I13" s="95"/>
    </row>
    <row r="14" spans="1:10" ht="15" customHeight="1" thickBot="1" x14ac:dyDescent="0.45">
      <c r="C14" s="242"/>
      <c r="D14" s="99" t="s">
        <v>50</v>
      </c>
      <c r="E14" s="100">
        <v>12535673</v>
      </c>
      <c r="F14" s="101"/>
      <c r="G14" s="102"/>
      <c r="H14" s="101"/>
      <c r="I14" s="103"/>
    </row>
    <row r="15" spans="1:10" ht="15" customHeight="1" thickBot="1" x14ac:dyDescent="0.45">
      <c r="C15" s="140"/>
      <c r="D15" s="104" t="s">
        <v>51</v>
      </c>
      <c r="E15" s="105"/>
      <c r="F15" s="93" t="s">
        <v>49</v>
      </c>
      <c r="G15" s="94">
        <v>50</v>
      </c>
      <c r="H15" s="93">
        <v>5000</v>
      </c>
      <c r="I15" s="106"/>
    </row>
    <row r="16" spans="1:10" ht="15" customHeight="1" thickBot="1" x14ac:dyDescent="0.45">
      <c r="C16" s="242"/>
      <c r="D16" s="99" t="s">
        <v>50</v>
      </c>
      <c r="E16" s="100">
        <v>22111717</v>
      </c>
      <c r="F16" s="101"/>
      <c r="G16" s="102"/>
      <c r="H16" s="101"/>
      <c r="I16" s="103"/>
    </row>
    <row r="17" spans="2:9" ht="15" customHeight="1" thickBot="1" x14ac:dyDescent="0.45">
      <c r="C17" s="140"/>
      <c r="D17" s="107" t="s">
        <v>17</v>
      </c>
      <c r="E17" s="105"/>
      <c r="F17" s="93" t="s">
        <v>49</v>
      </c>
      <c r="G17" s="94">
        <v>50</v>
      </c>
      <c r="H17" s="93">
        <v>5000</v>
      </c>
      <c r="I17" s="106"/>
    </row>
    <row r="18" spans="2:9" ht="15" customHeight="1" thickBot="1" x14ac:dyDescent="0.45">
      <c r="C18" s="242"/>
      <c r="D18" s="99" t="s">
        <v>50</v>
      </c>
      <c r="E18" s="100">
        <v>180328455</v>
      </c>
      <c r="F18" s="101"/>
      <c r="G18" s="102"/>
      <c r="H18" s="101"/>
      <c r="I18" s="103"/>
    </row>
    <row r="19" spans="2:9" ht="15" customHeight="1" thickBot="1" x14ac:dyDescent="0.45">
      <c r="C19" s="140"/>
      <c r="D19" s="107" t="s">
        <v>52</v>
      </c>
      <c r="E19" s="105"/>
      <c r="F19" s="108"/>
      <c r="G19" s="94"/>
      <c r="H19" s="93"/>
      <c r="I19" s="106"/>
    </row>
    <row r="20" spans="2:9" ht="15" customHeight="1" thickBot="1" x14ac:dyDescent="0.45">
      <c r="C20" s="242"/>
      <c r="D20" s="99" t="s">
        <v>50</v>
      </c>
      <c r="E20" s="100">
        <v>0</v>
      </c>
      <c r="F20" s="101"/>
      <c r="G20" s="102"/>
      <c r="H20" s="101"/>
      <c r="I20" s="103"/>
    </row>
    <row r="21" spans="2:9" ht="15" customHeight="1" x14ac:dyDescent="0.4">
      <c r="C21" s="238" t="s">
        <v>53</v>
      </c>
      <c r="D21" s="240" t="s">
        <v>19</v>
      </c>
      <c r="E21" s="105"/>
      <c r="F21" s="108">
        <v>2000</v>
      </c>
      <c r="G21" s="94" t="s">
        <v>49</v>
      </c>
      <c r="H21" s="93" t="s">
        <v>49</v>
      </c>
      <c r="I21" s="109" t="s">
        <v>54</v>
      </c>
    </row>
    <row r="22" spans="2:9" ht="15" customHeight="1" thickBot="1" x14ac:dyDescent="0.45">
      <c r="C22" s="238"/>
      <c r="D22" s="241"/>
      <c r="E22" s="92"/>
      <c r="F22" s="96">
        <v>1000</v>
      </c>
      <c r="G22" s="97" t="s">
        <v>49</v>
      </c>
      <c r="H22" s="98" t="s">
        <v>49</v>
      </c>
      <c r="I22" s="110" t="s">
        <v>55</v>
      </c>
    </row>
    <row r="23" spans="2:9" ht="15" customHeight="1" thickBot="1" x14ac:dyDescent="0.45">
      <c r="C23" s="239"/>
      <c r="D23" s="99" t="s">
        <v>50</v>
      </c>
      <c r="E23" s="100">
        <v>51590000</v>
      </c>
      <c r="F23" s="101"/>
      <c r="G23" s="102"/>
      <c r="H23" s="111"/>
      <c r="I23" s="103"/>
    </row>
    <row r="24" spans="2:9" ht="15" customHeight="1" thickBot="1" x14ac:dyDescent="0.45">
      <c r="C24" s="206" t="s">
        <v>13</v>
      </c>
      <c r="D24" s="207"/>
      <c r="E24" s="112">
        <f>E14+E16+E18+E20+E23</f>
        <v>266565845</v>
      </c>
      <c r="F24" s="113"/>
      <c r="G24" s="114"/>
      <c r="H24" s="115"/>
      <c r="I24" s="116"/>
    </row>
    <row r="25" spans="2:9" ht="15" customHeight="1" x14ac:dyDescent="0.4">
      <c r="C25" s="172" t="s">
        <v>20</v>
      </c>
      <c r="D25" s="173"/>
      <c r="E25" s="117">
        <v>55776</v>
      </c>
      <c r="F25" s="208"/>
      <c r="G25" s="208"/>
      <c r="H25" s="208"/>
      <c r="I25" s="208"/>
    </row>
    <row r="26" spans="2:9" ht="15" customHeight="1" thickBot="1" x14ac:dyDescent="0.45">
      <c r="C26" s="210" t="s">
        <v>56</v>
      </c>
      <c r="D26" s="211"/>
      <c r="E26" s="118">
        <v>6616</v>
      </c>
      <c r="F26" s="119"/>
      <c r="G26" s="119"/>
      <c r="H26" s="119"/>
      <c r="I26" s="119"/>
    </row>
    <row r="27" spans="2:9" ht="15" customHeight="1" x14ac:dyDescent="0.4">
      <c r="C27" s="184" t="s">
        <v>22</v>
      </c>
      <c r="D27" s="185"/>
      <c r="E27" s="120">
        <f>(E6+E8)/E25</f>
        <v>9678.4347748135406</v>
      </c>
      <c r="F27" s="119"/>
      <c r="G27" s="119"/>
      <c r="H27" s="119"/>
      <c r="I27" s="119"/>
    </row>
    <row r="28" spans="2:9" ht="15" customHeight="1" thickBot="1" x14ac:dyDescent="0.45">
      <c r="C28" s="201" t="s">
        <v>86</v>
      </c>
      <c r="D28" s="202"/>
      <c r="E28" s="121">
        <f>(E7+E9)/E26</f>
        <v>7250.079655380895</v>
      </c>
      <c r="F28" s="209"/>
      <c r="G28" s="209"/>
      <c r="H28" s="209"/>
      <c r="I28" s="209"/>
    </row>
    <row r="29" spans="2:9" ht="15" customHeight="1" x14ac:dyDescent="0.4">
      <c r="C29" s="6" t="s">
        <v>58</v>
      </c>
      <c r="D29" s="131"/>
      <c r="E29" s="132"/>
      <c r="F29" s="132"/>
      <c r="G29" s="132"/>
      <c r="H29" s="67"/>
    </row>
    <row r="30" spans="2:9" ht="15" customHeight="1" x14ac:dyDescent="0.4">
      <c r="C30" s="6" t="s">
        <v>85</v>
      </c>
      <c r="D30" s="131"/>
      <c r="E30" s="132"/>
      <c r="F30" s="132"/>
      <c r="G30" s="132"/>
      <c r="H30" s="67"/>
    </row>
    <row r="31" spans="2:9" ht="15" customHeight="1" x14ac:dyDescent="0.4"/>
    <row r="32" spans="2:9" ht="15" customHeight="1" x14ac:dyDescent="0.4">
      <c r="B32" s="61" t="s">
        <v>23</v>
      </c>
      <c r="C32" s="161" t="s">
        <v>24</v>
      </c>
      <c r="D32" s="161"/>
      <c r="E32" s="161"/>
      <c r="F32" s="161"/>
      <c r="G32" s="161"/>
    </row>
    <row r="33" spans="2:9" ht="12.75" thickBot="1" x14ac:dyDescent="0.45">
      <c r="C33" s="65"/>
      <c r="D33" s="65"/>
      <c r="E33" s="205" t="s">
        <v>25</v>
      </c>
      <c r="F33" s="205"/>
      <c r="G33" s="205"/>
      <c r="H33" s="205" t="s">
        <v>26</v>
      </c>
      <c r="I33" s="205"/>
    </row>
    <row r="34" spans="2:9" ht="15" customHeight="1" x14ac:dyDescent="0.4">
      <c r="C34" s="157" t="s">
        <v>27</v>
      </c>
      <c r="D34" s="158"/>
      <c r="E34" s="224"/>
      <c r="F34" s="225"/>
      <c r="G34" s="226"/>
      <c r="H34" s="224"/>
      <c r="I34" s="227"/>
    </row>
    <row r="35" spans="2:9" ht="15" customHeight="1" thickBot="1" x14ac:dyDescent="0.45">
      <c r="C35" s="217" t="s">
        <v>28</v>
      </c>
      <c r="D35" s="218"/>
      <c r="E35" s="230"/>
      <c r="F35" s="228"/>
      <c r="G35" s="231"/>
      <c r="H35" s="228"/>
      <c r="I35" s="229"/>
    </row>
    <row r="36" spans="2:9" ht="15" customHeight="1" thickBot="1" x14ac:dyDescent="0.45">
      <c r="C36" s="215" t="s">
        <v>87</v>
      </c>
      <c r="D36" s="216"/>
      <c r="E36" s="221">
        <v>8</v>
      </c>
      <c r="F36" s="222"/>
      <c r="G36" s="222"/>
      <c r="H36" s="222"/>
      <c r="I36" s="223"/>
    </row>
    <row r="37" spans="2:9" s="1" customFormat="1" ht="15" customHeight="1" x14ac:dyDescent="0.4">
      <c r="C37" s="133" t="s">
        <v>89</v>
      </c>
      <c r="D37" s="133"/>
      <c r="E37" s="134"/>
      <c r="F37" s="134"/>
      <c r="G37" s="134"/>
      <c r="H37" s="134"/>
      <c r="I37" s="134"/>
    </row>
    <row r="38" spans="2:9" ht="15" customHeight="1" x14ac:dyDescent="0.4"/>
    <row r="39" spans="2:9" ht="15" customHeight="1" thickBot="1" x14ac:dyDescent="0.45">
      <c r="B39" s="61" t="s">
        <v>29</v>
      </c>
      <c r="C39" s="161" t="s">
        <v>30</v>
      </c>
      <c r="D39" s="161"/>
      <c r="E39" s="161"/>
      <c r="F39" s="161"/>
      <c r="G39" s="161"/>
    </row>
    <row r="40" spans="2:9" ht="15" customHeight="1" x14ac:dyDescent="0.4">
      <c r="C40" s="203" t="s">
        <v>31</v>
      </c>
      <c r="D40" s="80" t="s">
        <v>32</v>
      </c>
      <c r="E40" s="153">
        <f>(E6+E7)/E10</f>
        <v>0.1563674483871097</v>
      </c>
      <c r="F40" s="153"/>
      <c r="G40" s="153"/>
      <c r="H40" s="153"/>
      <c r="I40" s="154"/>
    </row>
    <row r="41" spans="2:9" ht="15" customHeight="1" thickBot="1" x14ac:dyDescent="0.45">
      <c r="C41" s="204"/>
      <c r="D41" s="81" t="s">
        <v>33</v>
      </c>
      <c r="E41" s="155">
        <f>(E8+E9)/E10</f>
        <v>0.8436325516128903</v>
      </c>
      <c r="F41" s="219"/>
      <c r="G41" s="219"/>
      <c r="H41" s="219"/>
      <c r="I41" s="220"/>
    </row>
    <row r="42" spans="2:9" ht="15" customHeight="1" x14ac:dyDescent="0.4"/>
    <row r="43" spans="2:9" ht="15" customHeight="1" thickBot="1" x14ac:dyDescent="0.45">
      <c r="B43" s="61" t="s">
        <v>34</v>
      </c>
      <c r="C43" s="161" t="s">
        <v>35</v>
      </c>
      <c r="D43" s="161"/>
      <c r="E43" s="161"/>
      <c r="F43" s="161"/>
      <c r="G43" s="161"/>
      <c r="H43" s="161"/>
      <c r="I43" s="161"/>
    </row>
    <row r="44" spans="2:9" ht="69.95" customHeight="1" thickBot="1" x14ac:dyDescent="0.45">
      <c r="C44" s="2" t="s">
        <v>36</v>
      </c>
      <c r="D44" s="212"/>
      <c r="E44" s="213"/>
      <c r="F44" s="213"/>
      <c r="G44" s="213"/>
      <c r="H44" s="213"/>
      <c r="I44" s="214"/>
    </row>
  </sheetData>
  <mergeCells count="40">
    <mergeCell ref="C6:C9"/>
    <mergeCell ref="F6:I6"/>
    <mergeCell ref="F7:I7"/>
    <mergeCell ref="F8:I8"/>
    <mergeCell ref="F9:I9"/>
    <mergeCell ref="A1:J1"/>
    <mergeCell ref="C2:G2"/>
    <mergeCell ref="C3:D3"/>
    <mergeCell ref="E3:I3"/>
    <mergeCell ref="C5:G5"/>
    <mergeCell ref="C26:D26"/>
    <mergeCell ref="C10:D10"/>
    <mergeCell ref="C11:E12"/>
    <mergeCell ref="F11:I11"/>
    <mergeCell ref="C13:C20"/>
    <mergeCell ref="C21:C23"/>
    <mergeCell ref="D21:D22"/>
    <mergeCell ref="C24:D24"/>
    <mergeCell ref="C25:D25"/>
    <mergeCell ref="F25:I25"/>
    <mergeCell ref="C27:D27"/>
    <mergeCell ref="C28:D28"/>
    <mergeCell ref="F28:I28"/>
    <mergeCell ref="C32:G32"/>
    <mergeCell ref="E33:G33"/>
    <mergeCell ref="H33:I33"/>
    <mergeCell ref="C34:D34"/>
    <mergeCell ref="E34:G34"/>
    <mergeCell ref="H34:I34"/>
    <mergeCell ref="C35:D35"/>
    <mergeCell ref="E35:G35"/>
    <mergeCell ref="H35:I35"/>
    <mergeCell ref="C43:I43"/>
    <mergeCell ref="D44:I44"/>
    <mergeCell ref="C36:D36"/>
    <mergeCell ref="E36:I36"/>
    <mergeCell ref="C39:G39"/>
    <mergeCell ref="C40:C41"/>
    <mergeCell ref="E40:I40"/>
    <mergeCell ref="E41:I41"/>
  </mergeCells>
  <phoneticPr fontId="1"/>
  <pageMargins left="0.51181102362204722" right="0.11811023622047245" top="0.55118110236220474" bottom="0.19685039370078741" header="0.31496062992125984" footer="0.11811023622047245"/>
  <pageSetup paperSize="9" scale="95" orientation="portrait" r:id="rId1"/>
  <headerFooter scaleWithDoc="0" alignWithMargins="0"/>
  <rowBreaks count="1" manualBreakCount="1">
    <brk id="20" max="10"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44"/>
  <sheetViews>
    <sheetView zoomScaleNormal="100" zoomScaleSheetLayoutView="85" workbookViewId="0">
      <selection activeCell="F7" sqref="F7:I7"/>
    </sheetView>
  </sheetViews>
  <sheetFormatPr defaultColWidth="9" defaultRowHeight="12" x14ac:dyDescent="0.4"/>
  <cols>
    <col min="1" max="1" width="0.625" style="61" customWidth="1"/>
    <col min="2" max="2" width="3.125" style="61" bestFit="1" customWidth="1"/>
    <col min="3" max="3" width="10.625" style="61" customWidth="1"/>
    <col min="4" max="4" width="24.625" style="61" customWidth="1"/>
    <col min="5" max="6" width="10.625" style="61" customWidth="1"/>
    <col min="7" max="8" width="6.625" style="61" customWidth="1"/>
    <col min="9" max="9" width="19.625" style="61" customWidth="1"/>
    <col min="10" max="10" width="0.875" style="61" customWidth="1"/>
    <col min="11" max="16384" width="9" style="61"/>
  </cols>
  <sheetData>
    <row r="1" spans="1:10" ht="18.75" customHeight="1" x14ac:dyDescent="0.4">
      <c r="A1" s="166" t="s">
        <v>84</v>
      </c>
      <c r="B1" s="166"/>
      <c r="C1" s="166"/>
      <c r="D1" s="166"/>
      <c r="E1" s="166"/>
      <c r="F1" s="166"/>
      <c r="G1" s="166"/>
      <c r="H1" s="166"/>
      <c r="I1" s="166"/>
      <c r="J1" s="166"/>
    </row>
    <row r="2" spans="1:10" ht="15" customHeight="1" thickBot="1" x14ac:dyDescent="0.45">
      <c r="B2" s="61" t="s">
        <v>3</v>
      </c>
      <c r="C2" s="161" t="s">
        <v>4</v>
      </c>
      <c r="D2" s="161"/>
      <c r="E2" s="161"/>
      <c r="F2" s="161"/>
      <c r="G2" s="161"/>
      <c r="H2" s="65"/>
    </row>
    <row r="3" spans="1:10" ht="19.5" customHeight="1" thickBot="1" x14ac:dyDescent="0.45">
      <c r="C3" s="167" t="s">
        <v>38</v>
      </c>
      <c r="D3" s="168"/>
      <c r="E3" s="246" t="s">
        <v>76</v>
      </c>
      <c r="F3" s="247"/>
      <c r="G3" s="247"/>
      <c r="H3" s="247"/>
      <c r="I3" s="248"/>
    </row>
    <row r="4" spans="1:10" ht="15" customHeight="1" x14ac:dyDescent="0.4"/>
    <row r="5" spans="1:10" ht="15" customHeight="1" thickBot="1" x14ac:dyDescent="0.45">
      <c r="B5" s="61" t="s">
        <v>7</v>
      </c>
      <c r="C5" s="161" t="s">
        <v>8</v>
      </c>
      <c r="D5" s="161"/>
      <c r="E5" s="161"/>
      <c r="F5" s="161"/>
      <c r="G5" s="161"/>
    </row>
    <row r="6" spans="1:10" ht="15" customHeight="1" x14ac:dyDescent="0.4">
      <c r="C6" s="243" t="s">
        <v>40</v>
      </c>
      <c r="D6" s="82" t="s">
        <v>9</v>
      </c>
      <c r="E6" s="83">
        <v>2729092</v>
      </c>
      <c r="F6" s="209"/>
      <c r="G6" s="209"/>
      <c r="H6" s="209"/>
      <c r="I6" s="209"/>
    </row>
    <row r="7" spans="1:10" ht="15" customHeight="1" x14ac:dyDescent="0.4">
      <c r="C7" s="244"/>
      <c r="D7" s="73" t="s">
        <v>41</v>
      </c>
      <c r="E7" s="84">
        <v>4851493</v>
      </c>
      <c r="F7" s="209"/>
      <c r="G7" s="209"/>
      <c r="H7" s="209"/>
      <c r="I7" s="209"/>
    </row>
    <row r="8" spans="1:10" ht="15" customHeight="1" x14ac:dyDescent="0.4">
      <c r="C8" s="244"/>
      <c r="D8" s="73" t="s">
        <v>11</v>
      </c>
      <c r="E8" s="84">
        <v>81615394</v>
      </c>
      <c r="F8" s="209"/>
      <c r="G8" s="209"/>
      <c r="H8" s="209"/>
      <c r="I8" s="209"/>
    </row>
    <row r="9" spans="1:10" ht="15" customHeight="1" x14ac:dyDescent="0.4">
      <c r="C9" s="245"/>
      <c r="D9" s="85" t="s">
        <v>42</v>
      </c>
      <c r="E9" s="86">
        <v>0</v>
      </c>
      <c r="F9" s="209"/>
      <c r="G9" s="209"/>
      <c r="H9" s="209"/>
      <c r="I9" s="209"/>
    </row>
    <row r="10" spans="1:10" ht="15" customHeight="1" thickBot="1" x14ac:dyDescent="0.45">
      <c r="C10" s="194" t="s">
        <v>13</v>
      </c>
      <c r="D10" s="195"/>
      <c r="E10" s="87">
        <f>SUM(E6:E9)</f>
        <v>89195979</v>
      </c>
      <c r="F10" s="88"/>
      <c r="G10" s="88"/>
      <c r="H10" s="88"/>
      <c r="I10" s="88"/>
    </row>
    <row r="11" spans="1:10" ht="21" customHeight="1" x14ac:dyDescent="0.4">
      <c r="C11" s="232" t="s">
        <v>14</v>
      </c>
      <c r="D11" s="233"/>
      <c r="E11" s="233"/>
      <c r="F11" s="236" t="s">
        <v>83</v>
      </c>
      <c r="G11" s="236"/>
      <c r="H11" s="236"/>
      <c r="I11" s="237"/>
    </row>
    <row r="12" spans="1:10" ht="21.95" customHeight="1" x14ac:dyDescent="0.4">
      <c r="C12" s="234"/>
      <c r="D12" s="235"/>
      <c r="E12" s="235"/>
      <c r="F12" s="89" t="s">
        <v>44</v>
      </c>
      <c r="G12" s="89" t="s">
        <v>45</v>
      </c>
      <c r="H12" s="89" t="s">
        <v>46</v>
      </c>
      <c r="I12" s="90" t="s">
        <v>47</v>
      </c>
    </row>
    <row r="13" spans="1:10" ht="15" customHeight="1" thickBot="1" x14ac:dyDescent="0.45">
      <c r="C13" s="140" t="s">
        <v>48</v>
      </c>
      <c r="D13" s="91" t="s">
        <v>16</v>
      </c>
      <c r="E13" s="92"/>
      <c r="F13" s="93" t="s">
        <v>49</v>
      </c>
      <c r="G13" s="94">
        <v>50</v>
      </c>
      <c r="H13" s="93">
        <v>5000</v>
      </c>
      <c r="I13" s="95"/>
    </row>
    <row r="14" spans="1:10" ht="15" customHeight="1" thickBot="1" x14ac:dyDescent="0.45">
      <c r="C14" s="242"/>
      <c r="D14" s="99" t="s">
        <v>50</v>
      </c>
      <c r="E14" s="100">
        <v>859125</v>
      </c>
      <c r="F14" s="101"/>
      <c r="G14" s="102"/>
      <c r="H14" s="101"/>
      <c r="I14" s="103"/>
    </row>
    <row r="15" spans="1:10" ht="15" customHeight="1" thickBot="1" x14ac:dyDescent="0.45">
      <c r="C15" s="140"/>
      <c r="D15" s="104" t="s">
        <v>51</v>
      </c>
      <c r="E15" s="105"/>
      <c r="F15" s="93" t="s">
        <v>49</v>
      </c>
      <c r="G15" s="94">
        <v>50</v>
      </c>
      <c r="H15" s="93">
        <v>5000</v>
      </c>
      <c r="I15" s="106"/>
    </row>
    <row r="16" spans="1:10" ht="15" customHeight="1" thickBot="1" x14ac:dyDescent="0.45">
      <c r="C16" s="242"/>
      <c r="D16" s="99" t="s">
        <v>50</v>
      </c>
      <c r="E16" s="100">
        <v>799843</v>
      </c>
      <c r="F16" s="101"/>
      <c r="G16" s="102"/>
      <c r="H16" s="101"/>
      <c r="I16" s="103"/>
    </row>
    <row r="17" spans="2:9" ht="15" customHeight="1" thickBot="1" x14ac:dyDescent="0.45">
      <c r="C17" s="140"/>
      <c r="D17" s="107" t="s">
        <v>17</v>
      </c>
      <c r="E17" s="105"/>
      <c r="F17" s="93" t="s">
        <v>49</v>
      </c>
      <c r="G17" s="94">
        <v>50</v>
      </c>
      <c r="H17" s="93">
        <v>5000</v>
      </c>
      <c r="I17" s="106"/>
    </row>
    <row r="18" spans="2:9" ht="15" customHeight="1" thickBot="1" x14ac:dyDescent="0.45">
      <c r="C18" s="242"/>
      <c r="D18" s="99" t="s">
        <v>50</v>
      </c>
      <c r="E18" s="100">
        <v>32875923</v>
      </c>
      <c r="F18" s="101"/>
      <c r="G18" s="102"/>
      <c r="H18" s="101"/>
      <c r="I18" s="103"/>
    </row>
    <row r="19" spans="2:9" ht="15" customHeight="1" thickBot="1" x14ac:dyDescent="0.45">
      <c r="C19" s="140"/>
      <c r="D19" s="107" t="s">
        <v>52</v>
      </c>
      <c r="E19" s="105"/>
      <c r="F19" s="108"/>
      <c r="G19" s="94"/>
      <c r="H19" s="93"/>
      <c r="I19" s="106"/>
    </row>
    <row r="20" spans="2:9" ht="15" customHeight="1" thickBot="1" x14ac:dyDescent="0.45">
      <c r="C20" s="242"/>
      <c r="D20" s="99" t="s">
        <v>50</v>
      </c>
      <c r="E20" s="100">
        <v>0</v>
      </c>
      <c r="F20" s="101"/>
      <c r="G20" s="102"/>
      <c r="H20" s="101"/>
      <c r="I20" s="103"/>
    </row>
    <row r="21" spans="2:9" ht="15" customHeight="1" x14ac:dyDescent="0.4">
      <c r="C21" s="238" t="s">
        <v>53</v>
      </c>
      <c r="D21" s="240" t="s">
        <v>19</v>
      </c>
      <c r="E21" s="105"/>
      <c r="F21" s="108">
        <v>2000</v>
      </c>
      <c r="G21" s="94" t="s">
        <v>49</v>
      </c>
      <c r="H21" s="93" t="s">
        <v>49</v>
      </c>
      <c r="I21" s="109" t="s">
        <v>54</v>
      </c>
    </row>
    <row r="22" spans="2:9" ht="15" customHeight="1" thickBot="1" x14ac:dyDescent="0.45">
      <c r="C22" s="238"/>
      <c r="D22" s="241"/>
      <c r="E22" s="92"/>
      <c r="F22" s="96">
        <v>1000</v>
      </c>
      <c r="G22" s="97" t="s">
        <v>49</v>
      </c>
      <c r="H22" s="98" t="s">
        <v>49</v>
      </c>
      <c r="I22" s="110" t="s">
        <v>55</v>
      </c>
    </row>
    <row r="23" spans="2:9" ht="15" customHeight="1" thickBot="1" x14ac:dyDescent="0.45">
      <c r="C23" s="239"/>
      <c r="D23" s="99" t="s">
        <v>50</v>
      </c>
      <c r="E23" s="100">
        <v>13870000</v>
      </c>
      <c r="F23" s="101"/>
      <c r="G23" s="102"/>
      <c r="H23" s="111"/>
      <c r="I23" s="103"/>
    </row>
    <row r="24" spans="2:9" ht="15" customHeight="1" thickBot="1" x14ac:dyDescent="0.45">
      <c r="C24" s="206" t="s">
        <v>13</v>
      </c>
      <c r="D24" s="207"/>
      <c r="E24" s="112">
        <f>E14+E16+E18+E20+E23</f>
        <v>48404891</v>
      </c>
      <c r="F24" s="113"/>
      <c r="G24" s="114"/>
      <c r="H24" s="115"/>
      <c r="I24" s="116"/>
    </row>
    <row r="25" spans="2:9" ht="15" customHeight="1" x14ac:dyDescent="0.4">
      <c r="C25" s="172" t="s">
        <v>20</v>
      </c>
      <c r="D25" s="173"/>
      <c r="E25" s="117">
        <v>9687</v>
      </c>
      <c r="F25" s="208"/>
      <c r="G25" s="208"/>
      <c r="H25" s="208"/>
      <c r="I25" s="208"/>
    </row>
    <row r="26" spans="2:9" ht="15" customHeight="1" thickBot="1" x14ac:dyDescent="0.45">
      <c r="C26" s="210" t="s">
        <v>56</v>
      </c>
      <c r="D26" s="211"/>
      <c r="E26" s="118">
        <v>334</v>
      </c>
      <c r="F26" s="119"/>
      <c r="G26" s="119"/>
      <c r="H26" s="119"/>
      <c r="I26" s="119"/>
    </row>
    <row r="27" spans="2:9" ht="15" customHeight="1" x14ac:dyDescent="0.4">
      <c r="C27" s="184" t="s">
        <v>22</v>
      </c>
      <c r="D27" s="185"/>
      <c r="E27" s="120">
        <f>(E6+E8)/E25</f>
        <v>8706.9769794570038</v>
      </c>
      <c r="F27" s="119"/>
      <c r="G27" s="119"/>
      <c r="H27" s="119"/>
      <c r="I27" s="119"/>
    </row>
    <row r="28" spans="2:9" ht="15" customHeight="1" thickBot="1" x14ac:dyDescent="0.45">
      <c r="C28" s="201" t="s">
        <v>86</v>
      </c>
      <c r="D28" s="202"/>
      <c r="E28" s="121">
        <f>(E7+E9)/E26</f>
        <v>14525.428143712576</v>
      </c>
      <c r="F28" s="209"/>
      <c r="G28" s="209"/>
      <c r="H28" s="209"/>
      <c r="I28" s="209"/>
    </row>
    <row r="29" spans="2:9" ht="15" customHeight="1" x14ac:dyDescent="0.4">
      <c r="C29" s="6" t="s">
        <v>58</v>
      </c>
      <c r="D29" s="131"/>
      <c r="E29" s="132"/>
      <c r="F29" s="132"/>
      <c r="G29" s="132"/>
      <c r="H29" s="67"/>
    </row>
    <row r="30" spans="2:9" ht="15" customHeight="1" x14ac:dyDescent="0.4">
      <c r="C30" s="6" t="s">
        <v>85</v>
      </c>
      <c r="D30" s="131"/>
      <c r="E30" s="132"/>
      <c r="F30" s="132"/>
      <c r="G30" s="132"/>
      <c r="H30" s="67"/>
    </row>
    <row r="31" spans="2:9" ht="15" customHeight="1" x14ac:dyDescent="0.4"/>
    <row r="32" spans="2:9" ht="15" customHeight="1" x14ac:dyDescent="0.4">
      <c r="B32" s="61" t="s">
        <v>23</v>
      </c>
      <c r="C32" s="161" t="s">
        <v>24</v>
      </c>
      <c r="D32" s="161"/>
      <c r="E32" s="161"/>
      <c r="F32" s="161"/>
      <c r="G32" s="161"/>
    </row>
    <row r="33" spans="2:9" ht="12.75" thickBot="1" x14ac:dyDescent="0.45">
      <c r="C33" s="65"/>
      <c r="D33" s="65"/>
      <c r="E33" s="205" t="s">
        <v>25</v>
      </c>
      <c r="F33" s="205"/>
      <c r="G33" s="205"/>
      <c r="H33" s="205" t="s">
        <v>26</v>
      </c>
      <c r="I33" s="205"/>
    </row>
    <row r="34" spans="2:9" ht="15" customHeight="1" x14ac:dyDescent="0.4">
      <c r="C34" s="157" t="s">
        <v>27</v>
      </c>
      <c r="D34" s="158"/>
      <c r="E34" s="224"/>
      <c r="F34" s="225"/>
      <c r="G34" s="226"/>
      <c r="H34" s="224"/>
      <c r="I34" s="227"/>
    </row>
    <row r="35" spans="2:9" ht="15" customHeight="1" thickBot="1" x14ac:dyDescent="0.45">
      <c r="C35" s="217" t="s">
        <v>28</v>
      </c>
      <c r="D35" s="218"/>
      <c r="E35" s="230"/>
      <c r="F35" s="228"/>
      <c r="G35" s="231"/>
      <c r="H35" s="228"/>
      <c r="I35" s="229"/>
    </row>
    <row r="36" spans="2:9" ht="15" customHeight="1" thickBot="1" x14ac:dyDescent="0.45">
      <c r="C36" s="215" t="s">
        <v>87</v>
      </c>
      <c r="D36" s="216"/>
      <c r="E36" s="221">
        <v>31</v>
      </c>
      <c r="F36" s="222"/>
      <c r="G36" s="222"/>
      <c r="H36" s="222"/>
      <c r="I36" s="223"/>
    </row>
    <row r="37" spans="2:9" s="1" customFormat="1" ht="15" customHeight="1" x14ac:dyDescent="0.4">
      <c r="C37" s="133" t="s">
        <v>89</v>
      </c>
      <c r="D37" s="133"/>
      <c r="E37" s="134"/>
      <c r="F37" s="134"/>
      <c r="G37" s="134"/>
      <c r="H37" s="134"/>
      <c r="I37" s="134"/>
    </row>
    <row r="38" spans="2:9" ht="15" customHeight="1" x14ac:dyDescent="0.4"/>
    <row r="39" spans="2:9" ht="15" customHeight="1" thickBot="1" x14ac:dyDescent="0.45">
      <c r="B39" s="61" t="s">
        <v>29</v>
      </c>
      <c r="C39" s="161" t="s">
        <v>30</v>
      </c>
      <c r="D39" s="161"/>
      <c r="E39" s="161"/>
      <c r="F39" s="161"/>
      <c r="G39" s="161"/>
    </row>
    <row r="40" spans="2:9" ht="15" customHeight="1" x14ac:dyDescent="0.4">
      <c r="C40" s="203" t="s">
        <v>31</v>
      </c>
      <c r="D40" s="80" t="s">
        <v>32</v>
      </c>
      <c r="E40" s="153">
        <f>(E6+E7)/E10</f>
        <v>8.4987967899315287E-2</v>
      </c>
      <c r="F40" s="153"/>
      <c r="G40" s="153"/>
      <c r="H40" s="153"/>
      <c r="I40" s="154"/>
    </row>
    <row r="41" spans="2:9" ht="15" customHeight="1" thickBot="1" x14ac:dyDescent="0.45">
      <c r="C41" s="204"/>
      <c r="D41" s="81" t="s">
        <v>33</v>
      </c>
      <c r="E41" s="155">
        <f>(E8+E9)/E10</f>
        <v>0.91501203210068471</v>
      </c>
      <c r="F41" s="219"/>
      <c r="G41" s="219"/>
      <c r="H41" s="219"/>
      <c r="I41" s="220"/>
    </row>
    <row r="42" spans="2:9" ht="15" customHeight="1" x14ac:dyDescent="0.4"/>
    <row r="43" spans="2:9" ht="15" customHeight="1" thickBot="1" x14ac:dyDescent="0.45">
      <c r="B43" s="61" t="s">
        <v>34</v>
      </c>
      <c r="C43" s="161" t="s">
        <v>35</v>
      </c>
      <c r="D43" s="161"/>
      <c r="E43" s="161"/>
      <c r="F43" s="161"/>
      <c r="G43" s="161"/>
      <c r="H43" s="161"/>
      <c r="I43" s="161"/>
    </row>
    <row r="44" spans="2:9" ht="69.95" customHeight="1" thickBot="1" x14ac:dyDescent="0.45">
      <c r="C44" s="2" t="s">
        <v>36</v>
      </c>
      <c r="D44" s="212"/>
      <c r="E44" s="213"/>
      <c r="F44" s="213"/>
      <c r="G44" s="213"/>
      <c r="H44" s="213"/>
      <c r="I44" s="214"/>
    </row>
  </sheetData>
  <mergeCells count="40">
    <mergeCell ref="C6:C9"/>
    <mergeCell ref="F6:I6"/>
    <mergeCell ref="F7:I7"/>
    <mergeCell ref="F8:I8"/>
    <mergeCell ref="F9:I9"/>
    <mergeCell ref="A1:J1"/>
    <mergeCell ref="C2:G2"/>
    <mergeCell ref="C3:D3"/>
    <mergeCell ref="E3:I3"/>
    <mergeCell ref="C5:G5"/>
    <mergeCell ref="C26:D26"/>
    <mergeCell ref="C10:D10"/>
    <mergeCell ref="C11:E12"/>
    <mergeCell ref="F11:I11"/>
    <mergeCell ref="C13:C20"/>
    <mergeCell ref="C21:C23"/>
    <mergeCell ref="D21:D22"/>
    <mergeCell ref="C24:D24"/>
    <mergeCell ref="C25:D25"/>
    <mergeCell ref="F25:I25"/>
    <mergeCell ref="C27:D27"/>
    <mergeCell ref="C28:D28"/>
    <mergeCell ref="F28:I28"/>
    <mergeCell ref="C32:G32"/>
    <mergeCell ref="E33:G33"/>
    <mergeCell ref="H33:I33"/>
    <mergeCell ref="C34:D34"/>
    <mergeCell ref="E34:G34"/>
    <mergeCell ref="H34:I34"/>
    <mergeCell ref="C35:D35"/>
    <mergeCell ref="E35:G35"/>
    <mergeCell ref="H35:I35"/>
    <mergeCell ref="C43:I43"/>
    <mergeCell ref="D44:I44"/>
    <mergeCell ref="C36:D36"/>
    <mergeCell ref="E36:I36"/>
    <mergeCell ref="C39:G39"/>
    <mergeCell ref="C40:C41"/>
    <mergeCell ref="E40:I40"/>
    <mergeCell ref="E41:I41"/>
  </mergeCells>
  <phoneticPr fontId="1"/>
  <pageMargins left="0.51181102362204722" right="0.11811023622047245" top="0.55118110236220474" bottom="0.19685039370078741" header="0.31496062992125984" footer="0.11811023622047245"/>
  <pageSetup paperSize="9" scale="95" orientation="portrait" r:id="rId1"/>
  <headerFooter scaleWithDoc="0" alignWithMargins="0"/>
  <rowBreaks count="1" manualBreakCount="1">
    <brk id="20" max="10"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44"/>
  <sheetViews>
    <sheetView zoomScaleNormal="100" zoomScaleSheetLayoutView="100" workbookViewId="0">
      <selection activeCell="F7" sqref="F7:I7"/>
    </sheetView>
  </sheetViews>
  <sheetFormatPr defaultColWidth="9" defaultRowHeight="12" x14ac:dyDescent="0.4"/>
  <cols>
    <col min="1" max="1" width="0.625" style="61" customWidth="1"/>
    <col min="2" max="2" width="3.125" style="61" bestFit="1" customWidth="1"/>
    <col min="3" max="3" width="10.625" style="61" customWidth="1"/>
    <col min="4" max="4" width="24.625" style="61" customWidth="1"/>
    <col min="5" max="6" width="10.625" style="61" customWidth="1"/>
    <col min="7" max="8" width="6.625" style="61" customWidth="1"/>
    <col min="9" max="9" width="19.625" style="61" customWidth="1"/>
    <col min="10" max="10" width="0.875" style="61" customWidth="1"/>
    <col min="11" max="16384" width="9" style="61"/>
  </cols>
  <sheetData>
    <row r="1" spans="1:10" ht="18.75" customHeight="1" x14ac:dyDescent="0.4">
      <c r="A1" s="166" t="s">
        <v>84</v>
      </c>
      <c r="B1" s="166"/>
      <c r="C1" s="166"/>
      <c r="D1" s="166"/>
      <c r="E1" s="166"/>
      <c r="F1" s="166"/>
      <c r="G1" s="166"/>
      <c r="H1" s="166"/>
      <c r="I1" s="166"/>
      <c r="J1" s="166"/>
    </row>
    <row r="2" spans="1:10" ht="15" customHeight="1" thickBot="1" x14ac:dyDescent="0.45">
      <c r="B2" s="61" t="s">
        <v>3</v>
      </c>
      <c r="C2" s="161" t="s">
        <v>4</v>
      </c>
      <c r="D2" s="161"/>
      <c r="E2" s="161"/>
      <c r="F2" s="161"/>
      <c r="G2" s="161"/>
      <c r="H2" s="65"/>
    </row>
    <row r="3" spans="1:10" ht="19.5" customHeight="1" thickBot="1" x14ac:dyDescent="0.45">
      <c r="C3" s="167" t="s">
        <v>38</v>
      </c>
      <c r="D3" s="168"/>
      <c r="E3" s="246" t="s">
        <v>77</v>
      </c>
      <c r="F3" s="247"/>
      <c r="G3" s="247"/>
      <c r="H3" s="247"/>
      <c r="I3" s="248"/>
    </row>
    <row r="4" spans="1:10" ht="15" customHeight="1" x14ac:dyDescent="0.4"/>
    <row r="5" spans="1:10" ht="15" customHeight="1" thickBot="1" x14ac:dyDescent="0.45">
      <c r="B5" s="61" t="s">
        <v>7</v>
      </c>
      <c r="C5" s="161" t="s">
        <v>8</v>
      </c>
      <c r="D5" s="161"/>
      <c r="E5" s="161"/>
      <c r="F5" s="161"/>
      <c r="G5" s="161"/>
    </row>
    <row r="6" spans="1:10" ht="15" customHeight="1" x14ac:dyDescent="0.4">
      <c r="C6" s="243" t="s">
        <v>40</v>
      </c>
      <c r="D6" s="82" t="s">
        <v>9</v>
      </c>
      <c r="E6" s="83">
        <v>15905435</v>
      </c>
      <c r="F6" s="209"/>
      <c r="G6" s="209"/>
      <c r="H6" s="209"/>
      <c r="I6" s="209"/>
    </row>
    <row r="7" spans="1:10" ht="15" customHeight="1" x14ac:dyDescent="0.4">
      <c r="C7" s="244"/>
      <c r="D7" s="73" t="s">
        <v>41</v>
      </c>
      <c r="E7" s="84">
        <v>11153539</v>
      </c>
      <c r="F7" s="209"/>
      <c r="G7" s="209"/>
      <c r="H7" s="209"/>
      <c r="I7" s="209"/>
    </row>
    <row r="8" spans="1:10" ht="15" customHeight="1" x14ac:dyDescent="0.4">
      <c r="C8" s="244"/>
      <c r="D8" s="73" t="s">
        <v>11</v>
      </c>
      <c r="E8" s="84">
        <v>283024899</v>
      </c>
      <c r="F8" s="209"/>
      <c r="G8" s="209"/>
      <c r="H8" s="209"/>
      <c r="I8" s="209"/>
    </row>
    <row r="9" spans="1:10" ht="15" customHeight="1" x14ac:dyDescent="0.4">
      <c r="C9" s="245"/>
      <c r="D9" s="85" t="s">
        <v>42</v>
      </c>
      <c r="E9" s="86">
        <v>0</v>
      </c>
      <c r="F9" s="209"/>
      <c r="G9" s="209"/>
      <c r="H9" s="209"/>
      <c r="I9" s="209"/>
    </row>
    <row r="10" spans="1:10" ht="15" customHeight="1" thickBot="1" x14ac:dyDescent="0.45">
      <c r="C10" s="194" t="s">
        <v>13</v>
      </c>
      <c r="D10" s="195"/>
      <c r="E10" s="87">
        <f>SUM(E6:E9)</f>
        <v>310083873</v>
      </c>
      <c r="F10" s="88"/>
      <c r="G10" s="88"/>
      <c r="H10" s="88"/>
      <c r="I10" s="88"/>
    </row>
    <row r="11" spans="1:10" ht="21" customHeight="1" x14ac:dyDescent="0.4">
      <c r="C11" s="232" t="s">
        <v>14</v>
      </c>
      <c r="D11" s="233"/>
      <c r="E11" s="233"/>
      <c r="F11" s="236" t="s">
        <v>83</v>
      </c>
      <c r="G11" s="236"/>
      <c r="H11" s="236"/>
      <c r="I11" s="237"/>
    </row>
    <row r="12" spans="1:10" ht="21.95" customHeight="1" x14ac:dyDescent="0.4">
      <c r="C12" s="234"/>
      <c r="D12" s="235"/>
      <c r="E12" s="235"/>
      <c r="F12" s="89" t="s">
        <v>44</v>
      </c>
      <c r="G12" s="89" t="s">
        <v>45</v>
      </c>
      <c r="H12" s="89" t="s">
        <v>46</v>
      </c>
      <c r="I12" s="90" t="s">
        <v>47</v>
      </c>
    </row>
    <row r="13" spans="1:10" ht="15" customHeight="1" thickBot="1" x14ac:dyDescent="0.45">
      <c r="C13" s="140" t="s">
        <v>48</v>
      </c>
      <c r="D13" s="91" t="s">
        <v>16</v>
      </c>
      <c r="E13" s="92"/>
      <c r="F13" s="93" t="s">
        <v>49</v>
      </c>
      <c r="G13" s="94">
        <v>50</v>
      </c>
      <c r="H13" s="93">
        <v>5000</v>
      </c>
      <c r="I13" s="95"/>
    </row>
    <row r="14" spans="1:10" ht="15" customHeight="1" thickBot="1" x14ac:dyDescent="0.45">
      <c r="C14" s="242"/>
      <c r="D14" s="99" t="s">
        <v>50</v>
      </c>
      <c r="E14" s="100">
        <v>5257393</v>
      </c>
      <c r="F14" s="101"/>
      <c r="G14" s="102"/>
      <c r="H14" s="101"/>
      <c r="I14" s="103"/>
    </row>
    <row r="15" spans="1:10" ht="15" customHeight="1" thickBot="1" x14ac:dyDescent="0.45">
      <c r="C15" s="140"/>
      <c r="D15" s="104" t="s">
        <v>51</v>
      </c>
      <c r="E15" s="105"/>
      <c r="F15" s="93" t="s">
        <v>49</v>
      </c>
      <c r="G15" s="94">
        <v>50</v>
      </c>
      <c r="H15" s="93">
        <v>5000</v>
      </c>
      <c r="I15" s="106"/>
    </row>
    <row r="16" spans="1:10" ht="15" customHeight="1" thickBot="1" x14ac:dyDescent="0.45">
      <c r="C16" s="242"/>
      <c r="D16" s="99" t="s">
        <v>50</v>
      </c>
      <c r="E16" s="100">
        <v>4376674</v>
      </c>
      <c r="F16" s="101"/>
      <c r="G16" s="102"/>
      <c r="H16" s="101"/>
      <c r="I16" s="103"/>
    </row>
    <row r="17" spans="2:9" ht="15" customHeight="1" thickBot="1" x14ac:dyDescent="0.45">
      <c r="C17" s="140"/>
      <c r="D17" s="107" t="s">
        <v>17</v>
      </c>
      <c r="E17" s="105"/>
      <c r="F17" s="93" t="s">
        <v>49</v>
      </c>
      <c r="G17" s="94">
        <v>50</v>
      </c>
      <c r="H17" s="93">
        <v>5000</v>
      </c>
      <c r="I17" s="106"/>
    </row>
    <row r="18" spans="2:9" ht="15" customHeight="1" thickBot="1" x14ac:dyDescent="0.45">
      <c r="C18" s="242"/>
      <c r="D18" s="99" t="s">
        <v>50</v>
      </c>
      <c r="E18" s="100">
        <v>110614701</v>
      </c>
      <c r="F18" s="101"/>
      <c r="G18" s="102"/>
      <c r="H18" s="101"/>
      <c r="I18" s="103"/>
    </row>
    <row r="19" spans="2:9" ht="15" customHeight="1" thickBot="1" x14ac:dyDescent="0.45">
      <c r="C19" s="140"/>
      <c r="D19" s="107" t="s">
        <v>52</v>
      </c>
      <c r="E19" s="105"/>
      <c r="F19" s="108"/>
      <c r="G19" s="94"/>
      <c r="H19" s="93"/>
      <c r="I19" s="106"/>
    </row>
    <row r="20" spans="2:9" ht="15" customHeight="1" thickBot="1" x14ac:dyDescent="0.45">
      <c r="C20" s="242"/>
      <c r="D20" s="99" t="s">
        <v>50</v>
      </c>
      <c r="E20" s="100">
        <v>0</v>
      </c>
      <c r="F20" s="101"/>
      <c r="G20" s="102"/>
      <c r="H20" s="101"/>
      <c r="I20" s="103"/>
    </row>
    <row r="21" spans="2:9" ht="15" customHeight="1" x14ac:dyDescent="0.4">
      <c r="C21" s="238" t="s">
        <v>53</v>
      </c>
      <c r="D21" s="240" t="s">
        <v>19</v>
      </c>
      <c r="E21" s="105"/>
      <c r="F21" s="108">
        <v>2000</v>
      </c>
      <c r="G21" s="94" t="s">
        <v>49</v>
      </c>
      <c r="H21" s="93" t="s">
        <v>49</v>
      </c>
      <c r="I21" s="109" t="s">
        <v>54</v>
      </c>
    </row>
    <row r="22" spans="2:9" ht="15" customHeight="1" thickBot="1" x14ac:dyDescent="0.45">
      <c r="C22" s="238"/>
      <c r="D22" s="241"/>
      <c r="E22" s="92"/>
      <c r="F22" s="96">
        <v>1000</v>
      </c>
      <c r="G22" s="97" t="s">
        <v>49</v>
      </c>
      <c r="H22" s="98" t="s">
        <v>49</v>
      </c>
      <c r="I22" s="110" t="s">
        <v>55</v>
      </c>
    </row>
    <row r="23" spans="2:9" ht="15" customHeight="1" thickBot="1" x14ac:dyDescent="0.45">
      <c r="C23" s="239"/>
      <c r="D23" s="99" t="s">
        <v>50</v>
      </c>
      <c r="E23" s="100">
        <v>32966000</v>
      </c>
      <c r="F23" s="101"/>
      <c r="G23" s="102"/>
      <c r="H23" s="111"/>
      <c r="I23" s="103"/>
    </row>
    <row r="24" spans="2:9" ht="15" customHeight="1" thickBot="1" x14ac:dyDescent="0.45">
      <c r="C24" s="206" t="s">
        <v>13</v>
      </c>
      <c r="D24" s="207"/>
      <c r="E24" s="112">
        <f>E14+E16+E18+E20+E23</f>
        <v>153214768</v>
      </c>
      <c r="F24" s="113"/>
      <c r="G24" s="114"/>
      <c r="H24" s="115"/>
      <c r="I24" s="116"/>
    </row>
    <row r="25" spans="2:9" ht="15" customHeight="1" x14ac:dyDescent="0.4">
      <c r="C25" s="172" t="s">
        <v>20</v>
      </c>
      <c r="D25" s="173"/>
      <c r="E25" s="117">
        <v>32122</v>
      </c>
      <c r="F25" s="208"/>
      <c r="G25" s="208"/>
      <c r="H25" s="208"/>
      <c r="I25" s="208"/>
    </row>
    <row r="26" spans="2:9" ht="15" customHeight="1" thickBot="1" x14ac:dyDescent="0.45">
      <c r="C26" s="210" t="s">
        <v>56</v>
      </c>
      <c r="D26" s="211"/>
      <c r="E26" s="118">
        <v>1152</v>
      </c>
      <c r="F26" s="119"/>
      <c r="G26" s="119"/>
      <c r="H26" s="119"/>
      <c r="I26" s="119"/>
    </row>
    <row r="27" spans="2:9" ht="15" customHeight="1" x14ac:dyDescent="0.4">
      <c r="C27" s="184" t="s">
        <v>22</v>
      </c>
      <c r="D27" s="185"/>
      <c r="E27" s="120">
        <f>(E6+E8)/E25</f>
        <v>9306.0934561982449</v>
      </c>
      <c r="F27" s="119"/>
      <c r="G27" s="119"/>
      <c r="H27" s="119"/>
      <c r="I27" s="119"/>
    </row>
    <row r="28" spans="2:9" ht="15" customHeight="1" thickBot="1" x14ac:dyDescent="0.45">
      <c r="C28" s="201" t="s">
        <v>86</v>
      </c>
      <c r="D28" s="202"/>
      <c r="E28" s="121">
        <f>(E7+E9)/E26</f>
        <v>9681.8914930555547</v>
      </c>
      <c r="F28" s="209"/>
      <c r="G28" s="209"/>
      <c r="H28" s="209"/>
      <c r="I28" s="209"/>
    </row>
    <row r="29" spans="2:9" ht="15" customHeight="1" x14ac:dyDescent="0.4">
      <c r="C29" s="6" t="s">
        <v>58</v>
      </c>
      <c r="D29" s="131"/>
      <c r="E29" s="132"/>
      <c r="F29" s="132"/>
      <c r="G29" s="132"/>
      <c r="H29" s="67"/>
    </row>
    <row r="30" spans="2:9" ht="15" customHeight="1" x14ac:dyDescent="0.4">
      <c r="C30" s="6" t="s">
        <v>85</v>
      </c>
      <c r="D30" s="131"/>
      <c r="E30" s="132"/>
      <c r="F30" s="132"/>
      <c r="G30" s="132"/>
      <c r="H30" s="67"/>
    </row>
    <row r="31" spans="2:9" ht="15" customHeight="1" x14ac:dyDescent="0.4"/>
    <row r="32" spans="2:9" ht="15" customHeight="1" x14ac:dyDescent="0.4">
      <c r="B32" s="61" t="s">
        <v>23</v>
      </c>
      <c r="C32" s="161" t="s">
        <v>24</v>
      </c>
      <c r="D32" s="161"/>
      <c r="E32" s="161"/>
      <c r="F32" s="161"/>
      <c r="G32" s="161"/>
    </row>
    <row r="33" spans="2:9" ht="12.75" thickBot="1" x14ac:dyDescent="0.45">
      <c r="C33" s="65"/>
      <c r="D33" s="65"/>
      <c r="E33" s="205" t="s">
        <v>25</v>
      </c>
      <c r="F33" s="205"/>
      <c r="G33" s="205"/>
      <c r="H33" s="205" t="s">
        <v>26</v>
      </c>
      <c r="I33" s="205"/>
    </row>
    <row r="34" spans="2:9" ht="15" customHeight="1" x14ac:dyDescent="0.4">
      <c r="C34" s="157" t="s">
        <v>27</v>
      </c>
      <c r="D34" s="158"/>
      <c r="E34" s="224"/>
      <c r="F34" s="225"/>
      <c r="G34" s="226"/>
      <c r="H34" s="224"/>
      <c r="I34" s="227"/>
    </row>
    <row r="35" spans="2:9" ht="15" customHeight="1" thickBot="1" x14ac:dyDescent="0.45">
      <c r="C35" s="217" t="s">
        <v>28</v>
      </c>
      <c r="D35" s="218"/>
      <c r="E35" s="230"/>
      <c r="F35" s="228"/>
      <c r="G35" s="231"/>
      <c r="H35" s="228"/>
      <c r="I35" s="229"/>
    </row>
    <row r="36" spans="2:9" ht="15" customHeight="1" thickBot="1" x14ac:dyDescent="0.45">
      <c r="C36" s="215" t="s">
        <v>87</v>
      </c>
      <c r="D36" s="216"/>
      <c r="E36" s="221">
        <v>27</v>
      </c>
      <c r="F36" s="222"/>
      <c r="G36" s="222"/>
      <c r="H36" s="222"/>
      <c r="I36" s="223"/>
    </row>
    <row r="37" spans="2:9" s="1" customFormat="1" ht="15" customHeight="1" x14ac:dyDescent="0.4">
      <c r="C37" s="133" t="s">
        <v>89</v>
      </c>
      <c r="D37" s="133"/>
      <c r="E37" s="134"/>
      <c r="F37" s="134"/>
      <c r="G37" s="134"/>
      <c r="H37" s="134"/>
      <c r="I37" s="134"/>
    </row>
    <row r="38" spans="2:9" ht="15" customHeight="1" x14ac:dyDescent="0.4"/>
    <row r="39" spans="2:9" ht="15" customHeight="1" thickBot="1" x14ac:dyDescent="0.45">
      <c r="B39" s="61" t="s">
        <v>29</v>
      </c>
      <c r="C39" s="161" t="s">
        <v>30</v>
      </c>
      <c r="D39" s="161"/>
      <c r="E39" s="161"/>
      <c r="F39" s="161"/>
      <c r="G39" s="161"/>
    </row>
    <row r="40" spans="2:9" ht="15" customHeight="1" x14ac:dyDescent="0.4">
      <c r="C40" s="203" t="s">
        <v>31</v>
      </c>
      <c r="D40" s="80" t="s">
        <v>32</v>
      </c>
      <c r="E40" s="153">
        <f>(E6+E7)/E10</f>
        <v>8.7263403085783828E-2</v>
      </c>
      <c r="F40" s="153"/>
      <c r="G40" s="153"/>
      <c r="H40" s="153"/>
      <c r="I40" s="154"/>
    </row>
    <row r="41" spans="2:9" ht="15" customHeight="1" thickBot="1" x14ac:dyDescent="0.45">
      <c r="C41" s="204"/>
      <c r="D41" s="81" t="s">
        <v>33</v>
      </c>
      <c r="E41" s="155">
        <f>(E8+E9)/E10</f>
        <v>0.91273659691421616</v>
      </c>
      <c r="F41" s="219"/>
      <c r="G41" s="219"/>
      <c r="H41" s="219"/>
      <c r="I41" s="220"/>
    </row>
    <row r="42" spans="2:9" ht="15" customHeight="1" x14ac:dyDescent="0.4"/>
    <row r="43" spans="2:9" ht="15" customHeight="1" thickBot="1" x14ac:dyDescent="0.45">
      <c r="B43" s="61" t="s">
        <v>34</v>
      </c>
      <c r="C43" s="161" t="s">
        <v>35</v>
      </c>
      <c r="D43" s="161"/>
      <c r="E43" s="161"/>
      <c r="F43" s="161"/>
      <c r="G43" s="161"/>
      <c r="H43" s="161"/>
      <c r="I43" s="161"/>
    </row>
    <row r="44" spans="2:9" ht="69.95" customHeight="1" thickBot="1" x14ac:dyDescent="0.45">
      <c r="C44" s="2" t="s">
        <v>36</v>
      </c>
      <c r="D44" s="212"/>
      <c r="E44" s="213"/>
      <c r="F44" s="213"/>
      <c r="G44" s="213"/>
      <c r="H44" s="213"/>
      <c r="I44" s="214"/>
    </row>
  </sheetData>
  <mergeCells count="40">
    <mergeCell ref="C6:C9"/>
    <mergeCell ref="F6:I6"/>
    <mergeCell ref="F7:I7"/>
    <mergeCell ref="F8:I8"/>
    <mergeCell ref="F9:I9"/>
    <mergeCell ref="A1:J1"/>
    <mergeCell ref="C2:G2"/>
    <mergeCell ref="C3:D3"/>
    <mergeCell ref="E3:I3"/>
    <mergeCell ref="C5:G5"/>
    <mergeCell ref="C26:D26"/>
    <mergeCell ref="C10:D10"/>
    <mergeCell ref="C11:E12"/>
    <mergeCell ref="F11:I11"/>
    <mergeCell ref="C13:C20"/>
    <mergeCell ref="C21:C23"/>
    <mergeCell ref="D21:D22"/>
    <mergeCell ref="C24:D24"/>
    <mergeCell ref="C25:D25"/>
    <mergeCell ref="F25:I25"/>
    <mergeCell ref="C27:D27"/>
    <mergeCell ref="C28:D28"/>
    <mergeCell ref="F28:I28"/>
    <mergeCell ref="C32:G32"/>
    <mergeCell ref="E33:G33"/>
    <mergeCell ref="H33:I33"/>
    <mergeCell ref="C34:D34"/>
    <mergeCell ref="E34:G34"/>
    <mergeCell ref="H34:I34"/>
    <mergeCell ref="C35:D35"/>
    <mergeCell ref="E35:G35"/>
    <mergeCell ref="H35:I35"/>
    <mergeCell ref="C43:I43"/>
    <mergeCell ref="D44:I44"/>
    <mergeCell ref="C36:D36"/>
    <mergeCell ref="E36:I36"/>
    <mergeCell ref="C39:G39"/>
    <mergeCell ref="C40:C41"/>
    <mergeCell ref="E40:I40"/>
    <mergeCell ref="E41:I41"/>
  </mergeCells>
  <phoneticPr fontId="1"/>
  <pageMargins left="0.51181102362204722" right="0.11811023622047245" top="0.55118110236220474" bottom="0.19685039370078741" header="0.31496062992125984" footer="0.11811023622047245"/>
  <pageSetup paperSize="9" scale="95" orientation="portrait" r:id="rId1"/>
  <headerFooter scaleWithDoc="0" alignWithMargins="0"/>
  <rowBreaks count="1" manualBreakCount="1">
    <brk id="20" max="10"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44"/>
  <sheetViews>
    <sheetView zoomScaleNormal="100" zoomScaleSheetLayoutView="115" workbookViewId="0">
      <selection activeCell="F7" sqref="F7:I7"/>
    </sheetView>
  </sheetViews>
  <sheetFormatPr defaultColWidth="9" defaultRowHeight="12" x14ac:dyDescent="0.4"/>
  <cols>
    <col min="1" max="1" width="0.625" style="61" customWidth="1"/>
    <col min="2" max="2" width="3.125" style="61" bestFit="1" customWidth="1"/>
    <col min="3" max="3" width="10.625" style="61" customWidth="1"/>
    <col min="4" max="4" width="24.625" style="61" customWidth="1"/>
    <col min="5" max="6" width="10.625" style="61" customWidth="1"/>
    <col min="7" max="8" width="6.625" style="61" customWidth="1"/>
    <col min="9" max="9" width="19.625" style="61" customWidth="1"/>
    <col min="10" max="10" width="0.875" style="61" customWidth="1"/>
    <col min="11" max="16384" width="9" style="61"/>
  </cols>
  <sheetData>
    <row r="1" spans="1:10" ht="18.75" customHeight="1" x14ac:dyDescent="0.4">
      <c r="A1" s="166" t="s">
        <v>84</v>
      </c>
      <c r="B1" s="166"/>
      <c r="C1" s="166"/>
      <c r="D1" s="166"/>
      <c r="E1" s="166"/>
      <c r="F1" s="166"/>
      <c r="G1" s="166"/>
      <c r="H1" s="166"/>
      <c r="I1" s="166"/>
      <c r="J1" s="166"/>
    </row>
    <row r="2" spans="1:10" ht="15" customHeight="1" thickBot="1" x14ac:dyDescent="0.45">
      <c r="B2" s="61" t="s">
        <v>3</v>
      </c>
      <c r="C2" s="161" t="s">
        <v>4</v>
      </c>
      <c r="D2" s="161"/>
      <c r="E2" s="161"/>
      <c r="F2" s="161"/>
      <c r="G2" s="161"/>
      <c r="H2" s="65"/>
    </row>
    <row r="3" spans="1:10" ht="19.5" customHeight="1" thickBot="1" x14ac:dyDescent="0.45">
      <c r="C3" s="167" t="s">
        <v>38</v>
      </c>
      <c r="D3" s="168"/>
      <c r="E3" s="246" t="s">
        <v>78</v>
      </c>
      <c r="F3" s="247"/>
      <c r="G3" s="247"/>
      <c r="H3" s="247"/>
      <c r="I3" s="248"/>
    </row>
    <row r="4" spans="1:10" ht="15" customHeight="1" x14ac:dyDescent="0.4"/>
    <row r="5" spans="1:10" ht="15" customHeight="1" thickBot="1" x14ac:dyDescent="0.45">
      <c r="B5" s="61" t="s">
        <v>7</v>
      </c>
      <c r="C5" s="161" t="s">
        <v>8</v>
      </c>
      <c r="D5" s="161"/>
      <c r="E5" s="161"/>
      <c r="F5" s="161"/>
      <c r="G5" s="161"/>
    </row>
    <row r="6" spans="1:10" ht="15" customHeight="1" x14ac:dyDescent="0.4">
      <c r="C6" s="243" t="s">
        <v>40</v>
      </c>
      <c r="D6" s="82" t="s">
        <v>9</v>
      </c>
      <c r="E6" s="83">
        <v>16118068</v>
      </c>
      <c r="F6" s="209"/>
      <c r="G6" s="209"/>
      <c r="H6" s="209"/>
      <c r="I6" s="209"/>
    </row>
    <row r="7" spans="1:10" ht="15" customHeight="1" x14ac:dyDescent="0.4">
      <c r="C7" s="244"/>
      <c r="D7" s="73" t="s">
        <v>41</v>
      </c>
      <c r="E7" s="84">
        <v>19604792</v>
      </c>
      <c r="F7" s="209"/>
      <c r="G7" s="209"/>
      <c r="H7" s="209"/>
      <c r="I7" s="209"/>
    </row>
    <row r="8" spans="1:10" ht="15" customHeight="1" x14ac:dyDescent="0.4">
      <c r="C8" s="244"/>
      <c r="D8" s="73" t="s">
        <v>11</v>
      </c>
      <c r="E8" s="84">
        <v>249468695</v>
      </c>
      <c r="F8" s="209"/>
      <c r="G8" s="209"/>
      <c r="H8" s="209"/>
      <c r="I8" s="209"/>
    </row>
    <row r="9" spans="1:10" ht="15" customHeight="1" x14ac:dyDescent="0.4">
      <c r="C9" s="245"/>
      <c r="D9" s="85" t="s">
        <v>42</v>
      </c>
      <c r="E9" s="86">
        <v>0</v>
      </c>
      <c r="F9" s="209"/>
      <c r="G9" s="209"/>
      <c r="H9" s="209"/>
      <c r="I9" s="209"/>
    </row>
    <row r="10" spans="1:10" ht="15" customHeight="1" thickBot="1" x14ac:dyDescent="0.45">
      <c r="C10" s="194" t="s">
        <v>13</v>
      </c>
      <c r="D10" s="195"/>
      <c r="E10" s="87">
        <f>SUM(E6:E9)</f>
        <v>285191555</v>
      </c>
      <c r="F10" s="88"/>
      <c r="G10" s="88"/>
      <c r="H10" s="88"/>
      <c r="I10" s="88"/>
    </row>
    <row r="11" spans="1:10" ht="21" customHeight="1" x14ac:dyDescent="0.4">
      <c r="C11" s="232" t="s">
        <v>14</v>
      </c>
      <c r="D11" s="233"/>
      <c r="E11" s="233"/>
      <c r="F11" s="236" t="s">
        <v>83</v>
      </c>
      <c r="G11" s="236"/>
      <c r="H11" s="236"/>
      <c r="I11" s="237"/>
    </row>
    <row r="12" spans="1:10" ht="21.95" customHeight="1" x14ac:dyDescent="0.4">
      <c r="C12" s="234"/>
      <c r="D12" s="235"/>
      <c r="E12" s="235"/>
      <c r="F12" s="89" t="s">
        <v>44</v>
      </c>
      <c r="G12" s="89" t="s">
        <v>45</v>
      </c>
      <c r="H12" s="89" t="s">
        <v>46</v>
      </c>
      <c r="I12" s="90" t="s">
        <v>47</v>
      </c>
    </row>
    <row r="13" spans="1:10" ht="15" customHeight="1" thickBot="1" x14ac:dyDescent="0.45">
      <c r="C13" s="140" t="s">
        <v>48</v>
      </c>
      <c r="D13" s="91" t="s">
        <v>16</v>
      </c>
      <c r="E13" s="92"/>
      <c r="F13" s="93" t="s">
        <v>49</v>
      </c>
      <c r="G13" s="94">
        <v>50</v>
      </c>
      <c r="H13" s="93">
        <v>5000</v>
      </c>
      <c r="I13" s="95"/>
    </row>
    <row r="14" spans="1:10" ht="15" customHeight="1" thickBot="1" x14ac:dyDescent="0.45">
      <c r="C14" s="242"/>
      <c r="D14" s="99" t="s">
        <v>50</v>
      </c>
      <c r="E14" s="100">
        <v>4939245</v>
      </c>
      <c r="F14" s="101"/>
      <c r="G14" s="102"/>
      <c r="H14" s="101"/>
      <c r="I14" s="103"/>
    </row>
    <row r="15" spans="1:10" ht="15" customHeight="1" thickBot="1" x14ac:dyDescent="0.45">
      <c r="C15" s="140"/>
      <c r="D15" s="104" t="s">
        <v>51</v>
      </c>
      <c r="E15" s="105"/>
      <c r="F15" s="93" t="s">
        <v>49</v>
      </c>
      <c r="G15" s="94">
        <v>50</v>
      </c>
      <c r="H15" s="93">
        <v>5000</v>
      </c>
      <c r="I15" s="106"/>
    </row>
    <row r="16" spans="1:10" ht="15" customHeight="1" thickBot="1" x14ac:dyDescent="0.45">
      <c r="C16" s="242"/>
      <c r="D16" s="99" t="s">
        <v>50</v>
      </c>
      <c r="E16" s="100">
        <v>9346196</v>
      </c>
      <c r="F16" s="101"/>
      <c r="G16" s="102"/>
      <c r="H16" s="101"/>
      <c r="I16" s="103"/>
    </row>
    <row r="17" spans="2:9" ht="15" customHeight="1" thickBot="1" x14ac:dyDescent="0.45">
      <c r="C17" s="140"/>
      <c r="D17" s="107" t="s">
        <v>17</v>
      </c>
      <c r="E17" s="105"/>
      <c r="F17" s="93" t="s">
        <v>49</v>
      </c>
      <c r="G17" s="94">
        <v>50</v>
      </c>
      <c r="H17" s="93">
        <v>5000</v>
      </c>
      <c r="I17" s="106"/>
    </row>
    <row r="18" spans="2:9" ht="15" customHeight="1" thickBot="1" x14ac:dyDescent="0.45">
      <c r="C18" s="242"/>
      <c r="D18" s="99" t="s">
        <v>50</v>
      </c>
      <c r="E18" s="100">
        <v>100556853</v>
      </c>
      <c r="F18" s="101"/>
      <c r="G18" s="102"/>
      <c r="H18" s="101"/>
      <c r="I18" s="103"/>
    </row>
    <row r="19" spans="2:9" ht="15" customHeight="1" thickBot="1" x14ac:dyDescent="0.45">
      <c r="C19" s="140"/>
      <c r="D19" s="107" t="s">
        <v>52</v>
      </c>
      <c r="E19" s="105"/>
      <c r="F19" s="108"/>
      <c r="G19" s="94"/>
      <c r="H19" s="93"/>
      <c r="I19" s="106"/>
    </row>
    <row r="20" spans="2:9" ht="15" customHeight="1" thickBot="1" x14ac:dyDescent="0.45">
      <c r="C20" s="242"/>
      <c r="D20" s="99" t="s">
        <v>50</v>
      </c>
      <c r="E20" s="100">
        <v>0</v>
      </c>
      <c r="F20" s="101"/>
      <c r="G20" s="102"/>
      <c r="H20" s="101"/>
      <c r="I20" s="103"/>
    </row>
    <row r="21" spans="2:9" ht="15" customHeight="1" x14ac:dyDescent="0.4">
      <c r="C21" s="238" t="s">
        <v>53</v>
      </c>
      <c r="D21" s="240" t="s">
        <v>19</v>
      </c>
      <c r="E21" s="105"/>
      <c r="F21" s="108">
        <v>2000</v>
      </c>
      <c r="G21" s="94" t="s">
        <v>49</v>
      </c>
      <c r="H21" s="93" t="s">
        <v>49</v>
      </c>
      <c r="I21" s="109" t="s">
        <v>54</v>
      </c>
    </row>
    <row r="22" spans="2:9" ht="15" customHeight="1" thickBot="1" x14ac:dyDescent="0.45">
      <c r="C22" s="238"/>
      <c r="D22" s="241"/>
      <c r="E22" s="92"/>
      <c r="F22" s="96">
        <v>1000</v>
      </c>
      <c r="G22" s="97" t="s">
        <v>49</v>
      </c>
      <c r="H22" s="98" t="s">
        <v>49</v>
      </c>
      <c r="I22" s="110" t="s">
        <v>55</v>
      </c>
    </row>
    <row r="23" spans="2:9" ht="15" customHeight="1" thickBot="1" x14ac:dyDescent="0.45">
      <c r="C23" s="239"/>
      <c r="D23" s="99" t="s">
        <v>50</v>
      </c>
      <c r="E23" s="100">
        <v>30896000</v>
      </c>
      <c r="F23" s="101"/>
      <c r="G23" s="102"/>
      <c r="H23" s="111"/>
      <c r="I23" s="103"/>
    </row>
    <row r="24" spans="2:9" ht="15" customHeight="1" thickBot="1" x14ac:dyDescent="0.45">
      <c r="C24" s="206" t="s">
        <v>13</v>
      </c>
      <c r="D24" s="207"/>
      <c r="E24" s="112">
        <f>E14+E16+E18+E20+E23</f>
        <v>145738294</v>
      </c>
      <c r="F24" s="113"/>
      <c r="G24" s="114"/>
      <c r="H24" s="115"/>
      <c r="I24" s="116"/>
    </row>
    <row r="25" spans="2:9" ht="15" customHeight="1" x14ac:dyDescent="0.4">
      <c r="C25" s="172" t="s">
        <v>20</v>
      </c>
      <c r="D25" s="173"/>
      <c r="E25" s="117">
        <v>30585</v>
      </c>
      <c r="F25" s="208"/>
      <c r="G25" s="208"/>
      <c r="H25" s="208"/>
      <c r="I25" s="208"/>
    </row>
    <row r="26" spans="2:9" ht="15" customHeight="1" thickBot="1" x14ac:dyDescent="0.45">
      <c r="C26" s="210" t="s">
        <v>56</v>
      </c>
      <c r="D26" s="211"/>
      <c r="E26" s="118">
        <v>2969</v>
      </c>
      <c r="F26" s="119"/>
      <c r="G26" s="119"/>
      <c r="H26" s="119"/>
      <c r="I26" s="119"/>
    </row>
    <row r="27" spans="2:9" ht="15" customHeight="1" x14ac:dyDescent="0.4">
      <c r="C27" s="184" t="s">
        <v>22</v>
      </c>
      <c r="D27" s="185"/>
      <c r="E27" s="120">
        <f>(E6+E8)/E25</f>
        <v>8683.5626287395789</v>
      </c>
      <c r="F27" s="119"/>
      <c r="G27" s="119"/>
      <c r="H27" s="119"/>
      <c r="I27" s="119"/>
    </row>
    <row r="28" spans="2:9" ht="15" customHeight="1" thickBot="1" x14ac:dyDescent="0.45">
      <c r="C28" s="201" t="s">
        <v>86</v>
      </c>
      <c r="D28" s="202"/>
      <c r="E28" s="121">
        <f>(E7+E9)/E26</f>
        <v>6603.16335466487</v>
      </c>
      <c r="F28" s="209"/>
      <c r="G28" s="209"/>
      <c r="H28" s="209"/>
      <c r="I28" s="209"/>
    </row>
    <row r="29" spans="2:9" ht="15" customHeight="1" x14ac:dyDescent="0.4">
      <c r="C29" s="6" t="s">
        <v>58</v>
      </c>
      <c r="D29" s="131"/>
      <c r="E29" s="132"/>
      <c r="F29" s="132"/>
      <c r="G29" s="132"/>
      <c r="H29" s="67"/>
    </row>
    <row r="30" spans="2:9" ht="15" customHeight="1" x14ac:dyDescent="0.4">
      <c r="C30" s="6" t="s">
        <v>85</v>
      </c>
      <c r="D30" s="131"/>
      <c r="E30" s="132"/>
      <c r="F30" s="132"/>
      <c r="G30" s="132"/>
      <c r="H30" s="67"/>
    </row>
    <row r="31" spans="2:9" ht="15" customHeight="1" x14ac:dyDescent="0.4"/>
    <row r="32" spans="2:9" ht="15" customHeight="1" x14ac:dyDescent="0.4">
      <c r="B32" s="61" t="s">
        <v>23</v>
      </c>
      <c r="C32" s="161" t="s">
        <v>24</v>
      </c>
      <c r="D32" s="161"/>
      <c r="E32" s="161"/>
      <c r="F32" s="161"/>
      <c r="G32" s="161"/>
    </row>
    <row r="33" spans="2:9" ht="12.75" thickBot="1" x14ac:dyDescent="0.45">
      <c r="C33" s="65"/>
      <c r="D33" s="65"/>
      <c r="E33" s="205" t="s">
        <v>25</v>
      </c>
      <c r="F33" s="205"/>
      <c r="G33" s="205"/>
      <c r="H33" s="205" t="s">
        <v>26</v>
      </c>
      <c r="I33" s="205"/>
    </row>
    <row r="34" spans="2:9" ht="15" customHeight="1" x14ac:dyDescent="0.4">
      <c r="C34" s="157" t="s">
        <v>27</v>
      </c>
      <c r="D34" s="158"/>
      <c r="E34" s="224"/>
      <c r="F34" s="225"/>
      <c r="G34" s="226"/>
      <c r="H34" s="224"/>
      <c r="I34" s="227"/>
    </row>
    <row r="35" spans="2:9" ht="15" customHeight="1" thickBot="1" x14ac:dyDescent="0.45">
      <c r="C35" s="217" t="s">
        <v>28</v>
      </c>
      <c r="D35" s="218"/>
      <c r="E35" s="230"/>
      <c r="F35" s="228"/>
      <c r="G35" s="231"/>
      <c r="H35" s="228"/>
      <c r="I35" s="229"/>
    </row>
    <row r="36" spans="2:9" ht="15" customHeight="1" thickBot="1" x14ac:dyDescent="0.45">
      <c r="C36" s="215" t="s">
        <v>87</v>
      </c>
      <c r="D36" s="216"/>
      <c r="E36" s="221">
        <v>23</v>
      </c>
      <c r="F36" s="222"/>
      <c r="G36" s="222"/>
      <c r="H36" s="222"/>
      <c r="I36" s="223"/>
    </row>
    <row r="37" spans="2:9" s="1" customFormat="1" ht="15" customHeight="1" x14ac:dyDescent="0.4">
      <c r="C37" s="133" t="s">
        <v>89</v>
      </c>
      <c r="D37" s="133"/>
      <c r="E37" s="134"/>
      <c r="F37" s="134"/>
      <c r="G37" s="134"/>
      <c r="H37" s="134"/>
      <c r="I37" s="134"/>
    </row>
    <row r="38" spans="2:9" ht="15" customHeight="1" x14ac:dyDescent="0.4"/>
    <row r="39" spans="2:9" ht="15" customHeight="1" thickBot="1" x14ac:dyDescent="0.45">
      <c r="B39" s="61" t="s">
        <v>29</v>
      </c>
      <c r="C39" s="161" t="s">
        <v>30</v>
      </c>
      <c r="D39" s="161"/>
      <c r="E39" s="161"/>
      <c r="F39" s="161"/>
      <c r="G39" s="161"/>
    </row>
    <row r="40" spans="2:9" ht="15" customHeight="1" x14ac:dyDescent="0.4">
      <c r="C40" s="203" t="s">
        <v>31</v>
      </c>
      <c r="D40" s="80" t="s">
        <v>32</v>
      </c>
      <c r="E40" s="153">
        <f>(E6+E7)/E10</f>
        <v>0.1252591788701457</v>
      </c>
      <c r="F40" s="153"/>
      <c r="G40" s="153"/>
      <c r="H40" s="153"/>
      <c r="I40" s="154"/>
    </row>
    <row r="41" spans="2:9" ht="15" customHeight="1" thickBot="1" x14ac:dyDescent="0.45">
      <c r="C41" s="204"/>
      <c r="D41" s="81" t="s">
        <v>33</v>
      </c>
      <c r="E41" s="155">
        <f>(E8+E9)/E10</f>
        <v>0.8747408211298543</v>
      </c>
      <c r="F41" s="219"/>
      <c r="G41" s="219"/>
      <c r="H41" s="219"/>
      <c r="I41" s="220"/>
    </row>
    <row r="42" spans="2:9" ht="15" customHeight="1" x14ac:dyDescent="0.4"/>
    <row r="43" spans="2:9" ht="15" customHeight="1" thickBot="1" x14ac:dyDescent="0.45">
      <c r="B43" s="61" t="s">
        <v>34</v>
      </c>
      <c r="C43" s="161" t="s">
        <v>35</v>
      </c>
      <c r="D43" s="161"/>
      <c r="E43" s="161"/>
      <c r="F43" s="161"/>
      <c r="G43" s="161"/>
      <c r="H43" s="161"/>
      <c r="I43" s="161"/>
    </row>
    <row r="44" spans="2:9" ht="69.95" customHeight="1" thickBot="1" x14ac:dyDescent="0.45">
      <c r="C44" s="2" t="s">
        <v>36</v>
      </c>
      <c r="D44" s="212"/>
      <c r="E44" s="213"/>
      <c r="F44" s="213"/>
      <c r="G44" s="213"/>
      <c r="H44" s="213"/>
      <c r="I44" s="214"/>
    </row>
  </sheetData>
  <mergeCells count="40">
    <mergeCell ref="C6:C9"/>
    <mergeCell ref="F6:I6"/>
    <mergeCell ref="F7:I7"/>
    <mergeCell ref="F8:I8"/>
    <mergeCell ref="F9:I9"/>
    <mergeCell ref="A1:J1"/>
    <mergeCell ref="C2:G2"/>
    <mergeCell ref="C3:D3"/>
    <mergeCell ref="E3:I3"/>
    <mergeCell ref="C5:G5"/>
    <mergeCell ref="C26:D26"/>
    <mergeCell ref="C10:D10"/>
    <mergeCell ref="C11:E12"/>
    <mergeCell ref="F11:I11"/>
    <mergeCell ref="C13:C20"/>
    <mergeCell ref="C21:C23"/>
    <mergeCell ref="D21:D22"/>
    <mergeCell ref="C24:D24"/>
    <mergeCell ref="C25:D25"/>
    <mergeCell ref="F25:I25"/>
    <mergeCell ref="C27:D27"/>
    <mergeCell ref="C28:D28"/>
    <mergeCell ref="F28:I28"/>
    <mergeCell ref="C32:G32"/>
    <mergeCell ref="E33:G33"/>
    <mergeCell ref="H33:I33"/>
    <mergeCell ref="C34:D34"/>
    <mergeCell ref="E34:G34"/>
    <mergeCell ref="H34:I34"/>
    <mergeCell ref="C35:D35"/>
    <mergeCell ref="E35:G35"/>
    <mergeCell ref="H35:I35"/>
    <mergeCell ref="C43:I43"/>
    <mergeCell ref="D44:I44"/>
    <mergeCell ref="C36:D36"/>
    <mergeCell ref="E36:I36"/>
    <mergeCell ref="C39:G39"/>
    <mergeCell ref="C40:C41"/>
    <mergeCell ref="E40:I40"/>
    <mergeCell ref="E41:I41"/>
  </mergeCells>
  <phoneticPr fontId="1"/>
  <pageMargins left="0.51181102362204722" right="0.11811023622047245" top="0.55118110236220474" bottom="0.19685039370078741" header="0.31496062992125984" footer="0.11811023622047245"/>
  <pageSetup paperSize="9" scale="95" orientation="portrait" r:id="rId1"/>
  <headerFooter scaleWithDoc="0" alignWithMargins="0"/>
  <rowBreaks count="1" manualBreakCount="1">
    <brk id="20" max="10"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44"/>
  <sheetViews>
    <sheetView zoomScaleNormal="100" zoomScaleSheetLayoutView="85" workbookViewId="0">
      <selection activeCell="F7" sqref="F7:I7"/>
    </sheetView>
  </sheetViews>
  <sheetFormatPr defaultColWidth="9" defaultRowHeight="12" x14ac:dyDescent="0.4"/>
  <cols>
    <col min="1" max="1" width="0.625" style="61" customWidth="1"/>
    <col min="2" max="2" width="3.125" style="61" bestFit="1" customWidth="1"/>
    <col min="3" max="3" width="10.625" style="61" customWidth="1"/>
    <col min="4" max="4" width="24.625" style="61" customWidth="1"/>
    <col min="5" max="6" width="10.625" style="61" customWidth="1"/>
    <col min="7" max="8" width="6.625" style="61" customWidth="1"/>
    <col min="9" max="9" width="19.625" style="61" customWidth="1"/>
    <col min="10" max="10" width="0.875" style="61" customWidth="1"/>
    <col min="11" max="16384" width="9" style="61"/>
  </cols>
  <sheetData>
    <row r="1" spans="1:10" ht="18.75" customHeight="1" x14ac:dyDescent="0.4">
      <c r="A1" s="166" t="s">
        <v>84</v>
      </c>
      <c r="B1" s="166"/>
      <c r="C1" s="166"/>
      <c r="D1" s="166"/>
      <c r="E1" s="166"/>
      <c r="F1" s="166"/>
      <c r="G1" s="166"/>
      <c r="H1" s="166"/>
      <c r="I1" s="166"/>
      <c r="J1" s="166"/>
    </row>
    <row r="2" spans="1:10" ht="15" customHeight="1" thickBot="1" x14ac:dyDescent="0.45">
      <c r="B2" s="61" t="s">
        <v>3</v>
      </c>
      <c r="C2" s="161" t="s">
        <v>4</v>
      </c>
      <c r="D2" s="161"/>
      <c r="E2" s="161"/>
      <c r="F2" s="161"/>
      <c r="G2" s="161"/>
      <c r="H2" s="65"/>
    </row>
    <row r="3" spans="1:10" ht="19.5" customHeight="1" thickBot="1" x14ac:dyDescent="0.45">
      <c r="C3" s="167" t="s">
        <v>38</v>
      </c>
      <c r="D3" s="168"/>
      <c r="E3" s="246" t="s">
        <v>79</v>
      </c>
      <c r="F3" s="247"/>
      <c r="G3" s="247"/>
      <c r="H3" s="247"/>
      <c r="I3" s="248"/>
    </row>
    <row r="4" spans="1:10" ht="15" customHeight="1" x14ac:dyDescent="0.4"/>
    <row r="5" spans="1:10" ht="15" customHeight="1" thickBot="1" x14ac:dyDescent="0.45">
      <c r="B5" s="61" t="s">
        <v>7</v>
      </c>
      <c r="C5" s="161" t="s">
        <v>8</v>
      </c>
      <c r="D5" s="161"/>
      <c r="E5" s="161"/>
      <c r="F5" s="161"/>
      <c r="G5" s="161"/>
    </row>
    <row r="6" spans="1:10" ht="15" customHeight="1" x14ac:dyDescent="0.4">
      <c r="C6" s="243" t="s">
        <v>40</v>
      </c>
      <c r="D6" s="82" t="s">
        <v>9</v>
      </c>
      <c r="E6" s="83">
        <v>31760474</v>
      </c>
      <c r="F6" s="209"/>
      <c r="G6" s="209"/>
      <c r="H6" s="209"/>
      <c r="I6" s="209"/>
    </row>
    <row r="7" spans="1:10" ht="15" customHeight="1" x14ac:dyDescent="0.4">
      <c r="C7" s="244"/>
      <c r="D7" s="73" t="s">
        <v>41</v>
      </c>
      <c r="E7" s="84">
        <v>15200848</v>
      </c>
      <c r="F7" s="209"/>
      <c r="G7" s="209"/>
      <c r="H7" s="209"/>
      <c r="I7" s="209"/>
    </row>
    <row r="8" spans="1:10" ht="15" customHeight="1" x14ac:dyDescent="0.4">
      <c r="C8" s="244"/>
      <c r="D8" s="73" t="s">
        <v>11</v>
      </c>
      <c r="E8" s="84">
        <v>228359007</v>
      </c>
      <c r="F8" s="209"/>
      <c r="G8" s="209"/>
      <c r="H8" s="209"/>
      <c r="I8" s="209"/>
    </row>
    <row r="9" spans="1:10" ht="15" customHeight="1" x14ac:dyDescent="0.4">
      <c r="C9" s="245"/>
      <c r="D9" s="85" t="s">
        <v>42</v>
      </c>
      <c r="E9" s="86">
        <v>0</v>
      </c>
      <c r="F9" s="209"/>
      <c r="G9" s="209"/>
      <c r="H9" s="209"/>
      <c r="I9" s="209"/>
    </row>
    <row r="10" spans="1:10" ht="15" customHeight="1" thickBot="1" x14ac:dyDescent="0.45">
      <c r="C10" s="194" t="s">
        <v>13</v>
      </c>
      <c r="D10" s="195"/>
      <c r="E10" s="87">
        <f>SUM(E6:E9)</f>
        <v>275320329</v>
      </c>
      <c r="F10" s="88"/>
      <c r="G10" s="88"/>
      <c r="H10" s="88"/>
      <c r="I10" s="88"/>
    </row>
    <row r="11" spans="1:10" ht="21" customHeight="1" x14ac:dyDescent="0.4">
      <c r="C11" s="232" t="s">
        <v>14</v>
      </c>
      <c r="D11" s="233"/>
      <c r="E11" s="233"/>
      <c r="F11" s="236" t="s">
        <v>83</v>
      </c>
      <c r="G11" s="236"/>
      <c r="H11" s="236"/>
      <c r="I11" s="237"/>
    </row>
    <row r="12" spans="1:10" ht="21.95" customHeight="1" x14ac:dyDescent="0.4">
      <c r="C12" s="234"/>
      <c r="D12" s="235"/>
      <c r="E12" s="235"/>
      <c r="F12" s="89" t="s">
        <v>44</v>
      </c>
      <c r="G12" s="89" t="s">
        <v>45</v>
      </c>
      <c r="H12" s="89" t="s">
        <v>46</v>
      </c>
      <c r="I12" s="90" t="s">
        <v>47</v>
      </c>
    </row>
    <row r="13" spans="1:10" ht="15" customHeight="1" thickBot="1" x14ac:dyDescent="0.45">
      <c r="C13" s="140" t="s">
        <v>48</v>
      </c>
      <c r="D13" s="91" t="s">
        <v>16</v>
      </c>
      <c r="E13" s="92"/>
      <c r="F13" s="93" t="s">
        <v>49</v>
      </c>
      <c r="G13" s="94">
        <v>50</v>
      </c>
      <c r="H13" s="93">
        <v>5000</v>
      </c>
      <c r="I13" s="95"/>
    </row>
    <row r="14" spans="1:10" ht="15" customHeight="1" thickBot="1" x14ac:dyDescent="0.45">
      <c r="C14" s="242"/>
      <c r="D14" s="99" t="s">
        <v>50</v>
      </c>
      <c r="E14" s="100">
        <v>9193909</v>
      </c>
      <c r="F14" s="101"/>
      <c r="G14" s="102"/>
      <c r="H14" s="101"/>
      <c r="I14" s="103"/>
    </row>
    <row r="15" spans="1:10" ht="15" customHeight="1" thickBot="1" x14ac:dyDescent="0.45">
      <c r="C15" s="140"/>
      <c r="D15" s="104" t="s">
        <v>51</v>
      </c>
      <c r="E15" s="105"/>
      <c r="F15" s="93" t="s">
        <v>49</v>
      </c>
      <c r="G15" s="94">
        <v>50</v>
      </c>
      <c r="H15" s="93">
        <v>5000</v>
      </c>
      <c r="I15" s="106"/>
    </row>
    <row r="16" spans="1:10" ht="15" customHeight="1" thickBot="1" x14ac:dyDescent="0.45">
      <c r="C16" s="242"/>
      <c r="D16" s="99" t="s">
        <v>50</v>
      </c>
      <c r="E16" s="100">
        <v>7189068</v>
      </c>
      <c r="F16" s="101"/>
      <c r="G16" s="102"/>
      <c r="H16" s="101"/>
      <c r="I16" s="103"/>
    </row>
    <row r="17" spans="2:9" ht="15" customHeight="1" thickBot="1" x14ac:dyDescent="0.45">
      <c r="C17" s="140"/>
      <c r="D17" s="107" t="s">
        <v>17</v>
      </c>
      <c r="E17" s="105"/>
      <c r="F17" s="93" t="s">
        <v>49</v>
      </c>
      <c r="G17" s="94">
        <v>50</v>
      </c>
      <c r="H17" s="93">
        <v>5000</v>
      </c>
      <c r="I17" s="106"/>
    </row>
    <row r="18" spans="2:9" ht="15" customHeight="1" thickBot="1" x14ac:dyDescent="0.45">
      <c r="C18" s="242"/>
      <c r="D18" s="99" t="s">
        <v>50</v>
      </c>
      <c r="E18" s="100">
        <v>91586888</v>
      </c>
      <c r="F18" s="101"/>
      <c r="G18" s="102"/>
      <c r="H18" s="101"/>
      <c r="I18" s="103"/>
    </row>
    <row r="19" spans="2:9" ht="15" customHeight="1" thickBot="1" x14ac:dyDescent="0.45">
      <c r="C19" s="140"/>
      <c r="D19" s="107" t="s">
        <v>52</v>
      </c>
      <c r="E19" s="105"/>
      <c r="F19" s="108"/>
      <c r="G19" s="94"/>
      <c r="H19" s="93"/>
      <c r="I19" s="106"/>
    </row>
    <row r="20" spans="2:9" ht="15" customHeight="1" thickBot="1" x14ac:dyDescent="0.45">
      <c r="C20" s="242"/>
      <c r="D20" s="99" t="s">
        <v>50</v>
      </c>
      <c r="E20" s="100">
        <v>0</v>
      </c>
      <c r="F20" s="101"/>
      <c r="G20" s="102"/>
      <c r="H20" s="101"/>
      <c r="I20" s="103"/>
    </row>
    <row r="21" spans="2:9" ht="15" customHeight="1" x14ac:dyDescent="0.4">
      <c r="C21" s="238" t="s">
        <v>53</v>
      </c>
      <c r="D21" s="240" t="s">
        <v>19</v>
      </c>
      <c r="E21" s="105"/>
      <c r="F21" s="108">
        <v>2000</v>
      </c>
      <c r="G21" s="94" t="s">
        <v>49</v>
      </c>
      <c r="H21" s="93" t="s">
        <v>49</v>
      </c>
      <c r="I21" s="109" t="s">
        <v>54</v>
      </c>
    </row>
    <row r="22" spans="2:9" ht="15" customHeight="1" thickBot="1" x14ac:dyDescent="0.45">
      <c r="C22" s="238"/>
      <c r="D22" s="241"/>
      <c r="E22" s="92"/>
      <c r="F22" s="96">
        <v>1000</v>
      </c>
      <c r="G22" s="97" t="s">
        <v>49</v>
      </c>
      <c r="H22" s="98" t="s">
        <v>49</v>
      </c>
      <c r="I22" s="110" t="s">
        <v>55</v>
      </c>
    </row>
    <row r="23" spans="2:9" ht="15" customHeight="1" thickBot="1" x14ac:dyDescent="0.45">
      <c r="C23" s="239"/>
      <c r="D23" s="99" t="s">
        <v>50</v>
      </c>
      <c r="E23" s="100">
        <v>30453000</v>
      </c>
      <c r="F23" s="101"/>
      <c r="G23" s="102"/>
      <c r="H23" s="111"/>
      <c r="I23" s="103"/>
    </row>
    <row r="24" spans="2:9" ht="15" customHeight="1" thickBot="1" x14ac:dyDescent="0.45">
      <c r="C24" s="206" t="s">
        <v>13</v>
      </c>
      <c r="D24" s="207"/>
      <c r="E24" s="112">
        <f>E14+E16+E18+E20+E23</f>
        <v>138422865</v>
      </c>
      <c r="F24" s="113"/>
      <c r="G24" s="114"/>
      <c r="H24" s="115"/>
      <c r="I24" s="116"/>
    </row>
    <row r="25" spans="2:9" ht="15" customHeight="1" x14ac:dyDescent="0.4">
      <c r="C25" s="172" t="s">
        <v>20</v>
      </c>
      <c r="D25" s="173"/>
      <c r="E25" s="117">
        <v>28311</v>
      </c>
      <c r="F25" s="208"/>
      <c r="G25" s="208"/>
      <c r="H25" s="208"/>
      <c r="I25" s="208"/>
    </row>
    <row r="26" spans="2:9" ht="15" customHeight="1" thickBot="1" x14ac:dyDescent="0.45">
      <c r="C26" s="210" t="s">
        <v>56</v>
      </c>
      <c r="D26" s="211"/>
      <c r="E26" s="118">
        <v>2190</v>
      </c>
      <c r="F26" s="119"/>
      <c r="G26" s="119"/>
      <c r="H26" s="119"/>
      <c r="I26" s="119"/>
    </row>
    <row r="27" spans="2:9" ht="15" customHeight="1" x14ac:dyDescent="0.4">
      <c r="C27" s="184" t="s">
        <v>22</v>
      </c>
      <c r="D27" s="185"/>
      <c r="E27" s="120">
        <f>(E6+E8)/E25</f>
        <v>9187.9298152661504</v>
      </c>
      <c r="F27" s="119"/>
      <c r="G27" s="119"/>
      <c r="H27" s="119"/>
      <c r="I27" s="119"/>
    </row>
    <row r="28" spans="2:9" ht="15" customHeight="1" thickBot="1" x14ac:dyDescent="0.45">
      <c r="C28" s="201" t="s">
        <v>86</v>
      </c>
      <c r="D28" s="202"/>
      <c r="E28" s="121">
        <f>(E7+E9)/E26</f>
        <v>6941.0264840182645</v>
      </c>
      <c r="F28" s="209"/>
      <c r="G28" s="209"/>
      <c r="H28" s="209"/>
      <c r="I28" s="209"/>
    </row>
    <row r="29" spans="2:9" ht="15" customHeight="1" x14ac:dyDescent="0.4">
      <c r="C29" s="6" t="s">
        <v>58</v>
      </c>
      <c r="D29" s="131"/>
      <c r="E29" s="132"/>
      <c r="F29" s="132"/>
      <c r="G29" s="132"/>
      <c r="H29" s="67"/>
    </row>
    <row r="30" spans="2:9" ht="15" customHeight="1" x14ac:dyDescent="0.4">
      <c r="C30" s="6" t="s">
        <v>85</v>
      </c>
      <c r="D30" s="131"/>
      <c r="E30" s="132"/>
      <c r="F30" s="132"/>
      <c r="G30" s="132"/>
      <c r="H30" s="67"/>
    </row>
    <row r="31" spans="2:9" ht="15" customHeight="1" x14ac:dyDescent="0.4"/>
    <row r="32" spans="2:9" ht="15" customHeight="1" x14ac:dyDescent="0.4">
      <c r="B32" s="61" t="s">
        <v>23</v>
      </c>
      <c r="C32" s="161" t="s">
        <v>24</v>
      </c>
      <c r="D32" s="161"/>
      <c r="E32" s="161"/>
      <c r="F32" s="161"/>
      <c r="G32" s="161"/>
    </row>
    <row r="33" spans="2:9" ht="12.75" thickBot="1" x14ac:dyDescent="0.45">
      <c r="C33" s="65"/>
      <c r="D33" s="65"/>
      <c r="E33" s="205" t="s">
        <v>25</v>
      </c>
      <c r="F33" s="205"/>
      <c r="G33" s="205"/>
      <c r="H33" s="205" t="s">
        <v>26</v>
      </c>
      <c r="I33" s="205"/>
    </row>
    <row r="34" spans="2:9" ht="15" customHeight="1" x14ac:dyDescent="0.4">
      <c r="C34" s="157" t="s">
        <v>27</v>
      </c>
      <c r="D34" s="158"/>
      <c r="E34" s="224"/>
      <c r="F34" s="225"/>
      <c r="G34" s="226"/>
      <c r="H34" s="224"/>
      <c r="I34" s="227"/>
    </row>
    <row r="35" spans="2:9" ht="15" customHeight="1" thickBot="1" x14ac:dyDescent="0.45">
      <c r="C35" s="217" t="s">
        <v>28</v>
      </c>
      <c r="D35" s="218"/>
      <c r="E35" s="230"/>
      <c r="F35" s="228"/>
      <c r="G35" s="231"/>
      <c r="H35" s="228"/>
      <c r="I35" s="229"/>
    </row>
    <row r="36" spans="2:9" ht="15" customHeight="1" thickBot="1" x14ac:dyDescent="0.45">
      <c r="C36" s="215" t="s">
        <v>87</v>
      </c>
      <c r="D36" s="216"/>
      <c r="E36" s="221">
        <v>30</v>
      </c>
      <c r="F36" s="222"/>
      <c r="G36" s="222"/>
      <c r="H36" s="222"/>
      <c r="I36" s="223"/>
    </row>
    <row r="37" spans="2:9" s="1" customFormat="1" ht="15" customHeight="1" x14ac:dyDescent="0.4">
      <c r="C37" s="133" t="s">
        <v>89</v>
      </c>
      <c r="D37" s="133"/>
      <c r="E37" s="134"/>
      <c r="F37" s="134"/>
      <c r="G37" s="134"/>
      <c r="H37" s="134"/>
      <c r="I37" s="134"/>
    </row>
    <row r="38" spans="2:9" ht="15" customHeight="1" x14ac:dyDescent="0.4"/>
    <row r="39" spans="2:9" ht="15" customHeight="1" thickBot="1" x14ac:dyDescent="0.45">
      <c r="B39" s="61" t="s">
        <v>29</v>
      </c>
      <c r="C39" s="161" t="s">
        <v>30</v>
      </c>
      <c r="D39" s="161"/>
      <c r="E39" s="161"/>
      <c r="F39" s="161"/>
      <c r="G39" s="161"/>
    </row>
    <row r="40" spans="2:9" ht="15" customHeight="1" x14ac:dyDescent="0.4">
      <c r="C40" s="203" t="s">
        <v>31</v>
      </c>
      <c r="D40" s="80" t="s">
        <v>32</v>
      </c>
      <c r="E40" s="153">
        <f>(E6+E7)/E10</f>
        <v>0.1705697583994969</v>
      </c>
      <c r="F40" s="153"/>
      <c r="G40" s="153"/>
      <c r="H40" s="153"/>
      <c r="I40" s="154"/>
    </row>
    <row r="41" spans="2:9" ht="15" customHeight="1" thickBot="1" x14ac:dyDescent="0.45">
      <c r="C41" s="204"/>
      <c r="D41" s="81" t="s">
        <v>33</v>
      </c>
      <c r="E41" s="155">
        <f>(E8+E9)/E10</f>
        <v>0.82943024160050305</v>
      </c>
      <c r="F41" s="219"/>
      <c r="G41" s="219"/>
      <c r="H41" s="219"/>
      <c r="I41" s="220"/>
    </row>
    <row r="42" spans="2:9" ht="15" customHeight="1" x14ac:dyDescent="0.4"/>
    <row r="43" spans="2:9" ht="15" customHeight="1" thickBot="1" x14ac:dyDescent="0.45">
      <c r="B43" s="61" t="s">
        <v>34</v>
      </c>
      <c r="C43" s="161" t="s">
        <v>35</v>
      </c>
      <c r="D43" s="161"/>
      <c r="E43" s="161"/>
      <c r="F43" s="161"/>
      <c r="G43" s="161"/>
      <c r="H43" s="161"/>
      <c r="I43" s="161"/>
    </row>
    <row r="44" spans="2:9" ht="69.95" customHeight="1" thickBot="1" x14ac:dyDescent="0.45">
      <c r="C44" s="2" t="s">
        <v>36</v>
      </c>
      <c r="D44" s="212"/>
      <c r="E44" s="213"/>
      <c r="F44" s="213"/>
      <c r="G44" s="213"/>
      <c r="H44" s="213"/>
      <c r="I44" s="214"/>
    </row>
  </sheetData>
  <mergeCells count="40">
    <mergeCell ref="C6:C9"/>
    <mergeCell ref="F6:I6"/>
    <mergeCell ref="F7:I7"/>
    <mergeCell ref="F8:I8"/>
    <mergeCell ref="F9:I9"/>
    <mergeCell ref="A1:J1"/>
    <mergeCell ref="C2:G2"/>
    <mergeCell ref="C3:D3"/>
    <mergeCell ref="E3:I3"/>
    <mergeCell ref="C5:G5"/>
    <mergeCell ref="C26:D26"/>
    <mergeCell ref="C10:D10"/>
    <mergeCell ref="C11:E12"/>
    <mergeCell ref="F11:I11"/>
    <mergeCell ref="C13:C20"/>
    <mergeCell ref="C21:C23"/>
    <mergeCell ref="D21:D22"/>
    <mergeCell ref="C24:D24"/>
    <mergeCell ref="C25:D25"/>
    <mergeCell ref="F25:I25"/>
    <mergeCell ref="C27:D27"/>
    <mergeCell ref="C28:D28"/>
    <mergeCell ref="F28:I28"/>
    <mergeCell ref="C32:G32"/>
    <mergeCell ref="E33:G33"/>
    <mergeCell ref="H33:I33"/>
    <mergeCell ref="C34:D34"/>
    <mergeCell ref="E34:G34"/>
    <mergeCell ref="H34:I34"/>
    <mergeCell ref="C35:D35"/>
    <mergeCell ref="E35:G35"/>
    <mergeCell ref="H35:I35"/>
    <mergeCell ref="C43:I43"/>
    <mergeCell ref="D44:I44"/>
    <mergeCell ref="C36:D36"/>
    <mergeCell ref="E36:I36"/>
    <mergeCell ref="C39:G39"/>
    <mergeCell ref="C40:C41"/>
    <mergeCell ref="E40:I40"/>
    <mergeCell ref="E41:I41"/>
  </mergeCells>
  <phoneticPr fontId="1"/>
  <pageMargins left="0.51181102362204722" right="0.11811023622047245" top="0.55118110236220474" bottom="0.19685039370078741" header="0.31496062992125984" footer="0.11811023622047245"/>
  <pageSetup paperSize="9" scale="95" orientation="portrait" r:id="rId1"/>
  <headerFooter scaleWithDoc="0" alignWithMargins="0"/>
  <rowBreaks count="1" manualBreakCount="1">
    <brk id="20" max="10"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44"/>
  <sheetViews>
    <sheetView zoomScaleNormal="100" zoomScaleSheetLayoutView="115" workbookViewId="0">
      <selection activeCell="F7" sqref="F7:I7"/>
    </sheetView>
  </sheetViews>
  <sheetFormatPr defaultColWidth="9" defaultRowHeight="12" x14ac:dyDescent="0.4"/>
  <cols>
    <col min="1" max="1" width="0.625" style="61" customWidth="1"/>
    <col min="2" max="2" width="3.125" style="61" bestFit="1" customWidth="1"/>
    <col min="3" max="3" width="10.625" style="61" customWidth="1"/>
    <col min="4" max="4" width="24.625" style="61" customWidth="1"/>
    <col min="5" max="6" width="10.625" style="61" customWidth="1"/>
    <col min="7" max="8" width="6.625" style="61" customWidth="1"/>
    <col min="9" max="9" width="19.625" style="61" customWidth="1"/>
    <col min="10" max="10" width="0.875" style="61" customWidth="1"/>
    <col min="11" max="16384" width="9" style="61"/>
  </cols>
  <sheetData>
    <row r="1" spans="1:10" ht="18.75" customHeight="1" x14ac:dyDescent="0.4">
      <c r="A1" s="166" t="s">
        <v>84</v>
      </c>
      <c r="B1" s="166"/>
      <c r="C1" s="166"/>
      <c r="D1" s="166"/>
      <c r="E1" s="166"/>
      <c r="F1" s="166"/>
      <c r="G1" s="166"/>
      <c r="H1" s="166"/>
      <c r="I1" s="166"/>
      <c r="J1" s="166"/>
    </row>
    <row r="2" spans="1:10" ht="15" customHeight="1" thickBot="1" x14ac:dyDescent="0.45">
      <c r="B2" s="61" t="s">
        <v>3</v>
      </c>
      <c r="C2" s="161" t="s">
        <v>4</v>
      </c>
      <c r="D2" s="161"/>
      <c r="E2" s="161"/>
      <c r="F2" s="161"/>
      <c r="G2" s="161"/>
      <c r="H2" s="65"/>
    </row>
    <row r="3" spans="1:10" ht="19.5" customHeight="1" thickBot="1" x14ac:dyDescent="0.45">
      <c r="C3" s="167" t="s">
        <v>38</v>
      </c>
      <c r="D3" s="168"/>
      <c r="E3" s="246" t="s">
        <v>80</v>
      </c>
      <c r="F3" s="247"/>
      <c r="G3" s="247"/>
      <c r="H3" s="247"/>
      <c r="I3" s="248"/>
    </row>
    <row r="4" spans="1:10" ht="15" customHeight="1" x14ac:dyDescent="0.4"/>
    <row r="5" spans="1:10" ht="15" customHeight="1" thickBot="1" x14ac:dyDescent="0.45">
      <c r="B5" s="61" t="s">
        <v>7</v>
      </c>
      <c r="C5" s="161" t="s">
        <v>8</v>
      </c>
      <c r="D5" s="161"/>
      <c r="E5" s="161"/>
      <c r="F5" s="161"/>
      <c r="G5" s="161"/>
    </row>
    <row r="6" spans="1:10" ht="15" customHeight="1" x14ac:dyDescent="0.4">
      <c r="C6" s="243" t="s">
        <v>40</v>
      </c>
      <c r="D6" s="82" t="s">
        <v>9</v>
      </c>
      <c r="E6" s="83">
        <v>111467182</v>
      </c>
      <c r="F6" s="209"/>
      <c r="G6" s="209"/>
      <c r="H6" s="209"/>
      <c r="I6" s="209"/>
    </row>
    <row r="7" spans="1:10" ht="15" customHeight="1" x14ac:dyDescent="0.4">
      <c r="C7" s="244"/>
      <c r="D7" s="73" t="s">
        <v>41</v>
      </c>
      <c r="E7" s="84">
        <v>29327201</v>
      </c>
      <c r="F7" s="209"/>
      <c r="G7" s="209"/>
      <c r="H7" s="209"/>
      <c r="I7" s="209"/>
    </row>
    <row r="8" spans="1:10" ht="15" customHeight="1" x14ac:dyDescent="0.4">
      <c r="C8" s="244"/>
      <c r="D8" s="73" t="s">
        <v>11</v>
      </c>
      <c r="E8" s="84">
        <v>538126920</v>
      </c>
      <c r="F8" s="209"/>
      <c r="G8" s="209"/>
      <c r="H8" s="209"/>
      <c r="I8" s="209"/>
    </row>
    <row r="9" spans="1:10" ht="15" customHeight="1" x14ac:dyDescent="0.4">
      <c r="C9" s="245"/>
      <c r="D9" s="85" t="s">
        <v>42</v>
      </c>
      <c r="E9" s="86">
        <v>0</v>
      </c>
      <c r="F9" s="209"/>
      <c r="G9" s="209"/>
      <c r="H9" s="209"/>
      <c r="I9" s="209"/>
    </row>
    <row r="10" spans="1:10" ht="15" customHeight="1" thickBot="1" x14ac:dyDescent="0.45">
      <c r="C10" s="194" t="s">
        <v>13</v>
      </c>
      <c r="D10" s="195"/>
      <c r="E10" s="87">
        <f>SUM(E6:E9)</f>
        <v>678921303</v>
      </c>
      <c r="F10" s="88"/>
      <c r="G10" s="88"/>
      <c r="H10" s="88"/>
      <c r="I10" s="88"/>
    </row>
    <row r="11" spans="1:10" ht="21" customHeight="1" x14ac:dyDescent="0.4">
      <c r="C11" s="232" t="s">
        <v>14</v>
      </c>
      <c r="D11" s="233"/>
      <c r="E11" s="233"/>
      <c r="F11" s="236" t="s">
        <v>83</v>
      </c>
      <c r="G11" s="236"/>
      <c r="H11" s="236"/>
      <c r="I11" s="237"/>
    </row>
    <row r="12" spans="1:10" ht="21.95" customHeight="1" x14ac:dyDescent="0.4">
      <c r="C12" s="234"/>
      <c r="D12" s="235"/>
      <c r="E12" s="235"/>
      <c r="F12" s="89" t="s">
        <v>44</v>
      </c>
      <c r="G12" s="89" t="s">
        <v>45</v>
      </c>
      <c r="H12" s="89" t="s">
        <v>46</v>
      </c>
      <c r="I12" s="90" t="s">
        <v>47</v>
      </c>
    </row>
    <row r="13" spans="1:10" ht="15" customHeight="1" thickBot="1" x14ac:dyDescent="0.45">
      <c r="C13" s="140" t="s">
        <v>48</v>
      </c>
      <c r="D13" s="91" t="s">
        <v>16</v>
      </c>
      <c r="E13" s="92"/>
      <c r="F13" s="93" t="s">
        <v>49</v>
      </c>
      <c r="G13" s="94">
        <v>50</v>
      </c>
      <c r="H13" s="93">
        <v>5000</v>
      </c>
      <c r="I13" s="95"/>
    </row>
    <row r="14" spans="1:10" ht="15" customHeight="1" thickBot="1" x14ac:dyDescent="0.45">
      <c r="C14" s="242"/>
      <c r="D14" s="99" t="s">
        <v>50</v>
      </c>
      <c r="E14" s="100">
        <v>33359780</v>
      </c>
      <c r="F14" s="101"/>
      <c r="G14" s="102"/>
      <c r="H14" s="101"/>
      <c r="I14" s="103"/>
    </row>
    <row r="15" spans="1:10" ht="15" customHeight="1" thickBot="1" x14ac:dyDescent="0.45">
      <c r="C15" s="140"/>
      <c r="D15" s="104" t="s">
        <v>51</v>
      </c>
      <c r="E15" s="105"/>
      <c r="F15" s="93" t="s">
        <v>49</v>
      </c>
      <c r="G15" s="94">
        <v>50</v>
      </c>
      <c r="H15" s="93">
        <v>5000</v>
      </c>
      <c r="I15" s="106"/>
    </row>
    <row r="16" spans="1:10" ht="15" customHeight="1" thickBot="1" x14ac:dyDescent="0.45">
      <c r="C16" s="242"/>
      <c r="D16" s="99" t="s">
        <v>50</v>
      </c>
      <c r="E16" s="100">
        <v>13348178</v>
      </c>
      <c r="F16" s="101"/>
      <c r="G16" s="102"/>
      <c r="H16" s="101"/>
      <c r="I16" s="103"/>
    </row>
    <row r="17" spans="2:9" ht="15" customHeight="1" thickBot="1" x14ac:dyDescent="0.45">
      <c r="C17" s="140"/>
      <c r="D17" s="107" t="s">
        <v>17</v>
      </c>
      <c r="E17" s="105"/>
      <c r="F17" s="93" t="s">
        <v>49</v>
      </c>
      <c r="G17" s="94">
        <v>50</v>
      </c>
      <c r="H17" s="93">
        <v>5000</v>
      </c>
      <c r="I17" s="106"/>
    </row>
    <row r="18" spans="2:9" ht="15" customHeight="1" thickBot="1" x14ac:dyDescent="0.45">
      <c r="C18" s="242"/>
      <c r="D18" s="99" t="s">
        <v>50</v>
      </c>
      <c r="E18" s="100">
        <v>204614544</v>
      </c>
      <c r="F18" s="101"/>
      <c r="G18" s="102"/>
      <c r="H18" s="101"/>
      <c r="I18" s="103"/>
    </row>
    <row r="19" spans="2:9" ht="15" customHeight="1" thickBot="1" x14ac:dyDescent="0.45">
      <c r="C19" s="140"/>
      <c r="D19" s="107" t="s">
        <v>52</v>
      </c>
      <c r="E19" s="105"/>
      <c r="F19" s="108"/>
      <c r="G19" s="94"/>
      <c r="H19" s="93"/>
      <c r="I19" s="106"/>
    </row>
    <row r="20" spans="2:9" ht="15" customHeight="1" thickBot="1" x14ac:dyDescent="0.45">
      <c r="C20" s="242"/>
      <c r="D20" s="99" t="s">
        <v>50</v>
      </c>
      <c r="E20" s="100">
        <v>0</v>
      </c>
      <c r="F20" s="101"/>
      <c r="G20" s="102"/>
      <c r="H20" s="101"/>
      <c r="I20" s="103"/>
    </row>
    <row r="21" spans="2:9" ht="15" customHeight="1" x14ac:dyDescent="0.4">
      <c r="C21" s="238" t="s">
        <v>53</v>
      </c>
      <c r="D21" s="240" t="s">
        <v>19</v>
      </c>
      <c r="E21" s="105"/>
      <c r="F21" s="108">
        <v>2000</v>
      </c>
      <c r="G21" s="94" t="s">
        <v>49</v>
      </c>
      <c r="H21" s="93" t="s">
        <v>49</v>
      </c>
      <c r="I21" s="109" t="s">
        <v>54</v>
      </c>
    </row>
    <row r="22" spans="2:9" ht="15" customHeight="1" thickBot="1" x14ac:dyDescent="0.45">
      <c r="C22" s="238"/>
      <c r="D22" s="241"/>
      <c r="E22" s="92"/>
      <c r="F22" s="96">
        <v>1000</v>
      </c>
      <c r="G22" s="97" t="s">
        <v>49</v>
      </c>
      <c r="H22" s="98" t="s">
        <v>49</v>
      </c>
      <c r="I22" s="110" t="s">
        <v>55</v>
      </c>
    </row>
    <row r="23" spans="2:9" ht="15" customHeight="1" thickBot="1" x14ac:dyDescent="0.45">
      <c r="C23" s="239"/>
      <c r="D23" s="99" t="s">
        <v>50</v>
      </c>
      <c r="E23" s="100">
        <v>75883500</v>
      </c>
      <c r="F23" s="101"/>
      <c r="G23" s="102"/>
      <c r="H23" s="111"/>
      <c r="I23" s="103"/>
    </row>
    <row r="24" spans="2:9" ht="15" customHeight="1" thickBot="1" x14ac:dyDescent="0.45">
      <c r="C24" s="206" t="s">
        <v>13</v>
      </c>
      <c r="D24" s="207"/>
      <c r="E24" s="112">
        <f>E14+E16+E18+E20+E23</f>
        <v>327206002</v>
      </c>
      <c r="F24" s="113"/>
      <c r="G24" s="114"/>
      <c r="H24" s="115"/>
      <c r="I24" s="116"/>
    </row>
    <row r="25" spans="2:9" ht="15" customHeight="1" x14ac:dyDescent="0.4">
      <c r="C25" s="172" t="s">
        <v>20</v>
      </c>
      <c r="D25" s="173"/>
      <c r="E25" s="117">
        <v>59789</v>
      </c>
      <c r="F25" s="208"/>
      <c r="G25" s="208"/>
      <c r="H25" s="208"/>
      <c r="I25" s="208"/>
    </row>
    <row r="26" spans="2:9" ht="15" customHeight="1" thickBot="1" x14ac:dyDescent="0.45">
      <c r="C26" s="210" t="s">
        <v>56</v>
      </c>
      <c r="D26" s="211"/>
      <c r="E26" s="118">
        <v>3901</v>
      </c>
      <c r="F26" s="119"/>
      <c r="G26" s="119"/>
      <c r="H26" s="119"/>
      <c r="I26" s="119"/>
    </row>
    <row r="27" spans="2:9" ht="15" customHeight="1" x14ac:dyDescent="0.4">
      <c r="C27" s="184" t="s">
        <v>22</v>
      </c>
      <c r="D27" s="185"/>
      <c r="E27" s="120">
        <f>(E6+E8)/E25</f>
        <v>10864.776162839318</v>
      </c>
      <c r="F27" s="119"/>
      <c r="G27" s="119"/>
      <c r="H27" s="119"/>
      <c r="I27" s="119"/>
    </row>
    <row r="28" spans="2:9" ht="15" customHeight="1" thickBot="1" x14ac:dyDescent="0.45">
      <c r="C28" s="201" t="s">
        <v>86</v>
      </c>
      <c r="D28" s="202"/>
      <c r="E28" s="121">
        <f>(E7+E9)/E26</f>
        <v>7517.8674698795185</v>
      </c>
      <c r="F28" s="209"/>
      <c r="G28" s="209"/>
      <c r="H28" s="209"/>
      <c r="I28" s="209"/>
    </row>
    <row r="29" spans="2:9" ht="15" customHeight="1" x14ac:dyDescent="0.4">
      <c r="C29" s="6" t="s">
        <v>58</v>
      </c>
      <c r="D29" s="131"/>
      <c r="E29" s="132"/>
      <c r="F29" s="132"/>
      <c r="G29" s="132"/>
      <c r="H29" s="67"/>
    </row>
    <row r="30" spans="2:9" ht="15" customHeight="1" x14ac:dyDescent="0.4">
      <c r="C30" s="6" t="s">
        <v>85</v>
      </c>
      <c r="D30" s="131"/>
      <c r="E30" s="132"/>
      <c r="F30" s="132"/>
      <c r="G30" s="132"/>
      <c r="H30" s="67"/>
    </row>
    <row r="31" spans="2:9" ht="15" customHeight="1" x14ac:dyDescent="0.4"/>
    <row r="32" spans="2:9" ht="15" customHeight="1" x14ac:dyDescent="0.4">
      <c r="B32" s="61" t="s">
        <v>23</v>
      </c>
      <c r="C32" s="161" t="s">
        <v>24</v>
      </c>
      <c r="D32" s="161"/>
      <c r="E32" s="161"/>
      <c r="F32" s="161"/>
      <c r="G32" s="161"/>
    </row>
    <row r="33" spans="2:9" ht="12.75" thickBot="1" x14ac:dyDescent="0.45">
      <c r="C33" s="65"/>
      <c r="D33" s="65"/>
      <c r="E33" s="205" t="s">
        <v>25</v>
      </c>
      <c r="F33" s="205"/>
      <c r="G33" s="205"/>
      <c r="H33" s="205" t="s">
        <v>26</v>
      </c>
      <c r="I33" s="205"/>
    </row>
    <row r="34" spans="2:9" ht="15" customHeight="1" x14ac:dyDescent="0.4">
      <c r="C34" s="157" t="s">
        <v>27</v>
      </c>
      <c r="D34" s="158"/>
      <c r="E34" s="224"/>
      <c r="F34" s="225"/>
      <c r="G34" s="226"/>
      <c r="H34" s="224"/>
      <c r="I34" s="227"/>
    </row>
    <row r="35" spans="2:9" ht="15" customHeight="1" thickBot="1" x14ac:dyDescent="0.45">
      <c r="C35" s="217" t="s">
        <v>28</v>
      </c>
      <c r="D35" s="218"/>
      <c r="E35" s="230"/>
      <c r="F35" s="228"/>
      <c r="G35" s="231"/>
      <c r="H35" s="228"/>
      <c r="I35" s="229"/>
    </row>
    <row r="36" spans="2:9" ht="15" customHeight="1" thickBot="1" x14ac:dyDescent="0.45">
      <c r="C36" s="215" t="s">
        <v>87</v>
      </c>
      <c r="D36" s="216"/>
      <c r="E36" s="221">
        <v>31</v>
      </c>
      <c r="F36" s="222"/>
      <c r="G36" s="222"/>
      <c r="H36" s="222"/>
      <c r="I36" s="223"/>
    </row>
    <row r="37" spans="2:9" s="1" customFormat="1" ht="15" customHeight="1" x14ac:dyDescent="0.4">
      <c r="C37" s="133" t="s">
        <v>89</v>
      </c>
      <c r="D37" s="133"/>
      <c r="E37" s="134"/>
      <c r="F37" s="134"/>
      <c r="G37" s="134"/>
      <c r="H37" s="134"/>
      <c r="I37" s="134"/>
    </row>
    <row r="38" spans="2:9" ht="15" customHeight="1" x14ac:dyDescent="0.4"/>
    <row r="39" spans="2:9" ht="15" customHeight="1" thickBot="1" x14ac:dyDescent="0.45">
      <c r="B39" s="61" t="s">
        <v>29</v>
      </c>
      <c r="C39" s="161" t="s">
        <v>30</v>
      </c>
      <c r="D39" s="161"/>
      <c r="E39" s="161"/>
      <c r="F39" s="161"/>
      <c r="G39" s="161"/>
    </row>
    <row r="40" spans="2:9" ht="15" customHeight="1" x14ac:dyDescent="0.4">
      <c r="C40" s="203" t="s">
        <v>31</v>
      </c>
      <c r="D40" s="80" t="s">
        <v>32</v>
      </c>
      <c r="E40" s="153">
        <f>(E6+E7)/E10</f>
        <v>0.20737953335366174</v>
      </c>
      <c r="F40" s="153"/>
      <c r="G40" s="153"/>
      <c r="H40" s="153"/>
      <c r="I40" s="154"/>
    </row>
    <row r="41" spans="2:9" ht="15" customHeight="1" thickBot="1" x14ac:dyDescent="0.45">
      <c r="C41" s="204"/>
      <c r="D41" s="81" t="s">
        <v>33</v>
      </c>
      <c r="E41" s="155">
        <f>(E8+E9)/E10</f>
        <v>0.79262046664633823</v>
      </c>
      <c r="F41" s="219"/>
      <c r="G41" s="219"/>
      <c r="H41" s="219"/>
      <c r="I41" s="220"/>
    </row>
    <row r="42" spans="2:9" ht="15" customHeight="1" x14ac:dyDescent="0.4"/>
    <row r="43" spans="2:9" ht="15" customHeight="1" thickBot="1" x14ac:dyDescent="0.45">
      <c r="B43" s="61" t="s">
        <v>34</v>
      </c>
      <c r="C43" s="161" t="s">
        <v>35</v>
      </c>
      <c r="D43" s="161"/>
      <c r="E43" s="161"/>
      <c r="F43" s="161"/>
      <c r="G43" s="161"/>
      <c r="H43" s="161"/>
      <c r="I43" s="161"/>
    </row>
    <row r="44" spans="2:9" ht="69.95" customHeight="1" thickBot="1" x14ac:dyDescent="0.45">
      <c r="C44" s="2" t="s">
        <v>36</v>
      </c>
      <c r="D44" s="212"/>
      <c r="E44" s="213"/>
      <c r="F44" s="213"/>
      <c r="G44" s="213"/>
      <c r="H44" s="213"/>
      <c r="I44" s="214"/>
    </row>
  </sheetData>
  <mergeCells count="40">
    <mergeCell ref="C6:C9"/>
    <mergeCell ref="F6:I6"/>
    <mergeCell ref="F7:I7"/>
    <mergeCell ref="F8:I8"/>
    <mergeCell ref="F9:I9"/>
    <mergeCell ref="A1:J1"/>
    <mergeCell ref="C2:G2"/>
    <mergeCell ref="C3:D3"/>
    <mergeCell ref="E3:I3"/>
    <mergeCell ref="C5:G5"/>
    <mergeCell ref="C26:D26"/>
    <mergeCell ref="C10:D10"/>
    <mergeCell ref="C11:E12"/>
    <mergeCell ref="F11:I11"/>
    <mergeCell ref="C13:C20"/>
    <mergeCell ref="C21:C23"/>
    <mergeCell ref="D21:D22"/>
    <mergeCell ref="C24:D24"/>
    <mergeCell ref="C25:D25"/>
    <mergeCell ref="F25:I25"/>
    <mergeCell ref="C27:D27"/>
    <mergeCell ref="C28:D28"/>
    <mergeCell ref="F28:I28"/>
    <mergeCell ref="C32:G32"/>
    <mergeCell ref="E33:G33"/>
    <mergeCell ref="H33:I33"/>
    <mergeCell ref="C34:D34"/>
    <mergeCell ref="E34:G34"/>
    <mergeCell ref="H34:I34"/>
    <mergeCell ref="C35:D35"/>
    <mergeCell ref="E35:G35"/>
    <mergeCell ref="H35:I35"/>
    <mergeCell ref="C43:I43"/>
    <mergeCell ref="D44:I44"/>
    <mergeCell ref="C36:D36"/>
    <mergeCell ref="E36:I36"/>
    <mergeCell ref="C39:G39"/>
    <mergeCell ref="C40:C41"/>
    <mergeCell ref="E40:I40"/>
    <mergeCell ref="E41:I41"/>
  </mergeCells>
  <phoneticPr fontId="1"/>
  <pageMargins left="0.51181102362204722" right="0.11811023622047245" top="0.55118110236220474" bottom="0.19685039370078741" header="0.31496062992125984" footer="0.11811023622047245"/>
  <pageSetup paperSize="9" scale="95" orientation="portrait" r:id="rId1"/>
  <headerFooter scaleWithDoc="0" alignWithMargins="0"/>
  <rowBreaks count="1" manualBreakCount="1">
    <brk id="20" max="10"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44"/>
  <sheetViews>
    <sheetView zoomScaleNormal="100" zoomScaleSheetLayoutView="115" workbookViewId="0">
      <selection activeCell="F7" sqref="F7:I7"/>
    </sheetView>
  </sheetViews>
  <sheetFormatPr defaultColWidth="9" defaultRowHeight="12" x14ac:dyDescent="0.4"/>
  <cols>
    <col min="1" max="1" width="0.625" style="61" customWidth="1"/>
    <col min="2" max="2" width="3.125" style="61" bestFit="1" customWidth="1"/>
    <col min="3" max="3" width="10.625" style="61" customWidth="1"/>
    <col min="4" max="4" width="24.625" style="61" customWidth="1"/>
    <col min="5" max="6" width="10.625" style="61" customWidth="1"/>
    <col min="7" max="8" width="6.625" style="61" customWidth="1"/>
    <col min="9" max="9" width="19.625" style="61" customWidth="1"/>
    <col min="10" max="10" width="0.875" style="61" customWidth="1"/>
    <col min="11" max="16384" width="9" style="61"/>
  </cols>
  <sheetData>
    <row r="1" spans="1:10" ht="18.75" customHeight="1" x14ac:dyDescent="0.4">
      <c r="A1" s="166" t="s">
        <v>84</v>
      </c>
      <c r="B1" s="166"/>
      <c r="C1" s="166"/>
      <c r="D1" s="166"/>
      <c r="E1" s="166"/>
      <c r="F1" s="166"/>
      <c r="G1" s="166"/>
      <c r="H1" s="166"/>
      <c r="I1" s="166"/>
      <c r="J1" s="166"/>
    </row>
    <row r="2" spans="1:10" ht="15" customHeight="1" thickBot="1" x14ac:dyDescent="0.45">
      <c r="B2" s="61" t="s">
        <v>3</v>
      </c>
      <c r="C2" s="161" t="s">
        <v>4</v>
      </c>
      <c r="D2" s="161"/>
      <c r="E2" s="161"/>
      <c r="F2" s="161"/>
      <c r="G2" s="161"/>
      <c r="H2" s="65"/>
    </row>
    <row r="3" spans="1:10" ht="19.5" customHeight="1" thickBot="1" x14ac:dyDescent="0.45">
      <c r="C3" s="167" t="s">
        <v>38</v>
      </c>
      <c r="D3" s="168"/>
      <c r="E3" s="246" t="s">
        <v>81</v>
      </c>
      <c r="F3" s="247"/>
      <c r="G3" s="247"/>
      <c r="H3" s="247"/>
      <c r="I3" s="248"/>
    </row>
    <row r="4" spans="1:10" ht="15" customHeight="1" x14ac:dyDescent="0.4"/>
    <row r="5" spans="1:10" ht="15" customHeight="1" thickBot="1" x14ac:dyDescent="0.45">
      <c r="B5" s="61" t="s">
        <v>7</v>
      </c>
      <c r="C5" s="161" t="s">
        <v>8</v>
      </c>
      <c r="D5" s="161"/>
      <c r="E5" s="161"/>
      <c r="F5" s="161"/>
      <c r="G5" s="161"/>
    </row>
    <row r="6" spans="1:10" ht="15" customHeight="1" x14ac:dyDescent="0.4">
      <c r="C6" s="243" t="s">
        <v>40</v>
      </c>
      <c r="D6" s="82" t="s">
        <v>9</v>
      </c>
      <c r="E6" s="83">
        <v>39390363</v>
      </c>
      <c r="F6" s="209"/>
      <c r="G6" s="209"/>
      <c r="H6" s="209"/>
      <c r="I6" s="209"/>
    </row>
    <row r="7" spans="1:10" ht="15" customHeight="1" x14ac:dyDescent="0.4">
      <c r="C7" s="244"/>
      <c r="D7" s="73" t="s">
        <v>41</v>
      </c>
      <c r="E7" s="84">
        <v>17436789</v>
      </c>
      <c r="F7" s="209"/>
      <c r="G7" s="209"/>
      <c r="H7" s="209"/>
      <c r="I7" s="209"/>
    </row>
    <row r="8" spans="1:10" ht="15" customHeight="1" x14ac:dyDescent="0.4">
      <c r="C8" s="244"/>
      <c r="D8" s="73" t="s">
        <v>11</v>
      </c>
      <c r="E8" s="84">
        <v>494800308</v>
      </c>
      <c r="F8" s="209"/>
      <c r="G8" s="209"/>
      <c r="H8" s="209"/>
      <c r="I8" s="209"/>
    </row>
    <row r="9" spans="1:10" ht="15" customHeight="1" x14ac:dyDescent="0.4">
      <c r="C9" s="245"/>
      <c r="D9" s="85" t="s">
        <v>42</v>
      </c>
      <c r="E9" s="86">
        <v>0</v>
      </c>
      <c r="F9" s="209"/>
      <c r="G9" s="209"/>
      <c r="H9" s="209"/>
      <c r="I9" s="209"/>
    </row>
    <row r="10" spans="1:10" ht="15" customHeight="1" thickBot="1" x14ac:dyDescent="0.45">
      <c r="C10" s="194" t="s">
        <v>13</v>
      </c>
      <c r="D10" s="195"/>
      <c r="E10" s="87">
        <f>SUM(E6:E9)</f>
        <v>551627460</v>
      </c>
      <c r="F10" s="88"/>
      <c r="G10" s="88"/>
      <c r="H10" s="88"/>
      <c r="I10" s="88"/>
    </row>
    <row r="11" spans="1:10" ht="21" customHeight="1" x14ac:dyDescent="0.4">
      <c r="C11" s="232" t="s">
        <v>14</v>
      </c>
      <c r="D11" s="233"/>
      <c r="E11" s="233"/>
      <c r="F11" s="236" t="s">
        <v>83</v>
      </c>
      <c r="G11" s="236"/>
      <c r="H11" s="236"/>
      <c r="I11" s="237"/>
    </row>
    <row r="12" spans="1:10" ht="21.95" customHeight="1" x14ac:dyDescent="0.4">
      <c r="C12" s="234"/>
      <c r="D12" s="235"/>
      <c r="E12" s="235"/>
      <c r="F12" s="89" t="s">
        <v>44</v>
      </c>
      <c r="G12" s="89" t="s">
        <v>45</v>
      </c>
      <c r="H12" s="89" t="s">
        <v>46</v>
      </c>
      <c r="I12" s="90" t="s">
        <v>47</v>
      </c>
    </row>
    <row r="13" spans="1:10" ht="15" customHeight="1" thickBot="1" x14ac:dyDescent="0.45">
      <c r="C13" s="140" t="s">
        <v>48</v>
      </c>
      <c r="D13" s="91" t="s">
        <v>16</v>
      </c>
      <c r="E13" s="92"/>
      <c r="F13" s="93" t="s">
        <v>49</v>
      </c>
      <c r="G13" s="94">
        <v>50</v>
      </c>
      <c r="H13" s="93">
        <v>5000</v>
      </c>
      <c r="I13" s="95"/>
    </row>
    <row r="14" spans="1:10" ht="15" customHeight="1" thickBot="1" x14ac:dyDescent="0.45">
      <c r="C14" s="242"/>
      <c r="D14" s="99" t="s">
        <v>50</v>
      </c>
      <c r="E14" s="100">
        <v>10860075</v>
      </c>
      <c r="F14" s="101"/>
      <c r="G14" s="102"/>
      <c r="H14" s="101"/>
      <c r="I14" s="103"/>
    </row>
    <row r="15" spans="1:10" ht="15" customHeight="1" thickBot="1" x14ac:dyDescent="0.45">
      <c r="C15" s="140"/>
      <c r="D15" s="104" t="s">
        <v>51</v>
      </c>
      <c r="E15" s="105"/>
      <c r="F15" s="93" t="s">
        <v>49</v>
      </c>
      <c r="G15" s="94">
        <v>50</v>
      </c>
      <c r="H15" s="93">
        <v>5000</v>
      </c>
      <c r="I15" s="106"/>
    </row>
    <row r="16" spans="1:10" ht="15" customHeight="1" thickBot="1" x14ac:dyDescent="0.45">
      <c r="C16" s="242"/>
      <c r="D16" s="99" t="s">
        <v>50</v>
      </c>
      <c r="E16" s="100">
        <v>7716582</v>
      </c>
      <c r="F16" s="101"/>
      <c r="G16" s="102"/>
      <c r="H16" s="101"/>
      <c r="I16" s="103"/>
    </row>
    <row r="17" spans="2:9" ht="15" customHeight="1" thickBot="1" x14ac:dyDescent="0.45">
      <c r="C17" s="140"/>
      <c r="D17" s="107" t="s">
        <v>17</v>
      </c>
      <c r="E17" s="105"/>
      <c r="F17" s="93" t="s">
        <v>49</v>
      </c>
      <c r="G17" s="94">
        <v>50</v>
      </c>
      <c r="H17" s="93">
        <v>5000</v>
      </c>
      <c r="I17" s="106"/>
    </row>
    <row r="18" spans="2:9" ht="15" customHeight="1" thickBot="1" x14ac:dyDescent="0.45">
      <c r="C18" s="242"/>
      <c r="D18" s="99" t="s">
        <v>50</v>
      </c>
      <c r="E18" s="100">
        <v>194224095</v>
      </c>
      <c r="F18" s="101"/>
      <c r="G18" s="102"/>
      <c r="H18" s="101"/>
      <c r="I18" s="103"/>
    </row>
    <row r="19" spans="2:9" ht="15" customHeight="1" thickBot="1" x14ac:dyDescent="0.45">
      <c r="C19" s="140"/>
      <c r="D19" s="107" t="s">
        <v>52</v>
      </c>
      <c r="E19" s="105"/>
      <c r="F19" s="108"/>
      <c r="G19" s="94"/>
      <c r="H19" s="93"/>
      <c r="I19" s="106"/>
    </row>
    <row r="20" spans="2:9" ht="15" customHeight="1" thickBot="1" x14ac:dyDescent="0.45">
      <c r="C20" s="242"/>
      <c r="D20" s="99" t="s">
        <v>50</v>
      </c>
      <c r="E20" s="100">
        <v>0</v>
      </c>
      <c r="F20" s="101"/>
      <c r="G20" s="102"/>
      <c r="H20" s="101"/>
      <c r="I20" s="103"/>
    </row>
    <row r="21" spans="2:9" ht="15" customHeight="1" x14ac:dyDescent="0.4">
      <c r="C21" s="238" t="s">
        <v>53</v>
      </c>
      <c r="D21" s="240" t="s">
        <v>19</v>
      </c>
      <c r="E21" s="105"/>
      <c r="F21" s="108">
        <v>2000</v>
      </c>
      <c r="G21" s="94" t="s">
        <v>49</v>
      </c>
      <c r="H21" s="93" t="s">
        <v>49</v>
      </c>
      <c r="I21" s="109" t="s">
        <v>54</v>
      </c>
    </row>
    <row r="22" spans="2:9" ht="15" customHeight="1" thickBot="1" x14ac:dyDescent="0.45">
      <c r="C22" s="238"/>
      <c r="D22" s="241"/>
      <c r="E22" s="92"/>
      <c r="F22" s="96">
        <v>1000</v>
      </c>
      <c r="G22" s="97" t="s">
        <v>49</v>
      </c>
      <c r="H22" s="98" t="s">
        <v>49</v>
      </c>
      <c r="I22" s="110" t="s">
        <v>55</v>
      </c>
    </row>
    <row r="23" spans="2:9" ht="15" customHeight="1" thickBot="1" x14ac:dyDescent="0.45">
      <c r="C23" s="239"/>
      <c r="D23" s="99" t="s">
        <v>50</v>
      </c>
      <c r="E23" s="100">
        <v>59850500</v>
      </c>
      <c r="F23" s="101"/>
      <c r="G23" s="102"/>
      <c r="H23" s="111"/>
      <c r="I23" s="103"/>
    </row>
    <row r="24" spans="2:9" ht="15" customHeight="1" thickBot="1" x14ac:dyDescent="0.45">
      <c r="C24" s="206" t="s">
        <v>13</v>
      </c>
      <c r="D24" s="207"/>
      <c r="E24" s="112">
        <f>E14+E16+E18+E20+E23</f>
        <v>272651252</v>
      </c>
      <c r="F24" s="113"/>
      <c r="G24" s="114"/>
      <c r="H24" s="115"/>
      <c r="I24" s="116"/>
    </row>
    <row r="25" spans="2:9" ht="15" customHeight="1" x14ac:dyDescent="0.4">
      <c r="C25" s="172" t="s">
        <v>20</v>
      </c>
      <c r="D25" s="173"/>
      <c r="E25" s="117">
        <v>58533</v>
      </c>
      <c r="F25" s="208"/>
      <c r="G25" s="208"/>
      <c r="H25" s="208"/>
      <c r="I25" s="208"/>
    </row>
    <row r="26" spans="2:9" ht="15" customHeight="1" thickBot="1" x14ac:dyDescent="0.45">
      <c r="C26" s="210" t="s">
        <v>56</v>
      </c>
      <c r="D26" s="211"/>
      <c r="E26" s="118">
        <v>2023</v>
      </c>
      <c r="F26" s="119"/>
      <c r="G26" s="119"/>
      <c r="H26" s="119"/>
      <c r="I26" s="119"/>
    </row>
    <row r="27" spans="2:9" ht="15" customHeight="1" x14ac:dyDescent="0.4">
      <c r="C27" s="184" t="s">
        <v>22</v>
      </c>
      <c r="D27" s="185"/>
      <c r="E27" s="120">
        <f>(E6+E8)/E25</f>
        <v>9126.3162831223417</v>
      </c>
      <c r="F27" s="119"/>
      <c r="G27" s="119"/>
      <c r="H27" s="119"/>
      <c r="I27" s="119"/>
    </row>
    <row r="28" spans="2:9" ht="15" customHeight="1" thickBot="1" x14ac:dyDescent="0.45">
      <c r="C28" s="201" t="s">
        <v>86</v>
      </c>
      <c r="D28" s="202"/>
      <c r="E28" s="121">
        <f>(E7+E9)/E26</f>
        <v>8619.2728620860107</v>
      </c>
      <c r="F28" s="209"/>
      <c r="G28" s="209"/>
      <c r="H28" s="209"/>
      <c r="I28" s="209"/>
    </row>
    <row r="29" spans="2:9" ht="15" customHeight="1" x14ac:dyDescent="0.4">
      <c r="C29" s="6" t="s">
        <v>58</v>
      </c>
      <c r="D29" s="131"/>
      <c r="E29" s="132"/>
      <c r="F29" s="132"/>
      <c r="G29" s="132"/>
      <c r="H29" s="67"/>
    </row>
    <row r="30" spans="2:9" ht="15" customHeight="1" x14ac:dyDescent="0.4">
      <c r="C30" s="6" t="s">
        <v>85</v>
      </c>
      <c r="D30" s="131"/>
      <c r="E30" s="132"/>
      <c r="F30" s="132"/>
      <c r="G30" s="132"/>
      <c r="H30" s="67"/>
    </row>
    <row r="31" spans="2:9" ht="15" customHeight="1" x14ac:dyDescent="0.4"/>
    <row r="32" spans="2:9" ht="15" customHeight="1" x14ac:dyDescent="0.4">
      <c r="B32" s="61" t="s">
        <v>23</v>
      </c>
      <c r="C32" s="161" t="s">
        <v>24</v>
      </c>
      <c r="D32" s="161"/>
      <c r="E32" s="161"/>
      <c r="F32" s="161"/>
      <c r="G32" s="161"/>
    </row>
    <row r="33" spans="2:9" ht="12.75" thickBot="1" x14ac:dyDescent="0.45">
      <c r="C33" s="65"/>
      <c r="D33" s="65"/>
      <c r="E33" s="205" t="s">
        <v>25</v>
      </c>
      <c r="F33" s="205"/>
      <c r="G33" s="205"/>
      <c r="H33" s="205" t="s">
        <v>26</v>
      </c>
      <c r="I33" s="205"/>
    </row>
    <row r="34" spans="2:9" ht="15" customHeight="1" x14ac:dyDescent="0.4">
      <c r="C34" s="157" t="s">
        <v>27</v>
      </c>
      <c r="D34" s="158"/>
      <c r="E34" s="224"/>
      <c r="F34" s="225"/>
      <c r="G34" s="226"/>
      <c r="H34" s="224"/>
      <c r="I34" s="227"/>
    </row>
    <row r="35" spans="2:9" ht="15" customHeight="1" thickBot="1" x14ac:dyDescent="0.45">
      <c r="C35" s="217" t="s">
        <v>28</v>
      </c>
      <c r="D35" s="218"/>
      <c r="E35" s="230"/>
      <c r="F35" s="228"/>
      <c r="G35" s="231"/>
      <c r="H35" s="228"/>
      <c r="I35" s="229"/>
    </row>
    <row r="36" spans="2:9" ht="15" customHeight="1" thickBot="1" x14ac:dyDescent="0.45">
      <c r="C36" s="215" t="s">
        <v>87</v>
      </c>
      <c r="D36" s="216"/>
      <c r="E36" s="221">
        <v>31</v>
      </c>
      <c r="F36" s="222"/>
      <c r="G36" s="222"/>
      <c r="H36" s="222"/>
      <c r="I36" s="223"/>
    </row>
    <row r="37" spans="2:9" s="1" customFormat="1" ht="15" customHeight="1" x14ac:dyDescent="0.4">
      <c r="C37" s="133" t="s">
        <v>89</v>
      </c>
      <c r="D37" s="133"/>
      <c r="E37" s="134"/>
      <c r="F37" s="134"/>
      <c r="G37" s="134"/>
      <c r="H37" s="134"/>
      <c r="I37" s="134"/>
    </row>
    <row r="38" spans="2:9" ht="15" customHeight="1" x14ac:dyDescent="0.4"/>
    <row r="39" spans="2:9" ht="15" customHeight="1" thickBot="1" x14ac:dyDescent="0.45">
      <c r="B39" s="61" t="s">
        <v>29</v>
      </c>
      <c r="C39" s="161" t="s">
        <v>30</v>
      </c>
      <c r="D39" s="161"/>
      <c r="E39" s="161"/>
      <c r="F39" s="161"/>
      <c r="G39" s="161"/>
    </row>
    <row r="40" spans="2:9" ht="15" customHeight="1" x14ac:dyDescent="0.4">
      <c r="C40" s="203" t="s">
        <v>31</v>
      </c>
      <c r="D40" s="80" t="s">
        <v>32</v>
      </c>
      <c r="E40" s="153">
        <f>(E6+E7)/E10</f>
        <v>0.10301726458650191</v>
      </c>
      <c r="F40" s="153"/>
      <c r="G40" s="153"/>
      <c r="H40" s="153"/>
      <c r="I40" s="154"/>
    </row>
    <row r="41" spans="2:9" ht="15" customHeight="1" thickBot="1" x14ac:dyDescent="0.45">
      <c r="C41" s="204"/>
      <c r="D41" s="81" t="s">
        <v>33</v>
      </c>
      <c r="E41" s="155">
        <f>(E8+E9)/E10</f>
        <v>0.89698273541349804</v>
      </c>
      <c r="F41" s="219"/>
      <c r="G41" s="219"/>
      <c r="H41" s="219"/>
      <c r="I41" s="220"/>
    </row>
    <row r="42" spans="2:9" ht="15" customHeight="1" x14ac:dyDescent="0.4"/>
    <row r="43" spans="2:9" ht="15" customHeight="1" thickBot="1" x14ac:dyDescent="0.45">
      <c r="B43" s="61" t="s">
        <v>34</v>
      </c>
      <c r="C43" s="161" t="s">
        <v>35</v>
      </c>
      <c r="D43" s="161"/>
      <c r="E43" s="161"/>
      <c r="F43" s="161"/>
      <c r="G43" s="161"/>
      <c r="H43" s="161"/>
      <c r="I43" s="161"/>
    </row>
    <row r="44" spans="2:9" ht="69.95" customHeight="1" thickBot="1" x14ac:dyDescent="0.45">
      <c r="C44" s="2" t="s">
        <v>36</v>
      </c>
      <c r="D44" s="212"/>
      <c r="E44" s="213"/>
      <c r="F44" s="213"/>
      <c r="G44" s="213"/>
      <c r="H44" s="213"/>
      <c r="I44" s="214"/>
    </row>
  </sheetData>
  <mergeCells count="40">
    <mergeCell ref="C6:C9"/>
    <mergeCell ref="F6:I6"/>
    <mergeCell ref="F7:I7"/>
    <mergeCell ref="F8:I8"/>
    <mergeCell ref="F9:I9"/>
    <mergeCell ref="A1:J1"/>
    <mergeCell ref="C2:G2"/>
    <mergeCell ref="C3:D3"/>
    <mergeCell ref="E3:I3"/>
    <mergeCell ref="C5:G5"/>
    <mergeCell ref="C26:D26"/>
    <mergeCell ref="C10:D10"/>
    <mergeCell ref="C11:E12"/>
    <mergeCell ref="F11:I11"/>
    <mergeCell ref="C13:C20"/>
    <mergeCell ref="C21:C23"/>
    <mergeCell ref="D21:D22"/>
    <mergeCell ref="C24:D24"/>
    <mergeCell ref="C25:D25"/>
    <mergeCell ref="F25:I25"/>
    <mergeCell ref="C27:D27"/>
    <mergeCell ref="C28:D28"/>
    <mergeCell ref="F28:I28"/>
    <mergeCell ref="C32:G32"/>
    <mergeCell ref="E33:G33"/>
    <mergeCell ref="H33:I33"/>
    <mergeCell ref="C34:D34"/>
    <mergeCell ref="E34:G34"/>
    <mergeCell ref="H34:I34"/>
    <mergeCell ref="C35:D35"/>
    <mergeCell ref="E35:G35"/>
    <mergeCell ref="H35:I35"/>
    <mergeCell ref="C43:I43"/>
    <mergeCell ref="D44:I44"/>
    <mergeCell ref="C36:D36"/>
    <mergeCell ref="E36:I36"/>
    <mergeCell ref="C39:G39"/>
    <mergeCell ref="C40:C41"/>
    <mergeCell ref="E40:I40"/>
    <mergeCell ref="E41:I41"/>
  </mergeCells>
  <phoneticPr fontId="1"/>
  <pageMargins left="0.51181102362204722" right="0.11811023622047245" top="0.55118110236220474" bottom="0.19685039370078741" header="0.31496062992125984" footer="0.11811023622047245"/>
  <pageSetup paperSize="9" scale="95" orientation="portrait" r:id="rId1"/>
  <headerFooter scaleWithDoc="0" alignWithMargins="0"/>
  <rowBreaks count="1" manualBreakCount="1">
    <brk id="20" max="10"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44"/>
  <sheetViews>
    <sheetView zoomScaleNormal="100" zoomScaleSheetLayoutView="120" workbookViewId="0">
      <selection activeCell="F7" sqref="F7:I7"/>
    </sheetView>
  </sheetViews>
  <sheetFormatPr defaultColWidth="9" defaultRowHeight="12" x14ac:dyDescent="0.4"/>
  <cols>
    <col min="1" max="1" width="0.625" style="61" customWidth="1"/>
    <col min="2" max="2" width="3.125" style="61" bestFit="1" customWidth="1"/>
    <col min="3" max="3" width="10.625" style="61" customWidth="1"/>
    <col min="4" max="4" width="24.625" style="61" customWidth="1"/>
    <col min="5" max="6" width="10.625" style="61" customWidth="1"/>
    <col min="7" max="8" width="6.625" style="61" customWidth="1"/>
    <col min="9" max="9" width="19.625" style="61" customWidth="1"/>
    <col min="10" max="10" width="0.875" style="61" customWidth="1"/>
    <col min="11" max="16384" width="9" style="61"/>
  </cols>
  <sheetData>
    <row r="1" spans="1:10" ht="18.75" customHeight="1" x14ac:dyDescent="0.4">
      <c r="A1" s="166" t="s">
        <v>84</v>
      </c>
      <c r="B1" s="166"/>
      <c r="C1" s="166"/>
      <c r="D1" s="166"/>
      <c r="E1" s="166"/>
      <c r="F1" s="166"/>
      <c r="G1" s="166"/>
      <c r="H1" s="166"/>
      <c r="I1" s="166"/>
      <c r="J1" s="166"/>
    </row>
    <row r="2" spans="1:10" ht="15" customHeight="1" thickBot="1" x14ac:dyDescent="0.45">
      <c r="B2" s="61" t="s">
        <v>3</v>
      </c>
      <c r="C2" s="161" t="s">
        <v>4</v>
      </c>
      <c r="D2" s="161"/>
      <c r="E2" s="161"/>
      <c r="F2" s="161"/>
      <c r="G2" s="161"/>
      <c r="H2" s="65"/>
    </row>
    <row r="3" spans="1:10" ht="19.5" customHeight="1" thickBot="1" x14ac:dyDescent="0.45">
      <c r="C3" s="167" t="s">
        <v>38</v>
      </c>
      <c r="D3" s="168"/>
      <c r="E3" s="246" t="s">
        <v>82</v>
      </c>
      <c r="F3" s="247"/>
      <c r="G3" s="247"/>
      <c r="H3" s="247"/>
      <c r="I3" s="248"/>
    </row>
    <row r="4" spans="1:10" ht="15" customHeight="1" x14ac:dyDescent="0.4"/>
    <row r="5" spans="1:10" ht="15" customHeight="1" thickBot="1" x14ac:dyDescent="0.45">
      <c r="B5" s="61" t="s">
        <v>7</v>
      </c>
      <c r="C5" s="161" t="s">
        <v>8</v>
      </c>
      <c r="D5" s="161"/>
      <c r="E5" s="161"/>
      <c r="F5" s="161"/>
      <c r="G5" s="161"/>
    </row>
    <row r="6" spans="1:10" ht="15" customHeight="1" x14ac:dyDescent="0.4">
      <c r="C6" s="243" t="s">
        <v>40</v>
      </c>
      <c r="D6" s="82" t="s">
        <v>9</v>
      </c>
      <c r="E6" s="83">
        <v>49624708</v>
      </c>
      <c r="F6" s="209"/>
      <c r="G6" s="209"/>
      <c r="H6" s="209"/>
      <c r="I6" s="209"/>
    </row>
    <row r="7" spans="1:10" ht="15" customHeight="1" x14ac:dyDescent="0.4">
      <c r="C7" s="244"/>
      <c r="D7" s="73" t="s">
        <v>41</v>
      </c>
      <c r="E7" s="84">
        <v>12803010</v>
      </c>
      <c r="F7" s="209"/>
      <c r="G7" s="209"/>
      <c r="H7" s="209"/>
      <c r="I7" s="209"/>
    </row>
    <row r="8" spans="1:10" ht="15" customHeight="1" x14ac:dyDescent="0.4">
      <c r="C8" s="244"/>
      <c r="D8" s="73" t="s">
        <v>11</v>
      </c>
      <c r="E8" s="84">
        <v>614805113</v>
      </c>
      <c r="F8" s="209"/>
      <c r="G8" s="209"/>
      <c r="H8" s="209"/>
      <c r="I8" s="209"/>
    </row>
    <row r="9" spans="1:10" ht="15" customHeight="1" x14ac:dyDescent="0.4">
      <c r="C9" s="245"/>
      <c r="D9" s="85" t="s">
        <v>42</v>
      </c>
      <c r="E9" s="86">
        <v>0</v>
      </c>
      <c r="F9" s="209"/>
      <c r="G9" s="209"/>
      <c r="H9" s="209"/>
      <c r="I9" s="209"/>
    </row>
    <row r="10" spans="1:10" ht="15" customHeight="1" thickBot="1" x14ac:dyDescent="0.45">
      <c r="C10" s="194" t="s">
        <v>13</v>
      </c>
      <c r="D10" s="195"/>
      <c r="E10" s="87">
        <f>SUM(E6:E9)</f>
        <v>677232831</v>
      </c>
      <c r="F10" s="88"/>
      <c r="G10" s="88"/>
      <c r="H10" s="88"/>
      <c r="I10" s="88"/>
    </row>
    <row r="11" spans="1:10" ht="21" customHeight="1" x14ac:dyDescent="0.4">
      <c r="C11" s="232" t="s">
        <v>14</v>
      </c>
      <c r="D11" s="233"/>
      <c r="E11" s="233"/>
      <c r="F11" s="236" t="s">
        <v>83</v>
      </c>
      <c r="G11" s="236"/>
      <c r="H11" s="236"/>
      <c r="I11" s="237"/>
    </row>
    <row r="12" spans="1:10" ht="21.95" customHeight="1" x14ac:dyDescent="0.4">
      <c r="C12" s="234"/>
      <c r="D12" s="235"/>
      <c r="E12" s="235"/>
      <c r="F12" s="89" t="s">
        <v>44</v>
      </c>
      <c r="G12" s="89" t="s">
        <v>45</v>
      </c>
      <c r="H12" s="89" t="s">
        <v>46</v>
      </c>
      <c r="I12" s="90" t="s">
        <v>47</v>
      </c>
    </row>
    <row r="13" spans="1:10" ht="15" customHeight="1" thickBot="1" x14ac:dyDescent="0.45">
      <c r="C13" s="140" t="s">
        <v>48</v>
      </c>
      <c r="D13" s="91" t="s">
        <v>16</v>
      </c>
      <c r="E13" s="92"/>
      <c r="F13" s="93" t="s">
        <v>49</v>
      </c>
      <c r="G13" s="94">
        <v>50</v>
      </c>
      <c r="H13" s="93">
        <v>5000</v>
      </c>
      <c r="I13" s="95"/>
    </row>
    <row r="14" spans="1:10" ht="15" customHeight="1" thickBot="1" x14ac:dyDescent="0.45">
      <c r="C14" s="242"/>
      <c r="D14" s="99" t="s">
        <v>50</v>
      </c>
      <c r="E14" s="100">
        <v>19177830</v>
      </c>
      <c r="F14" s="101"/>
      <c r="G14" s="102"/>
      <c r="H14" s="101"/>
      <c r="I14" s="103"/>
    </row>
    <row r="15" spans="1:10" ht="15" customHeight="1" thickBot="1" x14ac:dyDescent="0.45">
      <c r="C15" s="140"/>
      <c r="D15" s="104" t="s">
        <v>51</v>
      </c>
      <c r="E15" s="105"/>
      <c r="F15" s="93" t="s">
        <v>49</v>
      </c>
      <c r="G15" s="94">
        <v>50</v>
      </c>
      <c r="H15" s="93">
        <v>5000</v>
      </c>
      <c r="I15" s="106"/>
    </row>
    <row r="16" spans="1:10" ht="15" customHeight="1" thickBot="1" x14ac:dyDescent="0.45">
      <c r="C16" s="242"/>
      <c r="D16" s="99" t="s">
        <v>50</v>
      </c>
      <c r="E16" s="100">
        <v>5755050</v>
      </c>
      <c r="F16" s="101"/>
      <c r="G16" s="102"/>
      <c r="H16" s="101"/>
      <c r="I16" s="103"/>
    </row>
    <row r="17" spans="2:9" ht="15" customHeight="1" thickBot="1" x14ac:dyDescent="0.45">
      <c r="C17" s="140"/>
      <c r="D17" s="107" t="s">
        <v>17</v>
      </c>
      <c r="E17" s="105"/>
      <c r="F17" s="93" t="s">
        <v>49</v>
      </c>
      <c r="G17" s="94">
        <v>50</v>
      </c>
      <c r="H17" s="93">
        <v>5000</v>
      </c>
      <c r="I17" s="106"/>
    </row>
    <row r="18" spans="2:9" ht="15" customHeight="1" thickBot="1" x14ac:dyDescent="0.45">
      <c r="C18" s="242"/>
      <c r="D18" s="99" t="s">
        <v>50</v>
      </c>
      <c r="E18" s="100">
        <v>223987923</v>
      </c>
      <c r="F18" s="101"/>
      <c r="G18" s="102"/>
      <c r="H18" s="101"/>
      <c r="I18" s="103"/>
    </row>
    <row r="19" spans="2:9" ht="15" customHeight="1" thickBot="1" x14ac:dyDescent="0.45">
      <c r="C19" s="140"/>
      <c r="D19" s="107" t="s">
        <v>52</v>
      </c>
      <c r="E19" s="105"/>
      <c r="F19" s="108"/>
      <c r="G19" s="94"/>
      <c r="H19" s="93"/>
      <c r="I19" s="106"/>
    </row>
    <row r="20" spans="2:9" ht="15" customHeight="1" thickBot="1" x14ac:dyDescent="0.45">
      <c r="C20" s="242"/>
      <c r="D20" s="99" t="s">
        <v>50</v>
      </c>
      <c r="E20" s="100">
        <v>0</v>
      </c>
      <c r="F20" s="101"/>
      <c r="G20" s="102"/>
      <c r="H20" s="101"/>
      <c r="I20" s="103"/>
    </row>
    <row r="21" spans="2:9" ht="15" customHeight="1" x14ac:dyDescent="0.4">
      <c r="C21" s="238" t="s">
        <v>53</v>
      </c>
      <c r="D21" s="240" t="s">
        <v>19</v>
      </c>
      <c r="E21" s="105"/>
      <c r="F21" s="108">
        <v>2000</v>
      </c>
      <c r="G21" s="94" t="s">
        <v>49</v>
      </c>
      <c r="H21" s="93" t="s">
        <v>49</v>
      </c>
      <c r="I21" s="109" t="s">
        <v>54</v>
      </c>
    </row>
    <row r="22" spans="2:9" ht="15" customHeight="1" thickBot="1" x14ac:dyDescent="0.45">
      <c r="C22" s="238"/>
      <c r="D22" s="241"/>
      <c r="E22" s="92"/>
      <c r="F22" s="96">
        <v>1000</v>
      </c>
      <c r="G22" s="97" t="s">
        <v>49</v>
      </c>
      <c r="H22" s="98" t="s">
        <v>49</v>
      </c>
      <c r="I22" s="110" t="s">
        <v>55</v>
      </c>
    </row>
    <row r="23" spans="2:9" ht="15" customHeight="1" thickBot="1" x14ac:dyDescent="0.45">
      <c r="C23" s="239"/>
      <c r="D23" s="99" t="s">
        <v>50</v>
      </c>
      <c r="E23" s="100">
        <v>80953000</v>
      </c>
      <c r="F23" s="101"/>
      <c r="G23" s="102"/>
      <c r="H23" s="111"/>
      <c r="I23" s="103"/>
    </row>
    <row r="24" spans="2:9" ht="15" customHeight="1" thickBot="1" x14ac:dyDescent="0.45">
      <c r="C24" s="206" t="s">
        <v>13</v>
      </c>
      <c r="D24" s="207"/>
      <c r="E24" s="112">
        <f>E14+E16+E18+E20+E23</f>
        <v>329873803</v>
      </c>
      <c r="F24" s="113"/>
      <c r="G24" s="114"/>
      <c r="H24" s="115"/>
      <c r="I24" s="116"/>
    </row>
    <row r="25" spans="2:9" ht="15" customHeight="1" x14ac:dyDescent="0.4">
      <c r="C25" s="172" t="s">
        <v>20</v>
      </c>
      <c r="D25" s="173"/>
      <c r="E25" s="117">
        <v>62020</v>
      </c>
      <c r="F25" s="208"/>
      <c r="G25" s="208"/>
      <c r="H25" s="208"/>
      <c r="I25" s="208"/>
    </row>
    <row r="26" spans="2:9" ht="15" customHeight="1" thickBot="1" x14ac:dyDescent="0.45">
      <c r="C26" s="210" t="s">
        <v>56</v>
      </c>
      <c r="D26" s="211"/>
      <c r="E26" s="118">
        <v>1468</v>
      </c>
      <c r="F26" s="119"/>
      <c r="G26" s="119"/>
      <c r="H26" s="119"/>
      <c r="I26" s="119"/>
    </row>
    <row r="27" spans="2:9" ht="15" customHeight="1" x14ac:dyDescent="0.4">
      <c r="C27" s="184" t="s">
        <v>22</v>
      </c>
      <c r="D27" s="185"/>
      <c r="E27" s="120">
        <f>(E6+E8)/E25</f>
        <v>10713.154159948404</v>
      </c>
      <c r="F27" s="119"/>
      <c r="G27" s="119"/>
      <c r="H27" s="119"/>
      <c r="I27" s="119"/>
    </row>
    <row r="28" spans="2:9" ht="15" customHeight="1" thickBot="1" x14ac:dyDescent="0.45">
      <c r="C28" s="201" t="s">
        <v>86</v>
      </c>
      <c r="D28" s="202"/>
      <c r="E28" s="121">
        <f>(E7+E9)/E26</f>
        <v>8721.3964577656679</v>
      </c>
      <c r="F28" s="209"/>
      <c r="G28" s="209"/>
      <c r="H28" s="209"/>
      <c r="I28" s="209"/>
    </row>
    <row r="29" spans="2:9" ht="15" customHeight="1" x14ac:dyDescent="0.4">
      <c r="C29" s="6" t="s">
        <v>58</v>
      </c>
      <c r="D29" s="131"/>
      <c r="E29" s="132"/>
      <c r="F29" s="132"/>
      <c r="G29" s="132"/>
      <c r="H29" s="67"/>
    </row>
    <row r="30" spans="2:9" ht="15" customHeight="1" x14ac:dyDescent="0.4">
      <c r="C30" s="6" t="s">
        <v>85</v>
      </c>
      <c r="D30" s="131"/>
      <c r="E30" s="132"/>
      <c r="F30" s="132"/>
      <c r="G30" s="132"/>
      <c r="H30" s="67"/>
    </row>
    <row r="31" spans="2:9" ht="15" customHeight="1" x14ac:dyDescent="0.4"/>
    <row r="32" spans="2:9" ht="15" customHeight="1" x14ac:dyDescent="0.4">
      <c r="B32" s="61" t="s">
        <v>23</v>
      </c>
      <c r="C32" s="161" t="s">
        <v>24</v>
      </c>
      <c r="D32" s="161"/>
      <c r="E32" s="161"/>
      <c r="F32" s="161"/>
      <c r="G32" s="161"/>
    </row>
    <row r="33" spans="2:9" ht="12.75" thickBot="1" x14ac:dyDescent="0.45">
      <c r="C33" s="65"/>
      <c r="D33" s="65"/>
      <c r="E33" s="205" t="s">
        <v>25</v>
      </c>
      <c r="F33" s="205"/>
      <c r="G33" s="205"/>
      <c r="H33" s="205" t="s">
        <v>26</v>
      </c>
      <c r="I33" s="205"/>
    </row>
    <row r="34" spans="2:9" ht="15" customHeight="1" x14ac:dyDescent="0.4">
      <c r="C34" s="157" t="s">
        <v>27</v>
      </c>
      <c r="D34" s="158"/>
      <c r="E34" s="224"/>
      <c r="F34" s="225"/>
      <c r="G34" s="226"/>
      <c r="H34" s="224"/>
      <c r="I34" s="227"/>
    </row>
    <row r="35" spans="2:9" ht="15" customHeight="1" thickBot="1" x14ac:dyDescent="0.45">
      <c r="C35" s="217" t="s">
        <v>28</v>
      </c>
      <c r="D35" s="218"/>
      <c r="E35" s="230"/>
      <c r="F35" s="228"/>
      <c r="G35" s="231"/>
      <c r="H35" s="228"/>
      <c r="I35" s="229"/>
    </row>
    <row r="36" spans="2:9" ht="15" customHeight="1" thickBot="1" x14ac:dyDescent="0.45">
      <c r="C36" s="215" t="s">
        <v>87</v>
      </c>
      <c r="D36" s="216"/>
      <c r="E36" s="221">
        <v>30</v>
      </c>
      <c r="F36" s="222"/>
      <c r="G36" s="222"/>
      <c r="H36" s="222"/>
      <c r="I36" s="223"/>
    </row>
    <row r="37" spans="2:9" s="1" customFormat="1" ht="15" customHeight="1" x14ac:dyDescent="0.4">
      <c r="C37" s="133" t="s">
        <v>89</v>
      </c>
      <c r="D37" s="133"/>
      <c r="E37" s="134"/>
      <c r="F37" s="134"/>
      <c r="G37" s="134"/>
      <c r="H37" s="134"/>
      <c r="I37" s="134"/>
    </row>
    <row r="38" spans="2:9" ht="15" customHeight="1" x14ac:dyDescent="0.4"/>
    <row r="39" spans="2:9" ht="15" customHeight="1" thickBot="1" x14ac:dyDescent="0.45">
      <c r="B39" s="61" t="s">
        <v>29</v>
      </c>
      <c r="C39" s="161" t="s">
        <v>30</v>
      </c>
      <c r="D39" s="161"/>
      <c r="E39" s="161"/>
      <c r="F39" s="161"/>
      <c r="G39" s="161"/>
    </row>
    <row r="40" spans="2:9" ht="15" customHeight="1" x14ac:dyDescent="0.4">
      <c r="C40" s="203" t="s">
        <v>31</v>
      </c>
      <c r="D40" s="80" t="s">
        <v>32</v>
      </c>
      <c r="E40" s="153">
        <f>(E6+E7)/E10</f>
        <v>9.2180584198523596E-2</v>
      </c>
      <c r="F40" s="153"/>
      <c r="G40" s="153"/>
      <c r="H40" s="153"/>
      <c r="I40" s="154"/>
    </row>
    <row r="41" spans="2:9" ht="15" customHeight="1" thickBot="1" x14ac:dyDescent="0.45">
      <c r="C41" s="204"/>
      <c r="D41" s="81" t="s">
        <v>33</v>
      </c>
      <c r="E41" s="155">
        <f>(E8+E9)/E10</f>
        <v>0.9078194158014764</v>
      </c>
      <c r="F41" s="219"/>
      <c r="G41" s="219"/>
      <c r="H41" s="219"/>
      <c r="I41" s="220"/>
    </row>
    <row r="42" spans="2:9" ht="15" customHeight="1" x14ac:dyDescent="0.4"/>
    <row r="43" spans="2:9" ht="15" customHeight="1" thickBot="1" x14ac:dyDescent="0.45">
      <c r="B43" s="61" t="s">
        <v>34</v>
      </c>
      <c r="C43" s="161" t="s">
        <v>35</v>
      </c>
      <c r="D43" s="161"/>
      <c r="E43" s="161"/>
      <c r="F43" s="161"/>
      <c r="G43" s="161"/>
      <c r="H43" s="161"/>
      <c r="I43" s="161"/>
    </row>
    <row r="44" spans="2:9" ht="69.95" customHeight="1" thickBot="1" x14ac:dyDescent="0.45">
      <c r="C44" s="2" t="s">
        <v>36</v>
      </c>
      <c r="D44" s="212"/>
      <c r="E44" s="213"/>
      <c r="F44" s="213"/>
      <c r="G44" s="213"/>
      <c r="H44" s="213"/>
      <c r="I44" s="214"/>
    </row>
  </sheetData>
  <mergeCells count="40">
    <mergeCell ref="C6:C9"/>
    <mergeCell ref="F6:I6"/>
    <mergeCell ref="F7:I7"/>
    <mergeCell ref="F8:I8"/>
    <mergeCell ref="F9:I9"/>
    <mergeCell ref="A1:J1"/>
    <mergeCell ref="C2:G2"/>
    <mergeCell ref="C3:D3"/>
    <mergeCell ref="E3:I3"/>
    <mergeCell ref="C5:G5"/>
    <mergeCell ref="C26:D26"/>
    <mergeCell ref="C10:D10"/>
    <mergeCell ref="C11:E12"/>
    <mergeCell ref="F11:I11"/>
    <mergeCell ref="C13:C20"/>
    <mergeCell ref="C21:C23"/>
    <mergeCell ref="D21:D22"/>
    <mergeCell ref="C24:D24"/>
    <mergeCell ref="C25:D25"/>
    <mergeCell ref="F25:I25"/>
    <mergeCell ref="C27:D27"/>
    <mergeCell ref="C28:D28"/>
    <mergeCell ref="F28:I28"/>
    <mergeCell ref="C32:G32"/>
    <mergeCell ref="E33:G33"/>
    <mergeCell ref="H33:I33"/>
    <mergeCell ref="C34:D34"/>
    <mergeCell ref="E34:G34"/>
    <mergeCell ref="H34:I34"/>
    <mergeCell ref="C35:D35"/>
    <mergeCell ref="E35:G35"/>
    <mergeCell ref="H35:I35"/>
    <mergeCell ref="C43:I43"/>
    <mergeCell ref="D44:I44"/>
    <mergeCell ref="C36:D36"/>
    <mergeCell ref="E36:I36"/>
    <mergeCell ref="C39:G39"/>
    <mergeCell ref="C40:C41"/>
    <mergeCell ref="E40:I40"/>
    <mergeCell ref="E41:I41"/>
  </mergeCells>
  <phoneticPr fontId="1"/>
  <pageMargins left="0.51181102362204722" right="0.11811023622047245" top="0.55118110236220474" bottom="0.19685039370078741" header="0.31496062992125984" footer="0.11811023622047245"/>
  <pageSetup paperSize="9" scale="95" orientation="portrait" r:id="rId1"/>
  <headerFooter scaleWithDoc="0" alignWithMargins="0"/>
  <rowBreaks count="1" manualBreakCount="1">
    <brk id="20" max="10"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44"/>
  <sheetViews>
    <sheetView workbookViewId="0">
      <selection activeCell="T25" sqref="T25"/>
    </sheetView>
  </sheetViews>
  <sheetFormatPr defaultColWidth="9" defaultRowHeight="12" x14ac:dyDescent="0.4"/>
  <cols>
    <col min="1" max="1" width="0.625" style="61" customWidth="1"/>
    <col min="2" max="2" width="3.125" style="61" bestFit="1" customWidth="1"/>
    <col min="3" max="3" width="10.625" style="61" customWidth="1"/>
    <col min="4" max="4" width="24.625" style="61" customWidth="1"/>
    <col min="5" max="6" width="10.625" style="61" customWidth="1"/>
    <col min="7" max="8" width="6.625" style="61" customWidth="1"/>
    <col min="9" max="9" width="19.625" style="61" customWidth="1"/>
    <col min="10" max="10" width="0.875" style="61" customWidth="1"/>
    <col min="11" max="16384" width="9" style="61"/>
  </cols>
  <sheetData>
    <row r="1" spans="1:10" ht="18.75" customHeight="1" x14ac:dyDescent="0.4">
      <c r="A1" s="166" t="s">
        <v>84</v>
      </c>
      <c r="B1" s="166"/>
      <c r="C1" s="166"/>
      <c r="D1" s="166"/>
      <c r="E1" s="166"/>
      <c r="F1" s="166"/>
      <c r="G1" s="166"/>
      <c r="H1" s="166"/>
      <c r="I1" s="166"/>
      <c r="J1" s="166"/>
    </row>
    <row r="2" spans="1:10" ht="15" customHeight="1" thickBot="1" x14ac:dyDescent="0.45">
      <c r="B2" s="61" t="s">
        <v>3</v>
      </c>
      <c r="C2" s="161" t="s">
        <v>4</v>
      </c>
      <c r="D2" s="161"/>
      <c r="E2" s="161"/>
      <c r="F2" s="161"/>
      <c r="G2" s="161"/>
      <c r="H2" s="65"/>
    </row>
    <row r="3" spans="1:10" ht="19.5" customHeight="1" thickBot="1" x14ac:dyDescent="0.45">
      <c r="C3" s="167" t="s">
        <v>38</v>
      </c>
      <c r="D3" s="168"/>
      <c r="E3" s="246" t="s">
        <v>90</v>
      </c>
      <c r="F3" s="247"/>
      <c r="G3" s="247"/>
      <c r="H3" s="247"/>
      <c r="I3" s="248"/>
    </row>
    <row r="4" spans="1:10" ht="15" customHeight="1" x14ac:dyDescent="0.4"/>
    <row r="5" spans="1:10" ht="15" customHeight="1" thickBot="1" x14ac:dyDescent="0.45">
      <c r="B5" s="61" t="s">
        <v>7</v>
      </c>
      <c r="C5" s="161" t="s">
        <v>8</v>
      </c>
      <c r="D5" s="161"/>
      <c r="E5" s="161"/>
      <c r="F5" s="161"/>
      <c r="G5" s="161"/>
    </row>
    <row r="6" spans="1:10" ht="15" customHeight="1" x14ac:dyDescent="0.4">
      <c r="C6" s="243" t="s">
        <v>40</v>
      </c>
      <c r="D6" s="82" t="s">
        <v>9</v>
      </c>
      <c r="E6" s="120">
        <f>'×R4.10'!E6+'×R4.11'!E6</f>
        <v>72582248</v>
      </c>
      <c r="F6" s="209"/>
      <c r="G6" s="209"/>
      <c r="H6" s="209"/>
      <c r="I6" s="209"/>
    </row>
    <row r="7" spans="1:10" ht="15" customHeight="1" x14ac:dyDescent="0.4">
      <c r="C7" s="244"/>
      <c r="D7" s="73" t="s">
        <v>41</v>
      </c>
      <c r="E7" s="122">
        <f>'×R4.10'!E7+'×R4.11'!E7</f>
        <v>34880542</v>
      </c>
      <c r="F7" s="209"/>
      <c r="G7" s="209"/>
      <c r="H7" s="209"/>
      <c r="I7" s="209"/>
    </row>
    <row r="8" spans="1:10" ht="15" customHeight="1" x14ac:dyDescent="0.4">
      <c r="C8" s="244"/>
      <c r="D8" s="73" t="s">
        <v>11</v>
      </c>
      <c r="E8" s="122">
        <f>'×R4.10'!E8+'×R4.11'!E8</f>
        <v>811717789</v>
      </c>
      <c r="F8" s="209"/>
      <c r="G8" s="209"/>
      <c r="H8" s="209"/>
      <c r="I8" s="209"/>
    </row>
    <row r="9" spans="1:10" ht="15" customHeight="1" thickBot="1" x14ac:dyDescent="0.45">
      <c r="C9" s="210"/>
      <c r="D9" s="123" t="s">
        <v>42</v>
      </c>
      <c r="E9" s="124">
        <v>0</v>
      </c>
      <c r="F9" s="209"/>
      <c r="G9" s="209"/>
      <c r="H9" s="209"/>
      <c r="I9" s="209"/>
    </row>
    <row r="10" spans="1:10" ht="15" customHeight="1" thickBot="1" x14ac:dyDescent="0.45">
      <c r="C10" s="136" t="s">
        <v>13</v>
      </c>
      <c r="D10" s="137"/>
      <c r="E10" s="87">
        <f>SUM(E6:E9)</f>
        <v>919180579</v>
      </c>
      <c r="F10" s="88"/>
      <c r="G10" s="88"/>
      <c r="H10" s="88"/>
      <c r="I10" s="88"/>
    </row>
    <row r="11" spans="1:10" ht="21" customHeight="1" x14ac:dyDescent="0.4">
      <c r="C11" s="232" t="s">
        <v>14</v>
      </c>
      <c r="D11" s="233"/>
      <c r="E11" s="233"/>
      <c r="F11" s="236" t="s">
        <v>83</v>
      </c>
      <c r="G11" s="236"/>
      <c r="H11" s="236"/>
      <c r="I11" s="237"/>
    </row>
    <row r="12" spans="1:10" ht="21.95" customHeight="1" x14ac:dyDescent="0.4">
      <c r="C12" s="234"/>
      <c r="D12" s="235"/>
      <c r="E12" s="235"/>
      <c r="F12" s="89" t="s">
        <v>44</v>
      </c>
      <c r="G12" s="89" t="s">
        <v>45</v>
      </c>
      <c r="H12" s="89" t="s">
        <v>46</v>
      </c>
      <c r="I12" s="90" t="s">
        <v>47</v>
      </c>
    </row>
    <row r="13" spans="1:10" ht="15" customHeight="1" thickBot="1" x14ac:dyDescent="0.45">
      <c r="C13" s="140" t="s">
        <v>48</v>
      </c>
      <c r="D13" s="127" t="s">
        <v>16</v>
      </c>
      <c r="E13" s="92"/>
      <c r="F13" s="93" t="s">
        <v>49</v>
      </c>
      <c r="G13" s="94">
        <v>50</v>
      </c>
      <c r="H13" s="93">
        <v>5000</v>
      </c>
      <c r="I13" s="95"/>
    </row>
    <row r="14" spans="1:10" ht="15" customHeight="1" thickBot="1" x14ac:dyDescent="0.45">
      <c r="C14" s="242"/>
      <c r="D14" s="99" t="s">
        <v>50</v>
      </c>
      <c r="E14" s="100">
        <f>'×R4.10'!E23+'×R4.11'!E23</f>
        <v>21884813</v>
      </c>
      <c r="F14" s="101"/>
      <c r="G14" s="102"/>
      <c r="H14" s="101"/>
      <c r="I14" s="103"/>
    </row>
    <row r="15" spans="1:10" ht="15" customHeight="1" thickBot="1" x14ac:dyDescent="0.45">
      <c r="C15" s="140"/>
      <c r="D15" s="104" t="s">
        <v>51</v>
      </c>
      <c r="E15" s="105"/>
      <c r="F15" s="93" t="s">
        <v>49</v>
      </c>
      <c r="G15" s="94">
        <v>50</v>
      </c>
      <c r="H15" s="93">
        <v>5000</v>
      </c>
      <c r="I15" s="106"/>
    </row>
    <row r="16" spans="1:10" ht="15" customHeight="1" thickBot="1" x14ac:dyDescent="0.45">
      <c r="C16" s="242"/>
      <c r="D16" s="99" t="s">
        <v>50</v>
      </c>
      <c r="E16" s="100">
        <f>'×R4.10'!E34+'×R4.11'!E34</f>
        <v>15351468</v>
      </c>
      <c r="F16" s="101"/>
      <c r="G16" s="102"/>
      <c r="H16" s="101"/>
      <c r="I16" s="103"/>
    </row>
    <row r="17" spans="2:9" ht="15" customHeight="1" thickBot="1" x14ac:dyDescent="0.45">
      <c r="C17" s="140"/>
      <c r="D17" s="107" t="s">
        <v>17</v>
      </c>
      <c r="E17" s="105"/>
      <c r="F17" s="93" t="s">
        <v>49</v>
      </c>
      <c r="G17" s="94">
        <v>50</v>
      </c>
      <c r="H17" s="93">
        <v>5000</v>
      </c>
      <c r="I17" s="106"/>
    </row>
    <row r="18" spans="2:9" ht="15" customHeight="1" thickBot="1" x14ac:dyDescent="0.45">
      <c r="C18" s="242"/>
      <c r="D18" s="99" t="s">
        <v>50</v>
      </c>
      <c r="E18" s="100">
        <f>'×R4.10'!E45+'×R4.11'!E45</f>
        <v>312193911</v>
      </c>
      <c r="F18" s="101"/>
      <c r="G18" s="102"/>
      <c r="H18" s="101"/>
      <c r="I18" s="103"/>
    </row>
    <row r="19" spans="2:9" ht="15" customHeight="1" thickBot="1" x14ac:dyDescent="0.45">
      <c r="C19" s="140"/>
      <c r="D19" s="107" t="s">
        <v>52</v>
      </c>
      <c r="E19" s="105"/>
      <c r="F19" s="108"/>
      <c r="G19" s="94"/>
      <c r="H19" s="93"/>
      <c r="I19" s="106"/>
    </row>
    <row r="20" spans="2:9" ht="15" customHeight="1" thickBot="1" x14ac:dyDescent="0.45">
      <c r="C20" s="242"/>
      <c r="D20" s="99" t="s">
        <v>50</v>
      </c>
      <c r="E20" s="100">
        <v>0</v>
      </c>
      <c r="F20" s="101"/>
      <c r="G20" s="102"/>
      <c r="H20" s="101"/>
      <c r="I20" s="103"/>
    </row>
    <row r="21" spans="2:9" ht="15" customHeight="1" x14ac:dyDescent="0.4">
      <c r="C21" s="238" t="s">
        <v>53</v>
      </c>
      <c r="D21" s="240" t="s">
        <v>19</v>
      </c>
      <c r="E21" s="105"/>
      <c r="F21" s="108">
        <v>2000</v>
      </c>
      <c r="G21" s="94" t="s">
        <v>49</v>
      </c>
      <c r="H21" s="93" t="s">
        <v>49</v>
      </c>
      <c r="I21" s="109" t="s">
        <v>54</v>
      </c>
    </row>
    <row r="22" spans="2:9" ht="15" customHeight="1" thickBot="1" x14ac:dyDescent="0.45">
      <c r="C22" s="238"/>
      <c r="D22" s="241"/>
      <c r="E22" s="92"/>
      <c r="F22" s="96">
        <v>1000</v>
      </c>
      <c r="G22" s="97" t="s">
        <v>49</v>
      </c>
      <c r="H22" s="98" t="s">
        <v>49</v>
      </c>
      <c r="I22" s="110" t="s">
        <v>55</v>
      </c>
    </row>
    <row r="23" spans="2:9" ht="15" customHeight="1" thickBot="1" x14ac:dyDescent="0.45">
      <c r="C23" s="239"/>
      <c r="D23" s="99" t="s">
        <v>50</v>
      </c>
      <c r="E23" s="100">
        <f>'×R4.10'!E67+'×R4.11'!E67</f>
        <v>120168000</v>
      </c>
      <c r="F23" s="101"/>
      <c r="G23" s="102"/>
      <c r="H23" s="111"/>
      <c r="I23" s="103"/>
    </row>
    <row r="24" spans="2:9" ht="15" customHeight="1" thickBot="1" x14ac:dyDescent="0.45">
      <c r="C24" s="206" t="s">
        <v>13</v>
      </c>
      <c r="D24" s="207"/>
      <c r="E24" s="112">
        <f>E14+E16+E18+E20+E23</f>
        <v>469598192</v>
      </c>
      <c r="F24" s="113"/>
      <c r="G24" s="114"/>
      <c r="H24" s="115"/>
      <c r="I24" s="116"/>
    </row>
    <row r="25" spans="2:9" ht="15" customHeight="1" x14ac:dyDescent="0.4">
      <c r="C25" s="172" t="s">
        <v>20</v>
      </c>
      <c r="D25" s="173"/>
      <c r="E25" s="125">
        <v>87649</v>
      </c>
      <c r="F25" s="208"/>
      <c r="G25" s="208"/>
      <c r="H25" s="208"/>
      <c r="I25" s="208"/>
    </row>
    <row r="26" spans="2:9" ht="15" customHeight="1" thickBot="1" x14ac:dyDescent="0.45">
      <c r="C26" s="171" t="s">
        <v>56</v>
      </c>
      <c r="D26" s="252"/>
      <c r="E26" s="126">
        <f>'×R4.10'!E70+'×R4.11'!E70</f>
        <v>4513</v>
      </c>
      <c r="F26" s="119"/>
      <c r="G26" s="119"/>
      <c r="H26" s="119"/>
      <c r="I26" s="119"/>
    </row>
    <row r="27" spans="2:9" ht="15" customHeight="1" x14ac:dyDescent="0.4">
      <c r="C27" s="184" t="s">
        <v>22</v>
      </c>
      <c r="D27" s="185"/>
      <c r="E27" s="120">
        <f>(E6+E8)/E25</f>
        <v>10089.105831213134</v>
      </c>
      <c r="F27" s="119"/>
      <c r="G27" s="119"/>
      <c r="H27" s="119"/>
      <c r="I27" s="119"/>
    </row>
    <row r="28" spans="2:9" ht="15" customHeight="1" thickBot="1" x14ac:dyDescent="0.45">
      <c r="C28" s="201" t="s">
        <v>86</v>
      </c>
      <c r="D28" s="202"/>
      <c r="E28" s="121">
        <f>(E7+E9)/E26</f>
        <v>7728.9036117881678</v>
      </c>
      <c r="F28" s="209"/>
      <c r="G28" s="209"/>
      <c r="H28" s="209"/>
      <c r="I28" s="209"/>
    </row>
    <row r="29" spans="2:9" ht="15" customHeight="1" x14ac:dyDescent="0.4">
      <c r="C29" s="6" t="s">
        <v>58</v>
      </c>
      <c r="D29" s="131"/>
      <c r="E29" s="132"/>
      <c r="F29" s="132"/>
      <c r="G29" s="132"/>
      <c r="H29" s="67"/>
    </row>
    <row r="30" spans="2:9" ht="15" customHeight="1" x14ac:dyDescent="0.4">
      <c r="C30" s="6" t="s">
        <v>85</v>
      </c>
      <c r="D30" s="131"/>
      <c r="E30" s="132"/>
      <c r="F30" s="132"/>
      <c r="G30" s="132"/>
      <c r="H30" s="67"/>
    </row>
    <row r="31" spans="2:9" ht="15" customHeight="1" x14ac:dyDescent="0.4"/>
    <row r="32" spans="2:9" ht="15" customHeight="1" x14ac:dyDescent="0.4">
      <c r="B32" s="61" t="s">
        <v>23</v>
      </c>
      <c r="C32" s="161" t="s">
        <v>24</v>
      </c>
      <c r="D32" s="161"/>
      <c r="E32" s="161"/>
      <c r="F32" s="161"/>
      <c r="G32" s="161"/>
    </row>
    <row r="33" spans="2:9" ht="12.75" thickBot="1" x14ac:dyDescent="0.45">
      <c r="C33" s="65"/>
      <c r="D33" s="65"/>
      <c r="E33" s="205" t="s">
        <v>25</v>
      </c>
      <c r="F33" s="205"/>
      <c r="G33" s="205"/>
      <c r="H33" s="205" t="s">
        <v>26</v>
      </c>
      <c r="I33" s="205"/>
    </row>
    <row r="34" spans="2:9" ht="15" customHeight="1" x14ac:dyDescent="0.4">
      <c r="C34" s="157" t="s">
        <v>27</v>
      </c>
      <c r="D34" s="158"/>
      <c r="E34" s="224"/>
      <c r="F34" s="225"/>
      <c r="G34" s="226"/>
      <c r="H34" s="224"/>
      <c r="I34" s="227"/>
    </row>
    <row r="35" spans="2:9" ht="15" customHeight="1" thickBot="1" x14ac:dyDescent="0.45">
      <c r="C35" s="217" t="s">
        <v>28</v>
      </c>
      <c r="D35" s="218"/>
      <c r="E35" s="230"/>
      <c r="F35" s="228"/>
      <c r="G35" s="231"/>
      <c r="H35" s="228"/>
      <c r="I35" s="229"/>
    </row>
    <row r="36" spans="2:9" ht="15" customHeight="1" thickBot="1" x14ac:dyDescent="0.45">
      <c r="C36" s="215" t="s">
        <v>87</v>
      </c>
      <c r="D36" s="216"/>
      <c r="E36" s="221">
        <v>0</v>
      </c>
      <c r="F36" s="222"/>
      <c r="G36" s="222"/>
      <c r="H36" s="222"/>
      <c r="I36" s="223"/>
    </row>
    <row r="37" spans="2:9" s="1" customFormat="1" ht="15" customHeight="1" x14ac:dyDescent="0.4">
      <c r="C37" s="133" t="s">
        <v>89</v>
      </c>
      <c r="D37" s="133"/>
      <c r="E37" s="134"/>
      <c r="F37" s="134"/>
      <c r="G37" s="134"/>
      <c r="H37" s="134"/>
      <c r="I37" s="134"/>
    </row>
    <row r="38" spans="2:9" ht="15" customHeight="1" x14ac:dyDescent="0.4"/>
    <row r="39" spans="2:9" ht="15" customHeight="1" thickBot="1" x14ac:dyDescent="0.45">
      <c r="B39" s="61" t="s">
        <v>29</v>
      </c>
      <c r="C39" s="161" t="s">
        <v>30</v>
      </c>
      <c r="D39" s="161"/>
      <c r="E39" s="161"/>
      <c r="F39" s="161"/>
      <c r="G39" s="161"/>
    </row>
    <row r="40" spans="2:9" ht="15" customHeight="1" x14ac:dyDescent="0.4">
      <c r="C40" s="203" t="s">
        <v>31</v>
      </c>
      <c r="D40" s="80" t="s">
        <v>32</v>
      </c>
      <c r="E40" s="153">
        <f>(E6+E7)/E10</f>
        <v>0.11691151059448135</v>
      </c>
      <c r="F40" s="153"/>
      <c r="G40" s="153"/>
      <c r="H40" s="153"/>
      <c r="I40" s="154"/>
    </row>
    <row r="41" spans="2:9" ht="15" customHeight="1" thickBot="1" x14ac:dyDescent="0.45">
      <c r="C41" s="204"/>
      <c r="D41" s="81" t="s">
        <v>33</v>
      </c>
      <c r="E41" s="155">
        <f>(E8+E9)/E10</f>
        <v>0.88308848940551865</v>
      </c>
      <c r="F41" s="219"/>
      <c r="G41" s="219"/>
      <c r="H41" s="219"/>
      <c r="I41" s="220"/>
    </row>
    <row r="42" spans="2:9" ht="15" customHeight="1" x14ac:dyDescent="0.4"/>
    <row r="43" spans="2:9" ht="15" customHeight="1" thickBot="1" x14ac:dyDescent="0.45">
      <c r="B43" s="61" t="s">
        <v>34</v>
      </c>
      <c r="C43" s="161" t="s">
        <v>35</v>
      </c>
      <c r="D43" s="161"/>
      <c r="E43" s="161"/>
      <c r="F43" s="161"/>
      <c r="G43" s="161"/>
      <c r="H43" s="161"/>
      <c r="I43" s="161"/>
    </row>
    <row r="44" spans="2:9" ht="69.95" customHeight="1" thickBot="1" x14ac:dyDescent="0.45">
      <c r="C44" s="2" t="s">
        <v>36</v>
      </c>
      <c r="D44" s="212"/>
      <c r="E44" s="213"/>
      <c r="F44" s="213"/>
      <c r="G44" s="213"/>
      <c r="H44" s="213"/>
      <c r="I44" s="214"/>
    </row>
  </sheetData>
  <mergeCells count="40">
    <mergeCell ref="C6:C9"/>
    <mergeCell ref="F6:I6"/>
    <mergeCell ref="F7:I7"/>
    <mergeCell ref="F8:I8"/>
    <mergeCell ref="F9:I9"/>
    <mergeCell ref="A1:J1"/>
    <mergeCell ref="C2:G2"/>
    <mergeCell ref="C3:D3"/>
    <mergeCell ref="E3:I3"/>
    <mergeCell ref="C5:G5"/>
    <mergeCell ref="C26:D26"/>
    <mergeCell ref="C10:D10"/>
    <mergeCell ref="C11:E12"/>
    <mergeCell ref="F11:I11"/>
    <mergeCell ref="C13:C20"/>
    <mergeCell ref="C21:C23"/>
    <mergeCell ref="D21:D22"/>
    <mergeCell ref="C24:D24"/>
    <mergeCell ref="C25:D25"/>
    <mergeCell ref="F25:I25"/>
    <mergeCell ref="C27:D27"/>
    <mergeCell ref="C28:D28"/>
    <mergeCell ref="F28:I28"/>
    <mergeCell ref="C32:G32"/>
    <mergeCell ref="E33:G33"/>
    <mergeCell ref="H33:I33"/>
    <mergeCell ref="C34:D34"/>
    <mergeCell ref="E34:G34"/>
    <mergeCell ref="H34:I34"/>
    <mergeCell ref="C35:D35"/>
    <mergeCell ref="E35:G35"/>
    <mergeCell ref="H35:I35"/>
    <mergeCell ref="C43:I43"/>
    <mergeCell ref="D44:I44"/>
    <mergeCell ref="C36:D36"/>
    <mergeCell ref="E36:I36"/>
    <mergeCell ref="C39:G39"/>
    <mergeCell ref="C40:C41"/>
    <mergeCell ref="E40:I40"/>
    <mergeCell ref="E41:I41"/>
  </mergeCells>
  <phoneticPr fontId="1"/>
  <pageMargins left="0.7" right="0.7" top="0.75" bottom="0.75" header="0.3" footer="0.3"/>
  <pageSetup paperSize="9" scale="85"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89"/>
  <sheetViews>
    <sheetView view="pageBreakPreview" topLeftCell="A61" zoomScale="120" zoomScaleNormal="100" zoomScaleSheetLayoutView="120" workbookViewId="0">
      <selection activeCell="J89" sqref="J89"/>
    </sheetView>
  </sheetViews>
  <sheetFormatPr defaultColWidth="9" defaultRowHeight="12" x14ac:dyDescent="0.4"/>
  <cols>
    <col min="1" max="1" width="0.625" style="1" customWidth="1"/>
    <col min="2" max="2" width="3.125" style="1" bestFit="1" customWidth="1"/>
    <col min="3" max="3" width="10.625" style="1" customWidth="1"/>
    <col min="4" max="4" width="24.625" style="1" customWidth="1"/>
    <col min="5" max="6" width="10.625" style="1" customWidth="1"/>
    <col min="7" max="8" width="6.625" style="1" customWidth="1"/>
    <col min="9" max="9" width="19.625" style="1" customWidth="1"/>
    <col min="10" max="10" width="0.875" style="1" customWidth="1"/>
    <col min="11" max="11" width="9" style="1" customWidth="1"/>
    <col min="12" max="16384" width="9" style="1"/>
  </cols>
  <sheetData>
    <row r="1" spans="1:11" ht="18.75" customHeight="1" x14ac:dyDescent="0.4">
      <c r="A1" s="303" t="s">
        <v>37</v>
      </c>
      <c r="B1" s="303"/>
      <c r="C1" s="303"/>
      <c r="D1" s="303"/>
      <c r="E1" s="303"/>
      <c r="F1" s="303"/>
      <c r="G1" s="303"/>
      <c r="H1" s="303"/>
      <c r="I1" s="303"/>
      <c r="J1" s="303"/>
    </row>
    <row r="2" spans="1:11" ht="15" customHeight="1" thickBot="1" x14ac:dyDescent="0.45">
      <c r="B2" s="1" t="s">
        <v>3</v>
      </c>
      <c r="C2" s="253" t="s">
        <v>4</v>
      </c>
      <c r="D2" s="253"/>
      <c r="E2" s="253"/>
      <c r="F2" s="253"/>
      <c r="G2" s="253"/>
      <c r="H2" s="52"/>
    </row>
    <row r="3" spans="1:11" ht="19.5" customHeight="1" thickBot="1" x14ac:dyDescent="0.45">
      <c r="C3" s="304" t="s">
        <v>38</v>
      </c>
      <c r="D3" s="305"/>
      <c r="E3" s="306" t="s">
        <v>39</v>
      </c>
      <c r="F3" s="307"/>
      <c r="G3" s="307"/>
      <c r="H3" s="307"/>
      <c r="I3" s="308"/>
    </row>
    <row r="4" spans="1:11" ht="15" customHeight="1" x14ac:dyDescent="0.4"/>
    <row r="5" spans="1:11" ht="15" customHeight="1" thickBot="1" x14ac:dyDescent="0.45">
      <c r="B5" s="1" t="s">
        <v>7</v>
      </c>
      <c r="C5" s="253" t="s">
        <v>8</v>
      </c>
      <c r="D5" s="253"/>
      <c r="E5" s="253"/>
      <c r="F5" s="253"/>
      <c r="G5" s="253"/>
    </row>
    <row r="6" spans="1:11" ht="15" customHeight="1" x14ac:dyDescent="0.4">
      <c r="C6" s="309" t="s">
        <v>40</v>
      </c>
      <c r="D6" s="53" t="s">
        <v>9</v>
      </c>
      <c r="E6" s="23">
        <v>30112418</v>
      </c>
      <c r="F6" s="281"/>
      <c r="G6" s="281"/>
      <c r="H6" s="281"/>
      <c r="I6" s="281"/>
      <c r="K6" s="60">
        <f>E6+E7</f>
        <v>44583414</v>
      </c>
    </row>
    <row r="7" spans="1:11" ht="15" customHeight="1" x14ac:dyDescent="0.4">
      <c r="C7" s="310"/>
      <c r="D7" s="9" t="s">
        <v>41</v>
      </c>
      <c r="E7" s="24">
        <v>14470996</v>
      </c>
      <c r="F7" s="281"/>
      <c r="G7" s="281"/>
      <c r="H7" s="281"/>
      <c r="I7" s="281"/>
    </row>
    <row r="8" spans="1:11" ht="15" customHeight="1" x14ac:dyDescent="0.4">
      <c r="C8" s="310"/>
      <c r="D8" s="9" t="s">
        <v>11</v>
      </c>
      <c r="E8" s="24">
        <v>236717199</v>
      </c>
      <c r="F8" s="281"/>
      <c r="G8" s="281"/>
      <c r="H8" s="281"/>
      <c r="I8" s="281"/>
    </row>
    <row r="9" spans="1:11" ht="15" customHeight="1" x14ac:dyDescent="0.4">
      <c r="C9" s="311"/>
      <c r="D9" s="46" t="s">
        <v>42</v>
      </c>
      <c r="E9" s="47">
        <v>0</v>
      </c>
      <c r="F9" s="281"/>
      <c r="G9" s="281"/>
      <c r="H9" s="281"/>
      <c r="I9" s="281"/>
    </row>
    <row r="10" spans="1:11" ht="15" customHeight="1" thickBot="1" x14ac:dyDescent="0.45">
      <c r="C10" s="283" t="s">
        <v>13</v>
      </c>
      <c r="D10" s="284"/>
      <c r="E10" s="45">
        <f>SUM(E6:E9)</f>
        <v>281300613</v>
      </c>
      <c r="F10" s="58"/>
      <c r="G10" s="58"/>
      <c r="H10" s="58"/>
      <c r="I10" s="58"/>
    </row>
    <row r="11" spans="1:11" ht="21" customHeight="1" x14ac:dyDescent="0.4">
      <c r="C11" s="285" t="s">
        <v>14</v>
      </c>
      <c r="D11" s="286"/>
      <c r="E11" s="286"/>
      <c r="F11" s="289" t="s">
        <v>43</v>
      </c>
      <c r="G11" s="289"/>
      <c r="H11" s="289"/>
      <c r="I11" s="290"/>
    </row>
    <row r="12" spans="1:11" ht="21.95" customHeight="1" x14ac:dyDescent="0.4">
      <c r="C12" s="287"/>
      <c r="D12" s="288"/>
      <c r="E12" s="288"/>
      <c r="F12" s="13" t="s">
        <v>44</v>
      </c>
      <c r="G12" s="13" t="s">
        <v>45</v>
      </c>
      <c r="H12" s="13" t="s">
        <v>46</v>
      </c>
      <c r="I12" s="21" t="s">
        <v>47</v>
      </c>
    </row>
    <row r="13" spans="1:11" ht="15" customHeight="1" x14ac:dyDescent="0.4">
      <c r="C13" s="291" t="s">
        <v>48</v>
      </c>
      <c r="D13" s="293" t="s">
        <v>16</v>
      </c>
      <c r="E13" s="12"/>
      <c r="F13" s="31" t="s">
        <v>49</v>
      </c>
      <c r="G13" s="30">
        <v>50</v>
      </c>
      <c r="H13" s="31">
        <v>5000</v>
      </c>
      <c r="I13" s="22"/>
    </row>
    <row r="14" spans="1:11" ht="15" customHeight="1" x14ac:dyDescent="0.4">
      <c r="C14" s="291"/>
      <c r="D14" s="294"/>
      <c r="E14" s="12"/>
      <c r="F14" s="11"/>
      <c r="G14" s="14"/>
      <c r="H14" s="15"/>
      <c r="I14" s="22"/>
    </row>
    <row r="15" spans="1:11" ht="15" customHeight="1" x14ac:dyDescent="0.4">
      <c r="C15" s="291"/>
      <c r="D15" s="294"/>
      <c r="E15" s="12"/>
      <c r="F15" s="11"/>
      <c r="G15" s="14"/>
      <c r="H15" s="15"/>
      <c r="I15" s="22"/>
    </row>
    <row r="16" spans="1:11" ht="15" customHeight="1" x14ac:dyDescent="0.4">
      <c r="C16" s="291"/>
      <c r="D16" s="294"/>
      <c r="E16" s="12"/>
      <c r="F16" s="11"/>
      <c r="G16" s="14"/>
      <c r="H16" s="15"/>
      <c r="I16" s="22"/>
    </row>
    <row r="17" spans="3:9" ht="15" customHeight="1" x14ac:dyDescent="0.4">
      <c r="C17" s="291"/>
      <c r="D17" s="294"/>
      <c r="E17" s="12"/>
      <c r="F17" s="15"/>
      <c r="G17" s="16"/>
      <c r="H17" s="11"/>
      <c r="I17" s="22"/>
    </row>
    <row r="18" spans="3:9" ht="15" customHeight="1" x14ac:dyDescent="0.4">
      <c r="C18" s="291"/>
      <c r="D18" s="294"/>
      <c r="E18" s="12"/>
      <c r="F18" s="15"/>
      <c r="G18" s="16"/>
      <c r="H18" s="11"/>
      <c r="I18" s="22"/>
    </row>
    <row r="19" spans="3:9" ht="15" customHeight="1" x14ac:dyDescent="0.4">
      <c r="C19" s="291"/>
      <c r="D19" s="294"/>
      <c r="E19" s="12"/>
      <c r="F19" s="15"/>
      <c r="G19" s="16"/>
      <c r="H19" s="11"/>
      <c r="I19" s="22"/>
    </row>
    <row r="20" spans="3:9" ht="15" customHeight="1" x14ac:dyDescent="0.4">
      <c r="C20" s="291"/>
      <c r="D20" s="294"/>
      <c r="E20" s="12"/>
      <c r="F20" s="15"/>
      <c r="G20" s="17"/>
      <c r="H20" s="11"/>
      <c r="I20" s="22"/>
    </row>
    <row r="21" spans="3:9" ht="15" customHeight="1" x14ac:dyDescent="0.4">
      <c r="C21" s="291"/>
      <c r="D21" s="294"/>
      <c r="E21" s="12"/>
      <c r="F21" s="11"/>
      <c r="G21" s="14"/>
      <c r="H21" s="11"/>
      <c r="I21" s="22"/>
    </row>
    <row r="22" spans="3:9" ht="15" customHeight="1" thickBot="1" x14ac:dyDescent="0.45">
      <c r="C22" s="291"/>
      <c r="D22" s="295"/>
      <c r="E22" s="25"/>
      <c r="F22" s="18"/>
      <c r="G22" s="26"/>
      <c r="H22" s="18"/>
      <c r="I22" s="27"/>
    </row>
    <row r="23" spans="3:9" ht="15" customHeight="1" thickBot="1" x14ac:dyDescent="0.45">
      <c r="C23" s="292"/>
      <c r="D23" s="33" t="s">
        <v>50</v>
      </c>
      <c r="E23" s="34">
        <v>9079419</v>
      </c>
      <c r="F23" s="35"/>
      <c r="G23" s="36"/>
      <c r="H23" s="35"/>
      <c r="I23" s="37"/>
    </row>
    <row r="24" spans="3:9" ht="15" customHeight="1" x14ac:dyDescent="0.4">
      <c r="C24" s="291"/>
      <c r="D24" s="296" t="s">
        <v>51</v>
      </c>
      <c r="E24" s="28"/>
      <c r="F24" s="31" t="s">
        <v>49</v>
      </c>
      <c r="G24" s="30">
        <v>50</v>
      </c>
      <c r="H24" s="31">
        <v>5000</v>
      </c>
      <c r="I24" s="32"/>
    </row>
    <row r="25" spans="3:9" ht="15" customHeight="1" x14ac:dyDescent="0.4">
      <c r="C25" s="291"/>
      <c r="D25" s="294"/>
      <c r="E25" s="12"/>
      <c r="F25" s="11"/>
      <c r="G25" s="14"/>
      <c r="H25" s="15"/>
      <c r="I25" s="22"/>
    </row>
    <row r="26" spans="3:9" ht="15" customHeight="1" x14ac:dyDescent="0.4">
      <c r="C26" s="291"/>
      <c r="D26" s="294"/>
      <c r="E26" s="12"/>
      <c r="F26" s="11"/>
      <c r="G26" s="14"/>
      <c r="H26" s="15"/>
      <c r="I26" s="22"/>
    </row>
    <row r="27" spans="3:9" ht="15" customHeight="1" x14ac:dyDescent="0.4">
      <c r="C27" s="291"/>
      <c r="D27" s="294"/>
      <c r="E27" s="12"/>
      <c r="F27" s="11"/>
      <c r="G27" s="14"/>
      <c r="H27" s="15"/>
      <c r="I27" s="22"/>
    </row>
    <row r="28" spans="3:9" ht="15" customHeight="1" x14ac:dyDescent="0.4">
      <c r="C28" s="291"/>
      <c r="D28" s="294"/>
      <c r="E28" s="12"/>
      <c r="F28" s="15"/>
      <c r="G28" s="16"/>
      <c r="H28" s="11"/>
      <c r="I28" s="22"/>
    </row>
    <row r="29" spans="3:9" ht="15" customHeight="1" x14ac:dyDescent="0.4">
      <c r="C29" s="291"/>
      <c r="D29" s="294"/>
      <c r="E29" s="12"/>
      <c r="F29" s="15"/>
      <c r="G29" s="16"/>
      <c r="H29" s="11"/>
      <c r="I29" s="22"/>
    </row>
    <row r="30" spans="3:9" ht="15" customHeight="1" x14ac:dyDescent="0.4">
      <c r="C30" s="291"/>
      <c r="D30" s="294"/>
      <c r="E30" s="12"/>
      <c r="F30" s="15"/>
      <c r="G30" s="16"/>
      <c r="H30" s="11"/>
      <c r="I30" s="22"/>
    </row>
    <row r="31" spans="3:9" ht="15" customHeight="1" x14ac:dyDescent="0.4">
      <c r="C31" s="291"/>
      <c r="D31" s="294"/>
      <c r="E31" s="12"/>
      <c r="F31" s="15"/>
      <c r="G31" s="17"/>
      <c r="H31" s="11"/>
      <c r="I31" s="22"/>
    </row>
    <row r="32" spans="3:9" ht="15" customHeight="1" x14ac:dyDescent="0.4">
      <c r="C32" s="291"/>
      <c r="D32" s="294"/>
      <c r="E32" s="12"/>
      <c r="F32" s="11"/>
      <c r="G32" s="14"/>
      <c r="H32" s="11"/>
      <c r="I32" s="22"/>
    </row>
    <row r="33" spans="3:11" ht="15" customHeight="1" thickBot="1" x14ac:dyDescent="0.45">
      <c r="C33" s="291"/>
      <c r="D33" s="295"/>
      <c r="E33" s="25"/>
      <c r="F33" s="18"/>
      <c r="G33" s="26"/>
      <c r="H33" s="18"/>
      <c r="I33" s="27"/>
    </row>
    <row r="34" spans="3:11" ht="15" customHeight="1" thickBot="1" x14ac:dyDescent="0.45">
      <c r="C34" s="292"/>
      <c r="D34" s="33" t="s">
        <v>50</v>
      </c>
      <c r="E34" s="34">
        <v>6368910</v>
      </c>
      <c r="F34" s="35"/>
      <c r="G34" s="36"/>
      <c r="H34" s="35"/>
      <c r="I34" s="37"/>
      <c r="K34" s="60">
        <f>E23+E34</f>
        <v>15448329</v>
      </c>
    </row>
    <row r="35" spans="3:11" ht="15" customHeight="1" x14ac:dyDescent="0.4">
      <c r="C35" s="291"/>
      <c r="D35" s="297" t="s">
        <v>17</v>
      </c>
      <c r="E35" s="28"/>
      <c r="F35" s="31" t="s">
        <v>49</v>
      </c>
      <c r="G35" s="30">
        <v>50</v>
      </c>
      <c r="H35" s="31">
        <v>5000</v>
      </c>
      <c r="I35" s="32"/>
    </row>
    <row r="36" spans="3:11" ht="15" customHeight="1" x14ac:dyDescent="0.4">
      <c r="C36" s="291"/>
      <c r="D36" s="294"/>
      <c r="E36" s="12"/>
      <c r="F36" s="11"/>
      <c r="G36" s="14"/>
      <c r="H36" s="15"/>
      <c r="I36" s="22"/>
    </row>
    <row r="37" spans="3:11" ht="15" customHeight="1" x14ac:dyDescent="0.4">
      <c r="C37" s="291"/>
      <c r="D37" s="294"/>
      <c r="E37" s="12"/>
      <c r="F37" s="11"/>
      <c r="G37" s="14"/>
      <c r="H37" s="15"/>
      <c r="I37" s="22"/>
    </row>
    <row r="38" spans="3:11" ht="15" customHeight="1" x14ac:dyDescent="0.4">
      <c r="C38" s="291"/>
      <c r="D38" s="294"/>
      <c r="E38" s="12"/>
      <c r="F38" s="11"/>
      <c r="G38" s="14"/>
      <c r="H38" s="15"/>
      <c r="I38" s="22"/>
    </row>
    <row r="39" spans="3:11" ht="15" customHeight="1" x14ac:dyDescent="0.4">
      <c r="C39" s="291"/>
      <c r="D39" s="294"/>
      <c r="E39" s="12"/>
      <c r="F39" s="11"/>
      <c r="G39" s="16"/>
      <c r="H39" s="11"/>
      <c r="I39" s="22"/>
    </row>
    <row r="40" spans="3:11" ht="15" customHeight="1" x14ac:dyDescent="0.4">
      <c r="C40" s="291"/>
      <c r="D40" s="294"/>
      <c r="E40" s="12"/>
      <c r="F40" s="11"/>
      <c r="G40" s="16"/>
      <c r="H40" s="11"/>
      <c r="I40" s="22"/>
    </row>
    <row r="41" spans="3:11" ht="15" customHeight="1" x14ac:dyDescent="0.4">
      <c r="C41" s="291"/>
      <c r="D41" s="294"/>
      <c r="E41" s="12"/>
      <c r="F41" s="11"/>
      <c r="G41" s="16"/>
      <c r="H41" s="11"/>
      <c r="I41" s="22"/>
    </row>
    <row r="42" spans="3:11" ht="15" customHeight="1" x14ac:dyDescent="0.4">
      <c r="C42" s="291"/>
      <c r="D42" s="294"/>
      <c r="E42" s="12"/>
      <c r="F42" s="11"/>
      <c r="G42" s="14"/>
      <c r="H42" s="11"/>
      <c r="I42" s="22"/>
    </row>
    <row r="43" spans="3:11" ht="15" customHeight="1" x14ac:dyDescent="0.4">
      <c r="C43" s="291"/>
      <c r="D43" s="294"/>
      <c r="E43" s="12"/>
      <c r="F43" s="11"/>
      <c r="G43" s="14"/>
      <c r="H43" s="11"/>
      <c r="I43" s="22"/>
    </row>
    <row r="44" spans="3:11" ht="15" customHeight="1" thickBot="1" x14ac:dyDescent="0.45">
      <c r="C44" s="291"/>
      <c r="D44" s="295"/>
      <c r="E44" s="25"/>
      <c r="F44" s="18"/>
      <c r="G44" s="26"/>
      <c r="H44" s="18"/>
      <c r="I44" s="27"/>
    </row>
    <row r="45" spans="3:11" ht="15" customHeight="1" thickBot="1" x14ac:dyDescent="0.45">
      <c r="C45" s="292"/>
      <c r="D45" s="33" t="s">
        <v>50</v>
      </c>
      <c r="E45" s="34">
        <v>94832831</v>
      </c>
      <c r="F45" s="35"/>
      <c r="G45" s="36"/>
      <c r="H45" s="35"/>
      <c r="I45" s="37"/>
    </row>
    <row r="46" spans="3:11" ht="15" customHeight="1" x14ac:dyDescent="0.4">
      <c r="C46" s="291"/>
      <c r="D46" s="297" t="s">
        <v>52</v>
      </c>
      <c r="E46" s="28"/>
      <c r="F46" s="55"/>
      <c r="G46" s="30"/>
      <c r="H46" s="31"/>
      <c r="I46" s="32"/>
    </row>
    <row r="47" spans="3:11" ht="15" customHeight="1" x14ac:dyDescent="0.4">
      <c r="C47" s="291"/>
      <c r="D47" s="294"/>
      <c r="E47" s="12"/>
      <c r="F47" s="11"/>
      <c r="G47" s="14"/>
      <c r="H47" s="15"/>
      <c r="I47" s="22"/>
    </row>
    <row r="48" spans="3:11" ht="15" customHeight="1" x14ac:dyDescent="0.4">
      <c r="C48" s="291"/>
      <c r="D48" s="294"/>
      <c r="E48" s="12"/>
      <c r="F48" s="11"/>
      <c r="G48" s="14"/>
      <c r="H48" s="15"/>
      <c r="I48" s="22"/>
    </row>
    <row r="49" spans="3:9" ht="15" customHeight="1" x14ac:dyDescent="0.4">
      <c r="C49" s="291"/>
      <c r="D49" s="294"/>
      <c r="E49" s="12"/>
      <c r="F49" s="11"/>
      <c r="G49" s="14"/>
      <c r="H49" s="15"/>
      <c r="I49" s="22"/>
    </row>
    <row r="50" spans="3:9" ht="15" customHeight="1" x14ac:dyDescent="0.4">
      <c r="C50" s="291"/>
      <c r="D50" s="294"/>
      <c r="E50" s="12"/>
      <c r="F50" s="11"/>
      <c r="G50" s="16"/>
      <c r="H50" s="11"/>
      <c r="I50" s="22"/>
    </row>
    <row r="51" spans="3:9" ht="15" customHeight="1" x14ac:dyDescent="0.4">
      <c r="C51" s="291"/>
      <c r="D51" s="294"/>
      <c r="E51" s="12"/>
      <c r="F51" s="11"/>
      <c r="G51" s="16"/>
      <c r="H51" s="11"/>
      <c r="I51" s="22"/>
    </row>
    <row r="52" spans="3:9" ht="15" customHeight="1" x14ac:dyDescent="0.4">
      <c r="C52" s="291"/>
      <c r="D52" s="294"/>
      <c r="E52" s="12"/>
      <c r="F52" s="11"/>
      <c r="G52" s="16"/>
      <c r="H52" s="11"/>
      <c r="I52" s="22"/>
    </row>
    <row r="53" spans="3:9" ht="15" customHeight="1" x14ac:dyDescent="0.4">
      <c r="C53" s="291"/>
      <c r="D53" s="294"/>
      <c r="E53" s="12"/>
      <c r="F53" s="11"/>
      <c r="G53" s="14"/>
      <c r="H53" s="11"/>
      <c r="I53" s="22"/>
    </row>
    <row r="54" spans="3:9" ht="15" customHeight="1" x14ac:dyDescent="0.4">
      <c r="C54" s="291"/>
      <c r="D54" s="294"/>
      <c r="E54" s="12"/>
      <c r="F54" s="11"/>
      <c r="G54" s="14"/>
      <c r="H54" s="11"/>
      <c r="I54" s="22"/>
    </row>
    <row r="55" spans="3:9" ht="15" customHeight="1" thickBot="1" x14ac:dyDescent="0.45">
      <c r="C55" s="291"/>
      <c r="D55" s="295"/>
      <c r="E55" s="25"/>
      <c r="F55" s="18"/>
      <c r="G55" s="26"/>
      <c r="H55" s="18"/>
      <c r="I55" s="27"/>
    </row>
    <row r="56" spans="3:9" ht="15" customHeight="1" thickBot="1" x14ac:dyDescent="0.45">
      <c r="C56" s="292"/>
      <c r="D56" s="33" t="s">
        <v>50</v>
      </c>
      <c r="E56" s="34">
        <v>0</v>
      </c>
      <c r="F56" s="35"/>
      <c r="G56" s="36"/>
      <c r="H56" s="35"/>
      <c r="I56" s="37"/>
    </row>
    <row r="57" spans="3:9" ht="15" customHeight="1" x14ac:dyDescent="0.4">
      <c r="C57" s="298" t="s">
        <v>53</v>
      </c>
      <c r="D57" s="297" t="s">
        <v>19</v>
      </c>
      <c r="E57" s="28"/>
      <c r="F57" s="55">
        <v>2000</v>
      </c>
      <c r="G57" s="30" t="s">
        <v>49</v>
      </c>
      <c r="H57" s="31" t="s">
        <v>49</v>
      </c>
      <c r="I57" s="51" t="s">
        <v>54</v>
      </c>
    </row>
    <row r="58" spans="3:9" ht="15" customHeight="1" x14ac:dyDescent="0.4">
      <c r="C58" s="298"/>
      <c r="D58" s="294"/>
      <c r="E58" s="12"/>
      <c r="F58" s="11">
        <v>1000</v>
      </c>
      <c r="G58" s="14" t="s">
        <v>49</v>
      </c>
      <c r="H58" s="15" t="s">
        <v>49</v>
      </c>
      <c r="I58" s="50" t="s">
        <v>55</v>
      </c>
    </row>
    <row r="59" spans="3:9" ht="15" customHeight="1" x14ac:dyDescent="0.4">
      <c r="C59" s="298"/>
      <c r="D59" s="294"/>
      <c r="E59" s="12"/>
      <c r="F59" s="11"/>
      <c r="G59" s="14"/>
      <c r="H59" s="15"/>
      <c r="I59" s="22"/>
    </row>
    <row r="60" spans="3:9" ht="15" customHeight="1" x14ac:dyDescent="0.4">
      <c r="C60" s="298"/>
      <c r="D60" s="294"/>
      <c r="E60" s="12"/>
      <c r="F60" s="11"/>
      <c r="G60" s="16"/>
      <c r="H60" s="11"/>
      <c r="I60" s="22"/>
    </row>
    <row r="61" spans="3:9" ht="15" customHeight="1" x14ac:dyDescent="0.4">
      <c r="C61" s="298"/>
      <c r="D61" s="294"/>
      <c r="E61" s="12"/>
      <c r="F61" s="11"/>
      <c r="G61" s="14"/>
      <c r="H61" s="11"/>
      <c r="I61" s="22"/>
    </row>
    <row r="62" spans="3:9" ht="15" customHeight="1" x14ac:dyDescent="0.4">
      <c r="C62" s="298"/>
      <c r="D62" s="294"/>
      <c r="E62" s="12"/>
      <c r="F62" s="11"/>
      <c r="G62" s="14"/>
      <c r="H62" s="11"/>
      <c r="I62" s="22"/>
    </row>
    <row r="63" spans="3:9" ht="15" customHeight="1" x14ac:dyDescent="0.4">
      <c r="C63" s="298"/>
      <c r="D63" s="294"/>
      <c r="E63" s="12"/>
      <c r="F63" s="11"/>
      <c r="G63" s="14"/>
      <c r="H63" s="11"/>
      <c r="I63" s="22"/>
    </row>
    <row r="64" spans="3:9" ht="15" customHeight="1" x14ac:dyDescent="0.4">
      <c r="C64" s="298"/>
      <c r="D64" s="294"/>
      <c r="E64" s="12"/>
      <c r="F64" s="11"/>
      <c r="G64" s="14"/>
      <c r="H64" s="11"/>
      <c r="I64" s="22"/>
    </row>
    <row r="65" spans="2:11" ht="15" customHeight="1" x14ac:dyDescent="0.4">
      <c r="C65" s="298"/>
      <c r="D65" s="294"/>
      <c r="E65" s="12"/>
      <c r="F65" s="11"/>
      <c r="G65" s="14"/>
      <c r="H65" s="11"/>
      <c r="I65" s="22"/>
    </row>
    <row r="66" spans="2:11" ht="15" customHeight="1" thickBot="1" x14ac:dyDescent="0.45">
      <c r="C66" s="298"/>
      <c r="D66" s="295"/>
      <c r="E66" s="25"/>
      <c r="F66" s="18"/>
      <c r="G66" s="26"/>
      <c r="H66" s="18"/>
      <c r="I66" s="27"/>
    </row>
    <row r="67" spans="2:11" ht="15" customHeight="1" thickBot="1" x14ac:dyDescent="0.45">
      <c r="C67" s="299"/>
      <c r="D67" s="33" t="s">
        <v>50</v>
      </c>
      <c r="E67" s="34">
        <v>24193000</v>
      </c>
      <c r="F67" s="35"/>
      <c r="G67" s="36"/>
      <c r="H67" s="43"/>
      <c r="I67" s="37"/>
    </row>
    <row r="68" spans="2:11" ht="15" customHeight="1" thickBot="1" x14ac:dyDescent="0.45">
      <c r="C68" s="300" t="s">
        <v>13</v>
      </c>
      <c r="D68" s="301"/>
      <c r="E68" s="38">
        <f>E23+E34+E45+E56+E67</f>
        <v>134474160</v>
      </c>
      <c r="F68" s="39"/>
      <c r="G68" s="40"/>
      <c r="H68" s="41"/>
      <c r="I68" s="42"/>
      <c r="K68" s="38">
        <f>E23+E34+E45+E56</f>
        <v>110281160</v>
      </c>
    </row>
    <row r="69" spans="2:11" ht="15" customHeight="1" x14ac:dyDescent="0.4">
      <c r="C69" s="184" t="s">
        <v>20</v>
      </c>
      <c r="D69" s="185"/>
      <c r="E69" s="48">
        <v>27848</v>
      </c>
      <c r="F69" s="302"/>
      <c r="G69" s="302"/>
      <c r="H69" s="302"/>
      <c r="I69" s="302"/>
    </row>
    <row r="70" spans="2:11" ht="15" customHeight="1" thickBot="1" x14ac:dyDescent="0.45">
      <c r="C70" s="201" t="s">
        <v>56</v>
      </c>
      <c r="D70" s="202"/>
      <c r="E70" s="49">
        <v>1872</v>
      </c>
      <c r="F70" s="59"/>
      <c r="G70" s="59"/>
      <c r="H70" s="59"/>
      <c r="I70" s="59"/>
    </row>
    <row r="71" spans="2:11" ht="15" customHeight="1" x14ac:dyDescent="0.4">
      <c r="C71" s="172" t="s">
        <v>22</v>
      </c>
      <c r="D71" s="173"/>
      <c r="E71" s="19">
        <f>(E6+E8)/E69</f>
        <v>9581.6438164320589</v>
      </c>
      <c r="F71" s="59"/>
      <c r="G71" s="59"/>
      <c r="H71" s="59"/>
      <c r="I71" s="59"/>
    </row>
    <row r="72" spans="2:11" ht="15" customHeight="1" thickBot="1" x14ac:dyDescent="0.45">
      <c r="C72" s="201" t="s">
        <v>57</v>
      </c>
      <c r="D72" s="202"/>
      <c r="E72" s="54">
        <f>(E7+E9)/E70</f>
        <v>7730.2329059829062</v>
      </c>
      <c r="F72" s="281"/>
      <c r="G72" s="281"/>
      <c r="H72" s="281"/>
      <c r="I72" s="281"/>
    </row>
    <row r="73" spans="2:11" ht="15" customHeight="1" x14ac:dyDescent="0.4">
      <c r="C73" s="6" t="s">
        <v>58</v>
      </c>
      <c r="D73" s="6"/>
      <c r="E73" s="6"/>
      <c r="F73" s="6"/>
      <c r="G73" s="6"/>
      <c r="H73" s="6"/>
      <c r="I73" s="6"/>
    </row>
    <row r="74" spans="2:11" ht="15" customHeight="1" x14ac:dyDescent="0.4">
      <c r="C74" s="6" t="s">
        <v>59</v>
      </c>
      <c r="D74" s="6"/>
      <c r="E74" s="6"/>
      <c r="F74" s="6"/>
      <c r="G74" s="6"/>
      <c r="H74" s="6"/>
      <c r="I74" s="6"/>
    </row>
    <row r="75" spans="2:11" ht="15" customHeight="1" x14ac:dyDescent="0.4">
      <c r="C75" s="6" t="s">
        <v>60</v>
      </c>
      <c r="D75" s="6"/>
      <c r="E75" s="6"/>
      <c r="F75" s="6"/>
      <c r="G75" s="6"/>
      <c r="H75" s="6"/>
      <c r="I75" s="6"/>
    </row>
    <row r="76" spans="2:11" ht="15" customHeight="1" x14ac:dyDescent="0.4"/>
    <row r="77" spans="2:11" ht="15" customHeight="1" x14ac:dyDescent="0.4">
      <c r="B77" s="1" t="s">
        <v>23</v>
      </c>
      <c r="C77" s="253" t="s">
        <v>24</v>
      </c>
      <c r="D77" s="253"/>
      <c r="E77" s="253"/>
      <c r="F77" s="253"/>
      <c r="G77" s="253"/>
    </row>
    <row r="78" spans="2:11" ht="12.75" thickBot="1" x14ac:dyDescent="0.45">
      <c r="C78" s="52"/>
      <c r="D78" s="52"/>
      <c r="E78" s="282" t="s">
        <v>25</v>
      </c>
      <c r="F78" s="282"/>
      <c r="G78" s="282"/>
      <c r="H78" s="282" t="s">
        <v>26</v>
      </c>
      <c r="I78" s="282"/>
    </row>
    <row r="79" spans="2:11" ht="15" customHeight="1" x14ac:dyDescent="0.4">
      <c r="C79" s="269" t="s">
        <v>27</v>
      </c>
      <c r="D79" s="270"/>
      <c r="E79" s="271"/>
      <c r="F79" s="272"/>
      <c r="G79" s="273"/>
      <c r="H79" s="271"/>
      <c r="I79" s="274"/>
    </row>
    <row r="80" spans="2:11" ht="15" customHeight="1" thickBot="1" x14ac:dyDescent="0.45">
      <c r="C80" s="275" t="s">
        <v>28</v>
      </c>
      <c r="D80" s="276"/>
      <c r="E80" s="277"/>
      <c r="F80" s="278"/>
      <c r="G80" s="279"/>
      <c r="H80" s="278"/>
      <c r="I80" s="280"/>
    </row>
    <row r="81" spans="2:9" ht="15" customHeight="1" thickBot="1" x14ac:dyDescent="0.45">
      <c r="C81" s="257" t="s">
        <v>61</v>
      </c>
      <c r="D81" s="258"/>
      <c r="E81" s="259">
        <v>0</v>
      </c>
      <c r="F81" s="260"/>
      <c r="G81" s="260"/>
      <c r="H81" s="260"/>
      <c r="I81" s="261"/>
    </row>
    <row r="82" spans="2:9" ht="15" customHeight="1" x14ac:dyDescent="0.4">
      <c r="C82" s="6" t="s">
        <v>62</v>
      </c>
      <c r="D82" s="6"/>
      <c r="E82" s="8"/>
      <c r="F82" s="8"/>
      <c r="G82" s="8"/>
      <c r="H82" s="8"/>
      <c r="I82" s="8"/>
    </row>
    <row r="83" spans="2:9" ht="15" customHeight="1" x14ac:dyDescent="0.4"/>
    <row r="84" spans="2:9" ht="15" customHeight="1" thickBot="1" x14ac:dyDescent="0.45">
      <c r="B84" s="1" t="s">
        <v>29</v>
      </c>
      <c r="C84" s="253" t="s">
        <v>30</v>
      </c>
      <c r="D84" s="253"/>
      <c r="E84" s="253"/>
      <c r="F84" s="253"/>
      <c r="G84" s="253"/>
    </row>
    <row r="85" spans="2:9" ht="15" customHeight="1" x14ac:dyDescent="0.4">
      <c r="C85" s="262" t="s">
        <v>31</v>
      </c>
      <c r="D85" s="56" t="s">
        <v>32</v>
      </c>
      <c r="E85" s="264">
        <f>(E6+E7)/E10</f>
        <v>0.15849028384449343</v>
      </c>
      <c r="F85" s="264"/>
      <c r="G85" s="264"/>
      <c r="H85" s="264"/>
      <c r="I85" s="265"/>
    </row>
    <row r="86" spans="2:9" ht="15" customHeight="1" thickBot="1" x14ac:dyDescent="0.45">
      <c r="C86" s="263"/>
      <c r="D86" s="57" t="s">
        <v>33</v>
      </c>
      <c r="E86" s="266">
        <f>(E8+E9)/E10</f>
        <v>0.84150971615550652</v>
      </c>
      <c r="F86" s="267"/>
      <c r="G86" s="267"/>
      <c r="H86" s="267"/>
      <c r="I86" s="268"/>
    </row>
    <row r="87" spans="2:9" ht="15" customHeight="1" x14ac:dyDescent="0.4"/>
    <row r="88" spans="2:9" ht="15" customHeight="1" thickBot="1" x14ac:dyDescent="0.45">
      <c r="B88" s="1" t="s">
        <v>34</v>
      </c>
      <c r="C88" s="253" t="s">
        <v>35</v>
      </c>
      <c r="D88" s="253"/>
      <c r="E88" s="253"/>
      <c r="F88" s="253"/>
      <c r="G88" s="253"/>
      <c r="H88" s="253"/>
      <c r="I88" s="253"/>
    </row>
    <row r="89" spans="2:9" ht="69.95" customHeight="1" thickBot="1" x14ac:dyDescent="0.45">
      <c r="C89" s="2" t="s">
        <v>36</v>
      </c>
      <c r="D89" s="254"/>
      <c r="E89" s="255"/>
      <c r="F89" s="255"/>
      <c r="G89" s="255"/>
      <c r="H89" s="255"/>
      <c r="I89" s="256"/>
    </row>
  </sheetData>
  <mergeCells count="44">
    <mergeCell ref="C6:C9"/>
    <mergeCell ref="F6:I6"/>
    <mergeCell ref="F7:I7"/>
    <mergeCell ref="F8:I8"/>
    <mergeCell ref="F9:I9"/>
    <mergeCell ref="A1:J1"/>
    <mergeCell ref="C2:G2"/>
    <mergeCell ref="C3:D3"/>
    <mergeCell ref="E3:I3"/>
    <mergeCell ref="C5:G5"/>
    <mergeCell ref="C70:D70"/>
    <mergeCell ref="C10:D10"/>
    <mergeCell ref="C11:E12"/>
    <mergeCell ref="F11:I11"/>
    <mergeCell ref="C13:C56"/>
    <mergeCell ref="D13:D22"/>
    <mergeCell ref="D24:D33"/>
    <mergeCell ref="D35:D44"/>
    <mergeCell ref="D46:D55"/>
    <mergeCell ref="C57:C67"/>
    <mergeCell ref="D57:D66"/>
    <mergeCell ref="C68:D68"/>
    <mergeCell ref="C69:D69"/>
    <mergeCell ref="F69:I69"/>
    <mergeCell ref="C71:D71"/>
    <mergeCell ref="C72:D72"/>
    <mergeCell ref="F72:I72"/>
    <mergeCell ref="C77:G77"/>
    <mergeCell ref="E78:G78"/>
    <mergeCell ref="H78:I78"/>
    <mergeCell ref="C79:D79"/>
    <mergeCell ref="E79:G79"/>
    <mergeCell ref="H79:I79"/>
    <mergeCell ref="C80:D80"/>
    <mergeCell ref="E80:G80"/>
    <mergeCell ref="H80:I80"/>
    <mergeCell ref="C88:I88"/>
    <mergeCell ref="D89:I89"/>
    <mergeCell ref="C81:D81"/>
    <mergeCell ref="E81:I81"/>
    <mergeCell ref="C84:G84"/>
    <mergeCell ref="C85:C86"/>
    <mergeCell ref="E85:I85"/>
    <mergeCell ref="E86:I86"/>
  </mergeCells>
  <phoneticPr fontId="1"/>
  <pageMargins left="0.51181102362204722" right="0.11811023622047245" top="0.55118110236220474" bottom="0.19685039370078741" header="0.31496062992125984" footer="0.11811023622047245"/>
  <pageSetup paperSize="9" scale="86" orientation="portrait" r:id="rId1"/>
  <headerFooter scaleWithDoc="0" alignWithMargins="0"/>
  <rowBreaks count="1" manualBreakCount="1">
    <brk id="56" max="10" man="1"/>
  </rowBreak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9"/>
  <sheetViews>
    <sheetView view="pageBreakPreview" topLeftCell="A9" zoomScale="140" zoomScaleNormal="100" zoomScaleSheetLayoutView="140" workbookViewId="0">
      <selection activeCell="J89" sqref="J89"/>
    </sheetView>
  </sheetViews>
  <sheetFormatPr defaultColWidth="9" defaultRowHeight="12" x14ac:dyDescent="0.4"/>
  <cols>
    <col min="1" max="1" width="0.625" style="1" customWidth="1"/>
    <col min="2" max="2" width="3.125" style="1" bestFit="1" customWidth="1"/>
    <col min="3" max="3" width="10.625" style="1" customWidth="1"/>
    <col min="4" max="4" width="24.625" style="1" customWidth="1"/>
    <col min="5" max="6" width="10.625" style="1" customWidth="1"/>
    <col min="7" max="8" width="6.625" style="1" customWidth="1"/>
    <col min="9" max="9" width="19.625" style="1" customWidth="1"/>
    <col min="10" max="10" width="0.875" style="1" customWidth="1"/>
    <col min="11" max="11" width="9" style="1" customWidth="1"/>
    <col min="12" max="16384" width="9" style="1"/>
  </cols>
  <sheetData>
    <row r="1" spans="1:10" ht="18.75" customHeight="1" x14ac:dyDescent="0.4">
      <c r="A1" s="303" t="s">
        <v>37</v>
      </c>
      <c r="B1" s="303"/>
      <c r="C1" s="303"/>
      <c r="D1" s="303"/>
      <c r="E1" s="303"/>
      <c r="F1" s="303"/>
      <c r="G1" s="303"/>
      <c r="H1" s="303"/>
      <c r="I1" s="303"/>
      <c r="J1" s="303"/>
    </row>
    <row r="2" spans="1:10" ht="15" customHeight="1" thickBot="1" x14ac:dyDescent="0.45">
      <c r="B2" s="1" t="s">
        <v>3</v>
      </c>
      <c r="C2" s="253" t="s">
        <v>4</v>
      </c>
      <c r="D2" s="253"/>
      <c r="E2" s="253"/>
      <c r="F2" s="253"/>
      <c r="G2" s="253"/>
      <c r="H2" s="5"/>
    </row>
    <row r="3" spans="1:10" ht="19.5" customHeight="1" thickBot="1" x14ac:dyDescent="0.45">
      <c r="C3" s="304" t="s">
        <v>38</v>
      </c>
      <c r="D3" s="305"/>
      <c r="E3" s="306" t="s">
        <v>39</v>
      </c>
      <c r="F3" s="307"/>
      <c r="G3" s="307"/>
      <c r="H3" s="307"/>
      <c r="I3" s="308"/>
    </row>
    <row r="4" spans="1:10" ht="15" customHeight="1" x14ac:dyDescent="0.4"/>
    <row r="5" spans="1:10" ht="15" customHeight="1" thickBot="1" x14ac:dyDescent="0.45">
      <c r="B5" s="1" t="s">
        <v>7</v>
      </c>
      <c r="C5" s="253" t="s">
        <v>8</v>
      </c>
      <c r="D5" s="253"/>
      <c r="E5" s="253"/>
      <c r="F5" s="253"/>
      <c r="G5" s="253"/>
    </row>
    <row r="6" spans="1:10" ht="15" customHeight="1" x14ac:dyDescent="0.4">
      <c r="C6" s="309" t="s">
        <v>40</v>
      </c>
      <c r="D6" s="10" t="s">
        <v>9</v>
      </c>
      <c r="E6" s="23">
        <v>42469830</v>
      </c>
      <c r="F6" s="281"/>
      <c r="G6" s="281"/>
      <c r="H6" s="281"/>
      <c r="I6" s="281"/>
    </row>
    <row r="7" spans="1:10" ht="15" customHeight="1" x14ac:dyDescent="0.4">
      <c r="C7" s="310"/>
      <c r="D7" s="9" t="s">
        <v>41</v>
      </c>
      <c r="E7" s="24">
        <v>20409546</v>
      </c>
      <c r="F7" s="281"/>
      <c r="G7" s="281"/>
      <c r="H7" s="281"/>
      <c r="I7" s="281"/>
    </row>
    <row r="8" spans="1:10" ht="15" customHeight="1" x14ac:dyDescent="0.4">
      <c r="C8" s="310"/>
      <c r="D8" s="9" t="s">
        <v>11</v>
      </c>
      <c r="E8" s="24">
        <v>575000590</v>
      </c>
      <c r="F8" s="281"/>
      <c r="G8" s="281"/>
      <c r="H8" s="281"/>
      <c r="I8" s="281"/>
    </row>
    <row r="9" spans="1:10" ht="15" customHeight="1" x14ac:dyDescent="0.4">
      <c r="C9" s="311"/>
      <c r="D9" s="46" t="s">
        <v>42</v>
      </c>
      <c r="E9" s="47">
        <v>0</v>
      </c>
      <c r="F9" s="281"/>
      <c r="G9" s="281"/>
      <c r="H9" s="281"/>
      <c r="I9" s="281"/>
    </row>
    <row r="10" spans="1:10" ht="15" customHeight="1" thickBot="1" x14ac:dyDescent="0.45">
      <c r="C10" s="283" t="s">
        <v>13</v>
      </c>
      <c r="D10" s="284"/>
      <c r="E10" s="45">
        <f>SUM(E6:E9)</f>
        <v>637879966</v>
      </c>
      <c r="F10" s="44"/>
      <c r="G10" s="44"/>
      <c r="H10" s="44"/>
      <c r="I10" s="44"/>
    </row>
    <row r="11" spans="1:10" ht="21" customHeight="1" x14ac:dyDescent="0.4">
      <c r="C11" s="285" t="s">
        <v>14</v>
      </c>
      <c r="D11" s="286"/>
      <c r="E11" s="286"/>
      <c r="F11" s="289" t="s">
        <v>43</v>
      </c>
      <c r="G11" s="289"/>
      <c r="H11" s="289"/>
      <c r="I11" s="290"/>
    </row>
    <row r="12" spans="1:10" ht="21.95" customHeight="1" x14ac:dyDescent="0.4">
      <c r="C12" s="287"/>
      <c r="D12" s="288"/>
      <c r="E12" s="288"/>
      <c r="F12" s="13" t="s">
        <v>44</v>
      </c>
      <c r="G12" s="13" t="s">
        <v>45</v>
      </c>
      <c r="H12" s="13" t="s">
        <v>46</v>
      </c>
      <c r="I12" s="21" t="s">
        <v>47</v>
      </c>
    </row>
    <row r="13" spans="1:10" ht="15" customHeight="1" x14ac:dyDescent="0.4">
      <c r="C13" s="291" t="s">
        <v>48</v>
      </c>
      <c r="D13" s="293" t="s">
        <v>16</v>
      </c>
      <c r="E13" s="12"/>
      <c r="F13" s="31" t="s">
        <v>49</v>
      </c>
      <c r="G13" s="30">
        <v>50</v>
      </c>
      <c r="H13" s="31">
        <v>5000</v>
      </c>
      <c r="I13" s="22"/>
    </row>
    <row r="14" spans="1:10" ht="15" customHeight="1" x14ac:dyDescent="0.4">
      <c r="C14" s="291"/>
      <c r="D14" s="294"/>
      <c r="E14" s="12"/>
      <c r="F14" s="11"/>
      <c r="G14" s="14"/>
      <c r="H14" s="15"/>
      <c r="I14" s="22"/>
    </row>
    <row r="15" spans="1:10" ht="15" customHeight="1" x14ac:dyDescent="0.4">
      <c r="C15" s="291"/>
      <c r="D15" s="294"/>
      <c r="E15" s="12"/>
      <c r="F15" s="11"/>
      <c r="G15" s="14"/>
      <c r="H15" s="15"/>
      <c r="I15" s="22"/>
    </row>
    <row r="16" spans="1:10" ht="15" customHeight="1" x14ac:dyDescent="0.4">
      <c r="C16" s="291"/>
      <c r="D16" s="294"/>
      <c r="E16" s="12"/>
      <c r="F16" s="11"/>
      <c r="G16" s="14"/>
      <c r="H16" s="15"/>
      <c r="I16" s="22"/>
    </row>
    <row r="17" spans="3:9" ht="15" customHeight="1" x14ac:dyDescent="0.4">
      <c r="C17" s="291"/>
      <c r="D17" s="294"/>
      <c r="E17" s="12"/>
      <c r="F17" s="15"/>
      <c r="G17" s="16"/>
      <c r="H17" s="11"/>
      <c r="I17" s="22"/>
    </row>
    <row r="18" spans="3:9" ht="15" customHeight="1" x14ac:dyDescent="0.4">
      <c r="C18" s="291"/>
      <c r="D18" s="294"/>
      <c r="E18" s="12"/>
      <c r="F18" s="15"/>
      <c r="G18" s="16"/>
      <c r="H18" s="11"/>
      <c r="I18" s="22"/>
    </row>
    <row r="19" spans="3:9" ht="15" customHeight="1" x14ac:dyDescent="0.4">
      <c r="C19" s="291"/>
      <c r="D19" s="294"/>
      <c r="E19" s="12"/>
      <c r="F19" s="15"/>
      <c r="G19" s="16"/>
      <c r="H19" s="11"/>
      <c r="I19" s="22"/>
    </row>
    <row r="20" spans="3:9" ht="15" customHeight="1" x14ac:dyDescent="0.4">
      <c r="C20" s="291"/>
      <c r="D20" s="294"/>
      <c r="E20" s="12"/>
      <c r="F20" s="15"/>
      <c r="G20" s="17"/>
      <c r="H20" s="11"/>
      <c r="I20" s="22"/>
    </row>
    <row r="21" spans="3:9" ht="15" customHeight="1" x14ac:dyDescent="0.4">
      <c r="C21" s="291"/>
      <c r="D21" s="294"/>
      <c r="E21" s="12"/>
      <c r="F21" s="11"/>
      <c r="G21" s="14"/>
      <c r="H21" s="11"/>
      <c r="I21" s="22"/>
    </row>
    <row r="22" spans="3:9" ht="15" customHeight="1" thickBot="1" x14ac:dyDescent="0.45">
      <c r="C22" s="291"/>
      <c r="D22" s="295"/>
      <c r="E22" s="25"/>
      <c r="F22" s="18"/>
      <c r="G22" s="26"/>
      <c r="H22" s="18"/>
      <c r="I22" s="27"/>
    </row>
    <row r="23" spans="3:9" ht="15" customHeight="1" thickBot="1" x14ac:dyDescent="0.45">
      <c r="C23" s="292"/>
      <c r="D23" s="33" t="s">
        <v>50</v>
      </c>
      <c r="E23" s="34">
        <v>12805394</v>
      </c>
      <c r="F23" s="35"/>
      <c r="G23" s="36"/>
      <c r="H23" s="35"/>
      <c r="I23" s="37"/>
    </row>
    <row r="24" spans="3:9" ht="15" customHeight="1" x14ac:dyDescent="0.4">
      <c r="C24" s="291"/>
      <c r="D24" s="296" t="s">
        <v>51</v>
      </c>
      <c r="E24" s="28"/>
      <c r="F24" s="31" t="s">
        <v>49</v>
      </c>
      <c r="G24" s="30">
        <v>50</v>
      </c>
      <c r="H24" s="31">
        <v>5000</v>
      </c>
      <c r="I24" s="32"/>
    </row>
    <row r="25" spans="3:9" ht="15" customHeight="1" x14ac:dyDescent="0.4">
      <c r="C25" s="291"/>
      <c r="D25" s="294"/>
      <c r="E25" s="12"/>
      <c r="F25" s="11"/>
      <c r="G25" s="14"/>
      <c r="H25" s="15"/>
      <c r="I25" s="22"/>
    </row>
    <row r="26" spans="3:9" ht="15" customHeight="1" x14ac:dyDescent="0.4">
      <c r="C26" s="291"/>
      <c r="D26" s="294"/>
      <c r="E26" s="12"/>
      <c r="F26" s="11"/>
      <c r="G26" s="14"/>
      <c r="H26" s="15"/>
      <c r="I26" s="22"/>
    </row>
    <row r="27" spans="3:9" ht="15" customHeight="1" x14ac:dyDescent="0.4">
      <c r="C27" s="291"/>
      <c r="D27" s="294"/>
      <c r="E27" s="12"/>
      <c r="F27" s="11"/>
      <c r="G27" s="14"/>
      <c r="H27" s="15"/>
      <c r="I27" s="22"/>
    </row>
    <row r="28" spans="3:9" ht="15" customHeight="1" x14ac:dyDescent="0.4">
      <c r="C28" s="291"/>
      <c r="D28" s="294"/>
      <c r="E28" s="12"/>
      <c r="F28" s="15"/>
      <c r="G28" s="16"/>
      <c r="H28" s="11"/>
      <c r="I28" s="22"/>
    </row>
    <row r="29" spans="3:9" ht="15" customHeight="1" x14ac:dyDescent="0.4">
      <c r="C29" s="291"/>
      <c r="D29" s="294"/>
      <c r="E29" s="12"/>
      <c r="F29" s="15"/>
      <c r="G29" s="16"/>
      <c r="H29" s="11"/>
      <c r="I29" s="22"/>
    </row>
    <row r="30" spans="3:9" ht="15" customHeight="1" x14ac:dyDescent="0.4">
      <c r="C30" s="291"/>
      <c r="D30" s="294"/>
      <c r="E30" s="12"/>
      <c r="F30" s="15"/>
      <c r="G30" s="16"/>
      <c r="H30" s="11"/>
      <c r="I30" s="22"/>
    </row>
    <row r="31" spans="3:9" ht="15" customHeight="1" x14ac:dyDescent="0.4">
      <c r="C31" s="291"/>
      <c r="D31" s="294"/>
      <c r="E31" s="12"/>
      <c r="F31" s="15"/>
      <c r="G31" s="17"/>
      <c r="H31" s="11"/>
      <c r="I31" s="22"/>
    </row>
    <row r="32" spans="3:9" ht="15" customHeight="1" x14ac:dyDescent="0.4">
      <c r="C32" s="291"/>
      <c r="D32" s="294"/>
      <c r="E32" s="12"/>
      <c r="F32" s="11"/>
      <c r="G32" s="14"/>
      <c r="H32" s="11"/>
      <c r="I32" s="22"/>
    </row>
    <row r="33" spans="3:9" ht="15" customHeight="1" thickBot="1" x14ac:dyDescent="0.45">
      <c r="C33" s="291"/>
      <c r="D33" s="295"/>
      <c r="E33" s="25"/>
      <c r="F33" s="18"/>
      <c r="G33" s="26"/>
      <c r="H33" s="18"/>
      <c r="I33" s="27"/>
    </row>
    <row r="34" spans="3:9" ht="15" customHeight="1" thickBot="1" x14ac:dyDescent="0.45">
      <c r="C34" s="292"/>
      <c r="D34" s="33" t="s">
        <v>50</v>
      </c>
      <c r="E34" s="34">
        <v>8982558</v>
      </c>
      <c r="F34" s="35"/>
      <c r="G34" s="36"/>
      <c r="H34" s="35"/>
      <c r="I34" s="37"/>
    </row>
    <row r="35" spans="3:9" ht="15" customHeight="1" x14ac:dyDescent="0.4">
      <c r="C35" s="291"/>
      <c r="D35" s="297" t="s">
        <v>17</v>
      </c>
      <c r="E35" s="28"/>
      <c r="F35" s="31" t="s">
        <v>49</v>
      </c>
      <c r="G35" s="30">
        <v>50</v>
      </c>
      <c r="H35" s="31">
        <v>5000</v>
      </c>
      <c r="I35" s="32"/>
    </row>
    <row r="36" spans="3:9" ht="15" customHeight="1" x14ac:dyDescent="0.4">
      <c r="C36" s="291"/>
      <c r="D36" s="294"/>
      <c r="E36" s="12"/>
      <c r="F36" s="11"/>
      <c r="G36" s="14"/>
      <c r="H36" s="15"/>
      <c r="I36" s="22"/>
    </row>
    <row r="37" spans="3:9" ht="15" customHeight="1" x14ac:dyDescent="0.4">
      <c r="C37" s="291"/>
      <c r="D37" s="294"/>
      <c r="E37" s="12"/>
      <c r="F37" s="11"/>
      <c r="G37" s="14"/>
      <c r="H37" s="15"/>
      <c r="I37" s="22"/>
    </row>
    <row r="38" spans="3:9" ht="15" customHeight="1" x14ac:dyDescent="0.4">
      <c r="C38" s="291"/>
      <c r="D38" s="294"/>
      <c r="E38" s="12"/>
      <c r="F38" s="11"/>
      <c r="G38" s="14"/>
      <c r="H38" s="15"/>
      <c r="I38" s="22"/>
    </row>
    <row r="39" spans="3:9" ht="15" customHeight="1" x14ac:dyDescent="0.4">
      <c r="C39" s="291"/>
      <c r="D39" s="294"/>
      <c r="E39" s="12"/>
      <c r="F39" s="11"/>
      <c r="G39" s="16"/>
      <c r="H39" s="11"/>
      <c r="I39" s="22"/>
    </row>
    <row r="40" spans="3:9" ht="15" customHeight="1" x14ac:dyDescent="0.4">
      <c r="C40" s="291"/>
      <c r="D40" s="294"/>
      <c r="E40" s="12"/>
      <c r="F40" s="11"/>
      <c r="G40" s="16"/>
      <c r="H40" s="11"/>
      <c r="I40" s="22"/>
    </row>
    <row r="41" spans="3:9" ht="15" customHeight="1" x14ac:dyDescent="0.4">
      <c r="C41" s="291"/>
      <c r="D41" s="294"/>
      <c r="E41" s="12"/>
      <c r="F41" s="11"/>
      <c r="G41" s="16"/>
      <c r="H41" s="11"/>
      <c r="I41" s="22"/>
    </row>
    <row r="42" spans="3:9" ht="15" customHeight="1" x14ac:dyDescent="0.4">
      <c r="C42" s="291"/>
      <c r="D42" s="294"/>
      <c r="E42" s="12"/>
      <c r="F42" s="11"/>
      <c r="G42" s="14"/>
      <c r="H42" s="11"/>
      <c r="I42" s="22"/>
    </row>
    <row r="43" spans="3:9" ht="15" customHeight="1" x14ac:dyDescent="0.4">
      <c r="C43" s="291"/>
      <c r="D43" s="294"/>
      <c r="E43" s="12"/>
      <c r="F43" s="11"/>
      <c r="G43" s="14"/>
      <c r="H43" s="11"/>
      <c r="I43" s="22"/>
    </row>
    <row r="44" spans="3:9" ht="15" customHeight="1" thickBot="1" x14ac:dyDescent="0.45">
      <c r="C44" s="291"/>
      <c r="D44" s="295"/>
      <c r="E44" s="25"/>
      <c r="F44" s="18"/>
      <c r="G44" s="26"/>
      <c r="H44" s="18"/>
      <c r="I44" s="27"/>
    </row>
    <row r="45" spans="3:9" ht="15" customHeight="1" thickBot="1" x14ac:dyDescent="0.45">
      <c r="C45" s="292"/>
      <c r="D45" s="33" t="s">
        <v>50</v>
      </c>
      <c r="E45" s="34">
        <v>217361080</v>
      </c>
      <c r="F45" s="35"/>
      <c r="G45" s="36"/>
      <c r="H45" s="35"/>
      <c r="I45" s="37"/>
    </row>
    <row r="46" spans="3:9" ht="15" customHeight="1" x14ac:dyDescent="0.4">
      <c r="C46" s="291"/>
      <c r="D46" s="297" t="s">
        <v>52</v>
      </c>
      <c r="E46" s="28"/>
      <c r="F46" s="29"/>
      <c r="G46" s="30"/>
      <c r="H46" s="31"/>
      <c r="I46" s="32"/>
    </row>
    <row r="47" spans="3:9" ht="15" customHeight="1" x14ac:dyDescent="0.4">
      <c r="C47" s="291"/>
      <c r="D47" s="294"/>
      <c r="E47" s="12"/>
      <c r="F47" s="11"/>
      <c r="G47" s="14"/>
      <c r="H47" s="15"/>
      <c r="I47" s="22"/>
    </row>
    <row r="48" spans="3:9" ht="15" customHeight="1" x14ac:dyDescent="0.4">
      <c r="C48" s="291"/>
      <c r="D48" s="294"/>
      <c r="E48" s="12"/>
      <c r="F48" s="11"/>
      <c r="G48" s="14"/>
      <c r="H48" s="15"/>
      <c r="I48" s="22"/>
    </row>
    <row r="49" spans="3:9" ht="15" customHeight="1" x14ac:dyDescent="0.4">
      <c r="C49" s="291"/>
      <c r="D49" s="294"/>
      <c r="E49" s="12"/>
      <c r="F49" s="11"/>
      <c r="G49" s="14"/>
      <c r="H49" s="15"/>
      <c r="I49" s="22"/>
    </row>
    <row r="50" spans="3:9" ht="15" customHeight="1" x14ac:dyDescent="0.4">
      <c r="C50" s="291"/>
      <c r="D50" s="294"/>
      <c r="E50" s="12"/>
      <c r="F50" s="11"/>
      <c r="G50" s="16"/>
      <c r="H50" s="11"/>
      <c r="I50" s="22"/>
    </row>
    <row r="51" spans="3:9" ht="15" customHeight="1" x14ac:dyDescent="0.4">
      <c r="C51" s="291"/>
      <c r="D51" s="294"/>
      <c r="E51" s="12"/>
      <c r="F51" s="11"/>
      <c r="G51" s="16"/>
      <c r="H51" s="11"/>
      <c r="I51" s="22"/>
    </row>
    <row r="52" spans="3:9" ht="15" customHeight="1" x14ac:dyDescent="0.4">
      <c r="C52" s="291"/>
      <c r="D52" s="294"/>
      <c r="E52" s="12"/>
      <c r="F52" s="11"/>
      <c r="G52" s="16"/>
      <c r="H52" s="11"/>
      <c r="I52" s="22"/>
    </row>
    <row r="53" spans="3:9" ht="15" customHeight="1" x14ac:dyDescent="0.4">
      <c r="C53" s="291"/>
      <c r="D53" s="294"/>
      <c r="E53" s="12"/>
      <c r="F53" s="11"/>
      <c r="G53" s="14"/>
      <c r="H53" s="11"/>
      <c r="I53" s="22"/>
    </row>
    <row r="54" spans="3:9" ht="15" customHeight="1" x14ac:dyDescent="0.4">
      <c r="C54" s="291"/>
      <c r="D54" s="294"/>
      <c r="E54" s="12"/>
      <c r="F54" s="11"/>
      <c r="G54" s="14"/>
      <c r="H54" s="11"/>
      <c r="I54" s="22"/>
    </row>
    <row r="55" spans="3:9" ht="15" customHeight="1" thickBot="1" x14ac:dyDescent="0.45">
      <c r="C55" s="291"/>
      <c r="D55" s="295"/>
      <c r="E55" s="25"/>
      <c r="F55" s="18"/>
      <c r="G55" s="26"/>
      <c r="H55" s="18"/>
      <c r="I55" s="27"/>
    </row>
    <row r="56" spans="3:9" ht="15" customHeight="1" thickBot="1" x14ac:dyDescent="0.45">
      <c r="C56" s="292"/>
      <c r="D56" s="33" t="s">
        <v>50</v>
      </c>
      <c r="E56" s="34">
        <v>0</v>
      </c>
      <c r="F56" s="35"/>
      <c r="G56" s="36"/>
      <c r="H56" s="35"/>
      <c r="I56" s="37"/>
    </row>
    <row r="57" spans="3:9" ht="15" customHeight="1" x14ac:dyDescent="0.4">
      <c r="C57" s="298" t="s">
        <v>53</v>
      </c>
      <c r="D57" s="297" t="s">
        <v>19</v>
      </c>
      <c r="E57" s="28"/>
      <c r="F57" s="29">
        <v>2000</v>
      </c>
      <c r="G57" s="30" t="s">
        <v>49</v>
      </c>
      <c r="H57" s="31" t="s">
        <v>49</v>
      </c>
      <c r="I57" s="51" t="s">
        <v>54</v>
      </c>
    </row>
    <row r="58" spans="3:9" ht="15" customHeight="1" x14ac:dyDescent="0.4">
      <c r="C58" s="298"/>
      <c r="D58" s="294"/>
      <c r="E58" s="12"/>
      <c r="F58" s="11">
        <v>1000</v>
      </c>
      <c r="G58" s="14" t="s">
        <v>49</v>
      </c>
      <c r="H58" s="15" t="s">
        <v>49</v>
      </c>
      <c r="I58" s="50" t="s">
        <v>55</v>
      </c>
    </row>
    <row r="59" spans="3:9" ht="15" customHeight="1" x14ac:dyDescent="0.4">
      <c r="C59" s="298"/>
      <c r="D59" s="294"/>
      <c r="E59" s="12"/>
      <c r="F59" s="11"/>
      <c r="G59" s="14"/>
      <c r="H59" s="15"/>
      <c r="I59" s="22"/>
    </row>
    <row r="60" spans="3:9" ht="15" customHeight="1" x14ac:dyDescent="0.4">
      <c r="C60" s="298"/>
      <c r="D60" s="294"/>
      <c r="E60" s="12"/>
      <c r="F60" s="11"/>
      <c r="G60" s="16"/>
      <c r="H60" s="11"/>
      <c r="I60" s="22"/>
    </row>
    <row r="61" spans="3:9" ht="15" customHeight="1" x14ac:dyDescent="0.4">
      <c r="C61" s="298"/>
      <c r="D61" s="294"/>
      <c r="E61" s="12"/>
      <c r="F61" s="11"/>
      <c r="G61" s="14"/>
      <c r="H61" s="11"/>
      <c r="I61" s="22"/>
    </row>
    <row r="62" spans="3:9" ht="15" customHeight="1" x14ac:dyDescent="0.4">
      <c r="C62" s="298"/>
      <c r="D62" s="294"/>
      <c r="E62" s="12"/>
      <c r="F62" s="11"/>
      <c r="G62" s="14"/>
      <c r="H62" s="11"/>
      <c r="I62" s="22"/>
    </row>
    <row r="63" spans="3:9" ht="15" customHeight="1" x14ac:dyDescent="0.4">
      <c r="C63" s="298"/>
      <c r="D63" s="294"/>
      <c r="E63" s="12"/>
      <c r="F63" s="11"/>
      <c r="G63" s="14"/>
      <c r="H63" s="11"/>
      <c r="I63" s="22"/>
    </row>
    <row r="64" spans="3:9" ht="15" customHeight="1" x14ac:dyDescent="0.4">
      <c r="C64" s="298"/>
      <c r="D64" s="294"/>
      <c r="E64" s="12"/>
      <c r="F64" s="11"/>
      <c r="G64" s="14"/>
      <c r="H64" s="11"/>
      <c r="I64" s="22"/>
    </row>
    <row r="65" spans="2:9" ht="15" customHeight="1" x14ac:dyDescent="0.4">
      <c r="C65" s="298"/>
      <c r="D65" s="294"/>
      <c r="E65" s="12"/>
      <c r="F65" s="11"/>
      <c r="G65" s="14"/>
      <c r="H65" s="11"/>
      <c r="I65" s="22"/>
    </row>
    <row r="66" spans="2:9" ht="15" customHeight="1" thickBot="1" x14ac:dyDescent="0.45">
      <c r="C66" s="298"/>
      <c r="D66" s="295"/>
      <c r="E66" s="25"/>
      <c r="F66" s="18"/>
      <c r="G66" s="26"/>
      <c r="H66" s="18"/>
      <c r="I66" s="27"/>
    </row>
    <row r="67" spans="2:9" ht="15" customHeight="1" thickBot="1" x14ac:dyDescent="0.45">
      <c r="C67" s="299"/>
      <c r="D67" s="33" t="s">
        <v>50</v>
      </c>
      <c r="E67" s="34">
        <v>95975000</v>
      </c>
      <c r="F67" s="35"/>
      <c r="G67" s="36"/>
      <c r="H67" s="43"/>
      <c r="I67" s="37"/>
    </row>
    <row r="68" spans="2:9" ht="15" customHeight="1" thickBot="1" x14ac:dyDescent="0.45">
      <c r="C68" s="300" t="s">
        <v>13</v>
      </c>
      <c r="D68" s="301"/>
      <c r="E68" s="38">
        <f>E23+E34+E45+E56+E67</f>
        <v>335124032</v>
      </c>
      <c r="F68" s="39"/>
      <c r="G68" s="40"/>
      <c r="H68" s="41"/>
      <c r="I68" s="42"/>
    </row>
    <row r="69" spans="2:9" ht="15" customHeight="1" x14ac:dyDescent="0.4">
      <c r="C69" s="184" t="s">
        <v>20</v>
      </c>
      <c r="D69" s="185"/>
      <c r="E69" s="48">
        <v>57607</v>
      </c>
      <c r="F69" s="302"/>
      <c r="G69" s="302"/>
      <c r="H69" s="302"/>
      <c r="I69" s="302"/>
    </row>
    <row r="70" spans="2:9" ht="15" customHeight="1" thickBot="1" x14ac:dyDescent="0.45">
      <c r="C70" s="201" t="s">
        <v>56</v>
      </c>
      <c r="D70" s="202"/>
      <c r="E70" s="49">
        <v>2641</v>
      </c>
      <c r="F70" s="7"/>
      <c r="G70" s="7"/>
      <c r="H70" s="7"/>
      <c r="I70" s="7"/>
    </row>
    <row r="71" spans="2:9" ht="15" customHeight="1" x14ac:dyDescent="0.4">
      <c r="C71" s="172" t="s">
        <v>22</v>
      </c>
      <c r="D71" s="173"/>
      <c r="E71" s="19">
        <f>(E6+E8)/E69</f>
        <v>10718.669953304287</v>
      </c>
      <c r="F71" s="7"/>
      <c r="G71" s="7"/>
      <c r="H71" s="7"/>
      <c r="I71" s="7"/>
    </row>
    <row r="72" spans="2:9" ht="15" customHeight="1" thickBot="1" x14ac:dyDescent="0.45">
      <c r="C72" s="201" t="s">
        <v>57</v>
      </c>
      <c r="D72" s="202"/>
      <c r="E72" s="20">
        <f>(E7+E9)/E70</f>
        <v>7727.961378265808</v>
      </c>
      <c r="F72" s="281"/>
      <c r="G72" s="281"/>
      <c r="H72" s="281"/>
      <c r="I72" s="281"/>
    </row>
    <row r="73" spans="2:9" ht="15" customHeight="1" x14ac:dyDescent="0.4">
      <c r="C73" s="6" t="s">
        <v>58</v>
      </c>
      <c r="D73" s="6"/>
      <c r="E73" s="6"/>
      <c r="F73" s="6"/>
      <c r="G73" s="6"/>
      <c r="H73" s="6"/>
      <c r="I73" s="6"/>
    </row>
    <row r="74" spans="2:9" ht="15" customHeight="1" x14ac:dyDescent="0.4">
      <c r="C74" s="6" t="s">
        <v>59</v>
      </c>
      <c r="D74" s="6"/>
      <c r="E74" s="6"/>
      <c r="F74" s="6"/>
      <c r="G74" s="6"/>
      <c r="H74" s="6"/>
      <c r="I74" s="6"/>
    </row>
    <row r="75" spans="2:9" ht="15" customHeight="1" x14ac:dyDescent="0.4">
      <c r="C75" s="6" t="s">
        <v>60</v>
      </c>
      <c r="D75" s="6"/>
      <c r="E75" s="6"/>
      <c r="F75" s="6"/>
      <c r="G75" s="6"/>
      <c r="H75" s="6"/>
      <c r="I75" s="6"/>
    </row>
    <row r="76" spans="2:9" ht="15" customHeight="1" x14ac:dyDescent="0.4"/>
    <row r="77" spans="2:9" ht="15" customHeight="1" x14ac:dyDescent="0.4">
      <c r="B77" s="1" t="s">
        <v>23</v>
      </c>
      <c r="C77" s="253" t="s">
        <v>24</v>
      </c>
      <c r="D77" s="253"/>
      <c r="E77" s="253"/>
      <c r="F77" s="253"/>
      <c r="G77" s="253"/>
    </row>
    <row r="78" spans="2:9" ht="12.75" thickBot="1" x14ac:dyDescent="0.45">
      <c r="C78" s="5"/>
      <c r="D78" s="5"/>
      <c r="E78" s="282" t="s">
        <v>25</v>
      </c>
      <c r="F78" s="282"/>
      <c r="G78" s="282"/>
      <c r="H78" s="282" t="s">
        <v>26</v>
      </c>
      <c r="I78" s="282"/>
    </row>
    <row r="79" spans="2:9" ht="15" customHeight="1" x14ac:dyDescent="0.4">
      <c r="C79" s="269" t="s">
        <v>27</v>
      </c>
      <c r="D79" s="270"/>
      <c r="E79" s="271"/>
      <c r="F79" s="272"/>
      <c r="G79" s="273"/>
      <c r="H79" s="271"/>
      <c r="I79" s="274"/>
    </row>
    <row r="80" spans="2:9" ht="15" customHeight="1" thickBot="1" x14ac:dyDescent="0.45">
      <c r="C80" s="275" t="s">
        <v>28</v>
      </c>
      <c r="D80" s="276"/>
      <c r="E80" s="277"/>
      <c r="F80" s="278"/>
      <c r="G80" s="279"/>
      <c r="H80" s="278"/>
      <c r="I80" s="280"/>
    </row>
    <row r="81" spans="2:9" ht="15" customHeight="1" thickBot="1" x14ac:dyDescent="0.45">
      <c r="C81" s="257" t="s">
        <v>61</v>
      </c>
      <c r="D81" s="258"/>
      <c r="E81" s="259">
        <v>0</v>
      </c>
      <c r="F81" s="260"/>
      <c r="G81" s="260"/>
      <c r="H81" s="260"/>
      <c r="I81" s="261"/>
    </row>
    <row r="82" spans="2:9" ht="15" customHeight="1" x14ac:dyDescent="0.4">
      <c r="C82" s="6" t="s">
        <v>62</v>
      </c>
      <c r="D82" s="6"/>
      <c r="E82" s="8"/>
      <c r="F82" s="8"/>
      <c r="G82" s="8"/>
      <c r="H82" s="8"/>
      <c r="I82" s="8"/>
    </row>
    <row r="83" spans="2:9" ht="15" customHeight="1" x14ac:dyDescent="0.4"/>
    <row r="84" spans="2:9" ht="15" customHeight="1" thickBot="1" x14ac:dyDescent="0.45">
      <c r="B84" s="1" t="s">
        <v>29</v>
      </c>
      <c r="C84" s="253" t="s">
        <v>30</v>
      </c>
      <c r="D84" s="253"/>
      <c r="E84" s="253"/>
      <c r="F84" s="253"/>
      <c r="G84" s="253"/>
    </row>
    <row r="85" spans="2:9" ht="15" customHeight="1" x14ac:dyDescent="0.4">
      <c r="C85" s="262" t="s">
        <v>31</v>
      </c>
      <c r="D85" s="3" t="s">
        <v>32</v>
      </c>
      <c r="E85" s="264">
        <f>(E6+E7)/E10</f>
        <v>9.8575561785240323E-2</v>
      </c>
      <c r="F85" s="264"/>
      <c r="G85" s="264"/>
      <c r="H85" s="264"/>
      <c r="I85" s="265"/>
    </row>
    <row r="86" spans="2:9" ht="15" customHeight="1" thickBot="1" x14ac:dyDescent="0.45">
      <c r="C86" s="263"/>
      <c r="D86" s="4" t="s">
        <v>33</v>
      </c>
      <c r="E86" s="266">
        <f>(E8+E9)/E10</f>
        <v>0.9014244382147597</v>
      </c>
      <c r="F86" s="267"/>
      <c r="G86" s="267"/>
      <c r="H86" s="267"/>
      <c r="I86" s="268"/>
    </row>
    <row r="87" spans="2:9" ht="15" customHeight="1" x14ac:dyDescent="0.4"/>
    <row r="88" spans="2:9" ht="15" customHeight="1" thickBot="1" x14ac:dyDescent="0.45">
      <c r="B88" s="1" t="s">
        <v>34</v>
      </c>
      <c r="C88" s="253" t="s">
        <v>35</v>
      </c>
      <c r="D88" s="253"/>
      <c r="E88" s="253"/>
      <c r="F88" s="253"/>
      <c r="G88" s="253"/>
      <c r="H88" s="253"/>
      <c r="I88" s="253"/>
    </row>
    <row r="89" spans="2:9" ht="69.95" customHeight="1" thickBot="1" x14ac:dyDescent="0.45">
      <c r="C89" s="2" t="s">
        <v>36</v>
      </c>
      <c r="D89" s="254"/>
      <c r="E89" s="255"/>
      <c r="F89" s="255"/>
      <c r="G89" s="255"/>
      <c r="H89" s="255"/>
      <c r="I89" s="256"/>
    </row>
  </sheetData>
  <mergeCells count="44">
    <mergeCell ref="C88:I88"/>
    <mergeCell ref="D89:I89"/>
    <mergeCell ref="C81:D81"/>
    <mergeCell ref="E81:I81"/>
    <mergeCell ref="C84:G84"/>
    <mergeCell ref="C85:C86"/>
    <mergeCell ref="E85:I85"/>
    <mergeCell ref="E86:I86"/>
    <mergeCell ref="C79:D79"/>
    <mergeCell ref="E79:G79"/>
    <mergeCell ref="H79:I79"/>
    <mergeCell ref="C80:D80"/>
    <mergeCell ref="E80:G80"/>
    <mergeCell ref="H80:I80"/>
    <mergeCell ref="C71:D71"/>
    <mergeCell ref="C72:D72"/>
    <mergeCell ref="F72:I72"/>
    <mergeCell ref="C77:G77"/>
    <mergeCell ref="E78:G78"/>
    <mergeCell ref="H78:I78"/>
    <mergeCell ref="C70:D70"/>
    <mergeCell ref="C10:D10"/>
    <mergeCell ref="C11:E12"/>
    <mergeCell ref="F11:I11"/>
    <mergeCell ref="C13:C56"/>
    <mergeCell ref="D13:D22"/>
    <mergeCell ref="D24:D33"/>
    <mergeCell ref="D35:D44"/>
    <mergeCell ref="D46:D55"/>
    <mergeCell ref="C57:C67"/>
    <mergeCell ref="D57:D66"/>
    <mergeCell ref="C68:D68"/>
    <mergeCell ref="C69:D69"/>
    <mergeCell ref="F69:I69"/>
    <mergeCell ref="A1:J1"/>
    <mergeCell ref="C2:G2"/>
    <mergeCell ref="C3:D3"/>
    <mergeCell ref="E3:I3"/>
    <mergeCell ref="C5:G5"/>
    <mergeCell ref="C6:C9"/>
    <mergeCell ref="F6:I6"/>
    <mergeCell ref="F7:I7"/>
    <mergeCell ref="F8:I8"/>
    <mergeCell ref="F9:I9"/>
  </mergeCells>
  <phoneticPr fontId="1"/>
  <pageMargins left="0.51181102362204722" right="0.11811023622047245" top="0.55118110236220474" bottom="0.19685039370078741" header="0.31496062992125984" footer="0.11811023622047245"/>
  <pageSetup paperSize="9" orientation="portrait" r:id="rId1"/>
  <headerFooter scaleWithDoc="0" alignWithMargins="0"/>
  <rowBreaks count="1" manualBreakCount="1">
    <brk id="56" max="9"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GDPRJTB_xff1d_P_x306e__x5834__x5408__x306e__xff7a__xff9d__xff84__xff9b__xff70__xff97__xff70__x540d_ xmlns="a89f9eaf-bbcf-4689-b8b8-f3d5d380db39" xsi:nil="true"/>
    <lcf76f155ced4ddcb4097134ff3c332f xmlns="a89f9eaf-bbcf-4689-b8b8-f3d5d380db39">
      <Terms xmlns="http://schemas.microsoft.com/office/infopath/2007/PartnerControls"/>
    </lcf76f155ced4ddcb4097134ff3c332f>
    <TaxCatchAll xmlns="b36b396b-ce71-4894-a1f2-4205d8faa0e3" xsi:nil="true"/>
    <_x51fa__x767a__x65e5_ xmlns="a89f9eaf-bbcf-4689-b8b8-f3d5d380db39" xsi:nil="true"/>
    <GDPR_x5bfe__x8c61__x6570_ xmlns="a89f9eaf-bbcf-4689-b8b8-f3d5d380db39" xsi:nil="true"/>
    <_x6301__x51fa__x65e5_ xmlns="a89f9eaf-bbcf-4689-b8b8-f3d5d380db39" xsi:nil="true"/>
    <GDPR_x65e5__x672c__x4ee5__x5916__x306e__x7b2c__x4e09__x56fd__x79fb__x8ee2__x306e__x56fd__x540d_ xmlns="a89f9eaf-bbcf-4689-b8b8-f3d5d380db39" xsi:nil="true"/>
    <_x4f1a__x8a08__x5e33__x7968__x985e_ xmlns="a89f9eaf-bbcf-4689-b8b8-f3d5d380db39" xsi:nil="true"/>
    <GDPRJTB_x306e__x5f79__x5272_ xmlns="a89f9eaf-bbcf-4689-b8b8-f3d5d380db39" xsi:nil="true"/>
    <_x8fd4__x5374_or_x5ec3__x68c4__x65e5_ xmlns="a89f9eaf-bbcf-4689-b8b8-f3d5d380db39" xsi:nil="true"/>
    <_x4eba__x6570_ xmlns="a89f9eaf-bbcf-4689-b8b8-f3d5d380db39" xsi:nil="true"/>
    <_x6301__x51fa__x5a92__x4f53_ xmlns="a89f9eaf-bbcf-4689-b8b8-f3d5d380db39" xsi:nil="true"/>
    <_x60c5__x5831__x533a__x5206_ xmlns="a89f9eaf-bbcf-4689-b8b8-f3d5d380db39" xsi:nil="true"/>
    <_x6301__x51fa__x8005_ xmlns="a89f9eaf-bbcf-4689-b8b8-f3d5d380db39"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E1A5D7DE084B094FB2F8516896D16862" ma:contentTypeVersion="33" ma:contentTypeDescription="新しいドキュメントを作成します。" ma:contentTypeScope="" ma:versionID="40a26b3659667b334f29d23961e21e3a">
  <xsd:schema xmlns:xsd="http://www.w3.org/2001/XMLSchema" xmlns:xs="http://www.w3.org/2001/XMLSchema" xmlns:p="http://schemas.microsoft.com/office/2006/metadata/properties" xmlns:ns2="a89f9eaf-bbcf-4689-b8b8-f3d5d380db39" xmlns:ns3="cd910eac-860b-4774-900b-10edfc4b71b2" xmlns:ns4="b36b396b-ce71-4894-a1f2-4205d8faa0e3" targetNamespace="http://schemas.microsoft.com/office/2006/metadata/properties" ma:root="true" ma:fieldsID="bb7b26e48f329c62c3c0ac157932fb3e" ns2:_="" ns3:_="" ns4:_="">
    <xsd:import namespace="a89f9eaf-bbcf-4689-b8b8-f3d5d380db39"/>
    <xsd:import namespace="cd910eac-860b-4774-900b-10edfc4b71b2"/>
    <xsd:import namespace="b36b396b-ce71-4894-a1f2-4205d8faa0e3"/>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ServiceAutoTags" minOccurs="0"/>
                <xsd:element ref="ns2:MediaServiceGenerationTime" minOccurs="0"/>
                <xsd:element ref="ns2:MediaServiceEventHashCode" minOccurs="0"/>
                <xsd:element ref="ns2:MediaServiceLocation" minOccurs="0"/>
                <xsd:element ref="ns2:MediaServiceOCR" minOccurs="0"/>
                <xsd:element ref="ns2:MediaServiceAutoKeyPoints" minOccurs="0"/>
                <xsd:element ref="ns2:MediaServiceKeyPoints" minOccurs="0"/>
                <xsd:element ref="ns2:MediaLengthInSeconds" minOccurs="0"/>
                <xsd:element ref="ns2:_x51fa__x767a__x65e5_" minOccurs="0"/>
                <xsd:element ref="ns2:_x60c5__x5831__x533a__x5206_" minOccurs="0"/>
                <xsd:element ref="ns2:_x4eba__x6570_" minOccurs="0"/>
                <xsd:element ref="ns2:_x6301__x51fa__x5a92__x4f53_" minOccurs="0"/>
                <xsd:element ref="ns2:_x6301__x51fa__x8005_" minOccurs="0"/>
                <xsd:element ref="ns2:_x6301__x51fa__x65e5_" minOccurs="0"/>
                <xsd:element ref="ns2:_x8fd4__x5374_or_x5ec3__x68c4__x65e5_" minOccurs="0"/>
                <xsd:element ref="ns2:GDPR_x5bfe__x8c61__x6570_" minOccurs="0"/>
                <xsd:element ref="ns2:GDPR_x65e5__x672c__x4ee5__x5916__x306e__x7b2c__x4e09__x56fd__x79fb__x8ee2__x306e__x56fd__x540d_" minOccurs="0"/>
                <xsd:element ref="ns2:GDPRJTB_x306e__x5f79__x5272_" minOccurs="0"/>
                <xsd:element ref="ns2:GDPRJTB_xff1d_P_x306e__x5834__x5408__x306e__xff7a__xff9d__xff84__xff9b__xff70__xff97__xff70__x540d_" minOccurs="0"/>
                <xsd:element ref="ns4:TaxCatchAll" minOccurs="0"/>
                <xsd:element ref="ns2:lcf76f155ced4ddcb4097134ff3c332f" minOccurs="0"/>
                <xsd:element ref="ns2:_x4f1a__x8a08__x5e33__x7968__x985e_"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89f9eaf-bbcf-4689-b8b8-f3d5d380db3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_x51fa__x767a__x65e5_" ma:index="21" nillable="true" ma:displayName="出発日" ma:format="DateOnly" ma:internalName="_x51fa__x767a__x65e5_">
      <xsd:simpleType>
        <xsd:restriction base="dms:DateTime"/>
      </xsd:simpleType>
    </xsd:element>
    <xsd:element name="_x60c5__x5831__x533a__x5206_" ma:index="22" nillable="true" ma:displayName="情報区分" ma:format="Dropdown" ma:internalName="_x60c5__x5831__x533a__x5206_">
      <xsd:simpleType>
        <xsd:restriction base="dms:Choice">
          <xsd:enumeration value="氏名のみ"/>
          <xsd:enumeration value="連絡先（住所・TEL・ﾒｱﾄﾞ)"/>
          <xsd:enumeration value="ﾊﾟｽﾎﾟｰﾄ・口座"/>
          <xsd:enumeration value="ｱﾚﾙｷﾞｰ等"/>
          <xsd:enumeration value="ﾏｲﾅﾝﾊﾞｰ"/>
        </xsd:restriction>
      </xsd:simpleType>
    </xsd:element>
    <xsd:element name="_x4eba__x6570_" ma:index="23" nillable="true" ma:displayName="人数" ma:format="Dropdown" ma:internalName="_x4eba__x6570_" ma:percentage="FALSE">
      <xsd:simpleType>
        <xsd:restriction base="dms:Number"/>
      </xsd:simpleType>
    </xsd:element>
    <xsd:element name="_x6301__x51fa__x5a92__x4f53_" ma:index="24" nillable="true" ma:displayName="持出媒体" ma:description="100名以上or要配慮個人情報のみ管理記入（PCごと持出の場合は記入不要）" ma:format="Dropdown" ma:internalName="_x6301__x51fa__x5a92__x4f53_">
      <xsd:simpleType>
        <xsd:restriction base="dms:Choice">
          <xsd:enumeration value="紙"/>
          <xsd:enumeration value="記憶媒体（USB等にDL漏洩"/>
          <xsd:enumeration value="選択肢 3"/>
        </xsd:restriction>
      </xsd:simpleType>
    </xsd:element>
    <xsd:element name="_x6301__x51fa__x8005_" ma:index="25" nillable="true" ma:displayName="持出者" ma:description="100名以上or要配慮個人情報のみ管理記入（PCごと持出の場合は記入不要）" ma:format="Dropdown" ma:internalName="_x6301__x51fa__x8005_">
      <xsd:simpleType>
        <xsd:restriction base="dms:Text">
          <xsd:maxLength value="255"/>
        </xsd:restriction>
      </xsd:simpleType>
    </xsd:element>
    <xsd:element name="_x6301__x51fa__x65e5_" ma:index="26" nillable="true" ma:displayName="持出日" ma:description="100名以上or要配慮個人情報のみ管理記入（PCごと持出の場合は記入不要）" ma:format="DateOnly" ma:internalName="_x6301__x51fa__x65e5_">
      <xsd:simpleType>
        <xsd:restriction base="dms:DateTime"/>
      </xsd:simpleType>
    </xsd:element>
    <xsd:element name="_x8fd4__x5374_or_x5ec3__x68c4__x65e5_" ma:index="27" nillable="true" ma:displayName="返却or廃棄日" ma:description="100名以上or要配慮個人情報のみ管理記入（PCごと持出の場合は記入不要）" ma:format="DateOnly" ma:internalName="_x8fd4__x5374_or_x5ec3__x68c4__x65e5_">
      <xsd:simpleType>
        <xsd:restriction base="dms:DateTime"/>
      </xsd:simpleType>
    </xsd:element>
    <xsd:element name="GDPR_x5bfe__x8c61__x6570_" ma:index="28" nillable="true" ma:displayName="GDPR対象数" ma:description="対象がある場合のみ記入" ma:format="Dropdown" ma:internalName="GDPR_x5bfe__x8c61__x6570_" ma:percentage="FALSE">
      <xsd:simpleType>
        <xsd:restriction base="dms:Number"/>
      </xsd:simpleType>
    </xsd:element>
    <xsd:element name="GDPR_x65e5__x672c__x4ee5__x5916__x306e__x7b2c__x4e09__x56fd__x79fb__x8ee2__x306e__x56fd__x540d_" ma:index="29" nillable="true" ma:displayName="GDPR日本以外の第三国移転の国名" ma:description="対象がある場合のみ記入" ma:format="Dropdown" ma:internalName="GDPR_x65e5__x672c__x4ee5__x5916__x306e__x7b2c__x4e09__x56fd__x79fb__x8ee2__x306e__x56fd__x540d_">
      <xsd:simpleType>
        <xsd:restriction base="dms:Text">
          <xsd:maxLength value="255"/>
        </xsd:restriction>
      </xsd:simpleType>
    </xsd:element>
    <xsd:element name="GDPRJTB_x306e__x5f79__x5272_" ma:index="30" nillable="true" ma:displayName="GDPR JTBの役割" ma:format="Dropdown" ma:internalName="GDPRJTB_x306e__x5f79__x5272_">
      <xsd:simpleType>
        <xsd:restriction base="dms:Choice">
          <xsd:enumeration value="コントローラー"/>
          <xsd:enumeration value="プロセッサー"/>
          <xsd:enumeration value="選択肢 3"/>
        </xsd:restriction>
      </xsd:simpleType>
    </xsd:element>
    <xsd:element name="GDPRJTB_xff1d_P_x306e__x5834__x5408__x306e__xff7a__xff9d__xff84__xff9b__xff70__xff97__xff70__x540d_" ma:index="31" nillable="true" ma:displayName="GDPR JTB＝Pの場合のｺﾝﾄﾛｰﾗｰ名" ma:description="対象がある場合のみ記入" ma:format="Dropdown" ma:internalName="GDPRJTB_xff1d_P_x306e__x5834__x5408__x306e__xff7a__xff9d__xff84__xff9b__xff70__xff97__xff70__x540d_">
      <xsd:simpleType>
        <xsd:restriction base="dms:Text">
          <xsd:maxLength value="255"/>
        </xsd:restriction>
      </xsd:simpleType>
    </xsd:element>
    <xsd:element name="lcf76f155ced4ddcb4097134ff3c332f" ma:index="34" nillable="true" ma:taxonomy="true" ma:internalName="lcf76f155ced4ddcb4097134ff3c332f" ma:taxonomyFieldName="MediaServiceImageTags" ma:displayName="画像タグ" ma:readOnly="false" ma:fieldId="{5cf76f15-5ced-4ddc-b409-7134ff3c332f}" ma:taxonomyMulti="true" ma:sspId="08c8fdf5-0e4d-4d1b-afea-4d142c4803cd" ma:termSetId="09814cd3-568e-fe90-9814-8d621ff8fb84" ma:anchorId="fba54fb3-c3e1-fe81-a776-ca4b69148c4d" ma:open="true" ma:isKeyword="false">
      <xsd:complexType>
        <xsd:sequence>
          <xsd:element ref="pc:Terms" minOccurs="0" maxOccurs="1"/>
        </xsd:sequence>
      </xsd:complexType>
    </xsd:element>
    <xsd:element name="_x4f1a__x8a08__x5e33__x7968__x985e_" ma:index="35" nillable="true" ma:displayName="会計帳票類" ma:format="Dropdown" ma:internalName="_x4f1a__x8a08__x5e33__x7968__x985e_">
      <xsd:simpleType>
        <xsd:restriction base="dms:Text">
          <xsd:maxLength value="255"/>
        </xsd:restriction>
      </xsd:simpleType>
    </xsd:element>
    <xsd:element name="MediaServiceObjectDetectorVersions" ma:index="36"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37"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cd910eac-860b-4774-900b-10edfc4b71b2" elementFormDefault="qualified">
    <xsd:import namespace="http://schemas.microsoft.com/office/2006/documentManagement/types"/>
    <xsd:import namespace="http://schemas.microsoft.com/office/infopath/2007/PartnerControls"/>
    <xsd:element name="SharedWithUsers" ma:index="10"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共有相手の詳細情報"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b36b396b-ce71-4894-a1f2-4205d8faa0e3" elementFormDefault="qualified">
    <xsd:import namespace="http://schemas.microsoft.com/office/2006/documentManagement/types"/>
    <xsd:import namespace="http://schemas.microsoft.com/office/infopath/2007/PartnerControls"/>
    <xsd:element name="TaxCatchAll" ma:index="32" nillable="true" ma:displayName="Taxonomy Catch All Column" ma:hidden="true" ma:list="{52269072-2F2F-4DD1-8FD4-D7A54CDD6844}" ma:internalName="TaxCatchAll" ma:showField="CatchAllData" ma:web="{cd910eac-860b-4774-900b-10edfc4b71b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76BBDC7-F6E3-444B-A1DD-C0D8FB6618A6}">
  <ds:schemaRefs>
    <ds:schemaRef ds:uri="b36b396b-ce71-4894-a1f2-4205d8faa0e3"/>
    <ds:schemaRef ds:uri="http://www.w3.org/XML/1998/namespace"/>
    <ds:schemaRef ds:uri="http://purl.org/dc/terms/"/>
    <ds:schemaRef ds:uri="http://schemas.openxmlformats.org/package/2006/metadata/core-properties"/>
    <ds:schemaRef ds:uri="http://purl.org/dc/elements/1.1/"/>
    <ds:schemaRef ds:uri="cd910eac-860b-4774-900b-10edfc4b71b2"/>
    <ds:schemaRef ds:uri="http://purl.org/dc/dcmitype/"/>
    <ds:schemaRef ds:uri="http://schemas.microsoft.com/office/2006/documentManagement/types"/>
    <ds:schemaRef ds:uri="http://schemas.microsoft.com/office/infopath/2007/PartnerControls"/>
    <ds:schemaRef ds:uri="a89f9eaf-bbcf-4689-b8b8-f3d5d380db39"/>
    <ds:schemaRef ds:uri="http://schemas.microsoft.com/office/2006/metadata/properties"/>
  </ds:schemaRefs>
</ds:datastoreItem>
</file>

<file path=customXml/itemProps2.xml><?xml version="1.0" encoding="utf-8"?>
<ds:datastoreItem xmlns:ds="http://schemas.openxmlformats.org/officeDocument/2006/customXml" ds:itemID="{84C6CECD-F7FC-4299-900F-76BD45BF995A}">
  <ds:schemaRefs>
    <ds:schemaRef ds:uri="http://schemas.microsoft.com/sharepoint/v3/contenttype/forms"/>
  </ds:schemaRefs>
</ds:datastoreItem>
</file>

<file path=customXml/itemProps3.xml><?xml version="1.0" encoding="utf-8"?>
<ds:datastoreItem xmlns:ds="http://schemas.openxmlformats.org/officeDocument/2006/customXml" ds:itemID="{DA8818A6-0719-4C9F-A1E3-45BC76289CB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89f9eaf-bbcf-4689-b8b8-f3d5d380db39"/>
    <ds:schemaRef ds:uri="cd910eac-860b-4774-900b-10edfc4b71b2"/>
    <ds:schemaRef ds:uri="b36b396b-ce71-4894-a1f2-4205d8faa0e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22</vt:i4>
      </vt:variant>
      <vt:variant>
        <vt:lpstr>名前付き一覧</vt:lpstr>
      </vt:variant>
      <vt:variant>
        <vt:i4>21</vt:i4>
      </vt:variant>
    </vt:vector>
  </HeadingPairs>
  <TitlesOfParts>
    <vt:vector size="43" baseType="lpstr">
      <vt:lpstr>効果検証様式（集計値）</vt:lpstr>
      <vt:lpstr>R3.4</vt:lpstr>
      <vt:lpstr>R3.5</vt:lpstr>
      <vt:lpstr>R3.6</vt:lpstr>
      <vt:lpstr>R3.7</vt:lpstr>
      <vt:lpstr>R3.8</vt:lpstr>
      <vt:lpstr>R3.9</vt:lpstr>
      <vt:lpstr>R3.10</vt:lpstr>
      <vt:lpstr>R3.11</vt:lpstr>
      <vt:lpstr>R3.12</vt:lpstr>
      <vt:lpstr>R4.1</vt:lpstr>
      <vt:lpstr>R4.2</vt:lpstr>
      <vt:lpstr>R4.3</vt:lpstr>
      <vt:lpstr>R4.4</vt:lpstr>
      <vt:lpstr>R4.5</vt:lpstr>
      <vt:lpstr>R4.6</vt:lpstr>
      <vt:lpstr>R4.7</vt:lpstr>
      <vt:lpstr>R4.8</vt:lpstr>
      <vt:lpstr>R4.9</vt:lpstr>
      <vt:lpstr>R4.10</vt:lpstr>
      <vt:lpstr>×R4.10</vt:lpstr>
      <vt:lpstr>×R4.11</vt:lpstr>
      <vt:lpstr>×R4.10!Print_Area</vt:lpstr>
      <vt:lpstr>×R4.11!Print_Area</vt:lpstr>
      <vt:lpstr>R3.10!Print_Area</vt:lpstr>
      <vt:lpstr>R3.11!Print_Area</vt:lpstr>
      <vt:lpstr>R3.12!Print_Area</vt:lpstr>
      <vt:lpstr>R3.4!Print_Area</vt:lpstr>
      <vt:lpstr>R3.5!Print_Area</vt:lpstr>
      <vt:lpstr>R3.6!Print_Area</vt:lpstr>
      <vt:lpstr>R3.7!Print_Area</vt:lpstr>
      <vt:lpstr>R3.8!Print_Area</vt:lpstr>
      <vt:lpstr>R3.9!Print_Area</vt:lpstr>
      <vt:lpstr>R4.1!Print_Area</vt:lpstr>
      <vt:lpstr>R4.2!Print_Area</vt:lpstr>
      <vt:lpstr>R4.3!Print_Area</vt:lpstr>
      <vt:lpstr>R4.4!Print_Area</vt:lpstr>
      <vt:lpstr>R4.5!Print_Area</vt:lpstr>
      <vt:lpstr>R4.6!Print_Area</vt:lpstr>
      <vt:lpstr>R4.7!Print_Area</vt:lpstr>
      <vt:lpstr>R4.8!Print_Area</vt:lpstr>
      <vt:lpstr>R4.9!Print_Area</vt:lpstr>
      <vt:lpstr>'効果検証様式（集計値）'!Print_Area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2015-06-05T18:19:34Z</dcterms:created>
  <dcterms:modified xsi:type="dcterms:W3CDTF">2024-07-29T01:24:33Z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0x010100E1A5D7DE084B094FB2F8516896D16862</vt:lpwstr>
  </property>
  <property fmtid="{D5CDD505-2E9C-101B-9397-08002B2CF9AE}" pid="3" name="MediaServiceImageTags">
    <vt:lpwstr/>
  </property>
</Properties>
</file>