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感染症対策室\03_薬事衛生課→感染症対策室\60感染症Ｇ\65 予算業務\04 補助金\国補助_（R06～）医療施設等施設・設備整備費補助金\R7\07_交付決定\設備整備\HP用\"/>
    </mc:Choice>
  </mc:AlternateContent>
  <xr:revisionPtr revIDLastSave="0" documentId="13_ncr:1_{FCF300EF-B1DF-408E-871E-B8ACF347D117}" xr6:coauthVersionLast="47" xr6:coauthVersionMax="47" xr10:uidLastSave="{00000000-0000-0000-0000-000000000000}"/>
  <bookViews>
    <workbookView xWindow="28830" yWindow="570" windowWidth="28770" windowHeight="15090" tabRatio="888" xr2:uid="{00000000-000D-0000-FFFF-FFFF00000000}"/>
  </bookViews>
  <sheets>
    <sheet name="第2号様式_事業実績報告書" sheetId="8" r:id="rId1"/>
    <sheet name="別紙1 " sheetId="28" r:id="rId2"/>
    <sheet name="〔別紙2〕" sheetId="27" r:id="rId3"/>
    <sheet name="管理用（このシートは削除しないでください）" sheetId="16" state="hidden" r:id="rId4"/>
  </sheets>
  <externalReferences>
    <externalReference r:id="rId5"/>
  </externalReferences>
  <definedNames>
    <definedName name="_xlnm.Print_Area" localSheetId="2">〔別紙2〕!$B$1:$I$17</definedName>
    <definedName name="_xlnm.Print_Area" localSheetId="0">第2号様式_事業実績報告書!$A$1:$J$41</definedName>
    <definedName name="_xlnm.Print_Area" localSheetId="1">'別紙1 '!$A$1:$O$18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8" l="1"/>
  <c r="J10" i="28" s="1"/>
  <c r="N9" i="28"/>
  <c r="D8" i="28"/>
  <c r="F10" i="28"/>
  <c r="D9" i="28"/>
  <c r="G9" i="28"/>
  <c r="O9" i="28"/>
  <c r="B10" i="28"/>
  <c r="C10" i="28"/>
  <c r="E10" i="28"/>
  <c r="H10" i="28"/>
  <c r="I10" i="28"/>
  <c r="K10" i="28"/>
  <c r="L8" i="28" l="1"/>
  <c r="G8" i="28"/>
  <c r="G10" i="28" s="1"/>
  <c r="D10" i="28"/>
  <c r="L10" i="28" l="1"/>
  <c r="M8" i="28"/>
  <c r="M10" i="28" l="1"/>
  <c r="N8" i="28"/>
  <c r="O8" i="28" l="1"/>
  <c r="O10" i="28" s="1"/>
  <c r="N10" i="28"/>
  <c r="G15" i="27"/>
  <c r="G14" i="27"/>
  <c r="G13" i="27"/>
  <c r="G12" i="27"/>
  <c r="G16" i="27" s="1"/>
  <c r="E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持田　夏海</author>
  </authors>
  <commentList>
    <comment ref="H8" authorId="0" shapeId="0" xr:uid="{64718923-E12E-4451-8BB2-6794E43FB834}">
      <text>
        <r>
          <rPr>
            <sz val="9"/>
            <color indexed="81"/>
            <rFont val="ＭＳ Ｐゴシック"/>
            <family val="3"/>
            <charset val="128"/>
          </rPr>
          <t>国からの直接補助及び都道府県自らが実施主体の場合は「-」を入力（半角）</t>
        </r>
      </text>
    </comment>
    <comment ref="J8" authorId="1" shapeId="0" xr:uid="{EC980F3F-4FAB-43AC-8053-1D2DA9787E67}">
      <text>
        <r>
          <rPr>
            <b/>
            <sz val="12"/>
            <color indexed="81"/>
            <rFont val="MS P ゴシック"/>
            <family val="3"/>
            <charset val="128"/>
          </rPr>
          <t>内示額</t>
        </r>
      </text>
    </comment>
  </commentList>
</comments>
</file>

<file path=xl/sharedStrings.xml><?xml version="1.0" encoding="utf-8"?>
<sst xmlns="http://schemas.openxmlformats.org/spreadsheetml/2006/main" count="200" uniqueCount="157">
  <si>
    <t>円</t>
  </si>
  <si>
    <t>番号</t>
    <rPh sb="0" eb="2">
      <t>バンゴウ</t>
    </rPh>
    <phoneticPr fontId="2"/>
  </si>
  <si>
    <t>(1) へき地診療所施設整備事業</t>
    <phoneticPr fontId="2"/>
  </si>
  <si>
    <t>(2) 過疎地域等特定診療所施設整備事業</t>
    <phoneticPr fontId="2"/>
  </si>
  <si>
    <t>(3) へき地保健指導所施設整備事業</t>
    <phoneticPr fontId="2"/>
  </si>
  <si>
    <t>(4) 研修医のための研修施設整備事業</t>
    <phoneticPr fontId="2"/>
  </si>
  <si>
    <t>(5) 臨床研修病院施設整備事業</t>
    <phoneticPr fontId="2"/>
  </si>
  <si>
    <t>(6) へき地医療拠点病院施設整備事業</t>
    <phoneticPr fontId="2"/>
  </si>
  <si>
    <t>(7) 医師臨床研修病院研修医環境整備事業</t>
    <phoneticPr fontId="2"/>
  </si>
  <si>
    <t>(8) 離島等患者宿泊施設施設整備事業</t>
    <phoneticPr fontId="2"/>
  </si>
  <si>
    <t>(9) 産科医療機関施設整備事業</t>
    <phoneticPr fontId="2"/>
  </si>
  <si>
    <t>(10) 分娩取扱施設施設整備事業</t>
    <phoneticPr fontId="2"/>
  </si>
  <si>
    <t>(11) 死亡時画像診断システム施設整備事業</t>
    <phoneticPr fontId="2"/>
  </si>
  <si>
    <t>(12) 有床診療所等スプリンクラー等施設整備事業</t>
    <phoneticPr fontId="2"/>
  </si>
  <si>
    <t>(13) 南海トラフ地震に係る津波避難対策緊急事業</t>
    <phoneticPr fontId="2"/>
  </si>
  <si>
    <t>(14)院内感染対策施設整備事業</t>
    <phoneticPr fontId="2"/>
  </si>
  <si>
    <t>補助事業者名</t>
    <phoneticPr fontId="2"/>
  </si>
  <si>
    <t>円</t>
    <rPh sb="0" eb="1">
      <t>エン</t>
    </rPh>
    <phoneticPr fontId="2"/>
  </si>
  <si>
    <t>　添付書類</t>
    <phoneticPr fontId="2"/>
  </si>
  <si>
    <t>←写真は極力枚数を減らし、簡潔にまとめること</t>
    <rPh sb="1" eb="3">
      <t>シャシン</t>
    </rPh>
    <rPh sb="4" eb="6">
      <t>キョクリョク</t>
    </rPh>
    <rPh sb="6" eb="8">
      <t>マイスウ</t>
    </rPh>
    <rPh sb="9" eb="10">
      <t>ヘ</t>
    </rPh>
    <rPh sb="13" eb="15">
      <t>カンケツ</t>
    </rPh>
    <phoneticPr fontId="2"/>
  </si>
  <si>
    <t>事業区分</t>
    <rPh sb="0" eb="2">
      <t>ジギョウ</t>
    </rPh>
    <rPh sb="2" eb="4">
      <t>クブン</t>
    </rPh>
    <phoneticPr fontId="2"/>
  </si>
  <si>
    <t>　経費所要額精算書　（別紙１）</t>
    <phoneticPr fontId="2"/>
  </si>
  <si>
    <t>　事業実績報告書　 　（別紙2）</t>
    <phoneticPr fontId="2"/>
  </si>
  <si>
    <t>施工内容</t>
    <rPh sb="0" eb="2">
      <t>セコウ</t>
    </rPh>
    <rPh sb="2" eb="4">
      <t>ナイヨウ</t>
    </rPh>
    <phoneticPr fontId="2"/>
  </si>
  <si>
    <t>構造</t>
    <rPh sb="0" eb="2">
      <t>コウゾウ</t>
    </rPh>
    <phoneticPr fontId="2"/>
  </si>
  <si>
    <t>新築</t>
    <rPh sb="0" eb="2">
      <t>シンチク</t>
    </rPh>
    <phoneticPr fontId="3"/>
  </si>
  <si>
    <t>移転新築</t>
    <rPh sb="0" eb="2">
      <t>イテン</t>
    </rPh>
    <rPh sb="2" eb="4">
      <t>シンチク</t>
    </rPh>
    <phoneticPr fontId="3"/>
  </si>
  <si>
    <t>改築</t>
    <rPh sb="0" eb="2">
      <t>カイチク</t>
    </rPh>
    <phoneticPr fontId="3"/>
  </si>
  <si>
    <t>増築</t>
    <rPh sb="0" eb="2">
      <t>ゾウチク</t>
    </rPh>
    <phoneticPr fontId="3"/>
  </si>
  <si>
    <t>改修</t>
    <rPh sb="0" eb="2">
      <t>カイシュウ</t>
    </rPh>
    <phoneticPr fontId="3"/>
  </si>
  <si>
    <t>鉄骨鉄筋コンクリート造</t>
    <rPh sb="0" eb="2">
      <t>テッコツ</t>
    </rPh>
    <rPh sb="2" eb="4">
      <t>テッキン</t>
    </rPh>
    <phoneticPr fontId="3"/>
  </si>
  <si>
    <t>鉄筋コンクリート造</t>
    <rPh sb="0" eb="2">
      <t>テッキン</t>
    </rPh>
    <phoneticPr fontId="3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</si>
  <si>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3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</si>
  <si>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3"/>
  </si>
  <si>
    <t>ブロック造</t>
    <rPh sb="4" eb="5">
      <t>ヅク</t>
    </rPh>
    <phoneticPr fontId="3"/>
  </si>
  <si>
    <t>木造</t>
    <rPh sb="0" eb="2">
      <t>モクゾウ</t>
    </rPh>
    <phoneticPr fontId="3"/>
  </si>
  <si>
    <t>プレハブ造</t>
    <rPh sb="4" eb="5">
      <t>ツク</t>
    </rPh>
    <phoneticPr fontId="3"/>
  </si>
  <si>
    <t>その他</t>
    <rPh sb="2" eb="3">
      <t>タ</t>
    </rPh>
    <phoneticPr fontId="3"/>
  </si>
  <si>
    <t>へき地診療所施設整備事業</t>
  </si>
  <si>
    <t>へき地診療所施設整備事業</t>
    <phoneticPr fontId="2"/>
  </si>
  <si>
    <t>過疎地域等特定診療所施設整備事業</t>
  </si>
  <si>
    <t>過疎地域等特定診療所施設整備事業</t>
    <phoneticPr fontId="2"/>
  </si>
  <si>
    <t>へき地保健指導所施設整備事業</t>
  </si>
  <si>
    <t>へき地保健指導所施設整備事業</t>
    <phoneticPr fontId="2"/>
  </si>
  <si>
    <t>研修医のための研修施設整備事業</t>
  </si>
  <si>
    <t>研修医のための研修施設整備事業</t>
    <phoneticPr fontId="2"/>
  </si>
  <si>
    <t>臨床研修病院施設整備事業</t>
  </si>
  <si>
    <t>臨床研修病院施設整備事業</t>
    <phoneticPr fontId="2"/>
  </si>
  <si>
    <t>へき地医療拠点病院施設整備事業</t>
  </si>
  <si>
    <t>へき地医療拠点病院施設整備事業</t>
    <phoneticPr fontId="2"/>
  </si>
  <si>
    <t>医師臨床研修病院研修医環境整備事業</t>
  </si>
  <si>
    <t>医師臨床研修病院研修医環境整備事業</t>
    <phoneticPr fontId="2"/>
  </si>
  <si>
    <t>離島等患者宿泊施設施設整備事業</t>
  </si>
  <si>
    <t>離島等患者宿泊施設施設整備事業</t>
    <phoneticPr fontId="2"/>
  </si>
  <si>
    <t>産科医療機関施設整備事業</t>
  </si>
  <si>
    <t>産科医療機関施設整備事業</t>
    <phoneticPr fontId="2"/>
  </si>
  <si>
    <t>分娩取扱施設施設整備事業</t>
  </si>
  <si>
    <t>分娩取扱施設施設整備事業</t>
    <phoneticPr fontId="2"/>
  </si>
  <si>
    <t>死亡時画像診断システム施設整備事業</t>
  </si>
  <si>
    <t>死亡時画像診断システム施設整備事業</t>
    <phoneticPr fontId="2"/>
  </si>
  <si>
    <t>有床診療所等スプリンクラー等施設整備事業</t>
  </si>
  <si>
    <t>有床診療所等スプリンクラー等施設整備事業</t>
    <phoneticPr fontId="2"/>
  </si>
  <si>
    <t>南海トラフ地震に係る津波避難対策緊急事業</t>
  </si>
  <si>
    <t>南海トラフ地震に係る津波避難対策緊急事業</t>
    <phoneticPr fontId="2"/>
  </si>
  <si>
    <t>院内感染対策施設整備事業</t>
  </si>
  <si>
    <t>院内感染対策施設整備事業</t>
    <phoneticPr fontId="2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</si>
  <si>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2"/>
  </si>
  <si>
    <t>所要額計算</t>
    <rPh sb="0" eb="3">
      <t>ショヨウガク</t>
    </rPh>
    <rPh sb="3" eb="5">
      <t>ケイサン</t>
    </rPh>
    <phoneticPr fontId="2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</si>
  <si>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2"/>
  </si>
  <si>
    <t>-</t>
    <phoneticPr fontId="2"/>
  </si>
  <si>
    <t>-</t>
    <phoneticPr fontId="2"/>
  </si>
  <si>
    <t>a</t>
    <phoneticPr fontId="2"/>
  </si>
  <si>
    <t>b</t>
  </si>
  <si>
    <t>b</t>
    <phoneticPr fontId="2"/>
  </si>
  <si>
    <t>c</t>
    <phoneticPr fontId="2"/>
  </si>
  <si>
    <t>分類</t>
    <rPh sb="0" eb="2">
      <t>ブンルイ</t>
    </rPh>
    <phoneticPr fontId="2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</si>
  <si>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2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</si>
  <si>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2"/>
  </si>
  <si>
    <t>再分類</t>
    <rPh sb="0" eb="3">
      <t>サイブンルイ</t>
    </rPh>
    <phoneticPr fontId="2"/>
  </si>
  <si>
    <t>A</t>
  </si>
  <si>
    <t>A</t>
    <phoneticPr fontId="2"/>
  </si>
  <si>
    <t>B</t>
    <phoneticPr fontId="2"/>
  </si>
  <si>
    <t>-</t>
    <phoneticPr fontId="2"/>
  </si>
  <si>
    <r>
      <t>　事業</t>
    </r>
    <r>
      <rPr>
        <sz val="11"/>
        <color theme="1"/>
        <rFont val="ＭＳ Ｐゴシック"/>
        <family val="3"/>
        <charset val="128"/>
      </rPr>
      <t>区分</t>
    </r>
    <rPh sb="3" eb="5">
      <t>クブン</t>
    </rPh>
    <phoneticPr fontId="2"/>
  </si>
  <si>
    <t>　島根県知事　様</t>
    <rPh sb="1" eb="4">
      <t>シマネケン</t>
    </rPh>
    <rPh sb="4" eb="6">
      <t>チジ</t>
    </rPh>
    <rPh sb="7" eb="8">
      <t>サマ</t>
    </rPh>
    <phoneticPr fontId="2"/>
  </si>
  <si>
    <t>　補助精算額</t>
    <phoneticPr fontId="2"/>
  </si>
  <si>
    <r>
      <t>（１）当該事業に係る歳入歳出</t>
    </r>
    <r>
      <rPr>
        <sz val="11"/>
        <color theme="1"/>
        <rFont val="ＭＳ Ｐゴシック"/>
        <family val="3"/>
        <charset val="128"/>
      </rPr>
      <t>決算書（見込）の抄本</t>
    </r>
    <rPh sb="3" eb="5">
      <t>トウガイ</t>
    </rPh>
    <rPh sb="5" eb="7">
      <t>ジギョウ</t>
    </rPh>
    <rPh sb="8" eb="9">
      <t>カカ</t>
    </rPh>
    <rPh sb="10" eb="12">
      <t>サイニュウ</t>
    </rPh>
    <rPh sb="12" eb="14">
      <t>サイシュツ</t>
    </rPh>
    <rPh sb="14" eb="17">
      <t>ケッサンショ</t>
    </rPh>
    <rPh sb="18" eb="20">
      <t>ミコ</t>
    </rPh>
    <phoneticPr fontId="2"/>
  </si>
  <si>
    <t>（２）補助事業完成後の施設の全景及び補助対象事業の概要を示す写真</t>
    <rPh sb="7" eb="9">
      <t>カンセイ</t>
    </rPh>
    <rPh sb="9" eb="10">
      <t>ゴ</t>
    </rPh>
    <rPh sb="11" eb="13">
      <t>シセツ</t>
    </rPh>
    <rPh sb="14" eb="16">
      <t>ゼンケイ</t>
    </rPh>
    <rPh sb="16" eb="17">
      <t>オヨ</t>
    </rPh>
    <rPh sb="18" eb="20">
      <t>ホジョ</t>
    </rPh>
    <rPh sb="20" eb="22">
      <t>タイショウ</t>
    </rPh>
    <rPh sb="22" eb="24">
      <t>ジギョウ</t>
    </rPh>
    <rPh sb="25" eb="27">
      <t>ガイヨウ</t>
    </rPh>
    <rPh sb="28" eb="29">
      <t>シメ</t>
    </rPh>
    <rPh sb="30" eb="32">
      <t>シャシン</t>
    </rPh>
    <phoneticPr fontId="2"/>
  </si>
  <si>
    <t>合計</t>
    <rPh sb="0" eb="2">
      <t>ゴウケイ</t>
    </rPh>
    <phoneticPr fontId="1"/>
  </si>
  <si>
    <t>１．施設の名称</t>
    <rPh sb="2" eb="4">
      <t>シセツ</t>
    </rPh>
    <rPh sb="5" eb="7">
      <t>メイショウ</t>
    </rPh>
    <phoneticPr fontId="1"/>
  </si>
  <si>
    <t>２．施設の所在地</t>
    <rPh sb="2" eb="4">
      <t>シセツ</t>
    </rPh>
    <rPh sb="5" eb="8">
      <t>ショザイチ</t>
    </rPh>
    <phoneticPr fontId="1"/>
  </si>
  <si>
    <t>４．設備整備の内容</t>
    <rPh sb="2" eb="4">
      <t>セツビ</t>
    </rPh>
    <rPh sb="4" eb="6">
      <t>セイビ</t>
    </rPh>
    <rPh sb="7" eb="9">
      <t>ナイヨウ</t>
    </rPh>
    <phoneticPr fontId="1"/>
  </si>
  <si>
    <t>規格</t>
    <rPh sb="0" eb="2">
      <t>キカク</t>
    </rPh>
    <phoneticPr fontId="1"/>
  </si>
  <si>
    <t>設置場所</t>
    <rPh sb="0" eb="2">
      <t>セッチ</t>
    </rPh>
    <rPh sb="2" eb="4">
      <t>バショ</t>
    </rPh>
    <phoneticPr fontId="1"/>
  </si>
  <si>
    <t>備考</t>
    <rPh sb="0" eb="2">
      <t>ビコウ</t>
    </rPh>
    <phoneticPr fontId="1"/>
  </si>
  <si>
    <t>－</t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</si>
  <si>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</si>
  <si>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>　　　　　　　　　　　　　　　　　　　　　　　　事業実績報告書</t>
    <rPh sb="24" eb="26">
      <t>ジギョウ</t>
    </rPh>
    <rPh sb="26" eb="28">
      <t>ジッセキ</t>
    </rPh>
    <phoneticPr fontId="2"/>
  </si>
  <si>
    <t>第２号様式</t>
    <phoneticPr fontId="2"/>
  </si>
  <si>
    <t>３．事業区分</t>
    <rPh sb="2" eb="4">
      <t>ジギョウ</t>
    </rPh>
    <rPh sb="4" eb="6">
      <t>クブン</t>
    </rPh>
    <phoneticPr fontId="1"/>
  </si>
  <si>
    <t>品目</t>
    <rPh sb="0" eb="2">
      <t>ヒンモク</t>
    </rPh>
    <phoneticPr fontId="1"/>
  </si>
  <si>
    <t>メーカー</t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</si>
  <si>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</si>
  <si>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</t>
    </rPh>
    <phoneticPr fontId="1"/>
  </si>
  <si>
    <t>金額（税込）</t>
    <rPh sb="0" eb="2">
      <t>キンガク</t>
    </rPh>
    <rPh sb="3" eb="5">
      <t>ゼイコ</t>
    </rPh>
    <phoneticPr fontId="1"/>
  </si>
  <si>
    <t>　新興感染症対応力強化事業（協定締結医療機関設備整備事業）</t>
    <phoneticPr fontId="2"/>
  </si>
  <si>
    <t>（３）納品書の写し、支出証拠書の写し</t>
    <rPh sb="3" eb="6">
      <t>ノウヒンショ</t>
    </rPh>
    <rPh sb="7" eb="8">
      <t>ウツ</t>
    </rPh>
    <rPh sb="10" eb="12">
      <t>シシュツ</t>
    </rPh>
    <rPh sb="12" eb="15">
      <t>ショウコショ</t>
    </rPh>
    <rPh sb="16" eb="17">
      <t>ウツ</t>
    </rPh>
    <phoneticPr fontId="2"/>
  </si>
  <si>
    <t>新興感染症対応力強化事業（協定締結医療機関設備整備事業）</t>
    <phoneticPr fontId="31"/>
  </si>
  <si>
    <t>別紙２</t>
    <rPh sb="0" eb="2">
      <t>ベッシ</t>
    </rPh>
    <phoneticPr fontId="1"/>
  </si>
  <si>
    <t>令和〇年△月□日</t>
    <rPh sb="0" eb="2">
      <t>レイワ</t>
    </rPh>
    <rPh sb="3" eb="4">
      <t>トシ</t>
    </rPh>
    <rPh sb="5" eb="6">
      <t>ツキ</t>
    </rPh>
    <rPh sb="7" eb="8">
      <t>ニチ</t>
    </rPh>
    <phoneticPr fontId="2"/>
  </si>
  <si>
    <t>令和７年度島根県新興感染症対応力強化設備整備費補助金</t>
    <rPh sb="0" eb="2">
      <t>レイワ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</si>
  <si>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令和８年〇月〇日付け指令薬第〇〇号</t>
    </r>
    <r>
      <rPr>
        <sz val="11"/>
        <color theme="1"/>
        <rFont val="ＭＳ Ｐゴシック"/>
        <family val="3"/>
        <charset val="128"/>
        <scheme val="minor"/>
      </rPr>
      <t>をもって交付決定を受けた標記について、次のとおり関係書類を添えて報告する。</t>
    </r>
    <phoneticPr fontId="2"/>
  </si>
  <si>
    <t>理事長　〇〇　〇〇</t>
  </si>
  <si>
    <t>別紙１</t>
    <phoneticPr fontId="1"/>
  </si>
  <si>
    <t>経　　費　　所　　要　　額　　精　　算　　書</t>
    <phoneticPr fontId="1"/>
  </si>
  <si>
    <t xml:space="preserve">　　　　　　　　　　　　　　　　 　　　　　   　　　　　　　　　　　 　　　　　　　　　　　　　　　　　　　　　　　　　 </t>
    <phoneticPr fontId="1"/>
  </si>
  <si>
    <t>補助事業者名：</t>
    <phoneticPr fontId="1"/>
  </si>
  <si>
    <t>事  業  区  分</t>
    <rPh sb="0" eb="1">
      <t>コト</t>
    </rPh>
    <rPh sb="3" eb="4">
      <t>ギョウ</t>
    </rPh>
    <rPh sb="6" eb="7">
      <t>ク</t>
    </rPh>
    <rPh sb="9" eb="10">
      <t>ブン</t>
    </rPh>
    <phoneticPr fontId="1"/>
  </si>
  <si>
    <t>総事業費</t>
  </si>
  <si>
    <t>寄付金その
他の収入額</t>
    <phoneticPr fontId="1"/>
  </si>
  <si>
    <t>差引額</t>
  </si>
  <si>
    <t>対象経費の
実支出額</t>
    <phoneticPr fontId="1"/>
  </si>
  <si>
    <t>基準額</t>
  </si>
  <si>
    <t>選定額</t>
  </si>
  <si>
    <t>市町村
補 助 額</t>
    <rPh sb="0" eb="3">
      <t>シチョウソン</t>
    </rPh>
    <phoneticPr fontId="1"/>
  </si>
  <si>
    <t>県補助
基 本 額</t>
    <rPh sb="0" eb="1">
      <t>ケン</t>
    </rPh>
    <phoneticPr fontId="1"/>
  </si>
  <si>
    <t>県補助
所 要 額</t>
    <rPh sb="0" eb="1">
      <t>ケン</t>
    </rPh>
    <phoneticPr fontId="1"/>
  </si>
  <si>
    <t>仕入に係る消費税等相当額</t>
    <rPh sb="0" eb="2">
      <t>シイレ</t>
    </rPh>
    <rPh sb="3" eb="4">
      <t>カカ</t>
    </rPh>
    <rPh sb="5" eb="12">
      <t>ショウヒゼイトウソウトウガク</t>
    </rPh>
    <phoneticPr fontId="31"/>
  </si>
  <si>
    <t>要県補助額</t>
    <rPh sb="0" eb="5">
      <t>ヨウケンホジョガク</t>
    </rPh>
    <phoneticPr fontId="31"/>
  </si>
  <si>
    <t>県補助
交付決定額</t>
    <rPh sb="0" eb="1">
      <t>ケン</t>
    </rPh>
    <phoneticPr fontId="1"/>
  </si>
  <si>
    <t>県補助
受入済額</t>
    <rPh sb="0" eb="1">
      <t>ケン</t>
    </rPh>
    <phoneticPr fontId="1"/>
  </si>
  <si>
    <t>差引過△
不足額</t>
    <phoneticPr fontId="1"/>
  </si>
  <si>
    <t>(Ａ)</t>
    <phoneticPr fontId="1"/>
  </si>
  <si>
    <t>(Ｂ)</t>
    <phoneticPr fontId="1"/>
  </si>
  <si>
    <t>(A)-(B)=(C)</t>
  </si>
  <si>
    <t>(Ｄ)</t>
    <phoneticPr fontId="1"/>
  </si>
  <si>
    <t>(Ｅ)</t>
    <phoneticPr fontId="1"/>
  </si>
  <si>
    <t>(Ｆ)</t>
    <phoneticPr fontId="1"/>
  </si>
  <si>
    <t>（Ｇ)</t>
    <phoneticPr fontId="1"/>
  </si>
  <si>
    <t>(H)</t>
    <phoneticPr fontId="1"/>
  </si>
  <si>
    <t>(I)</t>
    <phoneticPr fontId="1"/>
  </si>
  <si>
    <t>(J)</t>
  </si>
  <si>
    <t>（I)-(J)=(K)</t>
  </si>
  <si>
    <t>（L)</t>
  </si>
  <si>
    <t>（L)-(K)=(M)</t>
  </si>
  <si>
    <t>(M)-(K)=(N)</t>
    <phoneticPr fontId="1"/>
  </si>
  <si>
    <t xml:space="preserve">       円</t>
  </si>
  <si>
    <t>円</t>
    <rPh sb="0" eb="1">
      <t>エン</t>
    </rPh>
    <phoneticPr fontId="1"/>
  </si>
  <si>
    <t>医療法人〇〇　〇〇〇医院</t>
    <phoneticPr fontId="2"/>
  </si>
  <si>
    <t>医療法人〇〇　〇〇〇医院</t>
    <rPh sb="0" eb="2">
      <t>イリョウ</t>
    </rPh>
    <rPh sb="2" eb="4">
      <t>ホウジン</t>
    </rPh>
    <phoneticPr fontId="1"/>
  </si>
  <si>
    <t>医療法人〇〇　〇〇〇医院</t>
    <phoneticPr fontId="31"/>
  </si>
  <si>
    <t>〒123-4567島根県〇〇市〇〇町〇</t>
    <phoneticPr fontId="31"/>
  </si>
  <si>
    <t>HEPAフィルター付き空気清浄機</t>
    <rPh sb="9" eb="10">
      <t>ツ</t>
    </rPh>
    <rPh sb="11" eb="16">
      <t>クウキセイジョウキ</t>
    </rPh>
    <phoneticPr fontId="31"/>
  </si>
  <si>
    <t>〇〇</t>
    <phoneticPr fontId="31"/>
  </si>
  <si>
    <t>△△</t>
    <phoneticPr fontId="31"/>
  </si>
  <si>
    <t>診察室</t>
    <rPh sb="0" eb="3">
      <t>シンサツシツ</t>
    </rPh>
    <phoneticPr fontId="31"/>
  </si>
  <si>
    <t>島根県〇〇市〇〇町〇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</si>
</sst>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 &quot;#,###"/>
    <numFmt numFmtId="177" formatCode="#,##0;&quot;△ &quot;#,##0"/>
  </numFmts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0"/>
    <xf numFmtId="38" fontId="29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0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30" fillId="0" borderId="0" xfId="42" applyFont="1" applyAlignment="1">
      <alignment vertical="center"/>
    </xf>
    <xf numFmtId="0" fontId="30" fillId="0" borderId="7" xfId="42" applyFont="1" applyBorder="1" applyAlignment="1">
      <alignment vertical="center"/>
    </xf>
    <xf numFmtId="0" fontId="30" fillId="0" borderId="0" xfId="42" applyFont="1" applyAlignment="1">
      <alignment horizontal="left" vertical="center"/>
    </xf>
    <xf numFmtId="0" fontId="30" fillId="0" borderId="21" xfId="42" applyFont="1" applyBorder="1" applyAlignment="1">
      <alignment horizontal="distributed" vertical="center" justifyLastLine="1"/>
    </xf>
    <xf numFmtId="0" fontId="30" fillId="0" borderId="22" xfId="42" applyFont="1" applyBorder="1" applyAlignment="1">
      <alignment horizontal="distributed" vertical="center" justifyLastLine="1"/>
    </xf>
    <xf numFmtId="0" fontId="30" fillId="0" borderId="23" xfId="42" applyFont="1" applyBorder="1" applyAlignment="1">
      <alignment horizontal="distributed" vertical="center" justifyLastLine="1"/>
    </xf>
    <xf numFmtId="0" fontId="30" fillId="0" borderId="11" xfId="42" applyFont="1" applyBorder="1" applyAlignment="1">
      <alignment horizontal="distributed" vertical="center" justifyLastLine="1"/>
    </xf>
    <xf numFmtId="38" fontId="30" fillId="0" borderId="9" xfId="43" applyFont="1" applyBorder="1" applyAlignment="1">
      <alignment horizontal="right" vertical="center"/>
    </xf>
    <xf numFmtId="38" fontId="30" fillId="0" borderId="2" xfId="43" applyFont="1" applyBorder="1" applyAlignment="1">
      <alignment vertical="center"/>
    </xf>
    <xf numFmtId="0" fontId="30" fillId="0" borderId="1" xfId="42" applyFont="1" applyBorder="1" applyAlignment="1">
      <alignment vertical="center"/>
    </xf>
    <xf numFmtId="0" fontId="30" fillId="33" borderId="7" xfId="42" applyFont="1" applyFill="1" applyBorder="1" applyAlignment="1">
      <alignment vertical="center"/>
    </xf>
    <xf numFmtId="38" fontId="30" fillId="33" borderId="4" xfId="43" applyFont="1" applyFill="1" applyBorder="1" applyAlignment="1">
      <alignment vertical="center"/>
    </xf>
    <xf numFmtId="38" fontId="30" fillId="33" borderId="2" xfId="43" applyFont="1" applyFill="1" applyBorder="1" applyAlignment="1">
      <alignment vertical="center"/>
    </xf>
    <xf numFmtId="0" fontId="30" fillId="0" borderId="4" xfId="42" applyFont="1" applyBorder="1" applyAlignment="1">
      <alignment vertical="center"/>
    </xf>
    <xf numFmtId="0" fontId="30" fillId="0" borderId="9" xfId="42" applyFont="1" applyBorder="1" applyAlignment="1">
      <alignment horizontal="right" vertical="center"/>
    </xf>
    <xf numFmtId="0" fontId="30" fillId="33" borderId="4" xfId="42" applyFont="1" applyFill="1" applyBorder="1" applyAlignment="1">
      <alignment vertical="center"/>
    </xf>
    <xf numFmtId="0" fontId="30" fillId="33" borderId="1" xfId="42" applyFont="1" applyFill="1" applyBorder="1" applyAlignment="1">
      <alignment vertical="center"/>
    </xf>
    <xf numFmtId="0" fontId="24" fillId="34" borderId="0" xfId="0" applyFont="1" applyFill="1">
      <alignment vertical="center"/>
    </xf>
    <xf numFmtId="0" fontId="0" fillId="34" borderId="0" xfId="0" applyFont="1" applyFill="1">
      <alignment vertical="center"/>
    </xf>
    <xf numFmtId="0" fontId="25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3" fillId="34" borderId="0" xfId="0" applyFont="1" applyFill="1">
      <alignment vertical="center"/>
    </xf>
    <xf numFmtId="0" fontId="22" fillId="34" borderId="0" xfId="0" applyFont="1" applyFill="1">
      <alignment vertical="center"/>
    </xf>
    <xf numFmtId="0" fontId="26" fillId="34" borderId="0" xfId="0" applyFont="1" applyFill="1" applyAlignment="1">
      <alignment horizontal="right" vertical="center"/>
    </xf>
    <xf numFmtId="0" fontId="0" fillId="34" borderId="0" xfId="0" applyFont="1" applyFill="1" applyAlignment="1">
      <alignment vertical="center" wrapText="1"/>
    </xf>
    <xf numFmtId="0" fontId="26" fillId="34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32" fillId="34" borderId="0" xfId="0" applyFont="1" applyFill="1" applyAlignment="1">
      <alignment vertical="center"/>
    </xf>
    <xf numFmtId="0" fontId="32" fillId="34" borderId="0" xfId="0" applyFont="1" applyFill="1" applyAlignment="1">
      <alignment horizontal="left" vertical="center"/>
    </xf>
    <xf numFmtId="0" fontId="33" fillId="34" borderId="0" xfId="0" applyFont="1" applyFill="1">
      <alignment vertical="center"/>
    </xf>
    <xf numFmtId="0" fontId="3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5" fillId="0" borderId="25" xfId="0" applyFont="1" applyBorder="1" applyAlignment="1">
      <alignment horizontal="right" vertical="center" shrinkToFit="1"/>
    </xf>
    <xf numFmtId="0" fontId="36" fillId="33" borderId="25" xfId="0" applyFont="1" applyFill="1" applyBorder="1" applyAlignment="1">
      <alignment horizontal="left" vertical="center"/>
    </xf>
    <xf numFmtId="0" fontId="35" fillId="33" borderId="25" xfId="0" applyFont="1" applyFill="1" applyBorder="1" applyAlignment="1">
      <alignment horizontal="left" vertical="center"/>
    </xf>
    <xf numFmtId="0" fontId="22" fillId="33" borderId="0" xfId="0" applyFont="1" applyFill="1">
      <alignment vertical="center"/>
    </xf>
    <xf numFmtId="0" fontId="34" fillId="0" borderId="2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33" xfId="0" applyFont="1" applyBorder="1" applyAlignment="1">
      <alignment horizontal="right" vertical="top" wrapText="1"/>
    </xf>
    <xf numFmtId="0" fontId="37" fillId="0" borderId="33" xfId="0" applyFont="1" applyBorder="1" applyAlignment="1">
      <alignment horizontal="right" vertical="top" wrapText="1"/>
    </xf>
    <xf numFmtId="0" fontId="37" fillId="0" borderId="34" xfId="0" applyFont="1" applyBorder="1" applyAlignment="1">
      <alignment horizontal="right" vertical="top" wrapText="1"/>
    </xf>
    <xf numFmtId="0" fontId="36" fillId="33" borderId="37" xfId="0" applyFont="1" applyFill="1" applyBorder="1" applyAlignment="1">
      <alignment vertical="center" wrapText="1"/>
    </xf>
    <xf numFmtId="177" fontId="36" fillId="33" borderId="38" xfId="0" applyNumberFormat="1" applyFont="1" applyFill="1" applyBorder="1" applyAlignment="1">
      <alignment vertical="center" shrinkToFit="1"/>
    </xf>
    <xf numFmtId="177" fontId="36" fillId="0" borderId="38" xfId="0" applyNumberFormat="1" applyFont="1" applyBorder="1" applyAlignment="1">
      <alignment vertical="center" shrinkToFit="1"/>
    </xf>
    <xf numFmtId="177" fontId="36" fillId="0" borderId="36" xfId="0" applyNumberFormat="1" applyFont="1" applyBorder="1" applyAlignment="1">
      <alignment vertical="center" shrinkToFit="1"/>
    </xf>
    <xf numFmtId="177" fontId="36" fillId="0" borderId="35" xfId="0" applyNumberFormat="1" applyFont="1" applyBorder="1" applyAlignment="1">
      <alignment vertical="center" shrinkToFit="1"/>
    </xf>
    <xf numFmtId="177" fontId="36" fillId="33" borderId="35" xfId="0" applyNumberFormat="1" applyFont="1" applyFill="1" applyBorder="1" applyAlignment="1">
      <alignment vertical="center" shrinkToFit="1"/>
    </xf>
    <xf numFmtId="0" fontId="36" fillId="0" borderId="39" xfId="0" applyFont="1" applyBorder="1" applyAlignment="1">
      <alignment horizontal="right" vertical="center" wrapText="1"/>
    </xf>
    <xf numFmtId="177" fontId="36" fillId="0" borderId="40" xfId="0" applyNumberFormat="1" applyFont="1" applyBorder="1" applyAlignment="1">
      <alignment vertical="center" shrinkToFit="1"/>
    </xf>
    <xf numFmtId="177" fontId="36" fillId="0" borderId="41" xfId="0" applyNumberFormat="1" applyFont="1" applyBorder="1" applyAlignment="1">
      <alignment vertical="center" shrinkToFit="1"/>
    </xf>
    <xf numFmtId="0" fontId="34" fillId="0" borderId="0" xfId="0" applyFont="1" applyAlignment="1">
      <alignment horizontal="left" vertical="center" indent="1"/>
    </xf>
    <xf numFmtId="177" fontId="34" fillId="0" borderId="0" xfId="0" applyNumberFormat="1" applyFont="1" applyAlignment="1">
      <alignment vertical="center" shrinkToFit="1"/>
    </xf>
    <xf numFmtId="0" fontId="34" fillId="0" borderId="0" xfId="0" applyFont="1" applyAlignment="1">
      <alignment horizontal="right" vertical="center" wrapText="1"/>
    </xf>
    <xf numFmtId="12" fontId="22" fillId="0" borderId="0" xfId="0" applyNumberFormat="1" applyFont="1">
      <alignment vertical="center"/>
    </xf>
    <xf numFmtId="0" fontId="36" fillId="33" borderId="42" xfId="0" applyFont="1" applyFill="1" applyBorder="1" applyAlignment="1">
      <alignment vertical="center" wrapText="1"/>
    </xf>
    <xf numFmtId="177" fontId="36" fillId="33" borderId="43" xfId="0" applyNumberFormat="1" applyFont="1" applyFill="1" applyBorder="1" applyAlignment="1">
      <alignment vertical="center" shrinkToFit="1"/>
    </xf>
    <xf numFmtId="177" fontId="36" fillId="0" borderId="44" xfId="0" applyNumberFormat="1" applyFont="1" applyBorder="1" applyAlignment="1">
      <alignment vertical="center" shrinkToFit="1"/>
    </xf>
    <xf numFmtId="0" fontId="40" fillId="33" borderId="7" xfId="42" applyFont="1" applyFill="1" applyBorder="1" applyAlignment="1">
      <alignment vertical="center"/>
    </xf>
    <xf numFmtId="0" fontId="40" fillId="33" borderId="4" xfId="42" applyFont="1" applyFill="1" applyBorder="1" applyAlignment="1">
      <alignment vertical="center"/>
    </xf>
    <xf numFmtId="38" fontId="40" fillId="33" borderId="4" xfId="43" applyFont="1" applyFill="1" applyBorder="1" applyAlignment="1">
      <alignment vertical="center"/>
    </xf>
    <xf numFmtId="38" fontId="40" fillId="33" borderId="2" xfId="43" applyFont="1" applyFill="1" applyBorder="1" applyAlignment="1">
      <alignment vertical="center"/>
    </xf>
    <xf numFmtId="38" fontId="40" fillId="0" borderId="2" xfId="43" applyFont="1" applyBorder="1" applyAlignment="1">
      <alignment vertical="center"/>
    </xf>
    <xf numFmtId="0" fontId="0" fillId="34" borderId="0" xfId="0" applyFont="1" applyFill="1" applyAlignment="1">
      <alignment horizontal="left" vertical="center"/>
    </xf>
    <xf numFmtId="176" fontId="26" fillId="34" borderId="0" xfId="0" applyNumberFormat="1" applyFont="1" applyFill="1" applyAlignment="1">
      <alignment horizontal="right" vertical="center" shrinkToFit="1"/>
    </xf>
    <xf numFmtId="0" fontId="26" fillId="34" borderId="0" xfId="0" applyFont="1" applyFill="1" applyAlignment="1">
      <alignment horizontal="distributed" vertical="center"/>
    </xf>
    <xf numFmtId="58" fontId="32" fillId="34" borderId="0" xfId="0" applyNumberFormat="1" applyFont="1" applyFill="1" applyAlignment="1">
      <alignment horizontal="distributed" vertical="center"/>
    </xf>
    <xf numFmtId="58" fontId="26" fillId="34" borderId="0" xfId="0" applyNumberFormat="1" applyFont="1" applyFill="1" applyAlignment="1">
      <alignment horizontal="distributed" vertical="center"/>
    </xf>
    <xf numFmtId="0" fontId="26" fillId="34" borderId="0" xfId="0" applyNumberFormat="1" applyFont="1" applyFill="1" applyAlignment="1">
      <alignment horizontal="distributed" vertical="center"/>
    </xf>
    <xf numFmtId="0" fontId="4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34" borderId="0" xfId="0" applyFont="1" applyFill="1" applyAlignment="1">
      <alignment vertical="center" wrapText="1"/>
    </xf>
    <xf numFmtId="0" fontId="0" fillId="3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0" fillId="0" borderId="7" xfId="42" applyFont="1" applyBorder="1" applyAlignment="1">
      <alignment horizontal="center" vertical="center"/>
    </xf>
    <xf numFmtId="0" fontId="30" fillId="0" borderId="8" xfId="42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30" fillId="0" borderId="3" xfId="42" applyFont="1" applyBorder="1" applyAlignment="1">
      <alignment horizontal="center" vertical="center"/>
    </xf>
    <xf numFmtId="0" fontId="30" fillId="0" borderId="9" xfId="42" applyFont="1" applyBorder="1" applyAlignment="1">
      <alignment horizontal="center" vertical="center"/>
    </xf>
    <xf numFmtId="0" fontId="30" fillId="0" borderId="5" xfId="42" applyFont="1" applyBorder="1" applyAlignment="1">
      <alignment horizontal="center" vertical="center"/>
    </xf>
    <xf numFmtId="0" fontId="30" fillId="0" borderId="24" xfId="42" applyFont="1" applyBorder="1" applyAlignment="1">
      <alignment horizontal="center" vertical="center"/>
    </xf>
    <xf numFmtId="0" fontId="30" fillId="0" borderId="6" xfId="42" applyFont="1" applyBorder="1" applyAlignment="1">
      <alignment horizontal="center" vertical="center"/>
    </xf>
    <xf numFmtId="38" fontId="40" fillId="0" borderId="9" xfId="43" applyFont="1" applyBorder="1" applyAlignment="1">
      <alignment vertical="center"/>
    </xf>
    <xf numFmtId="38" fontId="40" fillId="0" borderId="5" xfId="43" applyFont="1" applyBorder="1" applyAlignment="1">
      <alignment vertical="center"/>
    </xf>
    <xf numFmtId="0" fontId="30" fillId="0" borderId="0" xfId="42" applyFont="1" applyAlignment="1">
      <alignment horizontal="distributed" vertical="center" justifyLastLine="1"/>
    </xf>
    <xf numFmtId="0" fontId="40" fillId="33" borderId="0" xfId="42" applyFont="1" applyFill="1" applyAlignment="1">
      <alignment horizontal="left" vertical="center"/>
    </xf>
    <xf numFmtId="0" fontId="30" fillId="0" borderId="0" xfId="42" applyFont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6703</xdr:colOff>
      <xdr:row>3</xdr:row>
      <xdr:rowOff>141111</xdr:rowOff>
    </xdr:from>
    <xdr:to>
      <xdr:col>14</xdr:col>
      <xdr:colOff>201083</xdr:colOff>
      <xdr:row>15</xdr:row>
      <xdr:rowOff>76905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113286" y="638528"/>
          <a:ext cx="2692047" cy="2031294"/>
        </a:xfrm>
        <a:prstGeom prst="leftArrow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交付決定通知書と同様に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・所在地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・法人名、医療機関名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・代表者職名　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</xdr:col>
      <xdr:colOff>1</xdr:colOff>
      <xdr:row>15</xdr:row>
      <xdr:rowOff>66675</xdr:rowOff>
    </xdr:from>
    <xdr:to>
      <xdr:col>14</xdr:col>
      <xdr:colOff>222250</xdr:colOff>
      <xdr:row>20</xdr:row>
      <xdr:rowOff>140758</xdr:rowOff>
    </xdr:to>
    <xdr:sp macro="" textlink="">
      <xdr:nvSpPr>
        <xdr:cNvPr id="2" name="左矢印 4">
          <a:extLst>
            <a:ext uri="{FF2B5EF4-FFF2-40B4-BE49-F238E27FC236}">
              <a16:creationId xmlns:a16="http://schemas.microsoft.com/office/drawing/2014/main" id="{B03A13B7-67FE-4739-A65E-FBDF387A1160}"/>
            </a:ext>
          </a:extLst>
        </xdr:cNvPr>
        <xdr:cNvSpPr/>
      </xdr:nvSpPr>
      <xdr:spPr bwMode="auto">
        <a:xfrm>
          <a:off x="6106584" y="2659592"/>
          <a:ext cx="2719916" cy="1090083"/>
        </a:xfrm>
        <a:prstGeom prst="leftArrow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交付決定通知書の日付を記載してください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K39"/>
  <sheetViews>
    <sheetView tabSelected="1" view="pageBreakPreview" zoomScale="90" zoomScaleNormal="100" zoomScaleSheetLayoutView="90" zoomScalePageLayoutView="85" workbookViewId="0">
      <selection activeCell="P13" sqref="P13"/>
    </sheetView>
  </sheetViews>
  <sheetFormatPr defaultColWidth="9" defaultRowHeight="13"/>
  <cols>
    <col min="1" max="1" width="5" style="1" customWidth="1"/>
    <col min="2" max="2" width="5.36328125" style="1" customWidth="1"/>
    <col min="3" max="9" width="10.26953125" style="1" customWidth="1"/>
    <col min="10" max="10" width="5" style="1" customWidth="1"/>
    <col min="11" max="16384" width="9" style="1"/>
  </cols>
  <sheetData>
    <row r="1" spans="1:11">
      <c r="A1" s="30" t="s">
        <v>98</v>
      </c>
      <c r="B1" s="31"/>
      <c r="C1" s="31"/>
      <c r="D1" s="31"/>
      <c r="E1" s="31"/>
      <c r="F1" s="31"/>
      <c r="G1" s="31"/>
      <c r="H1" s="31"/>
      <c r="I1" s="31"/>
      <c r="J1" s="31"/>
    </row>
    <row r="2" spans="1:11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1" s="4" customFormat="1" ht="14">
      <c r="A3" s="32"/>
      <c r="B3" s="33"/>
      <c r="C3" s="33"/>
      <c r="D3" s="33"/>
      <c r="E3" s="33"/>
      <c r="F3" s="33"/>
      <c r="G3" s="33"/>
      <c r="H3" s="83" t="s">
        <v>1</v>
      </c>
      <c r="I3" s="83"/>
      <c r="J3" s="83"/>
    </row>
    <row r="4" spans="1:11" s="4" customFormat="1" ht="14">
      <c r="A4" s="32"/>
      <c r="B4" s="33"/>
      <c r="C4" s="33"/>
      <c r="D4" s="33"/>
      <c r="E4" s="33"/>
      <c r="F4" s="33"/>
      <c r="G4" s="33"/>
      <c r="H4" s="84" t="s">
        <v>109</v>
      </c>
      <c r="I4" s="84"/>
      <c r="J4" s="84"/>
    </row>
    <row r="5" spans="1:11" s="4" customFormat="1" ht="14">
      <c r="A5" s="32"/>
      <c r="B5" s="33"/>
      <c r="C5" s="33"/>
      <c r="D5" s="33"/>
      <c r="E5" s="33"/>
      <c r="F5" s="33"/>
      <c r="G5" s="85"/>
      <c r="H5" s="86"/>
      <c r="I5" s="86"/>
      <c r="J5" s="33"/>
    </row>
    <row r="6" spans="1:11" s="4" customFormat="1" ht="14">
      <c r="A6" s="32" t="s">
        <v>84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s="4" customFormat="1" ht="14">
      <c r="A7" s="32"/>
      <c r="B7" s="33"/>
      <c r="C7" s="33"/>
      <c r="D7" s="33"/>
      <c r="E7" s="33"/>
      <c r="F7" s="33"/>
      <c r="G7" s="33"/>
      <c r="H7" s="33"/>
      <c r="I7" s="33"/>
      <c r="J7" s="33"/>
    </row>
    <row r="8" spans="1:11" s="4" customFormat="1" ht="14">
      <c r="A8" s="32"/>
      <c r="B8" s="33"/>
      <c r="C8" s="33"/>
      <c r="D8" s="33"/>
      <c r="E8" s="33"/>
      <c r="F8" s="33"/>
      <c r="G8" s="33"/>
      <c r="H8" s="33"/>
      <c r="I8" s="33"/>
      <c r="J8" s="33"/>
    </row>
    <row r="9" spans="1:11" s="4" customFormat="1" ht="14">
      <c r="A9" s="32"/>
      <c r="B9" s="33"/>
      <c r="C9" s="33"/>
      <c r="D9" s="33"/>
      <c r="E9" s="38"/>
      <c r="F9" s="38"/>
      <c r="G9" s="40" t="s">
        <v>156</v>
      </c>
      <c r="H9" s="41"/>
      <c r="I9" s="33"/>
      <c r="J9" s="33"/>
    </row>
    <row r="10" spans="1:11" s="4" customFormat="1" ht="14">
      <c r="A10" s="32"/>
      <c r="B10" s="33"/>
      <c r="C10" s="33"/>
      <c r="D10" s="33"/>
      <c r="E10" s="38" t="s">
        <v>16</v>
      </c>
      <c r="F10" s="38"/>
      <c r="G10" s="41" t="s">
        <v>148</v>
      </c>
      <c r="H10" s="40"/>
      <c r="I10" s="39"/>
      <c r="J10" s="39"/>
      <c r="K10" s="6"/>
    </row>
    <row r="11" spans="1:11" s="2" customFormat="1">
      <c r="A11" s="34"/>
      <c r="B11" s="35"/>
      <c r="C11" s="35"/>
      <c r="D11" s="35"/>
      <c r="E11" s="35"/>
      <c r="F11" s="35"/>
      <c r="G11" s="42" t="s">
        <v>112</v>
      </c>
      <c r="H11" s="42"/>
      <c r="I11" s="35"/>
      <c r="J11" s="35"/>
    </row>
    <row r="12" spans="1:11" s="2" customFormat="1">
      <c r="A12" s="34"/>
      <c r="B12" s="35"/>
      <c r="C12" s="35"/>
      <c r="D12" s="35"/>
      <c r="E12" s="35"/>
      <c r="F12" s="35"/>
      <c r="G12" s="35"/>
      <c r="H12" s="35"/>
      <c r="I12" s="35"/>
      <c r="J12" s="35"/>
    </row>
    <row r="13" spans="1:11" s="2" customFormat="1">
      <c r="A13" s="34"/>
      <c r="B13" s="35"/>
      <c r="C13" s="35"/>
      <c r="D13" s="35"/>
      <c r="E13" s="35"/>
      <c r="F13" s="35"/>
      <c r="G13" s="35"/>
      <c r="H13" s="35"/>
      <c r="I13" s="35"/>
      <c r="J13" s="35"/>
    </row>
    <row r="14" spans="1:11" s="2" customFormat="1" ht="14">
      <c r="A14" s="87" t="s">
        <v>110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1" s="2" customFormat="1" ht="14">
      <c r="A15" s="32" t="s">
        <v>97</v>
      </c>
      <c r="B15" s="33"/>
      <c r="C15" s="33"/>
      <c r="D15" s="33"/>
      <c r="E15" s="33"/>
      <c r="F15" s="33"/>
      <c r="G15" s="33"/>
      <c r="H15" s="33"/>
      <c r="I15" s="33"/>
      <c r="J15" s="35"/>
    </row>
    <row r="16" spans="1:11">
      <c r="A16" s="30"/>
      <c r="B16" s="31"/>
      <c r="C16" s="31"/>
      <c r="D16" s="31"/>
      <c r="E16" s="31"/>
      <c r="F16" s="31"/>
      <c r="G16" s="31"/>
      <c r="H16" s="31"/>
      <c r="I16" s="31"/>
      <c r="J16" s="31"/>
    </row>
    <row r="17" spans="1:11">
      <c r="A17" s="30"/>
      <c r="B17" s="31"/>
      <c r="C17" s="31"/>
      <c r="D17" s="31"/>
      <c r="E17" s="31"/>
      <c r="F17" s="31"/>
      <c r="G17" s="31"/>
      <c r="H17" s="31"/>
      <c r="I17" s="31"/>
      <c r="J17" s="31"/>
    </row>
    <row r="18" spans="1:11">
      <c r="A18" s="30"/>
      <c r="B18" s="31"/>
      <c r="C18" s="31"/>
      <c r="D18" s="31"/>
      <c r="E18" s="31"/>
      <c r="F18" s="31"/>
      <c r="G18" s="31"/>
      <c r="H18" s="31"/>
      <c r="I18" s="31"/>
      <c r="J18" s="31"/>
    </row>
    <row r="19" spans="1:11" ht="30" customHeight="1">
      <c r="A19" s="30"/>
      <c r="B19" s="89" t="s">
        <v>111</v>
      </c>
      <c r="C19" s="89"/>
      <c r="D19" s="89"/>
      <c r="E19" s="89"/>
      <c r="F19" s="89"/>
      <c r="G19" s="89"/>
      <c r="H19" s="89"/>
      <c r="I19" s="89"/>
      <c r="J19" s="31"/>
    </row>
    <row r="20" spans="1:11">
      <c r="A20" s="30"/>
      <c r="B20" s="31"/>
      <c r="C20" s="31"/>
      <c r="D20" s="31"/>
      <c r="E20" s="31"/>
      <c r="F20" s="31"/>
      <c r="G20" s="31"/>
      <c r="H20" s="31"/>
      <c r="I20" s="31"/>
      <c r="J20" s="31"/>
    </row>
    <row r="21" spans="1:11">
      <c r="A21" s="30"/>
      <c r="B21" s="31"/>
      <c r="C21" s="31"/>
      <c r="D21" s="31"/>
      <c r="E21" s="31"/>
      <c r="F21" s="31"/>
      <c r="G21" s="31"/>
      <c r="H21" s="31"/>
      <c r="I21" s="31"/>
      <c r="J21" s="31"/>
    </row>
    <row r="22" spans="1:11" ht="14">
      <c r="A22" s="30"/>
      <c r="B22" s="31">
        <v>1</v>
      </c>
      <c r="C22" s="31" t="s">
        <v>85</v>
      </c>
      <c r="D22" s="31"/>
      <c r="E22" s="36" t="str">
        <f>IF(F22="","金","")</f>
        <v>金</v>
      </c>
      <c r="F22" s="82"/>
      <c r="G22" s="82"/>
      <c r="H22" s="33" t="s">
        <v>17</v>
      </c>
      <c r="I22" s="31"/>
      <c r="J22" s="31"/>
    </row>
    <row r="23" spans="1:11">
      <c r="A23" s="30"/>
      <c r="B23" s="31"/>
      <c r="C23" s="31"/>
      <c r="D23" s="31"/>
      <c r="E23" s="31"/>
      <c r="F23" s="31"/>
      <c r="G23" s="31"/>
      <c r="H23" s="31"/>
      <c r="I23" s="31"/>
      <c r="J23" s="31"/>
    </row>
    <row r="24" spans="1:11">
      <c r="A24" s="30"/>
      <c r="B24" s="31">
        <v>2</v>
      </c>
      <c r="C24" s="31" t="s">
        <v>83</v>
      </c>
      <c r="D24" s="31"/>
      <c r="E24" s="90" t="s">
        <v>105</v>
      </c>
      <c r="F24" s="90"/>
      <c r="G24" s="90"/>
      <c r="H24" s="90"/>
      <c r="I24" s="90"/>
      <c r="J24" s="90"/>
    </row>
    <row r="25" spans="1:11">
      <c r="A25" s="30"/>
      <c r="B25" s="31"/>
      <c r="C25" s="31"/>
      <c r="D25" s="37"/>
      <c r="E25" s="81"/>
      <c r="F25" s="81"/>
      <c r="G25" s="81"/>
      <c r="H25" s="81"/>
      <c r="I25" s="81"/>
      <c r="J25" s="31"/>
    </row>
    <row r="26" spans="1:11">
      <c r="A26" s="30"/>
      <c r="B26" s="31">
        <v>3</v>
      </c>
      <c r="C26" s="31" t="s">
        <v>21</v>
      </c>
      <c r="D26" s="31"/>
      <c r="E26" s="31"/>
      <c r="F26" s="31"/>
      <c r="G26" s="31"/>
      <c r="H26" s="31"/>
      <c r="I26" s="31"/>
      <c r="J26" s="31"/>
    </row>
    <row r="27" spans="1:11">
      <c r="A27" s="30"/>
      <c r="B27" s="31"/>
      <c r="C27" s="31"/>
      <c r="D27" s="31"/>
      <c r="E27" s="31"/>
      <c r="F27" s="31"/>
      <c r="G27" s="31"/>
      <c r="H27" s="31"/>
      <c r="I27" s="31"/>
      <c r="J27" s="31"/>
    </row>
    <row r="28" spans="1:11">
      <c r="A28" s="30"/>
      <c r="B28" s="31">
        <v>4</v>
      </c>
      <c r="C28" s="31" t="s">
        <v>22</v>
      </c>
      <c r="D28" s="31"/>
      <c r="E28" s="31"/>
      <c r="F28" s="31"/>
      <c r="G28" s="31"/>
      <c r="H28" s="31"/>
      <c r="I28" s="31"/>
      <c r="J28" s="31"/>
    </row>
    <row r="29" spans="1:11">
      <c r="A29" s="30"/>
      <c r="B29" s="31"/>
      <c r="C29" s="31"/>
      <c r="D29" s="31"/>
      <c r="E29" s="31"/>
      <c r="F29" s="31"/>
      <c r="G29" s="31"/>
      <c r="H29" s="31"/>
      <c r="I29" s="31"/>
      <c r="J29" s="31"/>
    </row>
    <row r="30" spans="1:11">
      <c r="A30" s="30"/>
      <c r="B30" s="31">
        <v>5</v>
      </c>
      <c r="C30" s="31" t="s">
        <v>18</v>
      </c>
      <c r="D30" s="31"/>
      <c r="E30" s="31"/>
      <c r="F30" s="31"/>
      <c r="G30" s="31"/>
      <c r="H30" s="31"/>
      <c r="I30" s="31"/>
      <c r="J30" s="31"/>
    </row>
    <row r="31" spans="1:11">
      <c r="A31" s="30"/>
      <c r="B31" s="31"/>
      <c r="C31" s="31" t="s">
        <v>86</v>
      </c>
      <c r="D31" s="31"/>
      <c r="E31" s="31"/>
      <c r="F31" s="31"/>
      <c r="G31" s="31"/>
      <c r="H31" s="31"/>
      <c r="I31" s="31"/>
      <c r="J31" s="31"/>
    </row>
    <row r="32" spans="1:11">
      <c r="A32" s="30"/>
      <c r="B32" s="31"/>
      <c r="C32" s="31" t="s">
        <v>87</v>
      </c>
      <c r="D32" s="31"/>
      <c r="E32" s="31"/>
      <c r="F32" s="31"/>
      <c r="G32" s="31"/>
      <c r="H32" s="31"/>
      <c r="I32" s="31"/>
      <c r="J32" s="31"/>
      <c r="K32" s="5" t="s">
        <v>19</v>
      </c>
    </row>
    <row r="33" spans="1:10">
      <c r="A33" s="30"/>
      <c r="B33" s="31"/>
      <c r="C33" s="31" t="s">
        <v>106</v>
      </c>
      <c r="D33" s="31"/>
      <c r="E33" s="31"/>
      <c r="F33" s="31"/>
      <c r="G33" s="31"/>
      <c r="H33" s="31"/>
      <c r="I33" s="31"/>
      <c r="J33" s="31"/>
    </row>
    <row r="34" spans="1:10">
      <c r="A34" s="30"/>
      <c r="B34" s="31"/>
      <c r="C34" s="31"/>
      <c r="D34" s="31"/>
      <c r="E34" s="31"/>
      <c r="F34" s="31"/>
      <c r="G34" s="31"/>
      <c r="H34" s="31"/>
      <c r="I34" s="31"/>
      <c r="J34" s="31"/>
    </row>
    <row r="35" spans="1:10">
      <c r="A35" s="3"/>
      <c r="C35" s="2"/>
    </row>
    <row r="36" spans="1:10">
      <c r="A36" s="3"/>
      <c r="C36" s="2"/>
    </row>
    <row r="37" spans="1:10">
      <c r="A37" s="3"/>
    </row>
    <row r="38" spans="1:10">
      <c r="A38" s="3"/>
    </row>
    <row r="39" spans="1:10">
      <c r="A39" s="3"/>
    </row>
  </sheetData>
  <mergeCells count="8">
    <mergeCell ref="E25:I25"/>
    <mergeCell ref="F22:G22"/>
    <mergeCell ref="H3:J3"/>
    <mergeCell ref="H4:J4"/>
    <mergeCell ref="G5:I5"/>
    <mergeCell ref="A14:J14"/>
    <mergeCell ref="B19:I19"/>
    <mergeCell ref="E24:J24"/>
  </mergeCells>
  <phoneticPr fontId="2"/>
  <pageMargins left="0.70866141732283472" right="0" top="0.55118110236220474" bottom="0.55118110236220474" header="0.31496062992125984" footer="0.31496062992125984"/>
  <pageSetup paperSize="9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7CC2-4DB2-466B-9BE1-6EDF77834A3B}">
  <sheetPr>
    <tabColor theme="3" tint="0.59999389629810485"/>
    <pageSetUpPr fitToPage="1"/>
  </sheetPr>
  <dimension ref="A1:R26"/>
  <sheetViews>
    <sheetView view="pageBreakPreview" zoomScale="90" zoomScaleNormal="100" zoomScaleSheetLayoutView="90" workbookViewId="0">
      <selection activeCell="F33" sqref="F33"/>
    </sheetView>
  </sheetViews>
  <sheetFormatPr defaultColWidth="9" defaultRowHeight="13"/>
  <cols>
    <col min="1" max="1" width="20" style="2" customWidth="1"/>
    <col min="2" max="12" width="9.90625" style="2" customWidth="1"/>
    <col min="13" max="16384" width="9" style="2"/>
  </cols>
  <sheetData>
    <row r="1" spans="1:18">
      <c r="A1" s="43" t="s">
        <v>113</v>
      </c>
    </row>
    <row r="2" spans="1:18" ht="19.5" customHeight="1">
      <c r="A2" s="91" t="s">
        <v>114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8" ht="7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8" ht="13.5" thickBot="1">
      <c r="A4" s="43" t="s">
        <v>115</v>
      </c>
      <c r="I4" s="45"/>
      <c r="J4" s="45"/>
      <c r="K4" s="45"/>
      <c r="L4" s="45" t="s">
        <v>116</v>
      </c>
      <c r="M4" s="46" t="s">
        <v>149</v>
      </c>
      <c r="N4" s="47"/>
      <c r="O4" s="48"/>
    </row>
    <row r="5" spans="1:18" ht="45" customHeight="1" thickTop="1">
      <c r="A5" s="92" t="s">
        <v>117</v>
      </c>
      <c r="B5" s="49" t="s">
        <v>118</v>
      </c>
      <c r="C5" s="49" t="s">
        <v>119</v>
      </c>
      <c r="D5" s="49" t="s">
        <v>120</v>
      </c>
      <c r="E5" s="49" t="s">
        <v>121</v>
      </c>
      <c r="F5" s="49" t="s">
        <v>122</v>
      </c>
      <c r="G5" s="49" t="s">
        <v>123</v>
      </c>
      <c r="H5" s="49" t="s">
        <v>124</v>
      </c>
      <c r="I5" s="49" t="s">
        <v>125</v>
      </c>
      <c r="J5" s="49" t="s">
        <v>126</v>
      </c>
      <c r="K5" s="50" t="s">
        <v>127</v>
      </c>
      <c r="L5" s="50" t="s">
        <v>128</v>
      </c>
      <c r="M5" s="50" t="s">
        <v>129</v>
      </c>
      <c r="N5" s="50" t="s">
        <v>130</v>
      </c>
      <c r="O5" s="51" t="s">
        <v>131</v>
      </c>
    </row>
    <row r="6" spans="1:18" ht="13.5" customHeight="1" thickBot="1">
      <c r="A6" s="93"/>
      <c r="B6" s="52" t="s">
        <v>132</v>
      </c>
      <c r="C6" s="53" t="s">
        <v>133</v>
      </c>
      <c r="D6" s="52" t="s">
        <v>134</v>
      </c>
      <c r="E6" s="53" t="s">
        <v>135</v>
      </c>
      <c r="F6" s="52" t="s">
        <v>136</v>
      </c>
      <c r="G6" s="52" t="s">
        <v>137</v>
      </c>
      <c r="H6" s="53" t="s">
        <v>138</v>
      </c>
      <c r="I6" s="53" t="s">
        <v>139</v>
      </c>
      <c r="J6" s="53" t="s">
        <v>140</v>
      </c>
      <c r="K6" s="54" t="s">
        <v>141</v>
      </c>
      <c r="L6" s="54" t="s">
        <v>142</v>
      </c>
      <c r="M6" s="54" t="s">
        <v>143</v>
      </c>
      <c r="N6" s="54" t="s">
        <v>144</v>
      </c>
      <c r="O6" s="55" t="s">
        <v>145</v>
      </c>
    </row>
    <row r="7" spans="1:18" ht="16.5" customHeight="1">
      <c r="A7" s="56"/>
      <c r="B7" s="57" t="s">
        <v>0</v>
      </c>
      <c r="C7" s="57" t="s">
        <v>0</v>
      </c>
      <c r="D7" s="57" t="s">
        <v>0</v>
      </c>
      <c r="E7" s="57" t="s">
        <v>0</v>
      </c>
      <c r="F7" s="57" t="s">
        <v>0</v>
      </c>
      <c r="G7" s="57" t="s">
        <v>0</v>
      </c>
      <c r="H7" s="57" t="s">
        <v>146</v>
      </c>
      <c r="I7" s="57" t="s">
        <v>0</v>
      </c>
      <c r="J7" s="57" t="s">
        <v>0</v>
      </c>
      <c r="K7" s="58" t="s">
        <v>147</v>
      </c>
      <c r="L7" s="58" t="s">
        <v>147</v>
      </c>
      <c r="M7" s="58" t="s">
        <v>0</v>
      </c>
      <c r="N7" s="58" t="s">
        <v>0</v>
      </c>
      <c r="O7" s="59" t="s">
        <v>0</v>
      </c>
    </row>
    <row r="8" spans="1:18" ht="40" customHeight="1">
      <c r="A8" s="60" t="s">
        <v>107</v>
      </c>
      <c r="B8" s="61">
        <v>770000</v>
      </c>
      <c r="C8" s="61">
        <v>0</v>
      </c>
      <c r="D8" s="62">
        <f>IF(B8="","",(B8-C8))</f>
        <v>770000</v>
      </c>
      <c r="E8" s="61">
        <v>770000</v>
      </c>
      <c r="F8" s="61">
        <v>905000</v>
      </c>
      <c r="G8" s="62">
        <f>IF(B8="","",MIN(E8,F8))</f>
        <v>770000</v>
      </c>
      <c r="H8" s="61">
        <v>0</v>
      </c>
      <c r="I8" s="61">
        <v>770000</v>
      </c>
      <c r="J8" s="61">
        <f>770000*0.9</f>
        <v>693000</v>
      </c>
      <c r="K8" s="61">
        <v>0</v>
      </c>
      <c r="L8" s="61">
        <f>J8-K8</f>
        <v>693000</v>
      </c>
      <c r="M8" s="61">
        <f>L8</f>
        <v>693000</v>
      </c>
      <c r="N8" s="61">
        <f>M8-L8</f>
        <v>0</v>
      </c>
      <c r="O8" s="63">
        <f>IF(B8="","",(N8-J8))</f>
        <v>-693000</v>
      </c>
      <c r="Q8" s="72"/>
      <c r="R8" s="72"/>
    </row>
    <row r="9" spans="1:18" ht="40" customHeight="1" thickBot="1">
      <c r="A9" s="73"/>
      <c r="B9" s="74"/>
      <c r="C9" s="65"/>
      <c r="D9" s="64" t="str">
        <f>IF(B9="","",(B9-C9))</f>
        <v/>
      </c>
      <c r="E9" s="65"/>
      <c r="F9" s="65"/>
      <c r="G9" s="64" t="str">
        <f>IF(B9="","",MIN(E9,F9))</f>
        <v/>
      </c>
      <c r="H9" s="74"/>
      <c r="I9" s="65"/>
      <c r="J9" s="74"/>
      <c r="K9" s="64"/>
      <c r="L9" s="64"/>
      <c r="M9" s="65"/>
      <c r="N9" s="61">
        <f t="shared" ref="N9" si="0">M9-L9</f>
        <v>0</v>
      </c>
      <c r="O9" s="75" t="str">
        <f>IF(B9="","",(N9-J9))</f>
        <v/>
      </c>
      <c r="Q9" s="72"/>
      <c r="R9" s="72"/>
    </row>
    <row r="10" spans="1:18" ht="14" thickTop="1" thickBot="1">
      <c r="A10" s="66" t="s">
        <v>88</v>
      </c>
      <c r="B10" s="67">
        <f>IF(SUM(B8:B9)=0,"",SUM(B8:B9))</f>
        <v>770000</v>
      </c>
      <c r="C10" s="67">
        <f>IF(B10="","",SUM(C8:C9))</f>
        <v>0</v>
      </c>
      <c r="D10" s="67">
        <f t="shared" ref="D10:O10" si="1">IF(SUM(D8:D9)=0,"",SUM(D8:D9))</f>
        <v>770000</v>
      </c>
      <c r="E10" s="67">
        <f t="shared" si="1"/>
        <v>770000</v>
      </c>
      <c r="F10" s="67">
        <f t="shared" si="1"/>
        <v>905000</v>
      </c>
      <c r="G10" s="67">
        <f t="shared" si="1"/>
        <v>770000</v>
      </c>
      <c r="H10" s="67" t="str">
        <f t="shared" si="1"/>
        <v/>
      </c>
      <c r="I10" s="67">
        <f t="shared" si="1"/>
        <v>770000</v>
      </c>
      <c r="J10" s="67">
        <f t="shared" si="1"/>
        <v>693000</v>
      </c>
      <c r="K10" s="67" t="str">
        <f t="shared" si="1"/>
        <v/>
      </c>
      <c r="L10" s="67">
        <f t="shared" si="1"/>
        <v>693000</v>
      </c>
      <c r="M10" s="67">
        <f t="shared" si="1"/>
        <v>693000</v>
      </c>
      <c r="N10" s="67" t="str">
        <f t="shared" si="1"/>
        <v/>
      </c>
      <c r="O10" s="68">
        <f t="shared" si="1"/>
        <v>-693000</v>
      </c>
    </row>
    <row r="11" spans="1:18" ht="13.5" thickTop="1">
      <c r="A11" s="71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8">
      <c r="A12" s="69"/>
    </row>
    <row r="13" spans="1:18">
      <c r="A13" s="69"/>
    </row>
    <row r="14" spans="1:18">
      <c r="A14" s="69"/>
    </row>
    <row r="15" spans="1:18">
      <c r="A15" s="69"/>
    </row>
    <row r="16" spans="1:18">
      <c r="A16" s="69"/>
    </row>
    <row r="17" spans="1:1">
      <c r="A17" s="69"/>
    </row>
    <row r="18" spans="1:1">
      <c r="A18" s="69"/>
    </row>
    <row r="19" spans="1:1">
      <c r="A19" s="69"/>
    </row>
    <row r="21" spans="1:1">
      <c r="A21" s="43"/>
    </row>
    <row r="22" spans="1:1">
      <c r="A22" s="69"/>
    </row>
    <row r="23" spans="1:1">
      <c r="A23" s="69"/>
    </row>
    <row r="24" spans="1:1">
      <c r="A24" s="69"/>
    </row>
    <row r="25" spans="1:1">
      <c r="A25" s="69"/>
    </row>
    <row r="26" spans="1:1">
      <c r="A26" s="69"/>
    </row>
  </sheetData>
  <mergeCells count="2">
    <mergeCell ref="A2:L2"/>
    <mergeCell ref="A5:A6"/>
  </mergeCells>
  <phoneticPr fontId="31"/>
  <pageMargins left="0.51181102362204722" right="0.51181102362204722" top="0.55118110236220474" bottom="0.55118110236220474" header="0.31496062992125984" footer="0.31496062992125984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3:I18"/>
  <sheetViews>
    <sheetView view="pageBreakPreview" zoomScale="75" zoomScaleNormal="70" zoomScaleSheetLayoutView="75" zoomScalePageLayoutView="70" workbookViewId="0">
      <pane xSplit="2" ySplit="11" topLeftCell="C12" activePane="bottomRight" state="frozen"/>
      <selection activeCell="A2" sqref="A2:M14"/>
      <selection pane="topRight" activeCell="A2" sqref="A2:M14"/>
      <selection pane="bottomLeft" activeCell="A2" sqref="A2:M14"/>
      <selection pane="bottomRight" activeCell="F31" sqref="F31"/>
    </sheetView>
  </sheetViews>
  <sheetFormatPr defaultColWidth="9" defaultRowHeight="13"/>
  <cols>
    <col min="1" max="1" width="1.36328125" style="13" customWidth="1"/>
    <col min="2" max="2" width="29.453125" style="13" customWidth="1"/>
    <col min="3" max="9" width="18.6328125" style="13" customWidth="1"/>
    <col min="10" max="10" width="1.36328125" style="13" customWidth="1"/>
    <col min="11" max="16384" width="9" style="13"/>
  </cols>
  <sheetData>
    <row r="3" spans="2:9">
      <c r="B3" s="13" t="s">
        <v>108</v>
      </c>
      <c r="C3" s="104" t="s">
        <v>96</v>
      </c>
      <c r="D3" s="104"/>
      <c r="E3" s="104"/>
      <c r="F3" s="104"/>
      <c r="G3" s="104"/>
    </row>
    <row r="5" spans="2:9" ht="17.25" customHeight="1">
      <c r="B5" s="15" t="s">
        <v>89</v>
      </c>
      <c r="C5" s="105" t="s">
        <v>150</v>
      </c>
      <c r="D5" s="105"/>
      <c r="E5" s="105"/>
      <c r="F5" s="105"/>
      <c r="G5" s="105"/>
      <c r="H5" s="105"/>
      <c r="I5" s="105"/>
    </row>
    <row r="6" spans="2:9" ht="17.25" customHeight="1">
      <c r="B6" s="15" t="s">
        <v>90</v>
      </c>
      <c r="C6" s="105" t="s">
        <v>151</v>
      </c>
      <c r="D6" s="105"/>
      <c r="E6" s="105"/>
      <c r="F6" s="105"/>
      <c r="G6" s="105"/>
      <c r="H6" s="105"/>
      <c r="I6" s="105"/>
    </row>
    <row r="7" spans="2:9" ht="17.25" customHeight="1">
      <c r="B7" s="15" t="s">
        <v>99</v>
      </c>
      <c r="C7" s="106" t="s">
        <v>107</v>
      </c>
      <c r="D7" s="106"/>
      <c r="E7" s="106"/>
      <c r="F7" s="106"/>
      <c r="G7" s="106"/>
      <c r="H7" s="106"/>
      <c r="I7" s="106"/>
    </row>
    <row r="8" spans="2:9" ht="17.25" customHeight="1">
      <c r="B8" s="15" t="s">
        <v>91</v>
      </c>
      <c r="C8" s="15"/>
      <c r="D8" s="15"/>
      <c r="E8" s="15"/>
      <c r="F8" s="15"/>
      <c r="G8" s="15"/>
      <c r="H8" s="15"/>
      <c r="I8" s="15"/>
    </row>
    <row r="9" spans="2:9" ht="7.5" customHeight="1" thickBot="1"/>
    <row r="10" spans="2:9">
      <c r="B10" s="16" t="s">
        <v>100</v>
      </c>
      <c r="C10" s="17" t="s">
        <v>101</v>
      </c>
      <c r="D10" s="17" t="s">
        <v>92</v>
      </c>
      <c r="E10" s="17" t="s">
        <v>102</v>
      </c>
      <c r="F10" s="18" t="s">
        <v>103</v>
      </c>
      <c r="G10" s="18" t="s">
        <v>104</v>
      </c>
      <c r="H10" s="17" t="s">
        <v>93</v>
      </c>
      <c r="I10" s="19" t="s">
        <v>94</v>
      </c>
    </row>
    <row r="11" spans="2:9">
      <c r="B11" s="14"/>
      <c r="C11" s="26"/>
      <c r="D11" s="26"/>
      <c r="E11" s="26"/>
      <c r="F11" s="27" t="s">
        <v>0</v>
      </c>
      <c r="G11" s="20" t="s">
        <v>0</v>
      </c>
      <c r="H11" s="26"/>
      <c r="I11" s="22"/>
    </row>
    <row r="12" spans="2:9" ht="40" customHeight="1">
      <c r="B12" s="76" t="s">
        <v>152</v>
      </c>
      <c r="C12" s="77" t="s">
        <v>153</v>
      </c>
      <c r="D12" s="77" t="s">
        <v>154</v>
      </c>
      <c r="E12" s="78">
        <v>1</v>
      </c>
      <c r="F12" s="79">
        <v>770000</v>
      </c>
      <c r="G12" s="80">
        <f>F12*E12</f>
        <v>770000</v>
      </c>
      <c r="H12" s="77" t="s">
        <v>155</v>
      </c>
      <c r="I12" s="29"/>
    </row>
    <row r="13" spans="2:9" ht="40" customHeight="1">
      <c r="B13" s="23"/>
      <c r="C13" s="28"/>
      <c r="D13" s="28"/>
      <c r="E13" s="24"/>
      <c r="F13" s="25"/>
      <c r="G13" s="21">
        <f t="shared" ref="G13:G15" si="0">F13*E13</f>
        <v>0</v>
      </c>
      <c r="H13" s="28"/>
      <c r="I13" s="29"/>
    </row>
    <row r="14" spans="2:9" ht="40" customHeight="1">
      <c r="B14" s="23"/>
      <c r="C14" s="28"/>
      <c r="D14" s="28"/>
      <c r="E14" s="24"/>
      <c r="F14" s="25"/>
      <c r="G14" s="21">
        <f t="shared" si="0"/>
        <v>0</v>
      </c>
      <c r="H14" s="28"/>
      <c r="I14" s="29"/>
    </row>
    <row r="15" spans="2:9" ht="40" customHeight="1">
      <c r="B15" s="23"/>
      <c r="C15" s="28"/>
      <c r="D15" s="28"/>
      <c r="E15" s="24"/>
      <c r="F15" s="25"/>
      <c r="G15" s="21">
        <f t="shared" si="0"/>
        <v>0</v>
      </c>
      <c r="H15" s="28"/>
      <c r="I15" s="29"/>
    </row>
    <row r="16" spans="2:9">
      <c r="B16" s="94" t="s">
        <v>88</v>
      </c>
      <c r="C16" s="96" t="s">
        <v>95</v>
      </c>
      <c r="D16" s="96" t="s">
        <v>95</v>
      </c>
      <c r="E16" s="96" t="s">
        <v>95</v>
      </c>
      <c r="F16" s="98" t="s">
        <v>95</v>
      </c>
      <c r="G16" s="102">
        <f>SUM(G12:G15)</f>
        <v>770000</v>
      </c>
      <c r="H16" s="96" t="s">
        <v>95</v>
      </c>
      <c r="I16" s="100" t="s">
        <v>95</v>
      </c>
    </row>
    <row r="17" spans="2:9" ht="13.5" thickBot="1">
      <c r="B17" s="95"/>
      <c r="C17" s="97"/>
      <c r="D17" s="97"/>
      <c r="E17" s="97"/>
      <c r="F17" s="99"/>
      <c r="G17" s="103"/>
      <c r="H17" s="97"/>
      <c r="I17" s="101"/>
    </row>
    <row r="18" spans="2:9" ht="7.5" customHeight="1"/>
  </sheetData>
  <mergeCells count="12">
    <mergeCell ref="H16:H17"/>
    <mergeCell ref="I16:I17"/>
    <mergeCell ref="G16:G17"/>
    <mergeCell ref="C3:G3"/>
    <mergeCell ref="C5:I5"/>
    <mergeCell ref="C6:I6"/>
    <mergeCell ref="C7:I7"/>
    <mergeCell ref="B16:B17"/>
    <mergeCell ref="C16:C17"/>
    <mergeCell ref="D16:D17"/>
    <mergeCell ref="E16:E17"/>
    <mergeCell ref="F16:F17"/>
  </mergeCells>
  <phoneticPr fontId="31"/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4"/>
  <sheetViews>
    <sheetView workbookViewId="0">
      <selection activeCell="D26" sqref="D26"/>
    </sheetView>
  </sheetViews>
  <sheetFormatPr defaultRowHeight="13"/>
  <cols>
    <col min="2" max="2" width="53.7265625" customWidth="1"/>
    <col min="4" max="4" width="35.08984375" customWidth="1"/>
    <col min="11" max="11" width="37.453125" customWidth="1"/>
  </cols>
  <sheetData>
    <row r="1" spans="2:16">
      <c r="B1" t="s">
        <v>20</v>
      </c>
      <c r="D1" t="s">
        <v>23</v>
      </c>
      <c r="F1" t="s">
        <v>24</v>
      </c>
      <c r="K1" t="s">
        <v>67</v>
      </c>
    </row>
    <row r="2" spans="2:16" ht="38">
      <c r="L2" s="8" t="s">
        <v>75</v>
      </c>
      <c r="M2" s="9" t="s">
        <v>68</v>
      </c>
      <c r="N2" s="9" t="s">
        <v>78</v>
      </c>
      <c r="O2" s="9" t="s">
        <v>76</v>
      </c>
      <c r="P2" s="9" t="s">
        <v>77</v>
      </c>
    </row>
    <row r="3" spans="2:16">
      <c r="B3" t="s">
        <v>2</v>
      </c>
      <c r="D3" t="s">
        <v>25</v>
      </c>
      <c r="F3" t="s">
        <v>30</v>
      </c>
      <c r="K3" s="11" t="s">
        <v>38</v>
      </c>
      <c r="L3" s="7" t="s">
        <v>72</v>
      </c>
      <c r="M3" s="10">
        <v>0.5</v>
      </c>
      <c r="N3" s="10" t="s">
        <v>80</v>
      </c>
      <c r="O3" s="10">
        <v>0.5</v>
      </c>
      <c r="P3" s="10">
        <v>1</v>
      </c>
    </row>
    <row r="4" spans="2:16">
      <c r="B4" t="s">
        <v>3</v>
      </c>
      <c r="D4" t="s">
        <v>26</v>
      </c>
      <c r="F4" t="s">
        <v>31</v>
      </c>
      <c r="K4" s="11" t="s">
        <v>40</v>
      </c>
      <c r="L4" s="7" t="s">
        <v>72</v>
      </c>
      <c r="M4" s="10">
        <v>0.75</v>
      </c>
      <c r="N4" s="10" t="s">
        <v>79</v>
      </c>
      <c r="O4" s="10">
        <v>0.5</v>
      </c>
      <c r="P4" s="10">
        <v>0.66666666666666663</v>
      </c>
    </row>
    <row r="5" spans="2:16">
      <c r="B5" t="s">
        <v>4</v>
      </c>
      <c r="D5" t="s">
        <v>27</v>
      </c>
      <c r="F5" t="s">
        <v>32</v>
      </c>
      <c r="K5" s="11" t="s">
        <v>42</v>
      </c>
      <c r="L5" s="7" t="s">
        <v>72</v>
      </c>
      <c r="M5" s="10">
        <v>0.33333333333333331</v>
      </c>
      <c r="N5" s="10" t="s">
        <v>79</v>
      </c>
      <c r="O5" s="10">
        <v>0.33333333333333331</v>
      </c>
      <c r="P5" s="10">
        <v>1</v>
      </c>
    </row>
    <row r="6" spans="2:16">
      <c r="B6" t="s">
        <v>5</v>
      </c>
      <c r="D6" t="s">
        <v>28</v>
      </c>
      <c r="F6" t="s">
        <v>33</v>
      </c>
      <c r="K6" s="11" t="s">
        <v>44</v>
      </c>
      <c r="L6" s="7" t="s">
        <v>74</v>
      </c>
      <c r="M6" s="10" t="s">
        <v>69</v>
      </c>
      <c r="N6" s="10" t="s">
        <v>79</v>
      </c>
      <c r="O6" s="10">
        <v>0.5</v>
      </c>
      <c r="P6" s="12">
        <v>0.5</v>
      </c>
    </row>
    <row r="7" spans="2:16">
      <c r="B7" t="s">
        <v>6</v>
      </c>
      <c r="D7" t="s">
        <v>29</v>
      </c>
      <c r="F7" t="s">
        <v>34</v>
      </c>
      <c r="K7" s="11" t="s">
        <v>46</v>
      </c>
      <c r="L7" s="7" t="s">
        <v>74</v>
      </c>
      <c r="M7" s="10" t="s">
        <v>69</v>
      </c>
      <c r="N7" s="10" t="s">
        <v>79</v>
      </c>
      <c r="O7" s="10">
        <v>0.5</v>
      </c>
      <c r="P7" s="12">
        <v>0.5</v>
      </c>
    </row>
    <row r="8" spans="2:16">
      <c r="B8" t="s">
        <v>7</v>
      </c>
      <c r="F8" t="s">
        <v>35</v>
      </c>
      <c r="K8" s="11" t="s">
        <v>48</v>
      </c>
      <c r="L8" s="7" t="s">
        <v>71</v>
      </c>
      <c r="M8" s="10" t="s">
        <v>70</v>
      </c>
      <c r="N8" s="10" t="s">
        <v>79</v>
      </c>
      <c r="O8" s="10">
        <v>0.5</v>
      </c>
      <c r="P8" s="12">
        <v>0.5</v>
      </c>
    </row>
    <row r="9" spans="2:16">
      <c r="B9" t="s">
        <v>8</v>
      </c>
      <c r="F9" t="s">
        <v>36</v>
      </c>
      <c r="K9" s="11" t="s">
        <v>50</v>
      </c>
      <c r="L9" s="7" t="s">
        <v>73</v>
      </c>
      <c r="M9" s="10">
        <v>0.66666666666666663</v>
      </c>
      <c r="N9" s="10" t="s">
        <v>79</v>
      </c>
      <c r="O9" s="10">
        <v>0.33333333333333331</v>
      </c>
      <c r="P9" s="12">
        <v>0.5</v>
      </c>
    </row>
    <row r="10" spans="2:16">
      <c r="B10" t="s">
        <v>9</v>
      </c>
      <c r="F10" t="s">
        <v>37</v>
      </c>
      <c r="K10" s="11" t="s">
        <v>52</v>
      </c>
      <c r="L10" s="7" t="s">
        <v>73</v>
      </c>
      <c r="M10" s="10">
        <v>0.66666666666666663</v>
      </c>
      <c r="N10" s="10" t="s">
        <v>79</v>
      </c>
      <c r="O10" s="10">
        <v>0.33333333333333331</v>
      </c>
      <c r="P10" s="12">
        <v>0.5</v>
      </c>
    </row>
    <row r="11" spans="2:16">
      <c r="B11" t="s">
        <v>10</v>
      </c>
      <c r="K11" s="11" t="s">
        <v>54</v>
      </c>
      <c r="L11" s="7" t="s">
        <v>72</v>
      </c>
      <c r="M11" s="10">
        <v>0.5</v>
      </c>
      <c r="N11" s="10" t="s">
        <v>79</v>
      </c>
      <c r="O11" s="10">
        <v>0.5</v>
      </c>
      <c r="P11" s="12">
        <v>1</v>
      </c>
    </row>
    <row r="12" spans="2:16">
      <c r="B12" t="s">
        <v>11</v>
      </c>
      <c r="K12" s="11" t="s">
        <v>56</v>
      </c>
      <c r="L12" s="7" t="s">
        <v>72</v>
      </c>
      <c r="M12" s="10">
        <v>0.5</v>
      </c>
      <c r="N12" s="10" t="s">
        <v>79</v>
      </c>
      <c r="O12" s="10">
        <v>0.5</v>
      </c>
      <c r="P12" s="10">
        <v>1</v>
      </c>
    </row>
    <row r="13" spans="2:16">
      <c r="B13" t="s">
        <v>12</v>
      </c>
      <c r="K13" s="11" t="s">
        <v>58</v>
      </c>
      <c r="L13" s="7" t="s">
        <v>72</v>
      </c>
      <c r="M13" s="10">
        <v>0.5</v>
      </c>
      <c r="N13" s="10" t="s">
        <v>79</v>
      </c>
      <c r="O13" s="10">
        <v>0.5</v>
      </c>
      <c r="P13" s="10">
        <v>1</v>
      </c>
    </row>
    <row r="14" spans="2:16">
      <c r="B14" t="s">
        <v>13</v>
      </c>
      <c r="K14" s="11" t="s">
        <v>60</v>
      </c>
      <c r="L14" s="7" t="s">
        <v>71</v>
      </c>
      <c r="M14" s="10" t="s">
        <v>70</v>
      </c>
      <c r="N14" s="10" t="s">
        <v>81</v>
      </c>
      <c r="O14" s="12" t="s">
        <v>82</v>
      </c>
      <c r="P14" s="10">
        <v>1</v>
      </c>
    </row>
    <row r="15" spans="2:16">
      <c r="B15" t="s">
        <v>14</v>
      </c>
      <c r="K15" s="11" t="s">
        <v>62</v>
      </c>
      <c r="L15" s="7" t="s">
        <v>72</v>
      </c>
      <c r="M15" s="10">
        <v>0.5</v>
      </c>
      <c r="N15" s="10" t="s">
        <v>79</v>
      </c>
      <c r="O15" s="10">
        <v>0.5</v>
      </c>
      <c r="P15" s="10">
        <v>1</v>
      </c>
    </row>
    <row r="16" spans="2:16">
      <c r="B16" t="s">
        <v>15</v>
      </c>
      <c r="K16" s="11" t="s">
        <v>64</v>
      </c>
      <c r="L16" s="7" t="s">
        <v>72</v>
      </c>
      <c r="M16" s="10">
        <v>0.33333333333333331</v>
      </c>
      <c r="N16" s="10" t="s">
        <v>79</v>
      </c>
      <c r="O16" s="10">
        <v>0.33333333333333331</v>
      </c>
      <c r="P16" s="10">
        <v>1</v>
      </c>
    </row>
    <row r="19" spans="2:2">
      <c r="B19" t="s">
        <v>66</v>
      </c>
    </row>
    <row r="21" spans="2:2">
      <c r="B21" t="s">
        <v>39</v>
      </c>
    </row>
    <row r="22" spans="2:2">
      <c r="B22" t="s">
        <v>41</v>
      </c>
    </row>
    <row r="23" spans="2:2">
      <c r="B23" t="s">
        <v>43</v>
      </c>
    </row>
    <row r="24" spans="2:2">
      <c r="B24" t="s">
        <v>45</v>
      </c>
    </row>
    <row r="25" spans="2:2">
      <c r="B25" t="s">
        <v>47</v>
      </c>
    </row>
    <row r="26" spans="2:2">
      <c r="B26" t="s">
        <v>49</v>
      </c>
    </row>
    <row r="27" spans="2:2">
      <c r="B27" t="s">
        <v>51</v>
      </c>
    </row>
    <row r="28" spans="2:2">
      <c r="B28" t="s">
        <v>53</v>
      </c>
    </row>
    <row r="29" spans="2:2">
      <c r="B29" t="s">
        <v>55</v>
      </c>
    </row>
    <row r="30" spans="2:2">
      <c r="B30" t="s">
        <v>57</v>
      </c>
    </row>
    <row r="31" spans="2:2">
      <c r="B31" t="s">
        <v>59</v>
      </c>
    </row>
    <row r="32" spans="2:2">
      <c r="B32" t="s">
        <v>61</v>
      </c>
    </row>
    <row r="33" spans="2:2">
      <c r="B33" t="s">
        <v>63</v>
      </c>
    </row>
    <row r="34" spans="2:2">
      <c r="B34" t="s">
        <v>65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第2号様式_事業実績報告書</vt:lpstr>
      <vt:lpstr>別紙1 </vt:lpstr>
      <vt:lpstr>〔別紙2〕</vt:lpstr>
      <vt:lpstr>管理用（このシートは削除しないでください）</vt:lpstr>
      <vt:lpstr>〔別紙2〕!Print_Area</vt:lpstr>
      <vt:lpstr>第2号様式_事業実績報告書!Print_Area</vt:lpstr>
      <vt:lpstr>'別紙1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島根県松林　あずさ</cp:lastModifiedBy>
  <cp:lastPrinted>2026-02-14T07:17:20Z</cp:lastPrinted>
  <dcterms:created xsi:type="dcterms:W3CDTF">2021-08-16T02:03:58Z</dcterms:created>
  <dcterms:modified xsi:type="dcterms:W3CDTF">2026-02-20T04:08:28Z</dcterms:modified>
</cp:coreProperties>
</file>