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80" windowWidth="15330" windowHeight="4590" tabRatio="585" activeTab="0"/>
  </bookViews>
  <sheets>
    <sheet name="所要額調書" sheetId="1" r:id="rId1"/>
    <sheet name="事業計画書" sheetId="2" r:id="rId2"/>
    <sheet name="所要額調書（記載例）" sheetId="3" r:id="rId3"/>
    <sheet name="事業計画書（記載例）" sheetId="4" r:id="rId4"/>
    <sheet name="精算書" sheetId="5" r:id="rId5"/>
    <sheet name="実績報告書" sheetId="6" r:id="rId6"/>
  </sheets>
  <definedNames>
    <definedName name="_xlnm.Print_Area" localSheetId="1">'事業計画書'!$A$1:$I$33</definedName>
    <definedName name="_xlnm.Print_Area" localSheetId="5">'実績報告書'!$A$1:$I$33</definedName>
  </definedNames>
  <calcPr fullCalcOnLoad="1"/>
</workbook>
</file>

<file path=xl/sharedStrings.xml><?xml version="1.0" encoding="utf-8"?>
<sst xmlns="http://schemas.openxmlformats.org/spreadsheetml/2006/main" count="259" uniqueCount="105">
  <si>
    <t xml:space="preserve">円 </t>
  </si>
  <si>
    <t xml:space="preserve">Ａ </t>
  </si>
  <si>
    <t>（Ａ－Ｂ）</t>
  </si>
  <si>
    <t>支出予定額</t>
  </si>
  <si>
    <t>差引事業額</t>
  </si>
  <si>
    <t>２　対象経費の支出予定額明細書</t>
  </si>
  <si>
    <t>対象経費の</t>
  </si>
  <si>
    <t>総事業費</t>
  </si>
  <si>
    <t>基準額</t>
  </si>
  <si>
    <t>区　　　　　　分</t>
  </si>
  <si>
    <t xml:space="preserve">Ｄ </t>
  </si>
  <si>
    <t xml:space="preserve">Ｅ </t>
  </si>
  <si>
    <t>選 定 額</t>
  </si>
  <si>
    <t xml:space="preserve">Ｂ </t>
  </si>
  <si>
    <t>寄付金その他</t>
  </si>
  <si>
    <t>の 収 入 額</t>
  </si>
  <si>
    <t xml:space="preserve">Ｃ </t>
  </si>
  <si>
    <t>支　出　予　定　額</t>
  </si>
  <si>
    <t>算　　　出　　　内　　　訳</t>
  </si>
  <si>
    <t>合　　　　　計</t>
  </si>
  <si>
    <t>病院名：　　　　　　　　　　　　　　　</t>
  </si>
  <si>
    <t>○○　太郎</t>
  </si>
  <si>
    <t>○○　花子</t>
  </si>
  <si>
    <t>専門医・指導医資格取得支援事業所要額調書</t>
  </si>
  <si>
    <t>１　専門医・指導医資格取得支援事業所要額</t>
  </si>
  <si>
    <t>県補助所要額</t>
  </si>
  <si>
    <t>Ｃ、Ｆのいず</t>
  </si>
  <si>
    <t>取得</t>
  </si>
  <si>
    <t>更新</t>
  </si>
  <si>
    <t>内科</t>
  </si>
  <si>
    <t>１　役務費</t>
  </si>
  <si>
    <t>総合内科専門医</t>
  </si>
  <si>
    <t>外科指導医</t>
  </si>
  <si>
    <t>外科</t>
  </si>
  <si>
    <t>　○○　二郎</t>
  </si>
  <si>
    <t>小児科</t>
  </si>
  <si>
    <t>小児科専門医</t>
  </si>
  <si>
    <t>○○　道子</t>
  </si>
  <si>
    <t>麻酔科</t>
  </si>
  <si>
    <t>麻酔科指導医</t>
  </si>
  <si>
    <t>@50,000円×2人＝100,000円</t>
  </si>
  <si>
    <t>れか低い方の</t>
  </si>
  <si>
    <t>額　　　　Ｇ</t>
  </si>
  <si>
    <t>Ｃ、Ｆのいず</t>
  </si>
  <si>
    <t>対象者区分（A)</t>
  </si>
  <si>
    <t>名</t>
  </si>
  <si>
    <t>担当者所属：　　　　 　　 　　　　　　</t>
  </si>
  <si>
    <t>ＴＥＬ：　　　　　　　　　　　　　　　</t>
  </si>
  <si>
    <t>E-mail：　　　　　　　　　　　　　　　</t>
  </si>
  <si>
    <t>別紙４－１</t>
  </si>
  <si>
    <t>専門医・指導医資格取得支援事業所要額精算書</t>
  </si>
  <si>
    <t>　　　　 Ｆ</t>
  </si>
  <si>
    <t>県補助</t>
  </si>
  <si>
    <t>基本額</t>
  </si>
  <si>
    <t>所要額</t>
  </si>
  <si>
    <t>Ｈ</t>
  </si>
  <si>
    <t>差引</t>
  </si>
  <si>
    <t>交付決定額</t>
  </si>
  <si>
    <t>受入済額</t>
  </si>
  <si>
    <t>過不足額</t>
  </si>
  <si>
    <t>（Ｊ－Ｈ）</t>
  </si>
  <si>
    <t>Ｉ</t>
  </si>
  <si>
    <t>Ｊ</t>
  </si>
  <si>
    <t>Ｋ</t>
  </si>
  <si>
    <t>２　対象経費の支出済額明細書</t>
  </si>
  <si>
    <t>１．Ｆ欄にはＤ欄とＥ欄のいずれか低い方の額を記入すること。</t>
  </si>
  <si>
    <t>２．Ｇ欄にはＣ欄とＦ欄のいずれか低い方の額を記入すること。</t>
  </si>
  <si>
    <t>Ｇ</t>
  </si>
  <si>
    <t>専門医・指導医資格取得支援事業実績報告書</t>
  </si>
  <si>
    <t>合計</t>
  </si>
  <si>
    <t>専門医取得人数・小計</t>
  </si>
  <si>
    <t>取得人数・合計</t>
  </si>
  <si>
    <t>更新人数・合計</t>
  </si>
  <si>
    <t>指導医更新人数・小計</t>
  </si>
  <si>
    <t>指導医取得人数・小計</t>
  </si>
  <si>
    <t>専門医更新人数・小計</t>
  </si>
  <si>
    <t>総合計</t>
  </si>
  <si>
    <t>人数・合計</t>
  </si>
  <si>
    <t>様式1別紙2</t>
  </si>
  <si>
    <t>【別記4関連】</t>
  </si>
  <si>
    <t>様式1別紙3</t>
  </si>
  <si>
    <t>様式4別紙2</t>
  </si>
  <si>
    <t>様式4別紙3</t>
  </si>
  <si>
    <t>１　専門医</t>
  </si>
  <si>
    <t>２　指導医</t>
  </si>
  <si>
    <t>寄付金その他の収入額</t>
  </si>
  <si>
    <t>対象経費の支出済額</t>
  </si>
  <si>
    <t>氏名（B)</t>
  </si>
  <si>
    <t>診療科（C)</t>
  </si>
  <si>
    <t>取得・更新に
係る経費(E)</t>
  </si>
  <si>
    <t>専門医・指導医
の名称（D)</t>
  </si>
  <si>
    <t>(E)のうち病院が
支援する額(F)</t>
  </si>
  <si>
    <t>一人当たり
基準額（G)</t>
  </si>
  <si>
    <t>選定額（H)
（F)（G)のいずれか低い方の額</t>
  </si>
  <si>
    <t>専門医・指導医資格取得支援事業計画書</t>
  </si>
  <si>
    <t>Ｆ</t>
  </si>
  <si>
    <t>①　基準額Eには、様式１別紙３の一人当たり基準額(G)の総合計の額を記載して下さい。</t>
  </si>
  <si>
    <t>②　選定額Fには、様式１別紙３の選定額（H)の総合計の額を記載して下さい。</t>
  </si>
  <si>
    <t>@20,000円×1人＝20,000円</t>
  </si>
  <si>
    <t>@18,000円×1人＝18,000円</t>
  </si>
  <si>
    <t>③Ｇ欄には、Ｃ欄とＦ欄のいずれか低い方の額を記入すること。</t>
  </si>
  <si>
    <t>①E欄には、様式４別紙３の一人当たり基準額(G)の総合計の額を記載して下さい。</t>
  </si>
  <si>
    <t>②F欄には、様式４別紙３の選定額（H)の総合計の額を記載して下さい。</t>
  </si>
  <si>
    <t>①E欄には、様式１別紙３の一人当たり基準額(G)の総合計の額を記載して下さい。</t>
  </si>
  <si>
    <t>②F欄には、様式１別紙３の選定額（H)の総合計の額を記載して下さい。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</si>
</sst>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#,##0\ &quot;校&quot;"/>
    <numFmt numFmtId="189" formatCode="#,##0\ \ &quot;校&quot;"/>
    <numFmt numFmtId="190" formatCode="#\ ?/4"/>
  </numFmts>
  <fonts count="19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HGｺﾞｼｯｸM"/>
      <family val="3"/>
    </font>
    <font>
      <sz val="20"/>
      <name val="HGｺﾞｼｯｸM"/>
      <family val="3"/>
    </font>
    <font>
      <u val="single"/>
      <sz val="11"/>
      <name val="HGｺﾞｼｯｸM"/>
      <family val="3"/>
    </font>
    <font>
      <sz val="10"/>
      <name val="HGｺﾞｼｯｸM"/>
      <family val="3"/>
    </font>
    <font>
      <sz val="9.5"/>
      <name val="HGｺﾞｼｯｸM"/>
      <family val="3"/>
    </font>
    <font>
      <sz val="10.5"/>
      <name val="HGｺﾞｼｯｸM"/>
      <family val="3"/>
    </font>
    <font>
      <u val="single"/>
      <sz val="14"/>
      <name val="HGｺﾞｼｯｸM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6"/>
      <name val="平成ゴシック"/>
      <family val="3"/>
    </font>
    <font>
      <sz val="14"/>
      <name val="HGｺﾞｼｯｸM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distributed"/>
    </xf>
    <xf numFmtId="0" fontId="11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distributed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distributed"/>
    </xf>
    <xf numFmtId="0" fontId="10" fillId="0" borderId="1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9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3" fillId="0" borderId="0" xfId="0" applyFont="1" applyAlignment="1">
      <alignment horizontal="right"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3" fontId="7" fillId="0" borderId="1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58" fontId="7" fillId="0" borderId="15" xfId="0" applyNumberFormat="1" applyFont="1" applyBorder="1" applyAlignment="1">
      <alignment horizontal="center" vertical="center"/>
    </xf>
    <xf numFmtId="38" fontId="7" fillId="0" borderId="15" xfId="17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/>
    </xf>
    <xf numFmtId="38" fontId="7" fillId="0" borderId="15" xfId="17" applyFont="1" applyBorder="1" applyAlignment="1">
      <alignment horizontal="center" vertical="center"/>
    </xf>
    <xf numFmtId="38" fontId="7" fillId="0" borderId="15" xfId="17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38" fontId="16" fillId="2" borderId="10" xfId="17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right" vertical="center" wrapText="1"/>
    </xf>
    <xf numFmtId="38" fontId="7" fillId="0" borderId="17" xfId="0" applyNumberFormat="1" applyFont="1" applyBorder="1" applyAlignment="1">
      <alignment horizontal="right" vertical="center" wrapText="1"/>
    </xf>
    <xf numFmtId="38" fontId="7" fillId="0" borderId="9" xfId="17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8" fontId="7" fillId="0" borderId="23" xfId="17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38" fontId="7" fillId="0" borderId="25" xfId="0" applyNumberFormat="1" applyFont="1" applyBorder="1" applyAlignment="1">
      <alignment horizontal="right" vertical="center" wrapText="1"/>
    </xf>
    <xf numFmtId="38" fontId="7" fillId="0" borderId="24" xfId="17" applyFont="1" applyBorder="1" applyAlignment="1">
      <alignment horizontal="right" vertical="center"/>
    </xf>
    <xf numFmtId="58" fontId="7" fillId="0" borderId="11" xfId="0" applyNumberFormat="1" applyFont="1" applyBorder="1" applyAlignment="1">
      <alignment horizontal="center" vertical="center"/>
    </xf>
    <xf numFmtId="38" fontId="7" fillId="0" borderId="11" xfId="17" applyFont="1" applyBorder="1" applyAlignment="1">
      <alignment horizontal="right" vertical="center"/>
    </xf>
    <xf numFmtId="38" fontId="7" fillId="0" borderId="11" xfId="17" applyFont="1" applyBorder="1" applyAlignment="1">
      <alignment horizontal="right" vertical="center" wrapText="1"/>
    </xf>
    <xf numFmtId="38" fontId="7" fillId="0" borderId="26" xfId="17" applyFont="1" applyBorder="1" applyAlignment="1">
      <alignment horizontal="right" vertical="center" wrapText="1"/>
    </xf>
    <xf numFmtId="58" fontId="7" fillId="0" borderId="17" xfId="0" applyNumberFormat="1" applyFont="1" applyBorder="1" applyAlignment="1">
      <alignment horizontal="center" vertical="center"/>
    </xf>
    <xf numFmtId="38" fontId="7" fillId="0" borderId="17" xfId="17" applyFont="1" applyBorder="1" applyAlignment="1">
      <alignment horizontal="center" vertical="center"/>
    </xf>
    <xf numFmtId="38" fontId="7" fillId="0" borderId="17" xfId="17" applyFont="1" applyBorder="1" applyAlignment="1">
      <alignment horizontal="right" vertical="center" wrapText="1"/>
    </xf>
    <xf numFmtId="38" fontId="7" fillId="0" borderId="25" xfId="17" applyFont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/>
    </xf>
    <xf numFmtId="38" fontId="7" fillId="0" borderId="27" xfId="0" applyNumberFormat="1" applyFont="1" applyBorder="1" applyAlignment="1">
      <alignment horizontal="right" vertical="center" wrapText="1"/>
    </xf>
    <xf numFmtId="38" fontId="7" fillId="0" borderId="28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/>
    </xf>
    <xf numFmtId="38" fontId="7" fillId="0" borderId="11" xfId="17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38" fontId="7" fillId="0" borderId="22" xfId="17" applyFont="1" applyBorder="1" applyAlignment="1">
      <alignment horizontal="right" vertical="center" wrapText="1"/>
    </xf>
    <xf numFmtId="38" fontId="7" fillId="0" borderId="30" xfId="17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textRotation="255" wrapText="1"/>
    </xf>
    <xf numFmtId="38" fontId="7" fillId="0" borderId="32" xfId="17" applyFont="1" applyBorder="1" applyAlignment="1">
      <alignment horizontal="right" vertical="center" wrapText="1"/>
    </xf>
    <xf numFmtId="38" fontId="7" fillId="0" borderId="33" xfId="17" applyFont="1" applyBorder="1" applyAlignment="1">
      <alignment horizontal="right" vertical="center" wrapText="1"/>
    </xf>
    <xf numFmtId="38" fontId="7" fillId="0" borderId="34" xfId="17" applyFont="1" applyBorder="1" applyAlignment="1">
      <alignment horizontal="right" vertical="center" wrapText="1"/>
    </xf>
    <xf numFmtId="38" fontId="7" fillId="0" borderId="35" xfId="17" applyFont="1" applyBorder="1" applyAlignment="1">
      <alignment horizontal="right" vertical="center" wrapText="1"/>
    </xf>
    <xf numFmtId="38" fontId="7" fillId="0" borderId="36" xfId="0" applyNumberFormat="1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38" fontId="7" fillId="0" borderId="16" xfId="0" applyNumberFormat="1" applyFont="1" applyBorder="1" applyAlignment="1">
      <alignment horizontal="right" vertical="center" wrapText="1"/>
    </xf>
    <xf numFmtId="38" fontId="7" fillId="0" borderId="38" xfId="0" applyNumberFormat="1" applyFont="1" applyBorder="1" applyAlignment="1">
      <alignment horizontal="right" vertical="center" wrapText="1"/>
    </xf>
    <xf numFmtId="38" fontId="7" fillId="0" borderId="39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/>
    </xf>
    <xf numFmtId="38" fontId="7" fillId="0" borderId="40" xfId="17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right" vertical="center"/>
    </xf>
    <xf numFmtId="38" fontId="7" fillId="0" borderId="41" xfId="17" applyFont="1" applyBorder="1" applyAlignment="1">
      <alignment horizontal="right" vertical="center" wrapText="1"/>
    </xf>
    <xf numFmtId="38" fontId="7" fillId="0" borderId="17" xfId="17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18" fillId="0" borderId="0" xfId="0" applyFont="1" applyAlignment="1">
      <alignment horizontal="center"/>
    </xf>
    <xf numFmtId="3" fontId="7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7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0</xdr:row>
      <xdr:rowOff>38100</xdr:rowOff>
    </xdr:from>
    <xdr:ext cx="800100" cy="295275"/>
    <xdr:sp>
      <xdr:nvSpPr>
        <xdr:cNvPr id="1" name="Rectangle 1"/>
        <xdr:cNvSpPr>
          <a:spLocks/>
        </xdr:cNvSpPr>
      </xdr:nvSpPr>
      <xdr:spPr>
        <a:xfrm>
          <a:off x="5857875" y="38100"/>
          <a:ext cx="800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/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790575</xdr:colOff>
      <xdr:row>0</xdr:row>
      <xdr:rowOff>152400</xdr:rowOff>
    </xdr:from>
    <xdr:ext cx="1028700" cy="419100"/>
    <xdr:sp>
      <xdr:nvSpPr>
        <xdr:cNvPr id="1" name="Rectangle 1"/>
        <xdr:cNvSpPr>
          <a:spLocks/>
        </xdr:cNvSpPr>
      </xdr:nvSpPr>
      <xdr:spPr>
        <a:xfrm>
          <a:off x="9267825" y="152400"/>
          <a:ext cx="10287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/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75" zoomScaleNormal="90" zoomScaleSheetLayoutView="75" workbookViewId="0" topLeftCell="A1">
      <selection activeCell="G11" sqref="G11"/>
    </sheetView>
  </sheetViews>
  <sheetFormatPr defaultColWidth="9.00390625" defaultRowHeight="13.5"/>
  <cols>
    <col min="1" max="3" width="12.625" style="12" customWidth="1"/>
    <col min="4" max="4" width="9.625" style="12" customWidth="1"/>
    <col min="5" max="5" width="3.625" style="12" customWidth="1"/>
    <col min="6" max="8" width="12.625" style="12" customWidth="1"/>
    <col min="9" max="9" width="11.875" style="12" customWidth="1"/>
    <col min="10" max="16384" width="9.00390625" style="12" customWidth="1"/>
  </cols>
  <sheetData>
    <row r="1" ht="16.5" customHeight="1">
      <c r="A1" s="12" t="s">
        <v>78</v>
      </c>
    </row>
    <row r="2" ht="13.5" customHeight="1">
      <c r="A2" s="12" t="s">
        <v>79</v>
      </c>
    </row>
    <row r="3" spans="1:8" ht="23.25" customHeight="1">
      <c r="A3" s="133" t="s">
        <v>23</v>
      </c>
      <c r="B3" s="133"/>
      <c r="C3" s="133"/>
      <c r="D3" s="133"/>
      <c r="E3" s="133"/>
      <c r="F3" s="133"/>
      <c r="G3" s="133"/>
      <c r="H3" s="133"/>
    </row>
    <row r="4" spans="1:8" ht="23.25" customHeight="1">
      <c r="A4" s="13"/>
      <c r="B4" s="13"/>
      <c r="C4" s="13"/>
      <c r="D4" s="13"/>
      <c r="E4" s="13"/>
      <c r="F4" s="13"/>
      <c r="G4" s="13"/>
      <c r="H4" s="13"/>
    </row>
    <row r="5" spans="1:8" ht="23.25" customHeight="1">
      <c r="A5" s="13"/>
      <c r="B5" s="13"/>
      <c r="C5" s="13"/>
      <c r="D5" s="13"/>
      <c r="E5" s="13"/>
      <c r="F5" s="13"/>
      <c r="G5" s="13"/>
      <c r="H5" s="14" t="s">
        <v>20</v>
      </c>
    </row>
    <row r="6" spans="1:8" ht="23.25" customHeight="1">
      <c r="A6" s="13"/>
      <c r="B6" s="13"/>
      <c r="C6" s="13"/>
      <c r="D6" s="13"/>
      <c r="E6" s="13"/>
      <c r="F6" s="13"/>
      <c r="G6" s="13"/>
      <c r="H6" s="14" t="s">
        <v>46</v>
      </c>
    </row>
    <row r="7" spans="1:8" ht="23.25" customHeight="1">
      <c r="A7" s="13"/>
      <c r="B7" s="13"/>
      <c r="C7" s="13"/>
      <c r="D7" s="13"/>
      <c r="E7" s="13"/>
      <c r="F7" s="13"/>
      <c r="G7" s="13"/>
      <c r="H7" s="14" t="s">
        <v>47</v>
      </c>
    </row>
    <row r="8" spans="1:8" ht="23.25" customHeight="1">
      <c r="A8" s="13"/>
      <c r="B8" s="13"/>
      <c r="C8" s="13"/>
      <c r="D8" s="13"/>
      <c r="E8" s="13"/>
      <c r="F8" s="13"/>
      <c r="G8" s="13"/>
      <c r="H8" s="14" t="s">
        <v>48</v>
      </c>
    </row>
    <row r="9" spans="1:8" ht="23.25" customHeight="1">
      <c r="A9" s="13"/>
      <c r="B9" s="13"/>
      <c r="C9" s="13"/>
      <c r="D9" s="13"/>
      <c r="E9" s="13"/>
      <c r="F9" s="13"/>
      <c r="G9" s="13"/>
      <c r="H9" s="13"/>
    </row>
    <row r="10" s="1" customFormat="1" ht="23.25" customHeight="1">
      <c r="A10" s="1" t="s">
        <v>24</v>
      </c>
    </row>
    <row r="11" spans="1:8" ht="17.25" customHeight="1">
      <c r="A11" s="15"/>
      <c r="B11" s="16" t="s">
        <v>14</v>
      </c>
      <c r="C11" s="17"/>
      <c r="D11" s="18" t="s">
        <v>6</v>
      </c>
      <c r="E11" s="19"/>
      <c r="F11" s="15"/>
      <c r="G11" s="20"/>
      <c r="H11" s="21" t="s">
        <v>25</v>
      </c>
    </row>
    <row r="12" spans="1:8" ht="17.25" customHeight="1">
      <c r="A12" s="22" t="s">
        <v>7</v>
      </c>
      <c r="B12" s="23" t="s">
        <v>15</v>
      </c>
      <c r="C12" s="24" t="s">
        <v>4</v>
      </c>
      <c r="D12" s="25" t="s">
        <v>3</v>
      </c>
      <c r="E12" s="26"/>
      <c r="F12" s="22" t="s">
        <v>8</v>
      </c>
      <c r="G12" s="22" t="s">
        <v>12</v>
      </c>
      <c r="H12" s="27" t="s">
        <v>26</v>
      </c>
    </row>
    <row r="13" spans="1:8" ht="17.25" customHeight="1">
      <c r="A13" s="28"/>
      <c r="B13" s="29"/>
      <c r="C13" s="23" t="s">
        <v>2</v>
      </c>
      <c r="D13" s="29"/>
      <c r="E13" s="30"/>
      <c r="F13" s="28"/>
      <c r="G13" s="27"/>
      <c r="H13" s="27" t="s">
        <v>41</v>
      </c>
    </row>
    <row r="14" spans="1:8" s="35" customFormat="1" ht="17.25" customHeight="1">
      <c r="A14" s="31" t="s">
        <v>1</v>
      </c>
      <c r="B14" s="32" t="s">
        <v>13</v>
      </c>
      <c r="C14" s="32" t="s">
        <v>16</v>
      </c>
      <c r="D14" s="32"/>
      <c r="E14" s="33" t="s">
        <v>10</v>
      </c>
      <c r="F14" s="31" t="s">
        <v>11</v>
      </c>
      <c r="G14" s="31" t="s">
        <v>95</v>
      </c>
      <c r="H14" s="34" t="s">
        <v>42</v>
      </c>
    </row>
    <row r="15" spans="1:8" ht="16.5" customHeight="1">
      <c r="A15" s="36" t="s">
        <v>0</v>
      </c>
      <c r="B15" s="36" t="s">
        <v>0</v>
      </c>
      <c r="C15" s="36" t="s">
        <v>0</v>
      </c>
      <c r="D15" s="37"/>
      <c r="E15" s="38" t="s">
        <v>0</v>
      </c>
      <c r="F15" s="36" t="s">
        <v>0</v>
      </c>
      <c r="G15" s="36" t="s">
        <v>0</v>
      </c>
      <c r="H15" s="36" t="s">
        <v>0</v>
      </c>
    </row>
    <row r="16" spans="1:8" ht="16.5" customHeight="1">
      <c r="A16" s="53"/>
      <c r="B16" s="39"/>
      <c r="C16" s="55"/>
      <c r="D16" s="134"/>
      <c r="E16" s="135"/>
      <c r="F16" s="53">
        <f>'事業計画書'!H33</f>
        <v>0</v>
      </c>
      <c r="G16" s="53">
        <f>'事業計画書'!I33</f>
        <v>0</v>
      </c>
      <c r="H16" s="63">
        <f>IF(C16&lt;G16,C16,G16)</f>
        <v>0</v>
      </c>
    </row>
    <row r="17" spans="1:8" ht="16.5" customHeight="1">
      <c r="A17" s="41"/>
      <c r="B17" s="40"/>
      <c r="C17" s="40"/>
      <c r="D17" s="134"/>
      <c r="E17" s="135"/>
      <c r="F17" s="41"/>
      <c r="G17" s="41"/>
      <c r="H17" s="41"/>
    </row>
    <row r="18" spans="1:8" ht="16.5" customHeight="1">
      <c r="A18" s="41"/>
      <c r="B18" s="40"/>
      <c r="C18" s="40"/>
      <c r="D18" s="134"/>
      <c r="E18" s="135"/>
      <c r="F18" s="41"/>
      <c r="G18" s="41"/>
      <c r="H18" s="41"/>
    </row>
    <row r="19" spans="1:8" ht="16.5" customHeight="1">
      <c r="A19" s="42"/>
      <c r="B19" s="43"/>
      <c r="C19" s="43"/>
      <c r="D19" s="131"/>
      <c r="E19" s="132"/>
      <c r="F19" s="42"/>
      <c r="G19" s="42"/>
      <c r="H19" s="42"/>
    </row>
    <row r="20" spans="1:8" ht="16.5" customHeight="1">
      <c r="A20" s="121" t="s">
        <v>103</v>
      </c>
      <c r="B20" s="121"/>
      <c r="C20" s="121"/>
      <c r="D20" s="122"/>
      <c r="E20" s="123"/>
      <c r="F20" s="121"/>
      <c r="G20" s="121"/>
      <c r="H20" s="121"/>
    </row>
    <row r="21" spans="1:8" ht="16.5" customHeight="1">
      <c r="A21" s="121" t="s">
        <v>104</v>
      </c>
      <c r="B21" s="121"/>
      <c r="C21" s="121"/>
      <c r="D21" s="122"/>
      <c r="E21" s="123"/>
      <c r="F21" s="121"/>
      <c r="G21" s="121"/>
      <c r="H21" s="121"/>
    </row>
    <row r="22" ht="24" customHeight="1"/>
    <row r="23" s="1" customFormat="1" ht="23.25" customHeight="1">
      <c r="A23" s="1" t="s">
        <v>5</v>
      </c>
    </row>
    <row r="24" spans="1:8" s="1" customFormat="1" ht="22.5" customHeight="1">
      <c r="A24" s="44" t="s">
        <v>9</v>
      </c>
      <c r="B24" s="45"/>
      <c r="C24" s="44" t="s">
        <v>17</v>
      </c>
      <c r="D24" s="45"/>
      <c r="E24" s="44" t="s">
        <v>18</v>
      </c>
      <c r="F24" s="46"/>
      <c r="G24" s="46"/>
      <c r="H24" s="45"/>
    </row>
    <row r="25" spans="1:8" s="1" customFormat="1" ht="18" customHeight="1">
      <c r="A25" s="8"/>
      <c r="B25" s="10"/>
      <c r="C25" s="8"/>
      <c r="D25" s="47" t="s">
        <v>0</v>
      </c>
      <c r="E25" s="8"/>
      <c r="F25" s="9"/>
      <c r="G25" s="9"/>
      <c r="H25" s="10"/>
    </row>
    <row r="26" spans="1:8" s="1" customFormat="1" ht="18" customHeight="1">
      <c r="A26" s="3"/>
      <c r="B26" s="4"/>
      <c r="C26" s="127"/>
      <c r="D26" s="128"/>
      <c r="E26" s="3"/>
      <c r="F26" s="54"/>
      <c r="G26" s="2"/>
      <c r="H26" s="4"/>
    </row>
    <row r="27" spans="1:8" s="1" customFormat="1" ht="18" customHeight="1">
      <c r="A27" s="3"/>
      <c r="B27" s="4"/>
      <c r="C27" s="127"/>
      <c r="D27" s="128"/>
      <c r="E27" s="3"/>
      <c r="F27" s="54"/>
      <c r="G27" s="2"/>
      <c r="H27" s="4"/>
    </row>
    <row r="28" spans="1:8" s="1" customFormat="1" ht="18" customHeight="1">
      <c r="A28" s="3"/>
      <c r="B28" s="4"/>
      <c r="C28" s="127"/>
      <c r="D28" s="128"/>
      <c r="E28" s="3"/>
      <c r="F28" s="2"/>
      <c r="G28" s="2"/>
      <c r="H28" s="4"/>
    </row>
    <row r="29" spans="1:8" s="1" customFormat="1" ht="18" customHeight="1">
      <c r="A29" s="3"/>
      <c r="B29" s="4"/>
      <c r="C29" s="127"/>
      <c r="D29" s="128"/>
      <c r="E29" s="3"/>
      <c r="F29" s="2"/>
      <c r="G29" s="2"/>
      <c r="H29" s="4"/>
    </row>
    <row r="30" spans="1:8" s="1" customFormat="1" ht="18" customHeight="1">
      <c r="A30" s="3"/>
      <c r="B30" s="4"/>
      <c r="C30" s="127"/>
      <c r="D30" s="128"/>
      <c r="E30" s="3"/>
      <c r="F30" s="2"/>
      <c r="G30" s="2"/>
      <c r="H30" s="4"/>
    </row>
    <row r="31" spans="1:8" s="1" customFormat="1" ht="18" customHeight="1">
      <c r="A31" s="3"/>
      <c r="B31" s="4"/>
      <c r="C31" s="127"/>
      <c r="D31" s="128"/>
      <c r="E31" s="3"/>
      <c r="F31" s="2"/>
      <c r="G31" s="2"/>
      <c r="H31" s="4"/>
    </row>
    <row r="32" spans="1:8" s="1" customFormat="1" ht="18" customHeight="1">
      <c r="A32" s="3"/>
      <c r="B32" s="4"/>
      <c r="C32" s="127"/>
      <c r="D32" s="128"/>
      <c r="E32" s="3"/>
      <c r="F32" s="2"/>
      <c r="G32" s="2"/>
      <c r="H32" s="4"/>
    </row>
    <row r="33" spans="1:8" s="1" customFormat="1" ht="18" customHeight="1">
      <c r="A33" s="3"/>
      <c r="B33" s="4"/>
      <c r="C33" s="127"/>
      <c r="D33" s="128"/>
      <c r="E33" s="3"/>
      <c r="F33" s="2"/>
      <c r="G33" s="2"/>
      <c r="H33" s="4"/>
    </row>
    <row r="34" spans="1:8" s="1" customFormat="1" ht="18" customHeight="1">
      <c r="A34" s="3"/>
      <c r="B34" s="4"/>
      <c r="C34" s="127"/>
      <c r="D34" s="128"/>
      <c r="E34" s="3"/>
      <c r="F34" s="2"/>
      <c r="G34" s="2"/>
      <c r="H34" s="4"/>
    </row>
    <row r="35" spans="1:8" s="1" customFormat="1" ht="18" customHeight="1">
      <c r="A35" s="3"/>
      <c r="B35" s="4"/>
      <c r="C35" s="127"/>
      <c r="D35" s="128"/>
      <c r="E35" s="3"/>
      <c r="F35" s="2"/>
      <c r="G35" s="2"/>
      <c r="H35" s="4"/>
    </row>
    <row r="36" spans="1:8" s="1" customFormat="1" ht="18" customHeight="1">
      <c r="A36" s="3"/>
      <c r="B36" s="4"/>
      <c r="C36" s="127"/>
      <c r="D36" s="128"/>
      <c r="E36" s="3"/>
      <c r="F36" s="2"/>
      <c r="G36" s="2"/>
      <c r="H36" s="4"/>
    </row>
    <row r="37" spans="1:8" s="1" customFormat="1" ht="18" customHeight="1">
      <c r="A37" s="3"/>
      <c r="B37" s="4"/>
      <c r="C37" s="127"/>
      <c r="D37" s="128"/>
      <c r="E37" s="3"/>
      <c r="F37" s="2"/>
      <c r="G37" s="2"/>
      <c r="H37" s="4"/>
    </row>
    <row r="38" spans="1:8" s="1" customFormat="1" ht="18" customHeight="1">
      <c r="A38" s="3"/>
      <c r="B38" s="4"/>
      <c r="C38" s="127"/>
      <c r="D38" s="128"/>
      <c r="E38" s="3"/>
      <c r="F38" s="2"/>
      <c r="G38" s="2"/>
      <c r="H38" s="4"/>
    </row>
    <row r="39" spans="1:8" s="1" customFormat="1" ht="18" customHeight="1">
      <c r="A39" s="3"/>
      <c r="B39" s="4"/>
      <c r="C39" s="127"/>
      <c r="D39" s="128"/>
      <c r="E39" s="3"/>
      <c r="F39" s="2"/>
      <c r="G39" s="2"/>
      <c r="H39" s="4"/>
    </row>
    <row r="40" spans="1:8" s="1" customFormat="1" ht="18" customHeight="1">
      <c r="A40" s="3"/>
      <c r="B40" s="4"/>
      <c r="C40" s="127"/>
      <c r="D40" s="128"/>
      <c r="E40" s="3"/>
      <c r="F40" s="2"/>
      <c r="G40" s="2"/>
      <c r="H40" s="4"/>
    </row>
    <row r="41" spans="1:8" s="1" customFormat="1" ht="18" customHeight="1">
      <c r="A41" s="3"/>
      <c r="B41" s="4"/>
      <c r="C41" s="127"/>
      <c r="D41" s="128"/>
      <c r="E41" s="3"/>
      <c r="F41" s="2"/>
      <c r="G41" s="2"/>
      <c r="H41" s="4"/>
    </row>
    <row r="42" spans="1:8" s="1" customFormat="1" ht="18" customHeight="1">
      <c r="A42" s="3"/>
      <c r="B42" s="4"/>
      <c r="C42" s="127"/>
      <c r="D42" s="128"/>
      <c r="E42" s="3"/>
      <c r="F42" s="2"/>
      <c r="G42" s="2"/>
      <c r="H42" s="4"/>
    </row>
    <row r="43" spans="1:8" s="1" customFormat="1" ht="18" customHeight="1">
      <c r="A43" s="3"/>
      <c r="B43" s="4"/>
      <c r="C43" s="127"/>
      <c r="D43" s="128"/>
      <c r="E43" s="3"/>
      <c r="F43" s="2"/>
      <c r="G43" s="2"/>
      <c r="H43" s="4"/>
    </row>
    <row r="44" spans="1:8" s="1" customFormat="1" ht="18" customHeight="1">
      <c r="A44" s="3"/>
      <c r="B44" s="4"/>
      <c r="C44" s="127"/>
      <c r="D44" s="128"/>
      <c r="E44" s="3"/>
      <c r="F44" s="2"/>
      <c r="G44" s="2"/>
      <c r="H44" s="4"/>
    </row>
    <row r="45" spans="1:8" s="1" customFormat="1" ht="18" customHeight="1">
      <c r="A45" s="3"/>
      <c r="B45" s="4"/>
      <c r="C45" s="127"/>
      <c r="D45" s="128"/>
      <c r="E45" s="3"/>
      <c r="F45" s="2"/>
      <c r="G45" s="2"/>
      <c r="H45" s="4"/>
    </row>
    <row r="46" spans="1:8" s="1" customFormat="1" ht="18" customHeight="1">
      <c r="A46" s="48"/>
      <c r="B46" s="4"/>
      <c r="C46" s="127"/>
      <c r="D46" s="128"/>
      <c r="E46" s="3"/>
      <c r="F46" s="2"/>
      <c r="G46" s="2"/>
      <c r="H46" s="4"/>
    </row>
    <row r="47" spans="1:8" s="1" customFormat="1" ht="18" customHeight="1">
      <c r="A47" s="3"/>
      <c r="B47" s="4"/>
      <c r="C47" s="127"/>
      <c r="D47" s="128"/>
      <c r="E47" s="3"/>
      <c r="F47" s="2"/>
      <c r="G47" s="2"/>
      <c r="H47" s="4"/>
    </row>
    <row r="48" spans="1:8" s="1" customFormat="1" ht="18" customHeight="1">
      <c r="A48" s="3"/>
      <c r="B48" s="4"/>
      <c r="C48" s="127"/>
      <c r="D48" s="128"/>
      <c r="E48" s="3"/>
      <c r="F48" s="2"/>
      <c r="G48" s="2"/>
      <c r="H48" s="4"/>
    </row>
    <row r="49" spans="1:8" s="1" customFormat="1" ht="18" customHeight="1">
      <c r="A49" s="5"/>
      <c r="B49" s="7"/>
      <c r="C49" s="127"/>
      <c r="D49" s="128"/>
      <c r="E49" s="5"/>
      <c r="F49" s="6"/>
      <c r="G49" s="6"/>
      <c r="H49" s="7"/>
    </row>
    <row r="50" spans="1:8" s="1" customFormat="1" ht="22.5" customHeight="1">
      <c r="A50" s="44" t="s">
        <v>19</v>
      </c>
      <c r="B50" s="45"/>
      <c r="C50" s="129">
        <f>SUM(C26:D49)</f>
        <v>0</v>
      </c>
      <c r="D50" s="130"/>
      <c r="E50" s="49"/>
      <c r="F50" s="51"/>
      <c r="G50" s="51"/>
      <c r="H50" s="50"/>
    </row>
  </sheetData>
  <mergeCells count="30">
    <mergeCell ref="A3:H3"/>
    <mergeCell ref="D16:E16"/>
    <mergeCell ref="D17:E17"/>
    <mergeCell ref="D18:E18"/>
    <mergeCell ref="D19:E19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9:D49"/>
    <mergeCell ref="C50:D50"/>
    <mergeCell ref="C45:D45"/>
    <mergeCell ref="C46:D46"/>
    <mergeCell ref="C47:D47"/>
    <mergeCell ref="C48:D48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view="pageBreakPreview" zoomScale="75" zoomScaleNormal="75" zoomScaleSheetLayoutView="75" workbookViewId="0" topLeftCell="A1">
      <selection activeCell="G1" sqref="G1:I16384"/>
    </sheetView>
  </sheetViews>
  <sheetFormatPr defaultColWidth="9.00390625" defaultRowHeight="13.5"/>
  <cols>
    <col min="1" max="2" width="9.00390625" style="1" customWidth="1"/>
    <col min="3" max="3" width="29.25390625" style="1" customWidth="1"/>
    <col min="4" max="7" width="16.00390625" style="1" customWidth="1"/>
    <col min="8" max="9" width="13.875" style="1" customWidth="1"/>
    <col min="10" max="16384" width="9.00390625" style="1" customWidth="1"/>
  </cols>
  <sheetData>
    <row r="1" ht="13.5">
      <c r="A1" s="1" t="s">
        <v>80</v>
      </c>
    </row>
    <row r="2" ht="13.5">
      <c r="A2" s="12" t="s">
        <v>79</v>
      </c>
    </row>
    <row r="3" spans="1:9" ht="24">
      <c r="A3" s="138" t="s">
        <v>94</v>
      </c>
      <c r="B3" s="138"/>
      <c r="C3" s="138"/>
      <c r="D3" s="138"/>
      <c r="E3" s="138"/>
      <c r="F3" s="138"/>
      <c r="G3" s="138"/>
      <c r="H3" s="138"/>
      <c r="I3" s="138"/>
    </row>
    <row r="4" ht="26.25" customHeight="1">
      <c r="I4" s="52" t="s">
        <v>20</v>
      </c>
    </row>
    <row r="5" ht="14.25" thickBot="1"/>
    <row r="6" spans="1:9" s="11" customFormat="1" ht="68.25" customHeight="1" thickBot="1">
      <c r="A6" s="147" t="s">
        <v>44</v>
      </c>
      <c r="B6" s="148"/>
      <c r="C6" s="80" t="s">
        <v>87</v>
      </c>
      <c r="D6" s="80" t="s">
        <v>88</v>
      </c>
      <c r="E6" s="80" t="s">
        <v>90</v>
      </c>
      <c r="F6" s="80" t="s">
        <v>89</v>
      </c>
      <c r="G6" s="81" t="s">
        <v>91</v>
      </c>
      <c r="H6" s="81" t="s">
        <v>92</v>
      </c>
      <c r="I6" s="81" t="s">
        <v>93</v>
      </c>
    </row>
    <row r="7" spans="1:9" ht="43.5" customHeight="1">
      <c r="A7" s="149" t="s">
        <v>83</v>
      </c>
      <c r="B7" s="146" t="s">
        <v>27</v>
      </c>
      <c r="C7" s="73"/>
      <c r="D7" s="91"/>
      <c r="E7" s="92"/>
      <c r="F7" s="93"/>
      <c r="G7" s="94"/>
      <c r="H7" s="110"/>
      <c r="I7" s="107">
        <f>IF(G7&lt;H7,G7,H7)</f>
        <v>0</v>
      </c>
    </row>
    <row r="8" spans="1:9" ht="43.5" customHeight="1">
      <c r="A8" s="150"/>
      <c r="B8" s="99"/>
      <c r="C8" s="71"/>
      <c r="D8" s="87"/>
      <c r="E8" s="100"/>
      <c r="F8" s="89"/>
      <c r="G8" s="90"/>
      <c r="H8" s="111"/>
      <c r="I8" s="108">
        <f aca="true" t="shared" si="0" ref="I8:I17">IF(G8&lt;H8,G8,H8)</f>
        <v>0</v>
      </c>
    </row>
    <row r="9" spans="1:9" ht="43.5" customHeight="1">
      <c r="A9" s="150"/>
      <c r="B9" s="99"/>
      <c r="C9" s="56"/>
      <c r="D9" s="57"/>
      <c r="E9" s="61"/>
      <c r="F9" s="59"/>
      <c r="G9" s="83"/>
      <c r="H9" s="112"/>
      <c r="I9" s="108">
        <f t="shared" si="0"/>
        <v>0</v>
      </c>
    </row>
    <row r="10" spans="1:9" ht="43.5" customHeight="1">
      <c r="A10" s="150"/>
      <c r="B10" s="99"/>
      <c r="C10" s="56"/>
      <c r="D10" s="56"/>
      <c r="E10" s="60"/>
      <c r="F10" s="59"/>
      <c r="G10" s="83"/>
      <c r="H10" s="112"/>
      <c r="I10" s="108">
        <f t="shared" si="0"/>
        <v>0</v>
      </c>
    </row>
    <row r="11" spans="1:9" ht="43.5" customHeight="1" thickBot="1">
      <c r="A11" s="150"/>
      <c r="B11" s="99"/>
      <c r="C11" s="68"/>
      <c r="D11" s="68"/>
      <c r="E11" s="69"/>
      <c r="F11" s="70"/>
      <c r="G11" s="84"/>
      <c r="H11" s="113"/>
      <c r="I11" s="90">
        <f t="shared" si="0"/>
        <v>0</v>
      </c>
    </row>
    <row r="12" spans="1:9" ht="43.5" customHeight="1" thickBot="1" thickTop="1">
      <c r="A12" s="150"/>
      <c r="B12" s="99"/>
      <c r="C12" s="72" t="s">
        <v>70</v>
      </c>
      <c r="D12" s="72">
        <f>COUNTA(D7:D11)</f>
        <v>0</v>
      </c>
      <c r="E12" s="103" t="s">
        <v>45</v>
      </c>
      <c r="F12" s="116">
        <f>SUM(F7:F11)</f>
        <v>0</v>
      </c>
      <c r="G12" s="117">
        <f>SUM(G7:G11)</f>
        <v>0</v>
      </c>
      <c r="H12" s="118">
        <f>SUM(H7:H11)</f>
        <v>0</v>
      </c>
      <c r="I12" s="117">
        <f>SUM(I7:I11)</f>
        <v>0</v>
      </c>
    </row>
    <row r="13" spans="1:9" ht="43.5" customHeight="1">
      <c r="A13" s="150"/>
      <c r="B13" s="139" t="s">
        <v>28</v>
      </c>
      <c r="C13" s="73"/>
      <c r="D13" s="73"/>
      <c r="E13" s="119"/>
      <c r="F13" s="93"/>
      <c r="G13" s="94"/>
      <c r="H13" s="110"/>
      <c r="I13" s="120">
        <f t="shared" si="0"/>
        <v>0</v>
      </c>
    </row>
    <row r="14" spans="1:9" ht="43.5" customHeight="1">
      <c r="A14" s="150"/>
      <c r="B14" s="140"/>
      <c r="C14" s="56"/>
      <c r="D14" s="56"/>
      <c r="E14" s="60"/>
      <c r="F14" s="62"/>
      <c r="G14" s="82"/>
      <c r="H14" s="112"/>
      <c r="I14" s="108">
        <f t="shared" si="0"/>
        <v>0</v>
      </c>
    </row>
    <row r="15" spans="1:9" ht="43.5" customHeight="1">
      <c r="A15" s="150"/>
      <c r="B15" s="140"/>
      <c r="C15" s="56"/>
      <c r="D15" s="56"/>
      <c r="E15" s="60"/>
      <c r="F15" s="62"/>
      <c r="G15" s="82"/>
      <c r="H15" s="112"/>
      <c r="I15" s="108">
        <f t="shared" si="0"/>
        <v>0</v>
      </c>
    </row>
    <row r="16" spans="1:9" ht="43.5" customHeight="1">
      <c r="A16" s="150"/>
      <c r="B16" s="140"/>
      <c r="C16" s="56"/>
      <c r="D16" s="56"/>
      <c r="E16" s="60"/>
      <c r="F16" s="59"/>
      <c r="G16" s="83"/>
      <c r="H16" s="112"/>
      <c r="I16" s="108">
        <f t="shared" si="0"/>
        <v>0</v>
      </c>
    </row>
    <row r="17" spans="1:9" ht="43.5" customHeight="1" thickBot="1">
      <c r="A17" s="150"/>
      <c r="B17" s="140"/>
      <c r="C17" s="56"/>
      <c r="D17" s="56"/>
      <c r="E17" s="60"/>
      <c r="F17" s="59"/>
      <c r="G17" s="83"/>
      <c r="H17" s="112"/>
      <c r="I17" s="108">
        <f t="shared" si="0"/>
        <v>0</v>
      </c>
    </row>
    <row r="18" spans="1:9" ht="43.5" customHeight="1" thickBot="1" thickTop="1">
      <c r="A18" s="151"/>
      <c r="B18" s="141"/>
      <c r="C18" s="95" t="s">
        <v>75</v>
      </c>
      <c r="D18" s="95">
        <f>COUNTA(D13:D17)</f>
        <v>0</v>
      </c>
      <c r="E18" s="102" t="s">
        <v>45</v>
      </c>
      <c r="F18" s="96">
        <f>SUM(F13:F17)</f>
        <v>0</v>
      </c>
      <c r="G18" s="97">
        <f>SUM(G13:G17)</f>
        <v>0</v>
      </c>
      <c r="H18" s="114">
        <f>SUM(H13:H17)</f>
        <v>0</v>
      </c>
      <c r="I18" s="97">
        <f>SUM(I13:I17)</f>
        <v>0</v>
      </c>
    </row>
    <row r="19" spans="1:9" ht="43.5" customHeight="1">
      <c r="A19" s="109" t="s">
        <v>84</v>
      </c>
      <c r="B19" s="99" t="s">
        <v>27</v>
      </c>
      <c r="C19" s="56"/>
      <c r="D19" s="57"/>
      <c r="E19" s="58"/>
      <c r="F19" s="62"/>
      <c r="G19" s="82"/>
      <c r="H19" s="110"/>
      <c r="I19" s="107">
        <f>IF(G19&lt;H19,G19,H19)</f>
        <v>0</v>
      </c>
    </row>
    <row r="20" spans="1:9" ht="43.5" customHeight="1">
      <c r="A20" s="109"/>
      <c r="B20" s="99"/>
      <c r="C20" s="71"/>
      <c r="D20" s="87"/>
      <c r="E20" s="88"/>
      <c r="F20" s="89"/>
      <c r="G20" s="90"/>
      <c r="H20" s="111"/>
      <c r="I20" s="108">
        <f>IF(G20&lt;H20,G20,H20)</f>
        <v>0</v>
      </c>
    </row>
    <row r="21" spans="1:9" ht="43.5" customHeight="1">
      <c r="A21" s="109"/>
      <c r="B21" s="99"/>
      <c r="C21" s="56"/>
      <c r="D21" s="56"/>
      <c r="E21" s="60"/>
      <c r="F21" s="59"/>
      <c r="G21" s="83"/>
      <c r="H21" s="112"/>
      <c r="I21" s="108">
        <f>IF(G21&lt;H21,G21,H21)</f>
        <v>0</v>
      </c>
    </row>
    <row r="22" spans="1:9" ht="43.5" customHeight="1">
      <c r="A22" s="109"/>
      <c r="B22" s="99"/>
      <c r="C22" s="56"/>
      <c r="D22" s="56"/>
      <c r="E22" s="60"/>
      <c r="F22" s="59"/>
      <c r="G22" s="83"/>
      <c r="H22" s="112"/>
      <c r="I22" s="108">
        <f>IF(G22&lt;H22,G22,H22)</f>
        <v>0</v>
      </c>
    </row>
    <row r="23" spans="1:9" ht="43.5" customHeight="1" thickBot="1">
      <c r="A23" s="109"/>
      <c r="B23" s="99"/>
      <c r="C23" s="56"/>
      <c r="D23" s="56"/>
      <c r="E23" s="60"/>
      <c r="F23" s="59"/>
      <c r="G23" s="83"/>
      <c r="H23" s="113"/>
      <c r="I23" s="90">
        <f>IF(G23&lt;H23,G23,H23)</f>
        <v>0</v>
      </c>
    </row>
    <row r="24" spans="1:9" ht="43.5" customHeight="1" thickBot="1" thickTop="1">
      <c r="A24" s="109"/>
      <c r="B24" s="99"/>
      <c r="C24" s="72" t="s">
        <v>74</v>
      </c>
      <c r="D24" s="72">
        <f>COUNTA(D19:D23)</f>
        <v>0</v>
      </c>
      <c r="E24" s="103" t="s">
        <v>45</v>
      </c>
      <c r="F24" s="116">
        <f>SUM(F19:F23)</f>
        <v>0</v>
      </c>
      <c r="G24" s="117">
        <f>SUM(G19:G23)</f>
        <v>0</v>
      </c>
      <c r="H24" s="118">
        <f>SUM(H19:H23)</f>
        <v>0</v>
      </c>
      <c r="I24" s="117">
        <f>SUM(I19:I23)</f>
        <v>0</v>
      </c>
    </row>
    <row r="25" spans="1:9" ht="43.5" customHeight="1">
      <c r="A25" s="109"/>
      <c r="B25" s="139" t="s">
        <v>28</v>
      </c>
      <c r="C25" s="73"/>
      <c r="D25" s="73"/>
      <c r="E25" s="119"/>
      <c r="F25" s="93"/>
      <c r="G25" s="94"/>
      <c r="H25" s="110"/>
      <c r="I25" s="120">
        <f>IF(G25&lt;H25,G25,H25)</f>
        <v>0</v>
      </c>
    </row>
    <row r="26" spans="1:9" ht="43.5" customHeight="1">
      <c r="A26" s="109"/>
      <c r="B26" s="140"/>
      <c r="C26" s="56"/>
      <c r="D26" s="56"/>
      <c r="E26" s="60"/>
      <c r="F26" s="62"/>
      <c r="G26" s="82"/>
      <c r="H26" s="112"/>
      <c r="I26" s="108">
        <f>IF(G26&lt;H26,G26,H26)</f>
        <v>0</v>
      </c>
    </row>
    <row r="27" spans="1:9" ht="43.5" customHeight="1">
      <c r="A27" s="109"/>
      <c r="B27" s="140"/>
      <c r="C27" s="56"/>
      <c r="D27" s="56"/>
      <c r="E27" s="60"/>
      <c r="F27" s="59"/>
      <c r="G27" s="83"/>
      <c r="H27" s="112"/>
      <c r="I27" s="108">
        <f>IF(G27&lt;H27,G27,H27)</f>
        <v>0</v>
      </c>
    </row>
    <row r="28" spans="1:9" ht="43.5" customHeight="1">
      <c r="A28" s="109"/>
      <c r="B28" s="140"/>
      <c r="C28" s="56"/>
      <c r="D28" s="56"/>
      <c r="E28" s="60"/>
      <c r="F28" s="59"/>
      <c r="G28" s="83"/>
      <c r="H28" s="112"/>
      <c r="I28" s="108">
        <f>IF(G28&lt;H28,G28,H28)</f>
        <v>0</v>
      </c>
    </row>
    <row r="29" spans="1:9" ht="43.5" customHeight="1" thickBot="1">
      <c r="A29" s="109"/>
      <c r="B29" s="140"/>
      <c r="C29" s="56"/>
      <c r="D29" s="56"/>
      <c r="E29" s="60"/>
      <c r="F29" s="70"/>
      <c r="G29" s="115"/>
      <c r="H29" s="112"/>
      <c r="I29" s="108">
        <f>IF(G29&lt;H29,G29,H29)</f>
        <v>0</v>
      </c>
    </row>
    <row r="30" spans="1:9" ht="43.5" customHeight="1" thickBot="1" thickTop="1">
      <c r="A30" s="109"/>
      <c r="B30" s="141"/>
      <c r="C30" s="95" t="s">
        <v>73</v>
      </c>
      <c r="D30" s="95">
        <f>COUNTA(D25:D29)</f>
        <v>0</v>
      </c>
      <c r="E30" s="102" t="s">
        <v>45</v>
      </c>
      <c r="F30" s="96">
        <f>SUM(F25:F29)</f>
        <v>0</v>
      </c>
      <c r="G30" s="97">
        <f>SUM(G25:G29)</f>
        <v>0</v>
      </c>
      <c r="H30" s="97">
        <f>SUM(H25:H29)</f>
        <v>0</v>
      </c>
      <c r="I30" s="97">
        <f>SUM(I25:I29)</f>
        <v>0</v>
      </c>
    </row>
    <row r="31" spans="1:9" ht="42" customHeight="1">
      <c r="A31" s="142" t="s">
        <v>69</v>
      </c>
      <c r="B31" s="143"/>
      <c r="C31" s="73" t="s">
        <v>71</v>
      </c>
      <c r="D31" s="73">
        <f>SUM(D24,D12)</f>
        <v>0</v>
      </c>
      <c r="E31" s="104" t="s">
        <v>45</v>
      </c>
      <c r="F31" s="75">
        <f>SUM(F24,F12)</f>
        <v>0</v>
      </c>
      <c r="G31" s="85">
        <f>SUM(G24,G12)</f>
        <v>0</v>
      </c>
      <c r="H31" s="85">
        <f>SUM(H24,H12)</f>
        <v>0</v>
      </c>
      <c r="I31" s="85">
        <f>SUM(I24,I12)</f>
        <v>0</v>
      </c>
    </row>
    <row r="32" spans="1:9" ht="42" customHeight="1" thickBot="1">
      <c r="A32" s="144"/>
      <c r="B32" s="145"/>
      <c r="C32" s="68" t="s">
        <v>72</v>
      </c>
      <c r="D32" s="68">
        <f>SUM(D30,D18)</f>
        <v>0</v>
      </c>
      <c r="E32" s="105" t="s">
        <v>45</v>
      </c>
      <c r="F32" s="76">
        <f>SUM(F18,F30)</f>
        <v>0</v>
      </c>
      <c r="G32" s="86">
        <f>SUM(G18,G30)</f>
        <v>0</v>
      </c>
      <c r="H32" s="86">
        <f>SUM(H18,H30)</f>
        <v>0</v>
      </c>
      <c r="I32" s="86">
        <f>SUM(I18,I30)</f>
        <v>0</v>
      </c>
    </row>
    <row r="33" spans="1:9" ht="40.5" customHeight="1" thickBot="1">
      <c r="A33" s="136" t="s">
        <v>76</v>
      </c>
      <c r="B33" s="137"/>
      <c r="C33" s="79" t="s">
        <v>77</v>
      </c>
      <c r="D33" s="77">
        <f>SUM(D31:D32)</f>
        <v>0</v>
      </c>
      <c r="E33" s="106" t="s">
        <v>45</v>
      </c>
      <c r="F33" s="78">
        <f>SUM(F31:F32)</f>
        <v>0</v>
      </c>
      <c r="G33" s="101">
        <f>SUM(G31:G32)</f>
        <v>0</v>
      </c>
      <c r="H33" s="101">
        <f>SUM(H31:H32)</f>
        <v>0</v>
      </c>
      <c r="I33" s="101">
        <f>SUM(I31:I32)</f>
        <v>0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5" ht="22.5" customHeight="1"/>
  </sheetData>
  <mergeCells count="10">
    <mergeCell ref="A33:B33"/>
    <mergeCell ref="A3:I3"/>
    <mergeCell ref="A19:A30"/>
    <mergeCell ref="B19:B24"/>
    <mergeCell ref="B25:B30"/>
    <mergeCell ref="A31:B32"/>
    <mergeCell ref="B7:B12"/>
    <mergeCell ref="A6:B6"/>
    <mergeCell ref="A7:A18"/>
    <mergeCell ref="B13:B18"/>
  </mergeCells>
  <printOptions horizontalCentered="1"/>
  <pageMargins left="0.2" right="0.21" top="0.51" bottom="0.32" header="0.2" footer="0.19"/>
  <pageSetup fitToHeight="1" fitToWidth="1" horizontalDpi="600" verticalDpi="600" orientation="portrait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75" zoomScaleNormal="90" zoomScaleSheetLayoutView="75" workbookViewId="0" topLeftCell="A1">
      <selection activeCell="B21" sqref="B21"/>
    </sheetView>
  </sheetViews>
  <sheetFormatPr defaultColWidth="9.00390625" defaultRowHeight="13.5"/>
  <cols>
    <col min="1" max="3" width="12.625" style="12" customWidth="1"/>
    <col min="4" max="4" width="9.625" style="12" customWidth="1"/>
    <col min="5" max="5" width="3.625" style="12" customWidth="1"/>
    <col min="6" max="8" width="12.625" style="12" customWidth="1"/>
    <col min="9" max="9" width="11.875" style="12" customWidth="1"/>
    <col min="10" max="16384" width="9.00390625" style="12" customWidth="1"/>
  </cols>
  <sheetData>
    <row r="1" ht="16.5" customHeight="1">
      <c r="A1" s="12" t="s">
        <v>49</v>
      </c>
    </row>
    <row r="2" ht="13.5" customHeight="1"/>
    <row r="3" spans="1:8" ht="23.25" customHeight="1">
      <c r="A3" s="152" t="s">
        <v>23</v>
      </c>
      <c r="B3" s="152"/>
      <c r="C3" s="152"/>
      <c r="D3" s="152"/>
      <c r="E3" s="152"/>
      <c r="F3" s="152"/>
      <c r="G3" s="152"/>
      <c r="H3" s="152"/>
    </row>
    <row r="4" spans="1:8" ht="23.25" customHeight="1">
      <c r="A4" s="13"/>
      <c r="B4" s="13"/>
      <c r="C4" s="13"/>
      <c r="D4" s="13"/>
      <c r="E4" s="13"/>
      <c r="F4" s="13"/>
      <c r="G4" s="13"/>
      <c r="H4" s="13"/>
    </row>
    <row r="5" spans="1:8" ht="23.25" customHeight="1">
      <c r="A5" s="13"/>
      <c r="B5" s="13"/>
      <c r="C5" s="13"/>
      <c r="D5" s="13"/>
      <c r="E5" s="13"/>
      <c r="F5" s="13"/>
      <c r="G5" s="13"/>
      <c r="H5" s="14" t="s">
        <v>20</v>
      </c>
    </row>
    <row r="6" spans="1:8" ht="23.25" customHeight="1">
      <c r="A6" s="13"/>
      <c r="B6" s="13"/>
      <c r="C6" s="13"/>
      <c r="D6" s="13"/>
      <c r="E6" s="13"/>
      <c r="F6" s="13"/>
      <c r="G6" s="13"/>
      <c r="H6" s="14" t="s">
        <v>46</v>
      </c>
    </row>
    <row r="7" spans="1:8" ht="23.25" customHeight="1">
      <c r="A7" s="13"/>
      <c r="B7" s="13"/>
      <c r="C7" s="13"/>
      <c r="D7" s="13"/>
      <c r="E7" s="13"/>
      <c r="F7" s="13"/>
      <c r="G7" s="13"/>
      <c r="H7" s="14" t="s">
        <v>47</v>
      </c>
    </row>
    <row r="8" spans="1:8" ht="23.25" customHeight="1">
      <c r="A8" s="13"/>
      <c r="B8" s="13"/>
      <c r="C8" s="13"/>
      <c r="D8" s="13"/>
      <c r="E8" s="13"/>
      <c r="F8" s="13"/>
      <c r="G8" s="13"/>
      <c r="H8" s="14" t="s">
        <v>48</v>
      </c>
    </row>
    <row r="9" spans="1:8" ht="23.25" customHeight="1">
      <c r="A9" s="13"/>
      <c r="B9" s="13"/>
      <c r="C9" s="13"/>
      <c r="D9" s="13"/>
      <c r="E9" s="13"/>
      <c r="F9" s="13"/>
      <c r="G9" s="13"/>
      <c r="H9" s="13"/>
    </row>
    <row r="10" s="1" customFormat="1" ht="23.25" customHeight="1">
      <c r="A10" s="1" t="s">
        <v>24</v>
      </c>
    </row>
    <row r="11" spans="1:8" ht="17.25" customHeight="1">
      <c r="A11" s="15"/>
      <c r="B11" s="16" t="s">
        <v>14</v>
      </c>
      <c r="C11" s="17"/>
      <c r="D11" s="18" t="s">
        <v>6</v>
      </c>
      <c r="E11" s="19"/>
      <c r="F11" s="15"/>
      <c r="G11" s="20"/>
      <c r="H11" s="21" t="s">
        <v>25</v>
      </c>
    </row>
    <row r="12" spans="1:8" ht="17.25" customHeight="1">
      <c r="A12" s="22" t="s">
        <v>7</v>
      </c>
      <c r="B12" s="23" t="s">
        <v>15</v>
      </c>
      <c r="C12" s="24" t="s">
        <v>4</v>
      </c>
      <c r="D12" s="25" t="s">
        <v>3</v>
      </c>
      <c r="E12" s="26"/>
      <c r="F12" s="22" t="s">
        <v>8</v>
      </c>
      <c r="G12" s="22" t="s">
        <v>12</v>
      </c>
      <c r="H12" s="27" t="s">
        <v>43</v>
      </c>
    </row>
    <row r="13" spans="1:8" ht="17.25" customHeight="1">
      <c r="A13" s="28"/>
      <c r="B13" s="29"/>
      <c r="C13" s="23" t="s">
        <v>2</v>
      </c>
      <c r="D13" s="29"/>
      <c r="E13" s="30"/>
      <c r="F13" s="28"/>
      <c r="G13" s="27"/>
      <c r="H13" s="27" t="s">
        <v>41</v>
      </c>
    </row>
    <row r="14" spans="1:8" s="35" customFormat="1" ht="17.25" customHeight="1">
      <c r="A14" s="31" t="s">
        <v>1</v>
      </c>
      <c r="B14" s="32" t="s">
        <v>13</v>
      </c>
      <c r="C14" s="32" t="s">
        <v>16</v>
      </c>
      <c r="D14" s="32"/>
      <c r="E14" s="33" t="s">
        <v>10</v>
      </c>
      <c r="F14" s="31" t="s">
        <v>11</v>
      </c>
      <c r="G14" s="31" t="s">
        <v>95</v>
      </c>
      <c r="H14" s="34" t="s">
        <v>42</v>
      </c>
    </row>
    <row r="15" spans="1:8" ht="16.5" customHeight="1">
      <c r="A15" s="36" t="s">
        <v>0</v>
      </c>
      <c r="B15" s="36" t="s">
        <v>0</v>
      </c>
      <c r="C15" s="36" t="s">
        <v>0</v>
      </c>
      <c r="D15" s="37"/>
      <c r="E15" s="38" t="s">
        <v>0</v>
      </c>
      <c r="F15" s="36" t="s">
        <v>0</v>
      </c>
      <c r="G15" s="36" t="s">
        <v>0</v>
      </c>
      <c r="H15" s="36" t="s">
        <v>0</v>
      </c>
    </row>
    <row r="16" spans="1:8" ht="16.5" customHeight="1">
      <c r="A16" s="53">
        <v>138000</v>
      </c>
      <c r="B16" s="39">
        <v>0</v>
      </c>
      <c r="C16" s="55">
        <f>+A16-B16</f>
        <v>138000</v>
      </c>
      <c r="D16" s="134">
        <v>138000</v>
      </c>
      <c r="E16" s="135"/>
      <c r="F16" s="53">
        <v>140000</v>
      </c>
      <c r="G16" s="53">
        <v>138000</v>
      </c>
      <c r="H16" s="63">
        <f>IF(C16&lt;G16,C16,G16)</f>
        <v>138000</v>
      </c>
    </row>
    <row r="17" spans="1:8" ht="16.5" customHeight="1">
      <c r="A17" s="41"/>
      <c r="B17" s="40"/>
      <c r="C17" s="40"/>
      <c r="D17" s="134"/>
      <c r="E17" s="135"/>
      <c r="F17" s="41"/>
      <c r="G17" s="41"/>
      <c r="H17" s="41"/>
    </row>
    <row r="18" spans="1:8" ht="16.5" customHeight="1">
      <c r="A18" s="41"/>
      <c r="B18" s="40"/>
      <c r="C18" s="40"/>
      <c r="D18" s="134"/>
      <c r="E18" s="135"/>
      <c r="F18" s="41"/>
      <c r="G18" s="41"/>
      <c r="H18" s="41"/>
    </row>
    <row r="19" spans="1:8" ht="16.5" customHeight="1">
      <c r="A19" s="42"/>
      <c r="B19" s="43"/>
      <c r="C19" s="43"/>
      <c r="D19" s="131"/>
      <c r="E19" s="132"/>
      <c r="F19" s="42"/>
      <c r="G19" s="42"/>
      <c r="H19" s="42"/>
    </row>
    <row r="20" spans="1:8" ht="16.5" customHeight="1">
      <c r="A20" s="121" t="s">
        <v>96</v>
      </c>
      <c r="B20" s="121"/>
      <c r="C20" s="121"/>
      <c r="D20" s="122"/>
      <c r="E20" s="123"/>
      <c r="F20" s="121"/>
      <c r="G20" s="121"/>
      <c r="H20" s="121"/>
    </row>
    <row r="21" spans="1:8" ht="16.5" customHeight="1">
      <c r="A21" s="121" t="s">
        <v>97</v>
      </c>
      <c r="B21" s="121"/>
      <c r="C21" s="121"/>
      <c r="D21" s="122"/>
      <c r="E21" s="123"/>
      <c r="F21" s="121"/>
      <c r="G21" s="121"/>
      <c r="H21" s="121"/>
    </row>
    <row r="22" ht="24" customHeight="1"/>
    <row r="23" s="1" customFormat="1" ht="23.25" customHeight="1">
      <c r="A23" s="1" t="s">
        <v>5</v>
      </c>
    </row>
    <row r="24" spans="1:8" s="1" customFormat="1" ht="22.5" customHeight="1">
      <c r="A24" s="44" t="s">
        <v>9</v>
      </c>
      <c r="B24" s="45"/>
      <c r="C24" s="44" t="s">
        <v>17</v>
      </c>
      <c r="D24" s="45"/>
      <c r="E24" s="44" t="s">
        <v>18</v>
      </c>
      <c r="F24" s="46"/>
      <c r="G24" s="46"/>
      <c r="H24" s="45"/>
    </row>
    <row r="25" spans="1:8" s="1" customFormat="1" ht="18" customHeight="1">
      <c r="A25" s="8"/>
      <c r="B25" s="10"/>
      <c r="C25" s="8"/>
      <c r="D25" s="47" t="s">
        <v>0</v>
      </c>
      <c r="E25" s="8"/>
      <c r="F25" s="9"/>
      <c r="G25" s="9"/>
      <c r="H25" s="10"/>
    </row>
    <row r="26" spans="1:8" s="1" customFormat="1" ht="18" customHeight="1">
      <c r="A26" s="3" t="s">
        <v>30</v>
      </c>
      <c r="B26" s="4"/>
      <c r="C26" s="127">
        <v>138000</v>
      </c>
      <c r="D26" s="128"/>
      <c r="E26" s="3"/>
      <c r="F26" s="54" t="s">
        <v>40</v>
      </c>
      <c r="G26" s="2"/>
      <c r="H26" s="4"/>
    </row>
    <row r="27" spans="1:8" s="1" customFormat="1" ht="18" customHeight="1">
      <c r="A27" s="3"/>
      <c r="B27" s="4"/>
      <c r="C27" s="127"/>
      <c r="D27" s="128"/>
      <c r="E27" s="3"/>
      <c r="F27" s="54" t="s">
        <v>98</v>
      </c>
      <c r="G27" s="2"/>
      <c r="H27" s="4"/>
    </row>
    <row r="28" spans="1:8" s="1" customFormat="1" ht="18" customHeight="1">
      <c r="A28" s="3"/>
      <c r="B28" s="4"/>
      <c r="C28" s="127"/>
      <c r="D28" s="128"/>
      <c r="E28" s="3"/>
      <c r="F28" s="54" t="s">
        <v>99</v>
      </c>
      <c r="G28" s="2"/>
      <c r="H28" s="4"/>
    </row>
    <row r="29" spans="1:8" s="1" customFormat="1" ht="18" customHeight="1">
      <c r="A29" s="3"/>
      <c r="B29" s="4"/>
      <c r="C29" s="127"/>
      <c r="D29" s="128"/>
      <c r="E29" s="3"/>
      <c r="F29" s="2"/>
      <c r="G29" s="2"/>
      <c r="H29" s="4"/>
    </row>
    <row r="30" spans="1:8" s="1" customFormat="1" ht="18" customHeight="1">
      <c r="A30" s="3"/>
      <c r="B30" s="4"/>
      <c r="C30" s="127"/>
      <c r="D30" s="128"/>
      <c r="E30" s="3"/>
      <c r="F30" s="2"/>
      <c r="G30" s="2"/>
      <c r="H30" s="4"/>
    </row>
    <row r="31" spans="1:8" s="1" customFormat="1" ht="18" customHeight="1">
      <c r="A31" s="3"/>
      <c r="B31" s="4"/>
      <c r="C31" s="127"/>
      <c r="D31" s="128"/>
      <c r="E31" s="3"/>
      <c r="F31" s="2"/>
      <c r="G31" s="2"/>
      <c r="H31" s="4"/>
    </row>
    <row r="32" spans="1:8" s="1" customFormat="1" ht="18" customHeight="1">
      <c r="A32" s="3"/>
      <c r="B32" s="4"/>
      <c r="C32" s="127"/>
      <c r="D32" s="128"/>
      <c r="E32" s="3"/>
      <c r="F32" s="2"/>
      <c r="G32" s="2"/>
      <c r="H32" s="4"/>
    </row>
    <row r="33" spans="1:8" s="1" customFormat="1" ht="18" customHeight="1">
      <c r="A33" s="3"/>
      <c r="B33" s="4"/>
      <c r="C33" s="127"/>
      <c r="D33" s="128"/>
      <c r="E33" s="3"/>
      <c r="F33" s="2"/>
      <c r="G33" s="2"/>
      <c r="H33" s="4"/>
    </row>
    <row r="34" spans="1:8" s="1" customFormat="1" ht="18" customHeight="1">
      <c r="A34" s="3"/>
      <c r="B34" s="4"/>
      <c r="C34" s="127"/>
      <c r="D34" s="128"/>
      <c r="E34" s="3"/>
      <c r="F34" s="2"/>
      <c r="G34" s="2"/>
      <c r="H34" s="4"/>
    </row>
    <row r="35" spans="1:8" s="1" customFormat="1" ht="18" customHeight="1">
      <c r="A35" s="3"/>
      <c r="B35" s="4"/>
      <c r="C35" s="127"/>
      <c r="D35" s="128"/>
      <c r="E35" s="3"/>
      <c r="F35" s="2"/>
      <c r="G35" s="2"/>
      <c r="H35" s="4"/>
    </row>
    <row r="36" spans="1:8" s="1" customFormat="1" ht="18" customHeight="1">
      <c r="A36" s="3"/>
      <c r="B36" s="4"/>
      <c r="C36" s="127"/>
      <c r="D36" s="128"/>
      <c r="E36" s="3"/>
      <c r="F36" s="2"/>
      <c r="G36" s="2"/>
      <c r="H36" s="4"/>
    </row>
    <row r="37" spans="1:8" s="1" customFormat="1" ht="18" customHeight="1">
      <c r="A37" s="3"/>
      <c r="B37" s="4"/>
      <c r="C37" s="127"/>
      <c r="D37" s="128"/>
      <c r="E37" s="3"/>
      <c r="F37" s="2"/>
      <c r="G37" s="2"/>
      <c r="H37" s="4"/>
    </row>
    <row r="38" spans="1:8" s="1" customFormat="1" ht="18" customHeight="1">
      <c r="A38" s="3"/>
      <c r="B38" s="4"/>
      <c r="C38" s="127"/>
      <c r="D38" s="128"/>
      <c r="E38" s="3"/>
      <c r="F38" s="2"/>
      <c r="G38" s="2"/>
      <c r="H38" s="4"/>
    </row>
    <row r="39" spans="1:8" s="1" customFormat="1" ht="18" customHeight="1">
      <c r="A39" s="3"/>
      <c r="B39" s="4"/>
      <c r="C39" s="127"/>
      <c r="D39" s="128"/>
      <c r="E39" s="3"/>
      <c r="F39" s="2"/>
      <c r="G39" s="2"/>
      <c r="H39" s="4"/>
    </row>
    <row r="40" spans="1:8" s="1" customFormat="1" ht="18" customHeight="1">
      <c r="A40" s="3"/>
      <c r="B40" s="4"/>
      <c r="C40" s="127"/>
      <c r="D40" s="128"/>
      <c r="E40" s="3"/>
      <c r="F40" s="2"/>
      <c r="G40" s="2"/>
      <c r="H40" s="4"/>
    </row>
    <row r="41" spans="1:8" s="1" customFormat="1" ht="18" customHeight="1">
      <c r="A41" s="3"/>
      <c r="B41" s="4"/>
      <c r="C41" s="127"/>
      <c r="D41" s="128"/>
      <c r="E41" s="3"/>
      <c r="F41" s="2"/>
      <c r="G41" s="2"/>
      <c r="H41" s="4"/>
    </row>
    <row r="42" spans="1:8" s="1" customFormat="1" ht="18" customHeight="1">
      <c r="A42" s="3"/>
      <c r="B42" s="4"/>
      <c r="C42" s="127"/>
      <c r="D42" s="128"/>
      <c r="E42" s="3"/>
      <c r="F42" s="2"/>
      <c r="G42" s="2"/>
      <c r="H42" s="4"/>
    </row>
    <row r="43" spans="1:8" s="1" customFormat="1" ht="18" customHeight="1">
      <c r="A43" s="3"/>
      <c r="B43" s="4"/>
      <c r="C43" s="127"/>
      <c r="D43" s="128"/>
      <c r="E43" s="3"/>
      <c r="F43" s="2"/>
      <c r="G43" s="2"/>
      <c r="H43" s="4"/>
    </row>
    <row r="44" spans="1:8" s="1" customFormat="1" ht="18" customHeight="1">
      <c r="A44" s="3"/>
      <c r="B44" s="4"/>
      <c r="C44" s="127"/>
      <c r="D44" s="128"/>
      <c r="E44" s="3"/>
      <c r="F44" s="2"/>
      <c r="G44" s="2"/>
      <c r="H44" s="4"/>
    </row>
    <row r="45" spans="1:8" s="1" customFormat="1" ht="18" customHeight="1">
      <c r="A45" s="3"/>
      <c r="B45" s="4"/>
      <c r="C45" s="127"/>
      <c r="D45" s="128"/>
      <c r="E45" s="3"/>
      <c r="F45" s="2"/>
      <c r="G45" s="2"/>
      <c r="H45" s="4"/>
    </row>
    <row r="46" spans="1:8" s="1" customFormat="1" ht="18" customHeight="1">
      <c r="A46" s="48"/>
      <c r="B46" s="4"/>
      <c r="C46" s="127"/>
      <c r="D46" s="128"/>
      <c r="E46" s="3"/>
      <c r="F46" s="2"/>
      <c r="G46" s="2"/>
      <c r="H46" s="4"/>
    </row>
    <row r="47" spans="1:8" s="1" customFormat="1" ht="18" customHeight="1">
      <c r="A47" s="3"/>
      <c r="B47" s="4"/>
      <c r="C47" s="127"/>
      <c r="D47" s="128"/>
      <c r="E47" s="3"/>
      <c r="F47" s="2"/>
      <c r="G47" s="2"/>
      <c r="H47" s="4"/>
    </row>
    <row r="48" spans="1:8" s="1" customFormat="1" ht="18" customHeight="1">
      <c r="A48" s="3"/>
      <c r="B48" s="4"/>
      <c r="C48" s="127"/>
      <c r="D48" s="128"/>
      <c r="E48" s="3"/>
      <c r="F48" s="2"/>
      <c r="G48" s="2"/>
      <c r="H48" s="4"/>
    </row>
    <row r="49" spans="1:8" s="1" customFormat="1" ht="18" customHeight="1">
      <c r="A49" s="5"/>
      <c r="B49" s="7"/>
      <c r="C49" s="127"/>
      <c r="D49" s="128"/>
      <c r="E49" s="5"/>
      <c r="F49" s="6"/>
      <c r="G49" s="6"/>
      <c r="H49" s="7"/>
    </row>
    <row r="50" spans="1:8" s="1" customFormat="1" ht="22.5" customHeight="1">
      <c r="A50" s="44" t="s">
        <v>19</v>
      </c>
      <c r="B50" s="45"/>
      <c r="C50" s="129">
        <f>SUM(C26:D49)</f>
        <v>138000</v>
      </c>
      <c r="D50" s="130"/>
      <c r="E50" s="49"/>
      <c r="F50" s="51"/>
      <c r="G50" s="51"/>
      <c r="H50" s="50"/>
    </row>
  </sheetData>
  <mergeCells count="30">
    <mergeCell ref="C49:D49"/>
    <mergeCell ref="C50:D50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D19:E19"/>
    <mergeCell ref="C26:D26"/>
    <mergeCell ref="C27:D27"/>
    <mergeCell ref="C28:D28"/>
    <mergeCell ref="A3:H3"/>
    <mergeCell ref="D16:E16"/>
    <mergeCell ref="D17:E17"/>
    <mergeCell ref="D18:E18"/>
  </mergeCells>
  <printOptions horizontalCentered="1"/>
  <pageMargins left="0.5905511811023623" right="0.5905511811023623" top="0.38" bottom="0.36" header="0.1968503937007874" footer="0.196850393700787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view="pageBreakPreview" zoomScale="75" zoomScaleNormal="75" zoomScaleSheetLayoutView="75" workbookViewId="0" topLeftCell="A28">
      <selection activeCell="G33" sqref="G33"/>
    </sheetView>
  </sheetViews>
  <sheetFormatPr defaultColWidth="9.00390625" defaultRowHeight="13.5"/>
  <cols>
    <col min="1" max="2" width="9.00390625" style="1" customWidth="1"/>
    <col min="3" max="3" width="29.25390625" style="1" customWidth="1"/>
    <col min="4" max="7" width="16.00390625" style="1" customWidth="1"/>
    <col min="8" max="9" width="13.875" style="1" customWidth="1"/>
    <col min="10" max="16384" width="9.00390625" style="1" customWidth="1"/>
  </cols>
  <sheetData>
    <row r="1" ht="14.25">
      <c r="A1" s="1" t="s">
        <v>80</v>
      </c>
    </row>
    <row r="2" ht="14.25">
      <c r="A2" s="12" t="s">
        <v>79</v>
      </c>
    </row>
    <row r="3" spans="1:9" ht="26.25">
      <c r="A3" s="138" t="s">
        <v>68</v>
      </c>
      <c r="B3" s="138"/>
      <c r="C3" s="138"/>
      <c r="D3" s="138"/>
      <c r="E3" s="138"/>
      <c r="F3" s="138"/>
      <c r="G3" s="138"/>
      <c r="H3" s="138"/>
      <c r="I3" s="138"/>
    </row>
    <row r="4" ht="26.25" customHeight="1">
      <c r="I4" s="52" t="s">
        <v>20</v>
      </c>
    </row>
    <row r="5" ht="14.25" thickBot="1"/>
    <row r="6" spans="1:9" s="11" customFormat="1" ht="68.25" customHeight="1" thickBot="1">
      <c r="A6" s="147" t="s">
        <v>44</v>
      </c>
      <c r="B6" s="148"/>
      <c r="C6" s="80" t="s">
        <v>87</v>
      </c>
      <c r="D6" s="80" t="s">
        <v>88</v>
      </c>
      <c r="E6" s="80" t="s">
        <v>90</v>
      </c>
      <c r="F6" s="80" t="s">
        <v>89</v>
      </c>
      <c r="G6" s="81" t="s">
        <v>91</v>
      </c>
      <c r="H6" s="81" t="s">
        <v>92</v>
      </c>
      <c r="I6" s="81" t="s">
        <v>93</v>
      </c>
    </row>
    <row r="7" spans="1:9" ht="43.5" customHeight="1">
      <c r="A7" s="149" t="s">
        <v>83</v>
      </c>
      <c r="B7" s="146" t="s">
        <v>27</v>
      </c>
      <c r="C7" s="73" t="s">
        <v>21</v>
      </c>
      <c r="D7" s="91" t="s">
        <v>29</v>
      </c>
      <c r="E7" s="92" t="s">
        <v>31</v>
      </c>
      <c r="F7" s="93">
        <v>50000</v>
      </c>
      <c r="G7" s="94">
        <v>50000</v>
      </c>
      <c r="H7" s="110">
        <v>50000</v>
      </c>
      <c r="I7" s="107">
        <f>IF(G7&lt;H7,G7,H7)</f>
        <v>50000</v>
      </c>
    </row>
    <row r="8" spans="1:9" ht="43.5" customHeight="1">
      <c r="A8" s="150"/>
      <c r="B8" s="99"/>
      <c r="C8" s="71"/>
      <c r="D8" s="87"/>
      <c r="E8" s="100"/>
      <c r="F8" s="89"/>
      <c r="G8" s="90"/>
      <c r="H8" s="111"/>
      <c r="I8" s="108">
        <f aca="true" t="shared" si="0" ref="I8:I17">IF(G8&lt;H8,G8,H8)</f>
        <v>0</v>
      </c>
    </row>
    <row r="9" spans="1:9" ht="43.5" customHeight="1">
      <c r="A9" s="150"/>
      <c r="B9" s="99"/>
      <c r="C9" s="56"/>
      <c r="D9" s="57"/>
      <c r="E9" s="61"/>
      <c r="F9" s="59"/>
      <c r="G9" s="83"/>
      <c r="H9" s="112"/>
      <c r="I9" s="108">
        <f t="shared" si="0"/>
        <v>0</v>
      </c>
    </row>
    <row r="10" spans="1:9" ht="43.5" customHeight="1">
      <c r="A10" s="150"/>
      <c r="B10" s="99"/>
      <c r="C10" s="56"/>
      <c r="D10" s="56"/>
      <c r="E10" s="60"/>
      <c r="F10" s="59"/>
      <c r="G10" s="83"/>
      <c r="H10" s="112"/>
      <c r="I10" s="108">
        <f t="shared" si="0"/>
        <v>0</v>
      </c>
    </row>
    <row r="11" spans="1:9" ht="43.5" customHeight="1" thickBot="1">
      <c r="A11" s="150"/>
      <c r="B11" s="99"/>
      <c r="C11" s="68"/>
      <c r="D11" s="68"/>
      <c r="E11" s="69"/>
      <c r="F11" s="70"/>
      <c r="G11" s="84"/>
      <c r="H11" s="113"/>
      <c r="I11" s="90">
        <f t="shared" si="0"/>
        <v>0</v>
      </c>
    </row>
    <row r="12" spans="1:9" ht="43.5" customHeight="1" thickBot="1" thickTop="1">
      <c r="A12" s="150"/>
      <c r="B12" s="99"/>
      <c r="C12" s="72" t="s">
        <v>70</v>
      </c>
      <c r="D12" s="72">
        <f>COUNTA(D7:D11)</f>
        <v>1</v>
      </c>
      <c r="E12" s="103" t="s">
        <v>45</v>
      </c>
      <c r="F12" s="116">
        <f>SUM(F7:F11)</f>
        <v>50000</v>
      </c>
      <c r="G12" s="117">
        <f>SUM(G7:G11)</f>
        <v>50000</v>
      </c>
      <c r="H12" s="118">
        <f>SUM(H7:H11)</f>
        <v>50000</v>
      </c>
      <c r="I12" s="117">
        <f>SUM(I7:I11)</f>
        <v>50000</v>
      </c>
    </row>
    <row r="13" spans="1:9" ht="43.5" customHeight="1">
      <c r="A13" s="150"/>
      <c r="B13" s="139" t="s">
        <v>28</v>
      </c>
      <c r="C13" s="73" t="s">
        <v>34</v>
      </c>
      <c r="D13" s="73" t="s">
        <v>35</v>
      </c>
      <c r="E13" s="119" t="s">
        <v>36</v>
      </c>
      <c r="F13" s="93">
        <v>18000</v>
      </c>
      <c r="G13" s="94">
        <v>18000</v>
      </c>
      <c r="H13" s="110">
        <v>20000</v>
      </c>
      <c r="I13" s="120">
        <f t="shared" si="0"/>
        <v>18000</v>
      </c>
    </row>
    <row r="14" spans="1:9" ht="43.5" customHeight="1">
      <c r="A14" s="150"/>
      <c r="B14" s="140"/>
      <c r="C14" s="56"/>
      <c r="D14" s="56"/>
      <c r="E14" s="60"/>
      <c r="F14" s="62"/>
      <c r="G14" s="82"/>
      <c r="H14" s="112"/>
      <c r="I14" s="108">
        <f t="shared" si="0"/>
        <v>0</v>
      </c>
    </row>
    <row r="15" spans="1:9" ht="43.5" customHeight="1">
      <c r="A15" s="150"/>
      <c r="B15" s="140"/>
      <c r="C15" s="56"/>
      <c r="D15" s="56"/>
      <c r="E15" s="60"/>
      <c r="F15" s="62"/>
      <c r="G15" s="82"/>
      <c r="H15" s="112"/>
      <c r="I15" s="108">
        <f t="shared" si="0"/>
        <v>0</v>
      </c>
    </row>
    <row r="16" spans="1:9" ht="43.5" customHeight="1">
      <c r="A16" s="150"/>
      <c r="B16" s="140"/>
      <c r="C16" s="56"/>
      <c r="D16" s="56"/>
      <c r="E16" s="60"/>
      <c r="F16" s="59"/>
      <c r="G16" s="83"/>
      <c r="H16" s="112"/>
      <c r="I16" s="108">
        <f t="shared" si="0"/>
        <v>0</v>
      </c>
    </row>
    <row r="17" spans="1:9" ht="43.5" customHeight="1" thickBot="1">
      <c r="A17" s="150"/>
      <c r="B17" s="140"/>
      <c r="C17" s="56"/>
      <c r="D17" s="56"/>
      <c r="E17" s="60"/>
      <c r="F17" s="59"/>
      <c r="G17" s="83"/>
      <c r="H17" s="112"/>
      <c r="I17" s="108">
        <f t="shared" si="0"/>
        <v>0</v>
      </c>
    </row>
    <row r="18" spans="1:9" ht="43.5" customHeight="1" thickBot="1" thickTop="1">
      <c r="A18" s="151"/>
      <c r="B18" s="141"/>
      <c r="C18" s="95" t="s">
        <v>75</v>
      </c>
      <c r="D18" s="95">
        <f>COUNTA(D13:D17)</f>
        <v>1</v>
      </c>
      <c r="E18" s="102" t="s">
        <v>45</v>
      </c>
      <c r="F18" s="96">
        <f>SUM(F13:F17)</f>
        <v>18000</v>
      </c>
      <c r="G18" s="97">
        <f>SUM(G13:G17)</f>
        <v>18000</v>
      </c>
      <c r="H18" s="114">
        <f>SUM(H13:H17)</f>
        <v>20000</v>
      </c>
      <c r="I18" s="97">
        <f>SUM(I13:I17)</f>
        <v>18000</v>
      </c>
    </row>
    <row r="19" spans="1:9" ht="43.5" customHeight="1">
      <c r="A19" s="109" t="s">
        <v>84</v>
      </c>
      <c r="B19" s="99" t="s">
        <v>27</v>
      </c>
      <c r="C19" s="56" t="s">
        <v>22</v>
      </c>
      <c r="D19" s="57" t="s">
        <v>33</v>
      </c>
      <c r="E19" s="58" t="s">
        <v>32</v>
      </c>
      <c r="F19" s="62">
        <v>50000</v>
      </c>
      <c r="G19" s="82">
        <v>50000</v>
      </c>
      <c r="H19" s="110">
        <v>50000</v>
      </c>
      <c r="I19" s="107">
        <f>IF(G19&lt;H19,G19,H19)</f>
        <v>50000</v>
      </c>
    </row>
    <row r="20" spans="1:9" ht="43.5" customHeight="1">
      <c r="A20" s="109"/>
      <c r="B20" s="99"/>
      <c r="C20" s="71"/>
      <c r="D20" s="87"/>
      <c r="E20" s="88"/>
      <c r="F20" s="89"/>
      <c r="G20" s="90"/>
      <c r="H20" s="111"/>
      <c r="I20" s="108">
        <f>IF(G20&lt;H20,G20,H20)</f>
        <v>0</v>
      </c>
    </row>
    <row r="21" spans="1:9" ht="43.5" customHeight="1">
      <c r="A21" s="109"/>
      <c r="B21" s="99"/>
      <c r="C21" s="56"/>
      <c r="D21" s="56"/>
      <c r="E21" s="60"/>
      <c r="F21" s="59"/>
      <c r="G21" s="83"/>
      <c r="H21" s="112"/>
      <c r="I21" s="108">
        <f>IF(G21&lt;H21,G21,H21)</f>
        <v>0</v>
      </c>
    </row>
    <row r="22" spans="1:9" ht="43.5" customHeight="1">
      <c r="A22" s="109"/>
      <c r="B22" s="99"/>
      <c r="C22" s="56"/>
      <c r="D22" s="56"/>
      <c r="E22" s="60"/>
      <c r="F22" s="59"/>
      <c r="G22" s="83"/>
      <c r="H22" s="112"/>
      <c r="I22" s="108">
        <f>IF(G22&lt;H22,G22,H22)</f>
        <v>0</v>
      </c>
    </row>
    <row r="23" spans="1:9" ht="43.5" customHeight="1" thickBot="1">
      <c r="A23" s="109"/>
      <c r="B23" s="99"/>
      <c r="C23" s="56"/>
      <c r="D23" s="56"/>
      <c r="E23" s="60"/>
      <c r="F23" s="59"/>
      <c r="G23" s="83"/>
      <c r="H23" s="113"/>
      <c r="I23" s="90">
        <f>IF(G23&lt;H23,G23,H23)</f>
        <v>0</v>
      </c>
    </row>
    <row r="24" spans="1:9" ht="43.5" customHeight="1" thickBot="1" thickTop="1">
      <c r="A24" s="109"/>
      <c r="B24" s="99"/>
      <c r="C24" s="72" t="s">
        <v>74</v>
      </c>
      <c r="D24" s="72">
        <f>COUNTA(D19:D23)</f>
        <v>1</v>
      </c>
      <c r="E24" s="103" t="s">
        <v>45</v>
      </c>
      <c r="F24" s="116">
        <f>SUM(F19:F23)</f>
        <v>50000</v>
      </c>
      <c r="G24" s="117">
        <f>SUM(G19:G23)</f>
        <v>50000</v>
      </c>
      <c r="H24" s="118">
        <f>SUM(H19:H23)</f>
        <v>50000</v>
      </c>
      <c r="I24" s="117">
        <f>SUM(I19:I23)</f>
        <v>50000</v>
      </c>
    </row>
    <row r="25" spans="1:9" ht="43.5" customHeight="1">
      <c r="A25" s="109"/>
      <c r="B25" s="139" t="s">
        <v>28</v>
      </c>
      <c r="C25" s="73" t="s">
        <v>37</v>
      </c>
      <c r="D25" s="73" t="s">
        <v>38</v>
      </c>
      <c r="E25" s="119" t="s">
        <v>39</v>
      </c>
      <c r="F25" s="93">
        <v>25000</v>
      </c>
      <c r="G25" s="94">
        <v>20000</v>
      </c>
      <c r="H25" s="110">
        <v>20000</v>
      </c>
      <c r="I25" s="120">
        <f>IF(G25&lt;H25,G25,H25)</f>
        <v>20000</v>
      </c>
    </row>
    <row r="26" spans="1:9" ht="43.5" customHeight="1">
      <c r="A26" s="109"/>
      <c r="B26" s="140"/>
      <c r="C26" s="56"/>
      <c r="D26" s="56"/>
      <c r="E26" s="60"/>
      <c r="F26" s="62"/>
      <c r="G26" s="82"/>
      <c r="H26" s="112"/>
      <c r="I26" s="108">
        <f>IF(G26&lt;H26,G26,H26)</f>
        <v>0</v>
      </c>
    </row>
    <row r="27" spans="1:9" ht="43.5" customHeight="1">
      <c r="A27" s="109"/>
      <c r="B27" s="140"/>
      <c r="C27" s="56"/>
      <c r="D27" s="56"/>
      <c r="E27" s="60"/>
      <c r="F27" s="59"/>
      <c r="G27" s="83"/>
      <c r="H27" s="112"/>
      <c r="I27" s="108">
        <f>IF(G27&lt;H27,G27,H27)</f>
        <v>0</v>
      </c>
    </row>
    <row r="28" spans="1:9" ht="43.5" customHeight="1">
      <c r="A28" s="109"/>
      <c r="B28" s="140"/>
      <c r="C28" s="56"/>
      <c r="D28" s="56"/>
      <c r="E28" s="60"/>
      <c r="F28" s="59"/>
      <c r="G28" s="83"/>
      <c r="H28" s="112"/>
      <c r="I28" s="108">
        <f>IF(G28&lt;H28,G28,H28)</f>
        <v>0</v>
      </c>
    </row>
    <row r="29" spans="1:9" ht="43.5" customHeight="1" thickBot="1">
      <c r="A29" s="109"/>
      <c r="B29" s="140"/>
      <c r="C29" s="56"/>
      <c r="D29" s="56"/>
      <c r="E29" s="60"/>
      <c r="F29" s="70"/>
      <c r="G29" s="115"/>
      <c r="H29" s="112"/>
      <c r="I29" s="108">
        <f>IF(G29&lt;H29,G29,H29)</f>
        <v>0</v>
      </c>
    </row>
    <row r="30" spans="1:9" ht="43.5" customHeight="1" thickBot="1" thickTop="1">
      <c r="A30" s="109"/>
      <c r="B30" s="141"/>
      <c r="C30" s="95" t="s">
        <v>73</v>
      </c>
      <c r="D30" s="95">
        <f>COUNTA(D25:D29)</f>
        <v>1</v>
      </c>
      <c r="E30" s="102" t="s">
        <v>45</v>
      </c>
      <c r="F30" s="96">
        <f>SUM(F25:F29)</f>
        <v>25000</v>
      </c>
      <c r="G30" s="97">
        <f>SUM(G25:G29)</f>
        <v>20000</v>
      </c>
      <c r="H30" s="97">
        <f>SUM(H25:H29)</f>
        <v>20000</v>
      </c>
      <c r="I30" s="97">
        <f>SUM(I25:I29)</f>
        <v>20000</v>
      </c>
    </row>
    <row r="31" spans="1:9" ht="42" customHeight="1">
      <c r="A31" s="142" t="s">
        <v>69</v>
      </c>
      <c r="B31" s="143"/>
      <c r="C31" s="73" t="s">
        <v>71</v>
      </c>
      <c r="D31" s="73">
        <f>SUM(D24,D12)</f>
        <v>2</v>
      </c>
      <c r="E31" s="104" t="s">
        <v>45</v>
      </c>
      <c r="F31" s="75">
        <f>SUM(F24,F12)</f>
        <v>100000</v>
      </c>
      <c r="G31" s="85">
        <f>SUM(G24,G12)</f>
        <v>100000</v>
      </c>
      <c r="H31" s="85">
        <f>SUM(H24,H12)</f>
        <v>100000</v>
      </c>
      <c r="I31" s="85">
        <f>SUM(I24,I12)</f>
        <v>100000</v>
      </c>
    </row>
    <row r="32" spans="1:9" ht="42" customHeight="1" thickBot="1">
      <c r="A32" s="144"/>
      <c r="B32" s="145"/>
      <c r="C32" s="68" t="s">
        <v>72</v>
      </c>
      <c r="D32" s="68">
        <f>SUM(D30,D18)</f>
        <v>2</v>
      </c>
      <c r="E32" s="105" t="s">
        <v>45</v>
      </c>
      <c r="F32" s="76">
        <f>SUM(F18,F30)</f>
        <v>43000</v>
      </c>
      <c r="G32" s="86">
        <f>SUM(G18,G30)</f>
        <v>38000</v>
      </c>
      <c r="H32" s="86">
        <f>SUM(H18,H30)</f>
        <v>40000</v>
      </c>
      <c r="I32" s="86">
        <f>SUM(I18,I30)</f>
        <v>38000</v>
      </c>
    </row>
    <row r="33" spans="1:9" ht="40.5" customHeight="1" thickBot="1">
      <c r="A33" s="136" t="s">
        <v>76</v>
      </c>
      <c r="B33" s="137"/>
      <c r="C33" s="79" t="s">
        <v>77</v>
      </c>
      <c r="D33" s="77">
        <f>SUM(D31:D32)</f>
        <v>4</v>
      </c>
      <c r="E33" s="106" t="s">
        <v>45</v>
      </c>
      <c r="F33" s="78">
        <f>SUM(F31:F32)</f>
        <v>143000</v>
      </c>
      <c r="G33" s="101">
        <f>SUM(G31:G32)</f>
        <v>138000</v>
      </c>
      <c r="H33" s="101">
        <f>SUM(H31:H32)</f>
        <v>140000</v>
      </c>
      <c r="I33" s="101">
        <f>SUM(I31:I32)</f>
        <v>138000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5" ht="22.5" customHeight="1"/>
  </sheetData>
  <mergeCells count="10">
    <mergeCell ref="A3:I3"/>
    <mergeCell ref="A6:B6"/>
    <mergeCell ref="A7:A18"/>
    <mergeCell ref="A31:B32"/>
    <mergeCell ref="A33:B33"/>
    <mergeCell ref="B7:B12"/>
    <mergeCell ref="B13:B18"/>
    <mergeCell ref="A19:A30"/>
    <mergeCell ref="B19:B24"/>
    <mergeCell ref="B25:B30"/>
  </mergeCells>
  <printOptions horizontalCentered="1"/>
  <pageMargins left="0.2" right="0.21" top="0.51" bottom="0.32" header="0.2" footer="0.19"/>
  <pageSetup fitToHeight="1" fitToWidth="1" horizontalDpi="600" verticalDpi="600" orientation="portrait" paperSize="8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75" zoomScaleNormal="90" zoomScaleSheetLayoutView="75" workbookViewId="0" topLeftCell="A1">
      <selection activeCell="D7" sqref="D7"/>
    </sheetView>
  </sheetViews>
  <sheetFormatPr defaultColWidth="9.00390625" defaultRowHeight="13.5"/>
  <cols>
    <col min="1" max="11" width="10.375" style="12" customWidth="1"/>
    <col min="12" max="12" width="11.875" style="12" customWidth="1"/>
    <col min="13" max="16384" width="9.00390625" style="12" customWidth="1"/>
  </cols>
  <sheetData>
    <row r="1" ht="16.5" customHeight="1">
      <c r="A1" s="12" t="s">
        <v>81</v>
      </c>
    </row>
    <row r="2" ht="13.5" customHeight="1">
      <c r="A2" s="12" t="s">
        <v>79</v>
      </c>
    </row>
    <row r="3" spans="1:11" ht="23.25" customHeight="1">
      <c r="A3" s="133" t="s">
        <v>50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23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3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4" t="s">
        <v>20</v>
      </c>
    </row>
    <row r="6" spans="1:11" ht="23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46</v>
      </c>
    </row>
    <row r="7" spans="1:11" ht="23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4" t="s">
        <v>47</v>
      </c>
    </row>
    <row r="8" spans="1:11" ht="23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4" t="s">
        <v>48</v>
      </c>
    </row>
    <row r="9" spans="1:11" ht="23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="1" customFormat="1" ht="23.25" customHeight="1">
      <c r="A10" s="1" t="s">
        <v>24</v>
      </c>
    </row>
    <row r="11" spans="1:11" ht="17.25" customHeight="1">
      <c r="A11" s="15"/>
      <c r="B11" s="153" t="s">
        <v>85</v>
      </c>
      <c r="C11" s="153" t="s">
        <v>4</v>
      </c>
      <c r="D11" s="153" t="s">
        <v>86</v>
      </c>
      <c r="E11" s="15"/>
      <c r="F11" s="20"/>
      <c r="G11" s="20" t="s">
        <v>52</v>
      </c>
      <c r="H11" s="20" t="s">
        <v>52</v>
      </c>
      <c r="I11" s="20" t="s">
        <v>52</v>
      </c>
      <c r="J11" s="20" t="s">
        <v>52</v>
      </c>
      <c r="K11" s="21" t="s">
        <v>56</v>
      </c>
    </row>
    <row r="12" spans="1:11" ht="17.25" customHeight="1">
      <c r="A12" s="22" t="s">
        <v>7</v>
      </c>
      <c r="B12" s="154"/>
      <c r="C12" s="154"/>
      <c r="D12" s="155"/>
      <c r="E12" s="22" t="s">
        <v>8</v>
      </c>
      <c r="F12" s="22" t="s">
        <v>12</v>
      </c>
      <c r="G12" s="27" t="s">
        <v>53</v>
      </c>
      <c r="H12" s="27" t="s">
        <v>54</v>
      </c>
      <c r="I12" s="66" t="s">
        <v>57</v>
      </c>
      <c r="J12" s="27" t="s">
        <v>58</v>
      </c>
      <c r="K12" s="66" t="s">
        <v>59</v>
      </c>
    </row>
    <row r="13" spans="1:11" ht="17.25" customHeight="1">
      <c r="A13" s="28"/>
      <c r="B13" s="154"/>
      <c r="C13" s="23" t="s">
        <v>2</v>
      </c>
      <c r="D13" s="155"/>
      <c r="E13" s="28"/>
      <c r="F13" s="27"/>
      <c r="G13" s="27"/>
      <c r="H13" s="27"/>
      <c r="I13" s="27"/>
      <c r="J13" s="27"/>
      <c r="K13" s="27" t="s">
        <v>60</v>
      </c>
    </row>
    <row r="14" spans="1:11" s="35" customFormat="1" ht="17.25" customHeight="1">
      <c r="A14" s="31" t="s">
        <v>1</v>
      </c>
      <c r="B14" s="32" t="s">
        <v>13</v>
      </c>
      <c r="C14" s="32" t="s">
        <v>16</v>
      </c>
      <c r="D14" s="31" t="s">
        <v>10</v>
      </c>
      <c r="E14" s="31" t="s">
        <v>11</v>
      </c>
      <c r="F14" s="34" t="s">
        <v>51</v>
      </c>
      <c r="G14" s="31" t="s">
        <v>67</v>
      </c>
      <c r="H14" s="31" t="s">
        <v>55</v>
      </c>
      <c r="I14" s="31" t="s">
        <v>61</v>
      </c>
      <c r="J14" s="31" t="s">
        <v>62</v>
      </c>
      <c r="K14" s="31" t="s">
        <v>63</v>
      </c>
    </row>
    <row r="15" spans="1:11" ht="16.5" customHeight="1">
      <c r="A15" s="36" t="s">
        <v>0</v>
      </c>
      <c r="B15" s="36" t="s">
        <v>0</v>
      </c>
      <c r="C15" s="36" t="s">
        <v>0</v>
      </c>
      <c r="D15" s="38" t="s">
        <v>0</v>
      </c>
      <c r="E15" s="36" t="s">
        <v>0</v>
      </c>
      <c r="F15" s="36" t="s">
        <v>0</v>
      </c>
      <c r="G15" s="36" t="s">
        <v>0</v>
      </c>
      <c r="H15" s="36" t="s">
        <v>0</v>
      </c>
      <c r="I15" s="36" t="s">
        <v>0</v>
      </c>
      <c r="J15" s="36" t="s">
        <v>0</v>
      </c>
      <c r="K15" s="36" t="s">
        <v>0</v>
      </c>
    </row>
    <row r="16" spans="1:11" ht="16.5" customHeight="1">
      <c r="A16" s="53"/>
      <c r="B16" s="39"/>
      <c r="C16" s="55">
        <f>+A16-B16</f>
        <v>0</v>
      </c>
      <c r="D16" s="53"/>
      <c r="E16" s="53">
        <f>'実績報告書'!H33</f>
        <v>0</v>
      </c>
      <c r="F16" s="53">
        <f>'実績報告書'!I33</f>
        <v>0</v>
      </c>
      <c r="G16" s="53">
        <f>IF(F16&lt;C16,F16,C16)</f>
        <v>0</v>
      </c>
      <c r="H16" s="65">
        <f>+ROUNDDOWN(G16,-3)</f>
        <v>0</v>
      </c>
      <c r="I16" s="67"/>
      <c r="J16" s="53"/>
      <c r="K16" s="67">
        <f>J16-H16</f>
        <v>0</v>
      </c>
    </row>
    <row r="17" spans="1:11" ht="16.5" customHeight="1">
      <c r="A17" s="41"/>
      <c r="B17" s="40"/>
      <c r="C17" s="40"/>
      <c r="D17" s="53"/>
      <c r="E17" s="41"/>
      <c r="F17" s="41"/>
      <c r="G17" s="41"/>
      <c r="H17" s="41"/>
      <c r="I17" s="41"/>
      <c r="J17" s="41"/>
      <c r="K17" s="41"/>
    </row>
    <row r="18" spans="1:11" ht="16.5" customHeight="1">
      <c r="A18" s="41"/>
      <c r="B18" s="40"/>
      <c r="C18" s="40"/>
      <c r="D18" s="53"/>
      <c r="E18" s="41"/>
      <c r="F18" s="41"/>
      <c r="G18" s="41"/>
      <c r="H18" s="41"/>
      <c r="I18" s="41"/>
      <c r="J18" s="41"/>
      <c r="K18" s="41"/>
    </row>
    <row r="19" spans="1:11" ht="16.5" customHeight="1">
      <c r="A19" s="42"/>
      <c r="B19" s="43"/>
      <c r="C19" s="43"/>
      <c r="D19" s="64"/>
      <c r="E19" s="42"/>
      <c r="F19" s="42"/>
      <c r="G19" s="42"/>
      <c r="H19" s="42"/>
      <c r="I19" s="42"/>
      <c r="J19" s="42"/>
      <c r="K19" s="42"/>
    </row>
    <row r="20" spans="1:11" ht="18.75" customHeight="1">
      <c r="A20" s="121" t="s">
        <v>101</v>
      </c>
      <c r="B20" s="121"/>
      <c r="C20" s="121"/>
      <c r="D20" s="122"/>
      <c r="E20" s="121"/>
      <c r="F20" s="121"/>
      <c r="G20" s="121"/>
      <c r="H20" s="121"/>
      <c r="I20" s="121"/>
      <c r="J20" s="121"/>
      <c r="K20" s="121"/>
    </row>
    <row r="21" spans="1:11" ht="18.75" customHeight="1">
      <c r="A21" s="121" t="s">
        <v>102</v>
      </c>
      <c r="B21" s="121"/>
      <c r="C21" s="121"/>
      <c r="D21" s="122"/>
      <c r="E21" s="121"/>
      <c r="F21" s="121"/>
      <c r="G21" s="121"/>
      <c r="H21" s="121"/>
      <c r="I21" s="121"/>
      <c r="J21" s="121"/>
      <c r="K21" s="121"/>
    </row>
    <row r="22" ht="18.75" customHeight="1">
      <c r="A22" s="12" t="s">
        <v>100</v>
      </c>
    </row>
    <row r="23" ht="24" customHeight="1"/>
    <row r="24" s="1" customFormat="1" ht="23.25" customHeight="1">
      <c r="A24" s="1" t="s">
        <v>64</v>
      </c>
    </row>
    <row r="25" spans="1:11" s="1" customFormat="1" ht="22.5" customHeight="1">
      <c r="A25" s="44" t="s">
        <v>9</v>
      </c>
      <c r="B25" s="45"/>
      <c r="C25" s="44" t="s">
        <v>17</v>
      </c>
      <c r="D25" s="45"/>
      <c r="E25" s="46"/>
      <c r="F25" s="46"/>
      <c r="G25" s="46"/>
      <c r="H25" s="46"/>
      <c r="I25" s="46"/>
      <c r="J25" s="46"/>
      <c r="K25" s="45"/>
    </row>
    <row r="26" spans="1:11" s="1" customFormat="1" ht="18" customHeight="1">
      <c r="A26" s="8"/>
      <c r="B26" s="10"/>
      <c r="C26" s="8"/>
      <c r="D26" s="47" t="s">
        <v>0</v>
      </c>
      <c r="E26" s="9"/>
      <c r="F26" s="9"/>
      <c r="G26" s="9"/>
      <c r="H26" s="9"/>
      <c r="I26" s="9"/>
      <c r="J26" s="9"/>
      <c r="K26" s="10"/>
    </row>
    <row r="27" spans="1:11" s="1" customFormat="1" ht="18" customHeight="1">
      <c r="A27" s="3"/>
      <c r="B27" s="4"/>
      <c r="C27" s="127"/>
      <c r="D27" s="128"/>
      <c r="E27" s="54"/>
      <c r="F27" s="2"/>
      <c r="G27" s="2"/>
      <c r="H27" s="2"/>
      <c r="I27" s="2"/>
      <c r="J27" s="2"/>
      <c r="K27" s="4"/>
    </row>
    <row r="28" spans="1:11" s="1" customFormat="1" ht="18" customHeight="1">
      <c r="A28" s="3"/>
      <c r="B28" s="4"/>
      <c r="C28" s="127"/>
      <c r="D28" s="128"/>
      <c r="E28" s="54"/>
      <c r="F28" s="2"/>
      <c r="G28" s="2"/>
      <c r="H28" s="2"/>
      <c r="I28" s="2"/>
      <c r="J28" s="2"/>
      <c r="K28" s="4"/>
    </row>
    <row r="29" spans="1:11" s="1" customFormat="1" ht="18" customHeight="1">
      <c r="A29" s="3"/>
      <c r="B29" s="4"/>
      <c r="C29" s="127"/>
      <c r="D29" s="128"/>
      <c r="E29" s="2"/>
      <c r="F29" s="2"/>
      <c r="G29" s="2"/>
      <c r="H29" s="2"/>
      <c r="I29" s="2"/>
      <c r="J29" s="2"/>
      <c r="K29" s="4"/>
    </row>
    <row r="30" spans="1:11" s="1" customFormat="1" ht="18" customHeight="1">
      <c r="A30" s="3"/>
      <c r="B30" s="4"/>
      <c r="C30" s="127"/>
      <c r="D30" s="128"/>
      <c r="E30" s="2"/>
      <c r="F30" s="2"/>
      <c r="G30" s="2"/>
      <c r="H30" s="2"/>
      <c r="I30" s="2"/>
      <c r="J30" s="2"/>
      <c r="K30" s="4"/>
    </row>
    <row r="31" spans="1:11" s="1" customFormat="1" ht="18" customHeight="1">
      <c r="A31" s="3"/>
      <c r="B31" s="4"/>
      <c r="C31" s="127"/>
      <c r="D31" s="128"/>
      <c r="E31" s="2"/>
      <c r="F31" s="2"/>
      <c r="G31" s="2"/>
      <c r="H31" s="2"/>
      <c r="I31" s="2"/>
      <c r="J31" s="2"/>
      <c r="K31" s="4"/>
    </row>
    <row r="32" spans="1:11" s="1" customFormat="1" ht="18" customHeight="1">
      <c r="A32" s="3"/>
      <c r="B32" s="4"/>
      <c r="C32" s="127"/>
      <c r="D32" s="128"/>
      <c r="E32" s="2"/>
      <c r="F32" s="2"/>
      <c r="G32" s="2"/>
      <c r="H32" s="2"/>
      <c r="I32" s="2"/>
      <c r="J32" s="2"/>
      <c r="K32" s="4"/>
    </row>
    <row r="33" spans="1:11" s="1" customFormat="1" ht="18" customHeight="1">
      <c r="A33" s="3"/>
      <c r="B33" s="4"/>
      <c r="C33" s="127"/>
      <c r="D33" s="128"/>
      <c r="E33" s="2"/>
      <c r="F33" s="2"/>
      <c r="G33" s="2"/>
      <c r="H33" s="2"/>
      <c r="I33" s="2"/>
      <c r="J33" s="2"/>
      <c r="K33" s="4"/>
    </row>
    <row r="34" spans="1:11" s="1" customFormat="1" ht="18" customHeight="1">
      <c r="A34" s="3"/>
      <c r="B34" s="4"/>
      <c r="C34" s="127"/>
      <c r="D34" s="128"/>
      <c r="E34" s="2"/>
      <c r="F34" s="2"/>
      <c r="G34" s="2"/>
      <c r="H34" s="2"/>
      <c r="I34" s="2"/>
      <c r="J34" s="2"/>
      <c r="K34" s="4"/>
    </row>
    <row r="35" spans="1:11" s="1" customFormat="1" ht="18" customHeight="1">
      <c r="A35" s="3"/>
      <c r="B35" s="4"/>
      <c r="C35" s="127"/>
      <c r="D35" s="128"/>
      <c r="E35" s="2"/>
      <c r="F35" s="2"/>
      <c r="G35" s="2"/>
      <c r="H35" s="2"/>
      <c r="I35" s="2"/>
      <c r="J35" s="2"/>
      <c r="K35" s="4"/>
    </row>
    <row r="36" spans="1:11" s="1" customFormat="1" ht="18" customHeight="1">
      <c r="A36" s="3"/>
      <c r="B36" s="4"/>
      <c r="C36" s="127"/>
      <c r="D36" s="128"/>
      <c r="E36" s="2"/>
      <c r="F36" s="2"/>
      <c r="G36" s="2"/>
      <c r="H36" s="2"/>
      <c r="I36" s="2"/>
      <c r="J36" s="2"/>
      <c r="K36" s="4"/>
    </row>
    <row r="37" spans="1:11" s="1" customFormat="1" ht="18" customHeight="1">
      <c r="A37" s="3"/>
      <c r="B37" s="4"/>
      <c r="C37" s="127"/>
      <c r="D37" s="128"/>
      <c r="E37" s="2"/>
      <c r="F37" s="2"/>
      <c r="G37" s="2"/>
      <c r="H37" s="2"/>
      <c r="I37" s="2"/>
      <c r="J37" s="2"/>
      <c r="K37" s="4"/>
    </row>
    <row r="38" spans="1:11" s="1" customFormat="1" ht="18" customHeight="1">
      <c r="A38" s="3"/>
      <c r="B38" s="4"/>
      <c r="C38" s="127"/>
      <c r="D38" s="128"/>
      <c r="E38" s="2"/>
      <c r="F38" s="2"/>
      <c r="G38" s="2"/>
      <c r="H38" s="2"/>
      <c r="I38" s="2"/>
      <c r="J38" s="2"/>
      <c r="K38" s="4"/>
    </row>
    <row r="39" spans="1:11" s="1" customFormat="1" ht="18" customHeight="1">
      <c r="A39" s="3"/>
      <c r="B39" s="4"/>
      <c r="C39" s="127"/>
      <c r="D39" s="128"/>
      <c r="E39" s="2"/>
      <c r="F39" s="2"/>
      <c r="G39" s="2"/>
      <c r="H39" s="2"/>
      <c r="I39" s="2"/>
      <c r="J39" s="2"/>
      <c r="K39" s="4"/>
    </row>
    <row r="40" spans="1:11" s="1" customFormat="1" ht="18" customHeight="1">
      <c r="A40" s="3"/>
      <c r="B40" s="4"/>
      <c r="C40" s="127"/>
      <c r="D40" s="128"/>
      <c r="E40" s="2"/>
      <c r="F40" s="2"/>
      <c r="G40" s="2"/>
      <c r="H40" s="2"/>
      <c r="I40" s="2"/>
      <c r="J40" s="2"/>
      <c r="K40" s="4"/>
    </row>
    <row r="41" spans="1:11" s="1" customFormat="1" ht="18" customHeight="1">
      <c r="A41" s="3"/>
      <c r="B41" s="4"/>
      <c r="C41" s="127"/>
      <c r="D41" s="128"/>
      <c r="E41" s="2"/>
      <c r="F41" s="2"/>
      <c r="G41" s="2"/>
      <c r="H41" s="2"/>
      <c r="I41" s="2"/>
      <c r="J41" s="2"/>
      <c r="K41" s="4"/>
    </row>
    <row r="42" spans="1:11" s="1" customFormat="1" ht="18" customHeight="1">
      <c r="A42" s="3"/>
      <c r="B42" s="4"/>
      <c r="C42" s="127"/>
      <c r="D42" s="128"/>
      <c r="E42" s="2"/>
      <c r="F42" s="2"/>
      <c r="G42" s="2"/>
      <c r="H42" s="2"/>
      <c r="I42" s="2"/>
      <c r="J42" s="2"/>
      <c r="K42" s="4"/>
    </row>
    <row r="43" spans="1:11" s="1" customFormat="1" ht="18" customHeight="1">
      <c r="A43" s="3"/>
      <c r="B43" s="4"/>
      <c r="C43" s="127"/>
      <c r="D43" s="128"/>
      <c r="E43" s="2"/>
      <c r="F43" s="2"/>
      <c r="G43" s="2"/>
      <c r="H43" s="2"/>
      <c r="I43" s="2"/>
      <c r="J43" s="2"/>
      <c r="K43" s="4"/>
    </row>
    <row r="44" spans="1:11" s="1" customFormat="1" ht="18" customHeight="1">
      <c r="A44" s="3"/>
      <c r="B44" s="4"/>
      <c r="C44" s="127"/>
      <c r="D44" s="128"/>
      <c r="E44" s="2"/>
      <c r="F44" s="2"/>
      <c r="G44" s="2"/>
      <c r="H44" s="2"/>
      <c r="I44" s="2"/>
      <c r="J44" s="2"/>
      <c r="K44" s="4"/>
    </row>
    <row r="45" spans="1:11" s="1" customFormat="1" ht="18" customHeight="1">
      <c r="A45" s="3"/>
      <c r="B45" s="4"/>
      <c r="C45" s="127"/>
      <c r="D45" s="128"/>
      <c r="E45" s="2"/>
      <c r="F45" s="2"/>
      <c r="G45" s="2"/>
      <c r="H45" s="2"/>
      <c r="I45" s="2"/>
      <c r="J45" s="2"/>
      <c r="K45" s="4"/>
    </row>
    <row r="46" spans="1:11" s="1" customFormat="1" ht="18" customHeight="1">
      <c r="A46" s="3"/>
      <c r="B46" s="4"/>
      <c r="C46" s="127"/>
      <c r="D46" s="128"/>
      <c r="E46" s="2"/>
      <c r="F46" s="2"/>
      <c r="G46" s="2"/>
      <c r="H46" s="2"/>
      <c r="I46" s="2"/>
      <c r="J46" s="2"/>
      <c r="K46" s="4"/>
    </row>
    <row r="47" spans="1:11" s="1" customFormat="1" ht="18" customHeight="1">
      <c r="A47" s="48"/>
      <c r="B47" s="4"/>
      <c r="C47" s="127"/>
      <c r="D47" s="128"/>
      <c r="E47" s="2"/>
      <c r="F47" s="2"/>
      <c r="G47" s="2"/>
      <c r="H47" s="2"/>
      <c r="I47" s="2"/>
      <c r="J47" s="2"/>
      <c r="K47" s="4"/>
    </row>
    <row r="48" spans="1:11" s="1" customFormat="1" ht="18" customHeight="1">
      <c r="A48" s="3"/>
      <c r="B48" s="4"/>
      <c r="C48" s="127"/>
      <c r="D48" s="128"/>
      <c r="E48" s="2"/>
      <c r="F48" s="2"/>
      <c r="G48" s="2"/>
      <c r="H48" s="2"/>
      <c r="I48" s="2"/>
      <c r="J48" s="2"/>
      <c r="K48" s="4"/>
    </row>
    <row r="49" spans="1:11" s="1" customFormat="1" ht="18" customHeight="1">
      <c r="A49" s="3"/>
      <c r="B49" s="4"/>
      <c r="C49" s="127"/>
      <c r="D49" s="128"/>
      <c r="E49" s="2"/>
      <c r="F49" s="2"/>
      <c r="G49" s="2"/>
      <c r="H49" s="2"/>
      <c r="I49" s="2"/>
      <c r="J49" s="2"/>
      <c r="K49" s="4"/>
    </row>
    <row r="50" spans="1:11" s="1" customFormat="1" ht="18" customHeight="1">
      <c r="A50" s="5"/>
      <c r="B50" s="7"/>
      <c r="C50" s="127"/>
      <c r="D50" s="128"/>
      <c r="E50" s="6"/>
      <c r="F50" s="6"/>
      <c r="G50" s="6"/>
      <c r="H50" s="6"/>
      <c r="I50" s="6"/>
      <c r="J50" s="6"/>
      <c r="K50" s="7"/>
    </row>
    <row r="51" spans="1:11" s="1" customFormat="1" ht="22.5" customHeight="1">
      <c r="A51" s="44" t="s">
        <v>19</v>
      </c>
      <c r="B51" s="45"/>
      <c r="C51" s="129">
        <f>SUM(C27:D50)</f>
        <v>0</v>
      </c>
      <c r="D51" s="130"/>
      <c r="E51" s="51"/>
      <c r="F51" s="51"/>
      <c r="G51" s="51"/>
      <c r="H51" s="51"/>
      <c r="I51" s="51"/>
      <c r="J51" s="51"/>
      <c r="K51" s="50"/>
    </row>
    <row r="53" ht="20.25" customHeight="1">
      <c r="A53" s="12" t="s">
        <v>65</v>
      </c>
    </row>
    <row r="54" ht="20.25" customHeight="1">
      <c r="A54" s="12" t="s">
        <v>66</v>
      </c>
    </row>
  </sheetData>
  <mergeCells count="29">
    <mergeCell ref="C50:D50"/>
    <mergeCell ref="C51:D51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7:D27"/>
    <mergeCell ref="C28:D28"/>
    <mergeCell ref="C29:D29"/>
    <mergeCell ref="A3:K3"/>
    <mergeCell ref="B11:B13"/>
    <mergeCell ref="C11:C12"/>
    <mergeCell ref="D11:D13"/>
  </mergeCells>
  <printOptions horizontalCentered="1"/>
  <pageMargins left="0.5905511811023623" right="0.5905511811023623" top="0.38" bottom="0.36" header="0.1968503937007874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view="pageBreakPreview" zoomScale="75" zoomScaleNormal="75" zoomScaleSheetLayoutView="75" workbookViewId="0" topLeftCell="A1">
      <selection activeCell="F12" sqref="F12"/>
    </sheetView>
  </sheetViews>
  <sheetFormatPr defaultColWidth="9.00390625" defaultRowHeight="13.5"/>
  <cols>
    <col min="1" max="2" width="9.00390625" style="1" customWidth="1"/>
    <col min="3" max="3" width="29.25390625" style="1" customWidth="1"/>
    <col min="4" max="7" width="16.00390625" style="1" customWidth="1"/>
    <col min="8" max="9" width="13.875" style="1" customWidth="1"/>
    <col min="10" max="16384" width="9.00390625" style="1" customWidth="1"/>
  </cols>
  <sheetData>
    <row r="1" ht="13.5">
      <c r="A1" s="1" t="s">
        <v>82</v>
      </c>
    </row>
    <row r="2" ht="13.5">
      <c r="A2" s="12" t="s">
        <v>79</v>
      </c>
    </row>
    <row r="3" spans="1:9" ht="30" customHeight="1">
      <c r="A3" s="138" t="s">
        <v>68</v>
      </c>
      <c r="B3" s="138"/>
      <c r="C3" s="138"/>
      <c r="D3" s="138"/>
      <c r="E3" s="138"/>
      <c r="F3" s="138"/>
      <c r="G3" s="138"/>
      <c r="H3" s="138"/>
      <c r="I3" s="138"/>
    </row>
    <row r="4" ht="26.25" customHeight="1">
      <c r="I4" s="52" t="s">
        <v>20</v>
      </c>
    </row>
    <row r="5" ht="14.25" thickBot="1"/>
    <row r="6" spans="1:9" s="11" customFormat="1" ht="68.25" customHeight="1" thickBot="1">
      <c r="A6" s="147" t="s">
        <v>44</v>
      </c>
      <c r="B6" s="148"/>
      <c r="C6" s="80" t="s">
        <v>87</v>
      </c>
      <c r="D6" s="80" t="s">
        <v>88</v>
      </c>
      <c r="E6" s="80" t="s">
        <v>90</v>
      </c>
      <c r="F6" s="80" t="s">
        <v>89</v>
      </c>
      <c r="G6" s="81" t="s">
        <v>91</v>
      </c>
      <c r="H6" s="81" t="s">
        <v>92</v>
      </c>
      <c r="I6" s="81" t="s">
        <v>93</v>
      </c>
    </row>
    <row r="7" spans="1:9" ht="43.5" customHeight="1">
      <c r="A7" s="149" t="s">
        <v>83</v>
      </c>
      <c r="B7" s="146" t="s">
        <v>27</v>
      </c>
      <c r="C7" s="73"/>
      <c r="D7" s="91"/>
      <c r="E7" s="92"/>
      <c r="F7" s="93"/>
      <c r="G7" s="94"/>
      <c r="H7" s="110"/>
      <c r="I7" s="107">
        <f>IF(G7&lt;H7,G7,H7)</f>
        <v>0</v>
      </c>
    </row>
    <row r="8" spans="1:9" ht="43.5" customHeight="1">
      <c r="A8" s="150"/>
      <c r="B8" s="99"/>
      <c r="C8" s="71"/>
      <c r="D8" s="87"/>
      <c r="E8" s="100"/>
      <c r="F8" s="89"/>
      <c r="G8" s="90"/>
      <c r="H8" s="111"/>
      <c r="I8" s="108">
        <f aca="true" t="shared" si="0" ref="I8:I17">IF(G8&lt;H8,G8,H8)</f>
        <v>0</v>
      </c>
    </row>
    <row r="9" spans="1:9" ht="43.5" customHeight="1">
      <c r="A9" s="150"/>
      <c r="B9" s="99"/>
      <c r="C9" s="56"/>
      <c r="D9" s="57"/>
      <c r="E9" s="61"/>
      <c r="F9" s="59"/>
      <c r="G9" s="83"/>
      <c r="H9" s="112"/>
      <c r="I9" s="108">
        <f t="shared" si="0"/>
        <v>0</v>
      </c>
    </row>
    <row r="10" spans="1:9" ht="43.5" customHeight="1">
      <c r="A10" s="150"/>
      <c r="B10" s="99"/>
      <c r="C10" s="56"/>
      <c r="D10" s="56"/>
      <c r="E10" s="60"/>
      <c r="F10" s="59"/>
      <c r="G10" s="83"/>
      <c r="H10" s="112"/>
      <c r="I10" s="108">
        <f t="shared" si="0"/>
        <v>0</v>
      </c>
    </row>
    <row r="11" spans="1:9" ht="43.5" customHeight="1" thickBot="1">
      <c r="A11" s="150"/>
      <c r="B11" s="99"/>
      <c r="C11" s="68"/>
      <c r="D11" s="68"/>
      <c r="E11" s="69"/>
      <c r="F11" s="70"/>
      <c r="G11" s="84"/>
      <c r="H11" s="113"/>
      <c r="I11" s="90">
        <f t="shared" si="0"/>
        <v>0</v>
      </c>
    </row>
    <row r="12" spans="1:9" ht="43.5" customHeight="1" thickBot="1" thickTop="1">
      <c r="A12" s="150"/>
      <c r="B12" s="156"/>
      <c r="C12" s="95" t="s">
        <v>70</v>
      </c>
      <c r="D12" s="95">
        <f>COUNTA(D7:D11)</f>
        <v>0</v>
      </c>
      <c r="E12" s="95" t="s">
        <v>45</v>
      </c>
      <c r="F12" s="96">
        <f>SUM(F7:F11)</f>
        <v>0</v>
      </c>
      <c r="G12" s="97">
        <f>SUM(G7:G11)</f>
        <v>0</v>
      </c>
      <c r="H12" s="114">
        <f>SUM(H7:H11)</f>
        <v>0</v>
      </c>
      <c r="I12" s="97">
        <f>SUM(I7:I11)</f>
        <v>0</v>
      </c>
    </row>
    <row r="13" spans="1:9" ht="43.5" customHeight="1">
      <c r="A13" s="150"/>
      <c r="B13" s="157" t="s">
        <v>28</v>
      </c>
      <c r="C13" s="71"/>
      <c r="D13" s="71"/>
      <c r="E13" s="124"/>
      <c r="F13" s="89"/>
      <c r="G13" s="90"/>
      <c r="H13" s="111"/>
      <c r="I13" s="125">
        <f t="shared" si="0"/>
        <v>0</v>
      </c>
    </row>
    <row r="14" spans="1:9" ht="43.5" customHeight="1">
      <c r="A14" s="150"/>
      <c r="B14" s="140"/>
      <c r="C14" s="56"/>
      <c r="D14" s="56"/>
      <c r="E14" s="60"/>
      <c r="F14" s="62"/>
      <c r="G14" s="82"/>
      <c r="H14" s="112"/>
      <c r="I14" s="108">
        <f t="shared" si="0"/>
        <v>0</v>
      </c>
    </row>
    <row r="15" spans="1:9" ht="43.5" customHeight="1">
      <c r="A15" s="150"/>
      <c r="B15" s="140"/>
      <c r="C15" s="56"/>
      <c r="D15" s="56"/>
      <c r="E15" s="60"/>
      <c r="F15" s="62"/>
      <c r="G15" s="82"/>
      <c r="H15" s="112"/>
      <c r="I15" s="108">
        <f t="shared" si="0"/>
        <v>0</v>
      </c>
    </row>
    <row r="16" spans="1:9" ht="43.5" customHeight="1">
      <c r="A16" s="150"/>
      <c r="B16" s="140"/>
      <c r="C16" s="56"/>
      <c r="D16" s="56"/>
      <c r="E16" s="60"/>
      <c r="F16" s="59"/>
      <c r="G16" s="83"/>
      <c r="H16" s="112"/>
      <c r="I16" s="108">
        <f t="shared" si="0"/>
        <v>0</v>
      </c>
    </row>
    <row r="17" spans="1:9" ht="43.5" customHeight="1" thickBot="1">
      <c r="A17" s="150"/>
      <c r="B17" s="140"/>
      <c r="C17" s="56"/>
      <c r="D17" s="56"/>
      <c r="E17" s="60"/>
      <c r="F17" s="59"/>
      <c r="G17" s="83"/>
      <c r="H17" s="112"/>
      <c r="I17" s="108">
        <f t="shared" si="0"/>
        <v>0</v>
      </c>
    </row>
    <row r="18" spans="1:9" ht="43.5" customHeight="1" thickBot="1" thickTop="1">
      <c r="A18" s="151"/>
      <c r="B18" s="141"/>
      <c r="C18" s="95" t="s">
        <v>75</v>
      </c>
      <c r="D18" s="95">
        <f>COUNTA(D13:D17)</f>
        <v>0</v>
      </c>
      <c r="E18" s="95" t="s">
        <v>45</v>
      </c>
      <c r="F18" s="96">
        <f>SUM(F13:F17)</f>
        <v>0</v>
      </c>
      <c r="G18" s="97">
        <f>SUM(G13:G17)</f>
        <v>0</v>
      </c>
      <c r="H18" s="114">
        <f>SUM(H13:H17)</f>
        <v>0</v>
      </c>
      <c r="I18" s="97">
        <f>SUM(I13:I17)</f>
        <v>0</v>
      </c>
    </row>
    <row r="19" spans="1:9" ht="43.5" customHeight="1">
      <c r="A19" s="109" t="s">
        <v>84</v>
      </c>
      <c r="B19" s="146" t="s">
        <v>27</v>
      </c>
      <c r="C19" s="73"/>
      <c r="D19" s="91"/>
      <c r="E19" s="126"/>
      <c r="F19" s="93"/>
      <c r="G19" s="94"/>
      <c r="H19" s="110"/>
      <c r="I19" s="107">
        <f>IF(G19&lt;H19,G19,H19)</f>
        <v>0</v>
      </c>
    </row>
    <row r="20" spans="1:9" ht="43.5" customHeight="1">
      <c r="A20" s="109"/>
      <c r="B20" s="99"/>
      <c r="C20" s="71"/>
      <c r="D20" s="87"/>
      <c r="E20" s="88"/>
      <c r="F20" s="89"/>
      <c r="G20" s="90"/>
      <c r="H20" s="111"/>
      <c r="I20" s="108">
        <f>IF(G20&lt;H20,G20,H20)</f>
        <v>0</v>
      </c>
    </row>
    <row r="21" spans="1:9" ht="43.5" customHeight="1">
      <c r="A21" s="109"/>
      <c r="B21" s="99"/>
      <c r="C21" s="56"/>
      <c r="D21" s="56"/>
      <c r="E21" s="60"/>
      <c r="F21" s="59"/>
      <c r="G21" s="83"/>
      <c r="H21" s="112"/>
      <c r="I21" s="108">
        <f>IF(G21&lt;H21,G21,H21)</f>
        <v>0</v>
      </c>
    </row>
    <row r="22" spans="1:9" ht="43.5" customHeight="1">
      <c r="A22" s="109"/>
      <c r="B22" s="99"/>
      <c r="C22" s="56"/>
      <c r="D22" s="56"/>
      <c r="E22" s="60"/>
      <c r="F22" s="59"/>
      <c r="G22" s="83"/>
      <c r="H22" s="112"/>
      <c r="I22" s="108">
        <f>IF(G22&lt;H22,G22,H22)</f>
        <v>0</v>
      </c>
    </row>
    <row r="23" spans="1:9" ht="43.5" customHeight="1" thickBot="1">
      <c r="A23" s="109"/>
      <c r="B23" s="99"/>
      <c r="C23" s="56"/>
      <c r="D23" s="56"/>
      <c r="E23" s="60"/>
      <c r="F23" s="59"/>
      <c r="G23" s="83"/>
      <c r="H23" s="113"/>
      <c r="I23" s="90">
        <f>IF(G23&lt;H23,G23,H23)</f>
        <v>0</v>
      </c>
    </row>
    <row r="24" spans="1:9" ht="43.5" customHeight="1" thickBot="1" thickTop="1">
      <c r="A24" s="109"/>
      <c r="B24" s="156"/>
      <c r="C24" s="95" t="s">
        <v>74</v>
      </c>
      <c r="D24" s="95">
        <f>COUNTA(D19:D23)</f>
        <v>0</v>
      </c>
      <c r="E24" s="95" t="s">
        <v>45</v>
      </c>
      <c r="F24" s="96">
        <f>SUM(F19:F23)</f>
        <v>0</v>
      </c>
      <c r="G24" s="97">
        <f>SUM(G19:G23)</f>
        <v>0</v>
      </c>
      <c r="H24" s="114">
        <f>SUM(H19:H23)</f>
        <v>0</v>
      </c>
      <c r="I24" s="97">
        <f>SUM(I19:I23)</f>
        <v>0</v>
      </c>
    </row>
    <row r="25" spans="1:9" ht="43.5" customHeight="1">
      <c r="A25" s="109"/>
      <c r="B25" s="157" t="s">
        <v>28</v>
      </c>
      <c r="C25" s="71"/>
      <c r="D25" s="71"/>
      <c r="E25" s="124"/>
      <c r="F25" s="89"/>
      <c r="G25" s="90"/>
      <c r="H25" s="111"/>
      <c r="I25" s="125">
        <f>IF(G25&lt;H25,G25,H25)</f>
        <v>0</v>
      </c>
    </row>
    <row r="26" spans="1:9" ht="43.5" customHeight="1">
      <c r="A26" s="109"/>
      <c r="B26" s="140"/>
      <c r="C26" s="56"/>
      <c r="D26" s="56"/>
      <c r="E26" s="60"/>
      <c r="F26" s="62"/>
      <c r="G26" s="82"/>
      <c r="H26" s="112"/>
      <c r="I26" s="108">
        <f>IF(G26&lt;H26,G26,H26)</f>
        <v>0</v>
      </c>
    </row>
    <row r="27" spans="1:9" ht="43.5" customHeight="1">
      <c r="A27" s="109"/>
      <c r="B27" s="140"/>
      <c r="C27" s="56"/>
      <c r="D27" s="56"/>
      <c r="E27" s="60"/>
      <c r="F27" s="59"/>
      <c r="G27" s="83"/>
      <c r="H27" s="112"/>
      <c r="I27" s="108">
        <f>IF(G27&lt;H27,G27,H27)</f>
        <v>0</v>
      </c>
    </row>
    <row r="28" spans="1:9" ht="43.5" customHeight="1">
      <c r="A28" s="109"/>
      <c r="B28" s="140"/>
      <c r="C28" s="56"/>
      <c r="D28" s="56"/>
      <c r="E28" s="60"/>
      <c r="F28" s="59"/>
      <c r="G28" s="83"/>
      <c r="H28" s="112"/>
      <c r="I28" s="108">
        <f>IF(G28&lt;H28,G28,H28)</f>
        <v>0</v>
      </c>
    </row>
    <row r="29" spans="1:9" ht="43.5" customHeight="1" thickBot="1">
      <c r="A29" s="109"/>
      <c r="B29" s="140"/>
      <c r="C29" s="56"/>
      <c r="D29" s="56"/>
      <c r="E29" s="60"/>
      <c r="F29" s="70"/>
      <c r="G29" s="115"/>
      <c r="H29" s="112"/>
      <c r="I29" s="108">
        <f>IF(G29&lt;H29,G29,H29)</f>
        <v>0</v>
      </c>
    </row>
    <row r="30" spans="1:9" ht="43.5" customHeight="1" thickBot="1" thickTop="1">
      <c r="A30" s="109"/>
      <c r="B30" s="158"/>
      <c r="C30" s="72" t="s">
        <v>73</v>
      </c>
      <c r="D30" s="72">
        <f>COUNTA(D25:D29)</f>
        <v>0</v>
      </c>
      <c r="E30" s="72" t="s">
        <v>45</v>
      </c>
      <c r="F30" s="74">
        <f>SUM(F25:F29)</f>
        <v>0</v>
      </c>
      <c r="G30" s="97">
        <f>SUM(G25:G29)</f>
        <v>0</v>
      </c>
      <c r="H30" s="97">
        <f>SUM(H25:H29)</f>
        <v>0</v>
      </c>
      <c r="I30" s="97">
        <f>SUM(I25:I29)</f>
        <v>0</v>
      </c>
    </row>
    <row r="31" spans="1:9" ht="42" customHeight="1">
      <c r="A31" s="142" t="s">
        <v>69</v>
      </c>
      <c r="B31" s="143"/>
      <c r="C31" s="73" t="s">
        <v>71</v>
      </c>
      <c r="D31" s="73">
        <f>SUM(D24,D12)</f>
        <v>0</v>
      </c>
      <c r="E31" s="98" t="s">
        <v>45</v>
      </c>
      <c r="F31" s="75">
        <f>SUM(F24,F12)</f>
        <v>0</v>
      </c>
      <c r="G31" s="85">
        <f>SUM(G24,G12)</f>
        <v>0</v>
      </c>
      <c r="H31" s="85">
        <f>SUM(H24,H12)</f>
        <v>0</v>
      </c>
      <c r="I31" s="85">
        <f>SUM(I24,I12)</f>
        <v>0</v>
      </c>
    </row>
    <row r="32" spans="1:9" ht="42" customHeight="1" thickBot="1">
      <c r="A32" s="144"/>
      <c r="B32" s="145"/>
      <c r="C32" s="68" t="s">
        <v>72</v>
      </c>
      <c r="D32" s="68">
        <f>SUM(D30,D18)</f>
        <v>0</v>
      </c>
      <c r="E32" s="68" t="s">
        <v>45</v>
      </c>
      <c r="F32" s="76">
        <f>SUM(F18,F30)</f>
        <v>0</v>
      </c>
      <c r="G32" s="86">
        <f>SUM(G18,G30)</f>
        <v>0</v>
      </c>
      <c r="H32" s="86">
        <f>SUM(H18,H30)</f>
        <v>0</v>
      </c>
      <c r="I32" s="86">
        <f>SUM(I18,I30)</f>
        <v>0</v>
      </c>
    </row>
    <row r="33" spans="1:9" ht="40.5" customHeight="1" thickBot="1">
      <c r="A33" s="136" t="s">
        <v>76</v>
      </c>
      <c r="B33" s="137"/>
      <c r="C33" s="79" t="s">
        <v>77</v>
      </c>
      <c r="D33" s="77">
        <f>SUM(D31:D32)</f>
        <v>0</v>
      </c>
      <c r="E33" s="79" t="s">
        <v>45</v>
      </c>
      <c r="F33" s="78">
        <f>SUM(F31:F32)</f>
        <v>0</v>
      </c>
      <c r="G33" s="101">
        <f>SUM(G31:G32)</f>
        <v>0</v>
      </c>
      <c r="H33" s="101">
        <f>SUM(H31:H32)</f>
        <v>0</v>
      </c>
      <c r="I33" s="101">
        <f>SUM(I31:I32)</f>
        <v>0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5" ht="22.5" customHeight="1"/>
  </sheetData>
  <mergeCells count="10">
    <mergeCell ref="A3:I3"/>
    <mergeCell ref="A31:B32"/>
    <mergeCell ref="A33:B33"/>
    <mergeCell ref="A19:A30"/>
    <mergeCell ref="B19:B24"/>
    <mergeCell ref="B25:B30"/>
    <mergeCell ref="B7:B12"/>
    <mergeCell ref="B13:B18"/>
    <mergeCell ref="A7:A18"/>
    <mergeCell ref="A6:B6"/>
  </mergeCells>
  <printOptions horizontalCentered="1"/>
  <pageMargins left="0.2" right="0.21" top="0.51" bottom="0.32" header="0.2" footer="0.19"/>
  <pageSetup fitToHeight="1" fitToWidth="1" horizontalDpi="600" verticalDpi="6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医療対策課</cp:lastModifiedBy>
  <cp:lastPrinted>2010-06-10T06:59:32Z</cp:lastPrinted>
  <dcterms:created xsi:type="dcterms:W3CDTF">1998-07-10T06:56:27Z</dcterms:created>
  <dcterms:modified xsi:type="dcterms:W3CDTF">2010-08-06T10:20:44Z</dcterms:modified>
  <cp:category/>
  <cp:version/>
  <cp:contentType/>
  <cp:contentStatus/>
</cp:coreProperties>
</file>