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地域医療支援第一Ｇ】\06_在宅医療\R2\基金事業\消費税仕入控除（R3年度に依頼）\01_依頼文\仕入控除税額計算シート\"/>
    </mc:Choice>
  </mc:AlternateContent>
  <bookViews>
    <workbookView xWindow="0" yWindow="0" windowWidth="20490" windowHeight="7530" tabRatio="821"/>
  </bookViews>
  <sheets>
    <sheet name="記載例１-１（返還有り）" sheetId="16" r:id="rId1"/>
    <sheet name="記載例１-２（返還有り）" sheetId="15" r:id="rId2"/>
    <sheet name="記載例２-１（返還有り）" sheetId="6" r:id="rId3"/>
    <sheet name="記載例３ｰ１（返還有り）" sheetId="5" r:id="rId4"/>
    <sheet name="記載例２-２（返還有り）" sheetId="13" r:id="rId5"/>
    <sheet name="記載例３ｰ２（返還有り）" sheetId="14" r:id="rId6"/>
    <sheet name="記載例（返還なし）" sheetId="7" r:id="rId7"/>
  </sheets>
  <definedNames>
    <definedName name="_xlnm.Print_Area" localSheetId="6">'記載例（返還なし）'!$A$1:$K$31</definedName>
    <definedName name="_xlnm.Print_Area" localSheetId="0">'記載例１-１（返還有り）'!$A$1:$M$30</definedName>
    <definedName name="_xlnm.Print_Area" localSheetId="1">'記載例１-２（返還有り）'!$A$1:$M$32</definedName>
    <definedName name="_xlnm.Print_Area" localSheetId="2">'記載例２-１（返還有り）'!$A$1:$O$49</definedName>
    <definedName name="_xlnm.Print_Area" localSheetId="4">'記載例２-２（返還有り）'!$A$1:$O$55</definedName>
    <definedName name="_xlnm.Print_Area" localSheetId="3">'記載例３ｰ１（返還有り）'!$A$1:$O$53</definedName>
    <definedName name="_xlnm.Print_Area" localSheetId="5">'記載例３ｰ２（返還有り）'!$A$1:$O$64</definedName>
    <definedName name="Z_3B354CA7_5DDB_486E_B190_D1AF122751B8_.wvu.PrintArea" localSheetId="6" hidden="1">'記載例（返還なし）'!$A$2:$K$33</definedName>
    <definedName name="Z_3B354CA7_5DDB_486E_B190_D1AF122751B8_.wvu.PrintArea" localSheetId="0" hidden="1">'記載例１-１（返還有り）'!$A$2:$N$33</definedName>
    <definedName name="Z_3B354CA7_5DDB_486E_B190_D1AF122751B8_.wvu.PrintArea" localSheetId="1" hidden="1">'記載例１-２（返還有り）'!$A$2:$N$34</definedName>
    <definedName name="Z_3B354CA7_5DDB_486E_B190_D1AF122751B8_.wvu.PrintArea" localSheetId="2" hidden="1">'記載例２-１（返還有り）'!$A$2:$N$49</definedName>
    <definedName name="Z_3B354CA7_5DDB_486E_B190_D1AF122751B8_.wvu.PrintArea" localSheetId="3" hidden="1">'記載例３ｰ１（返還有り）'!$A$2:$N$54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6" l="1"/>
  <c r="H22" i="16" l="1"/>
  <c r="J23" i="15"/>
  <c r="H23" i="15"/>
  <c r="H22" i="15"/>
  <c r="J22" i="15" s="1"/>
  <c r="J25" i="15" s="1"/>
  <c r="I55" i="14"/>
  <c r="I54" i="14"/>
  <c r="I52" i="14"/>
  <c r="I51" i="14"/>
  <c r="L36" i="14"/>
  <c r="L38" i="14" s="1"/>
  <c r="M31" i="14"/>
  <c r="L31" i="14"/>
  <c r="K31" i="14"/>
  <c r="J31" i="14"/>
  <c r="N30" i="14"/>
  <c r="N29" i="14"/>
  <c r="N28" i="14"/>
  <c r="N27" i="14"/>
  <c r="M26" i="14"/>
  <c r="M32" i="14" s="1"/>
  <c r="L26" i="14"/>
  <c r="L32" i="14" s="1"/>
  <c r="K26" i="14"/>
  <c r="K32" i="14" s="1"/>
  <c r="J26" i="14"/>
  <c r="J32" i="14" s="1"/>
  <c r="N25" i="14"/>
  <c r="N24" i="14"/>
  <c r="N23" i="14"/>
  <c r="N22" i="14"/>
  <c r="H46" i="13"/>
  <c r="H45" i="13"/>
  <c r="L36" i="13"/>
  <c r="L38" i="13" s="1"/>
  <c r="M31" i="13"/>
  <c r="L31" i="13"/>
  <c r="K31" i="13"/>
  <c r="J31" i="13"/>
  <c r="N30" i="13"/>
  <c r="N29" i="13"/>
  <c r="N28" i="13"/>
  <c r="N27" i="13"/>
  <c r="M26" i="13"/>
  <c r="M32" i="13" s="1"/>
  <c r="L26" i="13"/>
  <c r="L32" i="13" s="1"/>
  <c r="K26" i="13"/>
  <c r="K32" i="13" s="1"/>
  <c r="J26" i="13"/>
  <c r="J32" i="13" s="1"/>
  <c r="N25" i="13"/>
  <c r="N24" i="13"/>
  <c r="N23" i="13"/>
  <c r="N22" i="13"/>
  <c r="N31" i="13" l="1"/>
  <c r="N31" i="14"/>
  <c r="N32" i="14"/>
  <c r="I47" i="14" s="1"/>
  <c r="K55" i="14" s="1"/>
  <c r="I46" i="14"/>
  <c r="K54" i="14" s="1"/>
  <c r="N26" i="14"/>
  <c r="N32" i="13"/>
  <c r="N26" i="13"/>
  <c r="I42" i="14" l="1"/>
  <c r="K51" i="14" s="1"/>
  <c r="I43" i="14"/>
  <c r="K52" i="14" s="1"/>
  <c r="K56" i="14" s="1"/>
  <c r="J42" i="13"/>
  <c r="J46" i="13" s="1"/>
  <c r="J41" i="13"/>
  <c r="J45" i="13" s="1"/>
  <c r="J47" i="13" s="1"/>
  <c r="H42" i="5" l="1"/>
  <c r="H41" i="5"/>
  <c r="H39" i="6" l="1"/>
  <c r="L31" i="6"/>
  <c r="L33" i="6" s="1"/>
  <c r="M27" i="6"/>
  <c r="L27" i="6"/>
  <c r="K27" i="6"/>
  <c r="J27" i="6"/>
  <c r="N26" i="6"/>
  <c r="N25" i="6"/>
  <c r="N24" i="6"/>
  <c r="N23" i="6"/>
  <c r="N22" i="6"/>
  <c r="L31" i="5"/>
  <c r="L33" i="5" s="1"/>
  <c r="M27" i="5"/>
  <c r="L27" i="5"/>
  <c r="K27" i="5"/>
  <c r="J27" i="5"/>
  <c r="N26" i="5"/>
  <c r="N25" i="5"/>
  <c r="N24" i="5"/>
  <c r="N23" i="5"/>
  <c r="N22" i="5"/>
  <c r="N27" i="5" l="1"/>
  <c r="I37" i="5" s="1"/>
  <c r="J42" i="5" s="1"/>
  <c r="N27" i="6"/>
  <c r="I36" i="6" s="1"/>
  <c r="J39" i="6" s="1"/>
  <c r="I36" i="5" l="1"/>
  <c r="J41" i="5" l="1"/>
  <c r="J43" i="5" s="1"/>
</calcChain>
</file>

<file path=xl/sharedStrings.xml><?xml version="1.0" encoding="utf-8"?>
<sst xmlns="http://schemas.openxmlformats.org/spreadsheetml/2006/main" count="314" uniqueCount="115">
  <si>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</si>
  <si>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</si>
  <si>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</si>
  <si>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</si>
  <si>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</si>
  <si>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</si>
  <si>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</si>
  <si>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</si>
  <si>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</si>
  <si>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</si>
  <si>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</si>
  <si>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</si>
  <si>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</si>
  <si>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</si>
  <si>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</si>
  <si>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</si>
  <si>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</si>
  <si>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</si>
  <si>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</si>
  <si>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</si>
  <si>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</si>
  <si>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</si>
  <si>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</si>
  <si>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</si>
  <si>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×Ｇ＝</t>
    <phoneticPr fontId="3"/>
  </si>
  <si>
    <t>・・・・・・（Ｋ）</t>
    <phoneticPr fontId="3"/>
  </si>
  <si>
    <t xml:space="preserve"> 合計（Ｊ＋Ｋ）＝</t>
    <rPh sb="1" eb="3">
      <t>ゴウケイ</t>
    </rPh>
    <phoneticPr fontId="3"/>
  </si>
  <si>
    <t>・・・・・・（返還額）</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</si>
  <si>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</si>
  <si>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</si>
  <si>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</si>
  <si>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</si>
  <si>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</si>
  <si>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円</t>
    <rPh sb="0" eb="1">
      <t>エン</t>
    </rPh>
    <phoneticPr fontId="3"/>
  </si>
  <si>
    <t>　共通対応分（Ｃ／Ｄ）＝</t>
    <phoneticPr fontId="3"/>
  </si>
  <si>
    <t>・・・・・・（Ｉ）</t>
    <phoneticPr fontId="3"/>
  </si>
  <si>
    <t>／</t>
    <phoneticPr fontId="3"/>
  </si>
  <si>
    <t>×Ｇ＝</t>
    <phoneticPr fontId="3"/>
  </si>
  <si>
    <t>・・・・・・（返還額）</t>
    <phoneticPr fontId="3"/>
  </si>
  <si>
    <t>・・・・・・（Ｇ）
（計算に使用する課税売上割合）</t>
    <phoneticPr fontId="3"/>
  </si>
  <si>
    <t>／</t>
    <phoneticPr fontId="3"/>
  </si>
  <si>
    <t>（例）</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</si>
  <si>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</si>
  <si>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</si>
  <si>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3"/>
  </si>
  <si>
    <t>合　　　　計</t>
    <rPh sb="0" eb="1">
      <t>ゴウ</t>
    </rPh>
    <rPh sb="5" eb="6">
      <t>ケイ</t>
    </rPh>
    <phoneticPr fontId="3"/>
  </si>
  <si>
    <t>区　　　分</t>
    <rPh sb="0" eb="1">
      <t>ク</t>
    </rPh>
    <rPh sb="4" eb="5">
      <t>ブン</t>
    </rPh>
    <phoneticPr fontId="3"/>
  </si>
  <si>
    <t>人件費</t>
    <rPh sb="0" eb="3">
      <t>ジンケンヒ</t>
    </rPh>
    <phoneticPr fontId="3"/>
  </si>
  <si>
    <t>旅費</t>
    <rPh sb="0" eb="2">
      <t>リョヒ</t>
    </rPh>
    <phoneticPr fontId="3"/>
  </si>
  <si>
    <t>需用費</t>
    <rPh sb="0" eb="3">
      <t>ジュヨウヒ</t>
    </rPh>
    <phoneticPr fontId="3"/>
  </si>
  <si>
    <t>役務費</t>
    <rPh sb="0" eb="2">
      <t>エキム</t>
    </rPh>
    <phoneticPr fontId="3"/>
  </si>
  <si>
    <t>備品購入費</t>
    <rPh sb="0" eb="2">
      <t>ビヒン</t>
    </rPh>
    <rPh sb="2" eb="5">
      <t>コウニュウヒ</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</si>
  <si>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</si>
  <si>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</si>
  <si>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</si>
  <si>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</si>
  <si>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５　補助金確定額</t>
    <phoneticPr fontId="3"/>
  </si>
  <si>
    <t>（うち８％分</t>
    <rPh sb="5" eb="6">
      <t>ブン</t>
    </rPh>
    <phoneticPr fontId="3"/>
  </si>
  <si>
    <t>うち１０％分</t>
    <rPh sb="5" eb="6">
      <t>ブン</t>
    </rPh>
    <phoneticPr fontId="3"/>
  </si>
  <si>
    <t>）</t>
    <phoneticPr fontId="3"/>
  </si>
  <si>
    <t>・・・・・・　①</t>
    <phoneticPr fontId="3"/>
  </si>
  <si>
    <t>・・・・・・　②</t>
    <phoneticPr fontId="3"/>
  </si>
  <si>
    <t xml:space="preserve"> 合計（①＋②）＝</t>
    <rPh sb="1" eb="3">
      <t>ゴウケイ</t>
    </rPh>
    <phoneticPr fontId="3"/>
  </si>
  <si>
    <t>課税売上対応分（Ａ）</t>
    <rPh sb="0" eb="2">
      <t>カゼイ</t>
    </rPh>
    <rPh sb="2" eb="6">
      <t>ウリアゲタイオウ</t>
    </rPh>
    <rPh sb="6" eb="7">
      <t>ブン</t>
    </rPh>
    <phoneticPr fontId="3"/>
  </si>
  <si>
    <t>共通対応分（Ｃ）</t>
    <rPh sb="0" eb="2">
      <t>キョウツウ</t>
    </rPh>
    <rPh sb="2" eb="4">
      <t>タイオウ</t>
    </rPh>
    <rPh sb="4" eb="5">
      <t>ブン</t>
    </rPh>
    <phoneticPr fontId="3"/>
  </si>
  <si>
    <t>８％分</t>
    <rPh sb="2" eb="3">
      <t>ブン</t>
    </rPh>
    <phoneticPr fontId="3"/>
  </si>
  <si>
    <t>小計（8％分）</t>
    <rPh sb="0" eb="2">
      <t>ショウケイ</t>
    </rPh>
    <rPh sb="5" eb="6">
      <t>ブン</t>
    </rPh>
    <phoneticPr fontId="3"/>
  </si>
  <si>
    <t>10％分</t>
    <rPh sb="3" eb="4">
      <t>ブン</t>
    </rPh>
    <phoneticPr fontId="3"/>
  </si>
  <si>
    <t>小計（10％分）</t>
    <rPh sb="0" eb="2">
      <t>ショウケイ</t>
    </rPh>
    <rPh sb="6" eb="7">
      <t>ブン</t>
    </rPh>
    <phoneticPr fontId="3"/>
  </si>
  <si>
    <t>合計</t>
    <rPh sb="0" eb="2">
      <t>ゴウケイ</t>
    </rPh>
    <phoneticPr fontId="3"/>
  </si>
  <si>
    <t>（８％分）課税仕入（Ａ＋Ｂ＋Ｃ）／Ｄ＝</t>
    <rPh sb="3" eb="4">
      <t>ブン</t>
    </rPh>
    <phoneticPr fontId="3"/>
  </si>
  <si>
    <t>（10％分）課税仕入（Ａ＋Ｂ＋Ｃ）／Ｄ＝</t>
    <rPh sb="4" eb="5">
      <t>ブン</t>
    </rPh>
    <phoneticPr fontId="3"/>
  </si>
  <si>
    <t>・・・・・・（I）</t>
    <phoneticPr fontId="3"/>
  </si>
  <si>
    <t>１０％分</t>
    <rPh sb="3" eb="4">
      <t>ブン</t>
    </rPh>
    <phoneticPr fontId="3"/>
  </si>
  <si>
    <t>合計額を円未満切り捨て・・・・・・（返還額）</t>
    <rPh sb="0" eb="3">
      <t>ゴウケイガク</t>
    </rPh>
    <rPh sb="4" eb="7">
      <t>エンミマン</t>
    </rPh>
    <rPh sb="7" eb="8">
      <t>キ</t>
    </rPh>
    <rPh sb="9" eb="10">
      <t>ス</t>
    </rPh>
    <rPh sb="18" eb="21">
      <t>ヘンカンガク</t>
    </rPh>
    <phoneticPr fontId="3"/>
  </si>
  <si>
    <t>①</t>
    <phoneticPr fontId="3"/>
  </si>
  <si>
    <t>②</t>
    <phoneticPr fontId="3"/>
  </si>
  <si>
    <t>旅費</t>
    <rPh sb="0" eb="2">
      <t>リョヒ</t>
    </rPh>
    <phoneticPr fontId="3"/>
  </si>
  <si>
    <t>需用費</t>
    <rPh sb="0" eb="3">
      <t>ジュヨウヒ</t>
    </rPh>
    <phoneticPr fontId="3"/>
  </si>
  <si>
    <t>役務費</t>
    <rPh sb="0" eb="3">
      <t>エキムヒ</t>
    </rPh>
    <phoneticPr fontId="3"/>
  </si>
  <si>
    <t>備品購入費</t>
    <rPh sb="0" eb="2">
      <t>ビヒン</t>
    </rPh>
    <rPh sb="2" eb="5">
      <t>コウニュウヒ</t>
    </rPh>
    <phoneticPr fontId="3"/>
  </si>
  <si>
    <t>６　概要</t>
    <phoneticPr fontId="3"/>
  </si>
  <si>
    <t>６　概要（返還のない理由を記載すること）</t>
    <rPh sb="5" eb="7">
      <t>ヘンカン</t>
    </rPh>
    <rPh sb="10" eb="12">
      <t>リユウ</t>
    </rPh>
    <rPh sb="13" eb="15">
      <t>キサイ</t>
    </rPh>
    <phoneticPr fontId="3"/>
  </si>
  <si>
    <t>（参考様式：一括比例配分方式）</t>
    <rPh sb="3" eb="5">
      <t>ヨウシキ</t>
    </rPh>
    <rPh sb="6" eb="8">
      <t>イッカツ</t>
    </rPh>
    <rPh sb="8" eb="10">
      <t>ヒレイ</t>
    </rPh>
    <rPh sb="10" eb="12">
      <t>ハイブン</t>
    </rPh>
    <rPh sb="12" eb="14">
      <t>ホウシキ</t>
    </rPh>
    <phoneticPr fontId="3"/>
  </si>
  <si>
    <t>（参考様式：個別対応方式）</t>
    <rPh sb="3" eb="5">
      <t>ヨウシキ</t>
    </rPh>
    <rPh sb="6" eb="8">
      <t>コベツ</t>
    </rPh>
    <rPh sb="8" eb="10">
      <t>タイオウ</t>
    </rPh>
    <rPh sb="10" eb="12">
      <t>ホウシキ</t>
    </rPh>
    <phoneticPr fontId="3"/>
  </si>
  <si>
    <t>（参考様式：返還額が０円の場合）</t>
    <rPh sb="3" eb="5">
      <t>ヨウシキ</t>
    </rPh>
    <rPh sb="6" eb="8">
      <t>ヘンカン</t>
    </rPh>
    <rPh sb="8" eb="9">
      <t>ガク</t>
    </rPh>
    <rPh sb="11" eb="12">
      <t>エン</t>
    </rPh>
    <rPh sb="13" eb="15">
      <t>バアイ</t>
    </rPh>
    <phoneticPr fontId="3"/>
  </si>
  <si>
    <t>（参考様式：課税売上割合95%以上かつ課税売上高が5億円以下の場合）</t>
    <rPh sb="3" eb="5">
      <t>ヨウシキ</t>
    </rPh>
    <rPh sb="6" eb="8">
      <t>カゼイ</t>
    </rPh>
    <rPh sb="8" eb="10">
      <t>ウリアゲ</t>
    </rPh>
    <rPh sb="10" eb="12">
      <t>ワリアイ</t>
    </rPh>
    <rPh sb="15" eb="17">
      <t>イジョウ</t>
    </rPh>
    <rPh sb="31" eb="33">
      <t>バアイ</t>
    </rPh>
    <phoneticPr fontId="3"/>
  </si>
  <si>
    <t>１　事業者名</t>
    <rPh sb="2" eb="6">
      <t>ジギョウシャメイ</t>
    </rPh>
    <phoneticPr fontId="3"/>
  </si>
  <si>
    <t>３　所在地</t>
    <rPh sb="2" eb="5">
      <t>ショザイチ</t>
    </rPh>
    <phoneticPr fontId="3"/>
  </si>
  <si>
    <t>補助金確定額×</t>
    <rPh sb="0" eb="2">
      <t>ホジョ</t>
    </rPh>
    <rPh sb="2" eb="3">
      <t>キン</t>
    </rPh>
    <rPh sb="3" eb="6">
      <t>カクテイガク</t>
    </rPh>
    <phoneticPr fontId="3"/>
  </si>
  <si>
    <t>補助金確定額×Ｈ×</t>
    <phoneticPr fontId="3"/>
  </si>
  <si>
    <t>補助金確定額(8%分）×Ｈ×</t>
    <rPh sb="9" eb="10">
      <t>ブン</t>
    </rPh>
    <phoneticPr fontId="3"/>
  </si>
  <si>
    <t>補助金確定額(10％分）×I×</t>
    <rPh sb="10" eb="11">
      <t>ブン</t>
    </rPh>
    <phoneticPr fontId="3"/>
  </si>
  <si>
    <t>補助金確定額×Ｈ×</t>
    <rPh sb="0" eb="2">
      <t>ホジョ</t>
    </rPh>
    <rPh sb="2" eb="3">
      <t>キン</t>
    </rPh>
    <rPh sb="3" eb="6">
      <t>カクテイガク</t>
    </rPh>
    <phoneticPr fontId="3"/>
  </si>
  <si>
    <t>補助金確定額×Ｉ×</t>
    <phoneticPr fontId="3"/>
  </si>
  <si>
    <t>補助金確定額(8%分)×Ｈ×</t>
    <rPh sb="0" eb="2">
      <t>ホジョ</t>
    </rPh>
    <rPh sb="2" eb="3">
      <t>キン</t>
    </rPh>
    <rPh sb="3" eb="6">
      <t>カクテイガク</t>
    </rPh>
    <rPh sb="9" eb="10">
      <t>ブン</t>
    </rPh>
    <phoneticPr fontId="3"/>
  </si>
  <si>
    <t>補助金確定額(8%分)×I×</t>
    <rPh sb="0" eb="2">
      <t>ホジョ</t>
    </rPh>
    <rPh sb="2" eb="3">
      <t>キン</t>
    </rPh>
    <rPh sb="3" eb="6">
      <t>カクテイガク</t>
    </rPh>
    <rPh sb="9" eb="10">
      <t>ブン</t>
    </rPh>
    <phoneticPr fontId="3"/>
  </si>
  <si>
    <t>補助金確定額(10%分)×Ｈ×</t>
    <rPh sb="0" eb="2">
      <t>ホジョ</t>
    </rPh>
    <rPh sb="2" eb="3">
      <t>キン</t>
    </rPh>
    <rPh sb="3" eb="6">
      <t>カクテイガク</t>
    </rPh>
    <rPh sb="10" eb="11">
      <t>ブン</t>
    </rPh>
    <phoneticPr fontId="3"/>
  </si>
  <si>
    <t>補助金確定額(10%分)×I×</t>
    <rPh sb="0" eb="2">
      <t>ホジョ</t>
    </rPh>
    <rPh sb="2" eb="3">
      <t>キン</t>
    </rPh>
    <rPh sb="3" eb="6">
      <t>カクテイガク</t>
    </rPh>
    <rPh sb="10" eb="11">
      <t>ブン</t>
    </rPh>
    <phoneticPr fontId="3"/>
  </si>
  <si>
    <t>株式会社 ○○</t>
    <rPh sb="0" eb="2">
      <t>カブシキ</t>
    </rPh>
    <rPh sb="2" eb="4">
      <t>ガイシャ</t>
    </rPh>
    <phoneticPr fontId="3"/>
  </si>
  <si>
    <t>▲▲ ▲▲</t>
    <phoneticPr fontId="3"/>
  </si>
  <si>
    <t>島根県□□市□□町□□</t>
    <rPh sb="0" eb="3">
      <t>シマネケン</t>
    </rPh>
    <rPh sb="5" eb="6">
      <t>シ</t>
    </rPh>
    <rPh sb="8" eb="9">
      <t>マチ</t>
    </rPh>
    <phoneticPr fontId="3"/>
  </si>
  <si>
    <t>■■年度■■事業</t>
    <rPh sb="2" eb="4">
      <t>ネンド</t>
    </rPh>
    <rPh sb="6" eb="8">
      <t>ジギョウ</t>
    </rPh>
    <phoneticPr fontId="3"/>
  </si>
  <si>
    <t>２　代表者役職、氏名</t>
    <phoneticPr fontId="3"/>
  </si>
  <si>
    <t>医療法人◯◯　◯◯医院</t>
    <rPh sb="0" eb="4">
      <t>イリョウホウジン</t>
    </rPh>
    <rPh sb="9" eb="11">
      <t>イイン</t>
    </rPh>
    <phoneticPr fontId="3"/>
  </si>
  <si>
    <t>理事長　▲▲ ▲▲</t>
    <rPh sb="0" eb="3">
      <t>リジチョウ</t>
    </rPh>
    <phoneticPr fontId="3"/>
  </si>
  <si>
    <t>医療法人◯◯　◯◯医院</t>
    <rPh sb="0" eb="2">
      <t>イリョウ</t>
    </rPh>
    <rPh sb="2" eb="4">
      <t>ホウジン</t>
    </rPh>
    <rPh sb="9" eb="11">
      <t>イイン</t>
    </rPh>
    <phoneticPr fontId="3"/>
  </si>
  <si>
    <t>理事長　　▲▲ ▲▲</t>
    <rPh sb="0" eb="3">
      <t>リジチョウ</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</si>
  <si>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31" eb="33">
      <t>バアイ</t>
    </rPh>
    <phoneticPr fontId="3"/>
  </si>
  <si>
    <t>【担当者連絡先】</t>
    <rPh sb="1" eb="4">
      <t>タントウシャ</t>
    </rPh>
    <rPh sb="4" eb="7">
      <t>レンラクサキ</t>
    </rPh>
    <phoneticPr fontId="3"/>
  </si>
  <si>
    <t>氏名：</t>
    <rPh sb="0" eb="2">
      <t>シメイ</t>
    </rPh>
    <phoneticPr fontId="3"/>
  </si>
  <si>
    <t>電話番号：</t>
    <rPh sb="0" eb="2">
      <t>デンワ</t>
    </rPh>
    <rPh sb="2" eb="4">
      <t>バンゴウ</t>
    </rPh>
    <phoneticPr fontId="3"/>
  </si>
  <si>
    <t>島根　島太郎</t>
    <rPh sb="0" eb="2">
      <t>シマネ</t>
    </rPh>
    <rPh sb="3" eb="4">
      <t>シマ</t>
    </rPh>
    <rPh sb="4" eb="6">
      <t>タロウ</t>
    </rPh>
    <phoneticPr fontId="3"/>
  </si>
  <si>
    <t>0852-22-5796</t>
    <phoneticPr fontId="3"/>
  </si>
  <si>
    <t>・　基準期間における課税売上高が1,000万円以下(申告義務のない理由を記載)のため、消費税の申告義務がない。</t>
    <rPh sb="2" eb="4">
      <t>キジュン</t>
    </rPh>
    <rPh sb="4" eb="6">
      <t>キカン</t>
    </rPh>
    <rPh sb="10" eb="12">
      <t>カゼイ</t>
    </rPh>
    <rPh sb="12" eb="15">
      <t>ウリアゲダカ</t>
    </rPh>
    <rPh sb="21" eb="23">
      <t>マンエン</t>
    </rPh>
    <rPh sb="23" eb="25">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</si>
</sst>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0_ "/>
    <numFmt numFmtId="177" formatCode="#,##0_ "/>
    <numFmt numFmtId="178" formatCode="#,##0.000000000_ "/>
    <numFmt numFmtId="179" formatCode="#,##0.00000000_ ;[Red]\-#,##0.00000000\ "/>
    <numFmt numFmtId="180" formatCode="0.000000000%"/>
    <numFmt numFmtId="181" formatCode="#,##0.000"/>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2"/>
      <color rgb="FFFF0000"/>
      <name val="ＭＳ 明朝"/>
      <family val="1"/>
      <charset val="128"/>
    </font>
    <font>
      <sz val="9"/>
      <name val="ＭＳ 明朝"/>
      <family val="1"/>
      <charset val="128"/>
    </font>
    <font>
      <sz val="10"/>
      <name val="ＭＳ 明朝"/>
      <family val="1"/>
      <charset val="128"/>
    </font>
    <font>
      <b/>
      <sz val="14"/>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136">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0" fontId="9" fillId="2" borderId="0" xfId="0" applyFont="1" applyFill="1" applyAlignment="1">
      <alignment vertical="center"/>
    </xf>
    <xf numFmtId="176" fontId="8" fillId="2" borderId="4" xfId="0" applyNumberFormat="1" applyFont="1" applyFill="1" applyBorder="1" applyAlignment="1">
      <alignment vertical="center" shrinkToFit="1"/>
    </xf>
    <xf numFmtId="176"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7"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79" fontId="8" fillId="2" borderId="4" xfId="0" applyNumberFormat="1" applyFont="1" applyFill="1" applyBorder="1" applyAlignment="1">
      <alignment vertical="center" shrinkToFit="1"/>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178" fontId="8" fillId="2" borderId="4" xfId="0" applyNumberFormat="1" applyFont="1" applyFill="1" applyBorder="1" applyAlignment="1">
      <alignment vertical="center"/>
    </xf>
    <xf numFmtId="178" fontId="8" fillId="3" borderId="4" xfId="0" applyNumberFormat="1" applyFont="1" applyFill="1" applyBorder="1" applyAlignment="1">
      <alignment vertical="center" wrapText="1"/>
    </xf>
    <xf numFmtId="0" fontId="8" fillId="3" borderId="0" xfId="0" applyFont="1" applyFill="1" applyAlignment="1"/>
    <xf numFmtId="0" fontId="2" fillId="3" borderId="0" xfId="0" applyFont="1" applyFill="1" applyAlignment="1"/>
    <xf numFmtId="0" fontId="7" fillId="2" borderId="0" xfId="0" applyFont="1" applyFill="1" applyBorder="1" applyAlignment="1"/>
    <xf numFmtId="0" fontId="7" fillId="2" borderId="0" xfId="0" applyFont="1" applyFill="1" applyBorder="1" applyAlignment="1">
      <alignment vertical="center"/>
    </xf>
    <xf numFmtId="0" fontId="8" fillId="0" borderId="0" xfId="0" applyFont="1" applyFill="1" applyBorder="1" applyAlignment="1">
      <alignment vertical="center" shrinkToFit="1"/>
    </xf>
    <xf numFmtId="177" fontId="8" fillId="2" borderId="14" xfId="0" applyNumberFormat="1" applyFont="1" applyFill="1" applyBorder="1" applyAlignment="1">
      <alignment vertical="center"/>
    </xf>
    <xf numFmtId="177" fontId="8" fillId="2" borderId="15" xfId="0" applyNumberFormat="1" applyFont="1" applyFill="1" applyBorder="1" applyAlignment="1">
      <alignment vertical="center"/>
    </xf>
    <xf numFmtId="177" fontId="8" fillId="2" borderId="15" xfId="0" applyNumberFormat="1" applyFont="1" applyFill="1" applyBorder="1" applyAlignment="1">
      <alignment vertical="center" shrinkToFit="1"/>
    </xf>
    <xf numFmtId="178" fontId="8" fillId="2" borderId="4" xfId="0" applyNumberFormat="1" applyFont="1" applyFill="1" applyBorder="1" applyAlignment="1">
      <alignment horizontal="right" vertical="center" shrinkToFit="1"/>
    </xf>
    <xf numFmtId="178" fontId="8" fillId="3" borderId="4" xfId="0" applyNumberFormat="1" applyFont="1" applyFill="1" applyBorder="1" applyAlignment="1">
      <alignment horizontal="right" vertical="center" shrinkToFit="1"/>
    </xf>
    <xf numFmtId="180" fontId="8" fillId="4" borderId="4" xfId="1"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xf numFmtId="0" fontId="5" fillId="0" borderId="0" xfId="0" applyFont="1" applyFill="1" applyAlignment="1">
      <alignment horizontal="left" vertical="center"/>
    </xf>
    <xf numFmtId="0" fontId="2" fillId="0" borderId="0" xfId="0" applyFont="1" applyFill="1" applyAlignment="1"/>
    <xf numFmtId="0" fontId="2" fillId="0" borderId="0" xfId="0" applyFont="1" applyFill="1"/>
    <xf numFmtId="0" fontId="8" fillId="2" borderId="0" xfId="0" applyFont="1" applyFill="1" applyAlignment="1">
      <alignment horizontal="center" vertical="center"/>
    </xf>
    <xf numFmtId="3" fontId="8" fillId="2" borderId="0" xfId="0" applyNumberFormat="1"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horizontal="center" vertical="center"/>
    </xf>
    <xf numFmtId="38" fontId="11" fillId="2" borderId="0" xfId="3" applyFont="1" applyFill="1" applyAlignment="1">
      <alignment horizontal="right" vertical="center"/>
    </xf>
    <xf numFmtId="3" fontId="8" fillId="3" borderId="4" xfId="0" applyNumberFormat="1" applyFont="1" applyFill="1" applyBorder="1" applyAlignment="1">
      <alignment horizontal="center" vertical="center"/>
    </xf>
    <xf numFmtId="177" fontId="8" fillId="2" borderId="4" xfId="0" applyNumberFormat="1" applyFont="1" applyFill="1" applyBorder="1" applyAlignment="1">
      <alignment vertical="center" shrinkToFit="1"/>
    </xf>
    <xf numFmtId="177" fontId="8" fillId="2" borderId="14" xfId="0" applyNumberFormat="1" applyFont="1" applyFill="1" applyBorder="1" applyAlignment="1">
      <alignment vertical="center" shrinkToFit="1"/>
    </xf>
    <xf numFmtId="3" fontId="8" fillId="3" borderId="0" xfId="0" applyNumberFormat="1" applyFont="1" applyFill="1" applyBorder="1" applyAlignment="1">
      <alignment horizontal="center" vertical="center"/>
    </xf>
    <xf numFmtId="177" fontId="8" fillId="2" borderId="0" xfId="0" applyNumberFormat="1" applyFont="1" applyFill="1" applyBorder="1" applyAlignment="1">
      <alignment vertical="center"/>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0" fontId="4" fillId="0" borderId="0" xfId="0" applyFont="1" applyAlignment="1">
      <alignment vertical="center"/>
    </xf>
    <xf numFmtId="3" fontId="12" fillId="2" borderId="0" xfId="0" applyNumberFormat="1" applyFont="1" applyFill="1" applyBorder="1" applyAlignment="1">
      <alignment horizontal="left" vertical="center"/>
    </xf>
    <xf numFmtId="181" fontId="8" fillId="0" borderId="0" xfId="0" applyNumberFormat="1" applyFont="1" applyFill="1" applyBorder="1" applyAlignment="1">
      <alignment horizontal="right" vertical="center" shrinkToFit="1"/>
    </xf>
    <xf numFmtId="9" fontId="2" fillId="2" borderId="0" xfId="0" applyNumberFormat="1" applyFont="1" applyFill="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 fillId="2" borderId="11" xfId="0" applyFont="1" applyFill="1" applyBorder="1" applyAlignment="1">
      <alignment vertical="center"/>
    </xf>
    <xf numFmtId="38" fontId="8" fillId="2" borderId="0" xfId="2" applyFont="1" applyFill="1" applyBorder="1" applyAlignment="1">
      <alignment horizontal="right" vertical="center" shrinkToFit="1"/>
    </xf>
    <xf numFmtId="178" fontId="8" fillId="2" borderId="4" xfId="0" applyNumberFormat="1" applyFont="1" applyFill="1" applyBorder="1" applyAlignment="1">
      <alignment horizontal="right" vertical="center"/>
    </xf>
    <xf numFmtId="178" fontId="8" fillId="3" borderId="4" xfId="0" applyNumberFormat="1" applyFont="1" applyFill="1" applyBorder="1" applyAlignment="1">
      <alignment horizontal="right" vertical="center" wrapText="1"/>
    </xf>
    <xf numFmtId="178" fontId="8" fillId="4" borderId="4" xfId="0" applyNumberFormat="1" applyFont="1" applyFill="1" applyBorder="1" applyAlignment="1">
      <alignment horizontal="right" vertical="center" wrapText="1"/>
    </xf>
    <xf numFmtId="0" fontId="8" fillId="2" borderId="16" xfId="0" applyFont="1" applyFill="1" applyBorder="1" applyAlignment="1">
      <alignment vertical="center"/>
    </xf>
    <xf numFmtId="3" fontId="8" fillId="2" borderId="0"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0" fontId="13" fillId="2" borderId="0" xfId="0" applyFont="1" applyFill="1" applyAlignment="1">
      <alignment vertical="center"/>
    </xf>
    <xf numFmtId="177" fontId="8" fillId="2" borderId="9" xfId="0" applyNumberFormat="1" applyFont="1" applyFill="1" applyBorder="1" applyAlignment="1">
      <alignment horizontal="right" vertical="center"/>
    </xf>
    <xf numFmtId="177" fontId="8" fillId="2" borderId="13" xfId="0" applyNumberFormat="1" applyFont="1" applyFill="1" applyBorder="1" applyAlignment="1">
      <alignment vertical="center"/>
    </xf>
    <xf numFmtId="177" fontId="8" fillId="2" borderId="0" xfId="0" applyNumberFormat="1" applyFont="1" applyFill="1" applyAlignment="1">
      <alignment vertical="center"/>
    </xf>
    <xf numFmtId="3" fontId="8" fillId="3" borderId="0" xfId="0" applyNumberFormat="1" applyFont="1" applyFill="1" applyBorder="1" applyAlignment="1">
      <alignment horizontal="right" vertical="center" shrinkToFit="1"/>
    </xf>
    <xf numFmtId="3" fontId="8" fillId="2" borderId="0" xfId="0" applyNumberFormat="1" applyFont="1" applyFill="1" applyAlignment="1">
      <alignment horizontal="center" vertical="center"/>
    </xf>
    <xf numFmtId="0" fontId="14" fillId="2" borderId="0" xfId="0" applyFont="1" applyFill="1" applyAlignment="1">
      <alignment horizontal="left" vertical="center" wrapText="1"/>
    </xf>
    <xf numFmtId="0" fontId="5" fillId="2" borderId="0" xfId="0" applyFont="1" applyFill="1" applyAlignment="1">
      <alignment horizontal="left" vertical="center" wrapText="1"/>
    </xf>
    <xf numFmtId="0" fontId="8" fillId="3" borderId="0" xfId="0" applyFont="1" applyFill="1" applyBorder="1" applyAlignment="1">
      <alignment horizontal="left" vertical="center"/>
    </xf>
    <xf numFmtId="0" fontId="8" fillId="3" borderId="0" xfId="0" applyNumberFormat="1" applyFont="1" applyFill="1" applyBorder="1" applyAlignment="1">
      <alignment horizontal="left" vertical="center" shrinkToFit="1"/>
    </xf>
    <xf numFmtId="3" fontId="8" fillId="3" borderId="4" xfId="0" applyNumberFormat="1" applyFont="1" applyFill="1" applyBorder="1" applyAlignment="1">
      <alignment horizontal="right" vertical="center" shrinkToFi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shrinkToFit="1"/>
    </xf>
    <xf numFmtId="0" fontId="8" fillId="0" borderId="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3"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3" fontId="8" fillId="3" borderId="0" xfId="0" applyNumberFormat="1" applyFont="1" applyFill="1" applyBorder="1" applyAlignment="1">
      <alignment horizontal="right" vertical="center"/>
    </xf>
    <xf numFmtId="0" fontId="9" fillId="2"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3" borderId="0" xfId="0" applyFont="1" applyFill="1" applyAlignment="1">
      <alignment horizontal="left" vertical="center"/>
    </xf>
    <xf numFmtId="0" fontId="8" fillId="3" borderId="0" xfId="0" applyFont="1" applyFill="1" applyAlignment="1">
      <alignment vertical="center"/>
    </xf>
  </cellXfs>
  <cellStyles count="4">
    <cellStyle name="パーセント" xfId="1" builtinId="5"/>
    <cellStyle name="桁区切り" xfId="3"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142316</xdr:colOff>
      <xdr:row>39</xdr:row>
      <xdr:rowOff>324970</xdr:rowOff>
    </xdr:from>
    <xdr:to>
      <xdr:col>10</xdr:col>
      <xdr:colOff>285751</xdr:colOff>
      <xdr:row>41</xdr:row>
      <xdr:rowOff>156882</xdr:rowOff>
    </xdr:to>
    <xdr:sp macro="" textlink="">
      <xdr:nvSpPr>
        <xdr:cNvPr id="4" name="四角形吹き出し 3"/>
        <xdr:cNvSpPr/>
      </xdr:nvSpPr>
      <xdr:spPr>
        <a:xfrm>
          <a:off x="3323666" y="13069420"/>
          <a:ext cx="2534210" cy="546287"/>
        </a:xfrm>
        <a:prstGeom prst="wedgeRectCallout">
          <a:avLst>
            <a:gd name="adj1" fmla="val -75261"/>
            <a:gd name="adj2" fmla="val -113385"/>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p>
      </xdr:txBody>
    </xdr:sp>
    <xdr:clientData/>
  </xdr:twoCellAnchor>
  <xdr:twoCellAnchor>
    <xdr:from>
      <xdr:col>12</xdr:col>
      <xdr:colOff>347381</xdr:colOff>
      <xdr:row>29</xdr:row>
      <xdr:rowOff>212912</xdr:rowOff>
    </xdr:from>
    <xdr:to>
      <xdr:col>13</xdr:col>
      <xdr:colOff>1232647</xdr:colOff>
      <xdr:row>31</xdr:row>
      <xdr:rowOff>437029</xdr:rowOff>
    </xdr:to>
    <xdr:sp macro="" textlink="">
      <xdr:nvSpPr>
        <xdr:cNvPr id="5" name="四角形吹き出し 4"/>
        <xdr:cNvSpPr/>
      </xdr:nvSpPr>
      <xdr:spPr>
        <a:xfrm>
          <a:off x="8370793" y="8673353"/>
          <a:ext cx="2173942" cy="112058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29</xdr:row>
      <xdr:rowOff>100853</xdr:rowOff>
    </xdr:from>
    <xdr:to>
      <xdr:col>13</xdr:col>
      <xdr:colOff>1165411</xdr:colOff>
      <xdr:row>31</xdr:row>
      <xdr:rowOff>358589</xdr:rowOff>
    </xdr:to>
    <xdr:sp macro="" textlink="">
      <xdr:nvSpPr>
        <xdr:cNvPr id="2" name="四角形吹き出し 1"/>
        <xdr:cNvSpPr/>
      </xdr:nvSpPr>
      <xdr:spPr>
        <a:xfrm>
          <a:off x="8606121" y="8404412"/>
          <a:ext cx="2218761" cy="115420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19051</xdr:colOff>
      <xdr:row>44</xdr:row>
      <xdr:rowOff>44824</xdr:rowOff>
    </xdr:from>
    <xdr:to>
      <xdr:col>8</xdr:col>
      <xdr:colOff>571500</xdr:colOff>
      <xdr:row>45</xdr:row>
      <xdr:rowOff>216834</xdr:rowOff>
    </xdr:to>
    <xdr:sp macro="" textlink="">
      <xdr:nvSpPr>
        <xdr:cNvPr id="3" name="四角形吹き出し 2"/>
        <xdr:cNvSpPr/>
      </xdr:nvSpPr>
      <xdr:spPr>
        <a:xfrm>
          <a:off x="1219201" y="14360899"/>
          <a:ext cx="2581274" cy="514910"/>
        </a:xfrm>
        <a:prstGeom prst="wedgeRectCallout">
          <a:avLst>
            <a:gd name="adj1" fmla="val -9475"/>
            <a:gd name="adj2" fmla="val -194398"/>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396875</xdr:colOff>
      <xdr:row>33</xdr:row>
      <xdr:rowOff>47625</xdr:rowOff>
    </xdr:from>
    <xdr:to>
      <xdr:col>14</xdr:col>
      <xdr:colOff>243916</xdr:colOff>
      <xdr:row>36</xdr:row>
      <xdr:rowOff>262217</xdr:rowOff>
    </xdr:to>
    <xdr:sp macro="" textlink="">
      <xdr:nvSpPr>
        <xdr:cNvPr id="2" name="四角形吹き出し 1"/>
        <xdr:cNvSpPr/>
      </xdr:nvSpPr>
      <xdr:spPr>
        <a:xfrm>
          <a:off x="8693150" y="10115550"/>
          <a:ext cx="2218766" cy="1138517"/>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381000</xdr:colOff>
      <xdr:row>32</xdr:row>
      <xdr:rowOff>222250</xdr:rowOff>
    </xdr:from>
    <xdr:to>
      <xdr:col>14</xdr:col>
      <xdr:colOff>216830</xdr:colOff>
      <xdr:row>36</xdr:row>
      <xdr:rowOff>200586</xdr:rowOff>
    </xdr:to>
    <xdr:sp macro="" textlink="">
      <xdr:nvSpPr>
        <xdr:cNvPr id="2" name="四角形吹き出し 1"/>
        <xdr:cNvSpPr/>
      </xdr:nvSpPr>
      <xdr:spPr>
        <a:xfrm>
          <a:off x="8543925" y="9499600"/>
          <a:ext cx="2207555" cy="117848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230470" y="4029636"/>
          <a:ext cx="2607233" cy="749299"/>
        </a:xfrm>
        <a:prstGeom prst="wedgeRectCallout">
          <a:avLst>
            <a:gd name="adj1" fmla="val -63811"/>
            <a:gd name="adj2" fmla="val 11524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例示をいくつか記載していますので、当てはまる内容に適宜加工の上、入力してください。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7"/>
  <sheetViews>
    <sheetView tabSelected="1" view="pageBreakPreview" zoomScale="80" zoomScaleNormal="100" zoomScaleSheetLayoutView="80" workbookViewId="0">
      <selection activeCell="A30" sqref="A30"/>
    </sheetView>
  </sheetViews>
  <sheetFormatPr defaultRowHeight="13.5" x14ac:dyDescent="0.15"/>
  <cols>
    <col min="1" max="1" width="3.125" style="35" customWidth="1"/>
    <col min="2" max="2" width="4.125" style="35" customWidth="1"/>
    <col min="3" max="4" width="8.125" style="34" customWidth="1"/>
    <col min="5" max="5" width="5.75" style="34" customWidth="1"/>
    <col min="6" max="6" width="4.25" style="34" customWidth="1"/>
    <col min="7" max="7" width="3.75" style="34" bestFit="1" customWidth="1"/>
    <col min="8" max="8" width="4.875" style="34" bestFit="1" customWidth="1"/>
    <col min="9" max="9" width="13.75" style="34" customWidth="1"/>
    <col min="10" max="10" width="17.625" style="34" customWidth="1"/>
    <col min="11" max="11" width="20" style="34" customWidth="1"/>
    <col min="12" max="12" width="16" style="34" customWidth="1"/>
    <col min="13" max="13" width="14.75" style="34" customWidth="1"/>
    <col min="14" max="14" width="10.75" style="34" customWidth="1"/>
    <col min="15" max="16384" width="9" style="34"/>
  </cols>
  <sheetData>
    <row r="1" spans="1:15" s="58" customFormat="1" ht="24" customHeight="1" x14ac:dyDescent="0.15">
      <c r="A1" s="95" t="s">
        <v>108</v>
      </c>
      <c r="B1" s="95"/>
      <c r="C1" s="95"/>
      <c r="D1" s="95"/>
      <c r="E1" s="95"/>
      <c r="F1" s="95"/>
      <c r="G1" s="95"/>
      <c r="H1" s="95"/>
      <c r="I1" s="95"/>
      <c r="J1" s="95"/>
      <c r="K1" s="95"/>
      <c r="L1" s="95"/>
      <c r="M1" s="95"/>
      <c r="N1" s="95"/>
      <c r="O1" s="2"/>
    </row>
    <row r="2" spans="1:15" s="58" customFormat="1" ht="24" customHeight="1" x14ac:dyDescent="0.15">
      <c r="A2" s="96"/>
      <c r="B2" s="96"/>
      <c r="C2" s="96"/>
      <c r="D2" s="96"/>
      <c r="E2" s="96"/>
      <c r="F2" s="96"/>
      <c r="G2" s="96"/>
      <c r="H2" s="96"/>
      <c r="I2" s="96"/>
      <c r="J2" s="96"/>
      <c r="K2" s="96"/>
      <c r="L2" s="96"/>
      <c r="M2" s="96"/>
      <c r="N2" s="96"/>
      <c r="O2" s="36"/>
    </row>
    <row r="3" spans="1:15" s="7" customFormat="1" ht="21.75" customHeight="1" x14ac:dyDescent="0.15">
      <c r="A3" s="5" t="s">
        <v>87</v>
      </c>
      <c r="B3" s="6"/>
      <c r="C3" s="1"/>
      <c r="D3" s="1"/>
      <c r="E3" s="1"/>
      <c r="F3" s="1"/>
      <c r="G3" s="1"/>
      <c r="H3" s="1"/>
      <c r="I3" s="1"/>
      <c r="J3" s="1"/>
      <c r="K3" s="1"/>
      <c r="L3" s="1"/>
      <c r="M3" s="1"/>
      <c r="N3" s="1"/>
      <c r="O3" s="1"/>
    </row>
    <row r="4" spans="1:15" s="7" customFormat="1" ht="21.75" customHeight="1" x14ac:dyDescent="0.15">
      <c r="A4" s="6"/>
      <c r="B4" s="6"/>
      <c r="C4" s="97" t="s">
        <v>104</v>
      </c>
      <c r="D4" s="97"/>
      <c r="E4" s="97"/>
      <c r="F4" s="97"/>
      <c r="G4" s="97"/>
      <c r="H4" s="97"/>
      <c r="I4" s="97"/>
      <c r="J4" s="8"/>
      <c r="K4" s="8"/>
      <c r="L4" s="1"/>
      <c r="M4" s="1"/>
      <c r="N4" s="1"/>
      <c r="O4" s="1"/>
    </row>
    <row r="5" spans="1:15" s="7" customFormat="1" ht="21.75" customHeight="1" x14ac:dyDescent="0.15">
      <c r="A5" s="6"/>
      <c r="B5" s="6"/>
      <c r="C5" s="8"/>
      <c r="D5" s="8"/>
      <c r="E5" s="8"/>
      <c r="F5" s="8"/>
      <c r="G5" s="8"/>
      <c r="H5" s="8"/>
      <c r="I5" s="8"/>
      <c r="J5" s="8"/>
      <c r="K5" s="8"/>
      <c r="L5" s="1"/>
      <c r="M5" s="1"/>
      <c r="N5" s="1"/>
      <c r="O5" s="1"/>
    </row>
    <row r="6" spans="1:15" s="7" customFormat="1" ht="21.75" customHeight="1" x14ac:dyDescent="0.15">
      <c r="A6" s="5" t="s">
        <v>103</v>
      </c>
      <c r="B6" s="6"/>
      <c r="C6" s="8"/>
      <c r="D6" s="8"/>
      <c r="E6" s="8"/>
      <c r="F6" s="8"/>
      <c r="G6" s="8"/>
      <c r="H6" s="8"/>
      <c r="I6" s="8"/>
      <c r="J6" s="8"/>
      <c r="K6" s="8"/>
      <c r="L6" s="1"/>
      <c r="M6" s="1"/>
      <c r="N6" s="1"/>
      <c r="O6" s="1"/>
    </row>
    <row r="7" spans="1:15" s="7" customFormat="1" ht="21.75" customHeight="1" x14ac:dyDescent="0.15">
      <c r="A7" s="6"/>
      <c r="B7" s="6"/>
      <c r="C7" s="97" t="s">
        <v>105</v>
      </c>
      <c r="D7" s="97"/>
      <c r="E7" s="97"/>
      <c r="F7" s="97"/>
      <c r="G7" s="97"/>
      <c r="H7" s="97"/>
      <c r="I7" s="97"/>
      <c r="J7" s="8"/>
      <c r="K7" s="8"/>
      <c r="L7" s="1"/>
      <c r="M7" s="1"/>
      <c r="N7" s="1"/>
      <c r="O7" s="1"/>
    </row>
    <row r="8" spans="1:15" s="7" customFormat="1" ht="21.75" customHeight="1" x14ac:dyDescent="0.15">
      <c r="A8" s="6"/>
      <c r="B8" s="6"/>
      <c r="C8" s="8"/>
      <c r="D8" s="8"/>
      <c r="E8" s="8"/>
      <c r="F8" s="8"/>
      <c r="G8" s="8"/>
      <c r="H8" s="8"/>
      <c r="I8" s="8"/>
      <c r="J8" s="8"/>
      <c r="K8" s="8"/>
      <c r="L8" s="1"/>
      <c r="M8" s="1"/>
      <c r="N8" s="1"/>
      <c r="O8" s="1"/>
    </row>
    <row r="9" spans="1:15" s="7" customFormat="1" ht="21.75" customHeight="1" x14ac:dyDescent="0.15">
      <c r="A9" s="5" t="s">
        <v>88</v>
      </c>
      <c r="B9" s="6"/>
      <c r="C9" s="8"/>
      <c r="D9" s="8"/>
      <c r="E9" s="8"/>
      <c r="F9" s="8"/>
      <c r="G9" s="8"/>
      <c r="H9" s="8"/>
      <c r="I9" s="8"/>
      <c r="J9" s="8"/>
      <c r="K9" s="8"/>
      <c r="L9" s="1"/>
      <c r="M9" s="1"/>
      <c r="N9" s="1"/>
      <c r="O9" s="1"/>
    </row>
    <row r="10" spans="1:15" s="7" customFormat="1" ht="21.75" customHeight="1" x14ac:dyDescent="0.15">
      <c r="A10" s="6"/>
      <c r="B10" s="6"/>
      <c r="C10" s="97" t="s">
        <v>101</v>
      </c>
      <c r="D10" s="97"/>
      <c r="E10" s="97"/>
      <c r="F10" s="97"/>
      <c r="G10" s="97"/>
      <c r="H10" s="97"/>
      <c r="I10" s="97"/>
      <c r="J10" s="97"/>
      <c r="K10" s="51"/>
      <c r="L10" s="1"/>
      <c r="M10" s="1"/>
      <c r="N10" s="1"/>
      <c r="O10" s="1"/>
    </row>
    <row r="11" spans="1:15" s="7" customFormat="1" ht="21.75" customHeight="1" x14ac:dyDescent="0.15">
      <c r="A11" s="6"/>
      <c r="B11" s="6"/>
      <c r="C11" s="8"/>
      <c r="D11" s="8"/>
      <c r="E11" s="8"/>
      <c r="F11" s="8"/>
      <c r="G11" s="8"/>
      <c r="H11" s="8"/>
      <c r="I11" s="8"/>
      <c r="J11" s="8"/>
      <c r="K11" s="8"/>
      <c r="L11" s="1"/>
      <c r="M11" s="1"/>
      <c r="N11" s="1"/>
      <c r="O11" s="1"/>
    </row>
    <row r="12" spans="1:15" s="7" customFormat="1" ht="21.75" customHeight="1" x14ac:dyDescent="0.15">
      <c r="A12" s="5" t="s">
        <v>0</v>
      </c>
      <c r="B12" s="6"/>
      <c r="C12" s="8"/>
      <c r="D12" s="8"/>
      <c r="E12" s="8"/>
      <c r="F12" s="8"/>
      <c r="G12" s="8"/>
      <c r="H12" s="8"/>
      <c r="I12" s="8"/>
      <c r="J12" s="8"/>
      <c r="K12" s="8"/>
      <c r="L12" s="1"/>
      <c r="M12" s="1"/>
      <c r="N12" s="1"/>
      <c r="O12" s="1"/>
    </row>
    <row r="13" spans="1:15" s="7" customFormat="1" ht="21.75" customHeight="1" x14ac:dyDescent="0.15">
      <c r="A13" s="6" t="s">
        <v>1</v>
      </c>
      <c r="B13" s="6"/>
      <c r="C13" s="98" t="s">
        <v>102</v>
      </c>
      <c r="D13" s="98"/>
      <c r="E13" s="98"/>
      <c r="F13" s="98"/>
      <c r="G13" s="98"/>
      <c r="H13" s="98"/>
      <c r="I13" s="98"/>
      <c r="J13" s="98"/>
      <c r="K13" s="8"/>
      <c r="L13" s="1"/>
      <c r="M13" s="1"/>
      <c r="N13" s="1"/>
      <c r="O13" s="1"/>
    </row>
    <row r="14" spans="1:15" s="7" customFormat="1" ht="21.75" customHeight="1" x14ac:dyDescent="0.15">
      <c r="A14" s="6"/>
      <c r="B14" s="6"/>
      <c r="C14" s="8"/>
      <c r="D14" s="8"/>
      <c r="E14" s="8"/>
      <c r="F14" s="8"/>
      <c r="G14" s="8"/>
      <c r="H14" s="8"/>
      <c r="I14" s="8"/>
      <c r="J14" s="8"/>
      <c r="K14" s="8"/>
      <c r="L14" s="1"/>
      <c r="M14" s="1"/>
      <c r="N14" s="1"/>
      <c r="O14" s="1"/>
    </row>
    <row r="15" spans="1:15" s="7" customFormat="1" ht="21.75" customHeight="1" x14ac:dyDescent="0.15">
      <c r="A15" s="5" t="s">
        <v>54</v>
      </c>
      <c r="B15" s="6"/>
      <c r="C15" s="8"/>
      <c r="D15" s="8"/>
      <c r="E15" s="8"/>
      <c r="F15" s="8"/>
      <c r="G15" s="8"/>
      <c r="H15" s="8"/>
      <c r="I15" s="8"/>
      <c r="J15" s="8"/>
      <c r="K15" s="8"/>
      <c r="L15" s="1"/>
      <c r="M15" s="1"/>
      <c r="N15" s="1"/>
      <c r="O15" s="1"/>
    </row>
    <row r="16" spans="1:15" s="7" customFormat="1" ht="21.75" customHeight="1" x14ac:dyDescent="0.15">
      <c r="A16" s="6"/>
      <c r="B16" s="6"/>
      <c r="C16" s="93">
        <v>2500000</v>
      </c>
      <c r="D16" s="93"/>
      <c r="E16" s="93"/>
      <c r="F16" s="93"/>
      <c r="G16" s="9" t="s">
        <v>2</v>
      </c>
      <c r="H16" s="9"/>
      <c r="I16" s="10"/>
      <c r="J16" s="8"/>
      <c r="K16" s="8"/>
      <c r="L16" s="1"/>
      <c r="M16" s="1"/>
      <c r="N16" s="1"/>
      <c r="O16" s="1"/>
    </row>
    <row r="17" spans="1:15" s="7" customFormat="1" ht="21.75" customHeight="1" x14ac:dyDescent="0.15">
      <c r="A17" s="6"/>
      <c r="B17" s="6"/>
      <c r="C17" s="1"/>
      <c r="D17" s="1"/>
      <c r="E17" s="1"/>
      <c r="F17" s="1"/>
      <c r="G17" s="1"/>
      <c r="H17" s="1"/>
      <c r="I17" s="1"/>
      <c r="J17" s="1"/>
      <c r="K17" s="1"/>
      <c r="L17" s="1"/>
      <c r="M17" s="1"/>
      <c r="N17" s="1"/>
      <c r="O17" s="1"/>
    </row>
    <row r="18" spans="1:15" s="7" customFormat="1" ht="21.75" customHeight="1" x14ac:dyDescent="0.15">
      <c r="A18" s="5" t="s">
        <v>81</v>
      </c>
      <c r="B18" s="6"/>
      <c r="C18" s="1"/>
      <c r="D18" s="1"/>
      <c r="E18" s="1"/>
      <c r="F18" s="1"/>
      <c r="G18" s="1"/>
      <c r="H18" s="1"/>
      <c r="I18" s="1"/>
      <c r="J18" s="1"/>
      <c r="K18" s="1"/>
      <c r="L18" s="1"/>
      <c r="M18" s="1"/>
      <c r="N18" s="1"/>
      <c r="O18" s="1"/>
    </row>
    <row r="19" spans="1:15" s="7" customFormat="1" ht="21.75" customHeight="1" x14ac:dyDescent="0.15">
      <c r="A19" s="1"/>
      <c r="B19" s="1"/>
      <c r="C19" s="1"/>
      <c r="D19" s="1"/>
      <c r="E19" s="1"/>
      <c r="F19" s="1"/>
      <c r="G19" s="1"/>
      <c r="H19" s="1"/>
      <c r="I19" s="1"/>
      <c r="J19" s="1"/>
      <c r="K19" s="1"/>
      <c r="L19" s="1"/>
      <c r="M19" s="1"/>
      <c r="N19" s="1"/>
      <c r="O19" s="1"/>
    </row>
    <row r="20" spans="1:15" s="18" customFormat="1" ht="30.75" customHeight="1" x14ac:dyDescent="0.15">
      <c r="A20" s="11" t="s">
        <v>32</v>
      </c>
      <c r="B20" s="11"/>
      <c r="C20" s="11"/>
      <c r="D20" s="11"/>
      <c r="E20" s="11"/>
      <c r="F20" s="11"/>
      <c r="G20" s="11"/>
      <c r="H20" s="11"/>
      <c r="I20" s="11"/>
      <c r="J20" s="11"/>
      <c r="K20" s="11"/>
      <c r="L20" s="11"/>
      <c r="M20" s="11"/>
      <c r="N20" s="11"/>
      <c r="O20" s="11"/>
    </row>
    <row r="21" spans="1:15" s="18" customFormat="1" ht="16.5" customHeight="1" thickBot="1" x14ac:dyDescent="0.2">
      <c r="A21" s="11"/>
      <c r="B21" s="11"/>
      <c r="C21" s="11"/>
      <c r="D21" s="11"/>
      <c r="E21" s="11"/>
      <c r="F21" s="11"/>
      <c r="G21" s="11"/>
      <c r="H21" s="11"/>
      <c r="I21" s="11"/>
      <c r="J21" s="11"/>
      <c r="K21" s="11"/>
      <c r="L21" s="11"/>
      <c r="M21" s="11"/>
      <c r="N21" s="11"/>
      <c r="O21" s="11"/>
    </row>
    <row r="22" spans="1:15" s="18" customFormat="1" ht="30.75" customHeight="1" thickBot="1" x14ac:dyDescent="0.2">
      <c r="A22" s="11"/>
      <c r="B22" s="94" t="s">
        <v>89</v>
      </c>
      <c r="C22" s="94"/>
      <c r="D22" s="94"/>
      <c r="E22" s="94"/>
      <c r="F22" s="68">
        <v>10</v>
      </c>
      <c r="G22" s="74" t="s">
        <v>20</v>
      </c>
      <c r="H22" s="74">
        <f>IF(F22=10,110,IF(F22=8,108,105))</f>
        <v>110</v>
      </c>
      <c r="I22" s="29" t="s">
        <v>21</v>
      </c>
      <c r="J22" s="53">
        <f>ROUNDDOWN(C16*F22/H22,0)</f>
        <v>227272</v>
      </c>
      <c r="K22" s="11" t="s">
        <v>27</v>
      </c>
      <c r="L22" s="11"/>
      <c r="M22" s="11"/>
      <c r="N22" s="11"/>
      <c r="O22" s="11"/>
    </row>
    <row r="23" spans="1:15" s="18" customFormat="1" ht="30.75" customHeight="1" x14ac:dyDescent="0.15">
      <c r="A23" s="11"/>
      <c r="B23" s="11"/>
      <c r="C23" s="11"/>
      <c r="D23" s="11"/>
      <c r="E23" s="11"/>
      <c r="F23" s="66"/>
      <c r="G23" s="66"/>
      <c r="H23" s="66"/>
      <c r="I23" s="11"/>
      <c r="J23" s="11"/>
      <c r="K23" s="11"/>
      <c r="L23" s="11"/>
      <c r="M23" s="11"/>
      <c r="N23" s="11"/>
      <c r="O23" s="11"/>
    </row>
    <row r="24" spans="1:15" s="18" customFormat="1" ht="30.75" customHeight="1" x14ac:dyDescent="0.15">
      <c r="A24" s="11"/>
      <c r="B24" s="11"/>
      <c r="C24" s="11"/>
      <c r="D24" s="11"/>
      <c r="E24" s="11"/>
      <c r="F24" s="66"/>
      <c r="G24" s="66"/>
      <c r="H24" s="66"/>
      <c r="I24" s="11"/>
      <c r="J24" s="11"/>
      <c r="K24" s="11"/>
      <c r="L24" s="11"/>
      <c r="M24" s="11"/>
      <c r="N24" s="11"/>
      <c r="O24" s="11"/>
    </row>
    <row r="25" spans="1:15" s="18" customFormat="1" ht="30.75" customHeight="1" x14ac:dyDescent="0.15">
      <c r="A25" s="11"/>
      <c r="B25" s="11"/>
      <c r="C25" s="11"/>
      <c r="D25" s="11"/>
      <c r="E25" s="11"/>
      <c r="F25" s="11"/>
      <c r="G25" s="11"/>
      <c r="H25" s="11"/>
      <c r="I25" s="11"/>
      <c r="J25" s="11"/>
      <c r="K25" s="11"/>
      <c r="L25" s="11"/>
      <c r="M25" s="11"/>
      <c r="N25" s="11"/>
      <c r="O25" s="11"/>
    </row>
    <row r="26" spans="1:15" s="18" customFormat="1" ht="30.75" customHeight="1" x14ac:dyDescent="0.15">
      <c r="A26" s="131" t="s">
        <v>109</v>
      </c>
      <c r="B26" s="131"/>
      <c r="C26" s="131"/>
      <c r="D26" s="131"/>
      <c r="E26" s="131"/>
      <c r="F26" s="131"/>
      <c r="G26" s="131"/>
      <c r="H26" s="131"/>
      <c r="I26" s="11"/>
      <c r="J26" s="11"/>
      <c r="K26" s="11"/>
      <c r="L26" s="11"/>
      <c r="M26" s="11"/>
      <c r="N26" s="11"/>
      <c r="O26" s="11"/>
    </row>
    <row r="27" spans="1:15" s="18" customFormat="1" ht="22.5" customHeight="1" x14ac:dyDescent="0.15">
      <c r="A27" s="105" t="s">
        <v>110</v>
      </c>
      <c r="B27" s="105"/>
      <c r="C27" s="105"/>
      <c r="D27" s="134" t="s">
        <v>112</v>
      </c>
      <c r="E27" s="134"/>
      <c r="F27" s="134"/>
      <c r="G27" s="134"/>
      <c r="H27" s="134"/>
      <c r="I27" s="11"/>
      <c r="J27" s="11"/>
      <c r="K27" s="11"/>
      <c r="L27" s="11"/>
      <c r="M27" s="11"/>
      <c r="N27" s="11"/>
      <c r="O27" s="11"/>
    </row>
    <row r="28" spans="1:15" s="133" customFormat="1" ht="6.75" customHeight="1" x14ac:dyDescent="0.15">
      <c r="A28" s="132"/>
      <c r="B28" s="132"/>
      <c r="C28" s="132"/>
      <c r="D28" s="132"/>
      <c r="E28" s="132"/>
      <c r="F28" s="132"/>
      <c r="G28" s="132"/>
      <c r="H28" s="132"/>
    </row>
    <row r="29" spans="1:15" s="7" customFormat="1" ht="22.5" customHeight="1" x14ac:dyDescent="0.15">
      <c r="A29" s="105" t="s">
        <v>111</v>
      </c>
      <c r="B29" s="105"/>
      <c r="C29" s="105"/>
      <c r="D29" s="135" t="s">
        <v>113</v>
      </c>
      <c r="E29" s="135"/>
      <c r="F29" s="135"/>
      <c r="G29" s="135"/>
      <c r="H29" s="135"/>
      <c r="I29" s="11"/>
      <c r="J29" s="1"/>
      <c r="K29" s="1"/>
      <c r="L29" s="1"/>
      <c r="M29" s="1"/>
      <c r="N29" s="1"/>
      <c r="O29" s="1"/>
    </row>
    <row r="30" spans="1:15" s="18" customFormat="1" ht="16.5" customHeight="1" x14ac:dyDescent="0.15">
      <c r="A30" s="11"/>
      <c r="B30" s="11"/>
      <c r="C30" s="11"/>
      <c r="D30" s="11"/>
      <c r="E30" s="11"/>
      <c r="F30" s="11"/>
      <c r="G30" s="11"/>
      <c r="H30" s="11"/>
      <c r="I30" s="11"/>
      <c r="J30" s="11"/>
      <c r="K30" s="11"/>
      <c r="L30" s="11"/>
      <c r="M30" s="11"/>
      <c r="N30" s="11"/>
      <c r="O30" s="11"/>
    </row>
    <row r="31" spans="1:15" s="18" customFormat="1" ht="22.5" customHeight="1" x14ac:dyDescent="0.15">
      <c r="A31" s="11"/>
      <c r="B31" s="31"/>
      <c r="C31" s="11"/>
      <c r="D31" s="11"/>
      <c r="E31" s="11"/>
      <c r="F31" s="11"/>
      <c r="G31" s="11"/>
      <c r="H31" s="11"/>
      <c r="I31" s="11"/>
      <c r="J31" s="11"/>
      <c r="K31" s="11"/>
      <c r="L31" s="11"/>
      <c r="M31" s="11"/>
      <c r="N31" s="11"/>
      <c r="O31" s="11"/>
    </row>
    <row r="32" spans="1:15" s="7" customFormat="1" ht="22.5" customHeight="1" x14ac:dyDescent="0.15">
      <c r="A32" s="11"/>
      <c r="B32" s="31"/>
      <c r="C32" s="11"/>
      <c r="D32" s="11"/>
      <c r="E32" s="11"/>
      <c r="F32" s="11"/>
      <c r="G32" s="11"/>
      <c r="H32" s="11"/>
      <c r="I32" s="11"/>
      <c r="J32" s="1"/>
      <c r="K32" s="1"/>
      <c r="L32" s="1"/>
      <c r="M32" s="1"/>
      <c r="N32" s="1"/>
      <c r="O32" s="1"/>
    </row>
    <row r="33" spans="1:15" s="7" customFormat="1" ht="23.25" customHeight="1" x14ac:dyDescent="0.15">
      <c r="A33" s="11"/>
      <c r="B33" s="31"/>
      <c r="C33" s="11"/>
      <c r="D33" s="11"/>
      <c r="E33" s="11"/>
      <c r="F33" s="11"/>
      <c r="G33" s="11"/>
      <c r="H33" s="11"/>
      <c r="I33" s="11"/>
      <c r="J33" s="1"/>
      <c r="K33" s="1"/>
      <c r="L33" s="1"/>
      <c r="M33" s="1"/>
      <c r="N33" s="1"/>
      <c r="O33" s="1"/>
    </row>
    <row r="34" spans="1:15" s="7" customFormat="1" ht="23.25" customHeight="1" x14ac:dyDescent="0.15">
      <c r="A34" s="11"/>
      <c r="B34" s="31"/>
      <c r="C34" s="11"/>
      <c r="D34" s="11"/>
      <c r="E34" s="11"/>
      <c r="F34" s="11"/>
      <c r="G34" s="11"/>
      <c r="H34" s="11"/>
      <c r="I34" s="11"/>
      <c r="J34" s="1"/>
      <c r="K34" s="1"/>
      <c r="L34" s="1"/>
      <c r="M34" s="1"/>
      <c r="N34" s="1"/>
      <c r="O34" s="1"/>
    </row>
    <row r="35" spans="1:15" x14ac:dyDescent="0.15">
      <c r="A35" s="61"/>
      <c r="B35" s="61"/>
      <c r="C35" s="62"/>
      <c r="D35" s="62"/>
      <c r="E35" s="62"/>
      <c r="F35" s="62"/>
      <c r="G35" s="62"/>
      <c r="H35" s="62"/>
      <c r="I35" s="62"/>
      <c r="J35" s="62"/>
      <c r="K35" s="62"/>
      <c r="L35" s="62"/>
      <c r="M35" s="62"/>
      <c r="N35" s="62"/>
    </row>
    <row r="36" spans="1:15" x14ac:dyDescent="0.15">
      <c r="A36" s="61"/>
      <c r="B36" s="61"/>
      <c r="C36" s="62"/>
      <c r="D36" s="62"/>
      <c r="E36" s="62"/>
      <c r="F36" s="62"/>
      <c r="G36" s="62"/>
      <c r="H36" s="62"/>
      <c r="I36" s="62"/>
      <c r="J36" s="62"/>
      <c r="K36" s="62"/>
      <c r="L36" s="62"/>
      <c r="M36" s="62"/>
      <c r="N36" s="62"/>
    </row>
    <row r="37" spans="1:15" x14ac:dyDescent="0.15">
      <c r="A37" s="61"/>
      <c r="B37" s="61"/>
      <c r="C37" s="62"/>
      <c r="D37" s="62"/>
      <c r="E37" s="62"/>
      <c r="F37" s="62"/>
      <c r="G37" s="62"/>
      <c r="H37" s="62"/>
      <c r="I37" s="62"/>
      <c r="J37" s="62"/>
      <c r="K37" s="62"/>
      <c r="L37" s="62"/>
      <c r="M37" s="62"/>
      <c r="N37" s="62"/>
    </row>
    <row r="38" spans="1:15" x14ac:dyDescent="0.15">
      <c r="A38" s="61"/>
      <c r="B38" s="61"/>
      <c r="C38" s="62"/>
      <c r="D38" s="62"/>
      <c r="E38" s="62"/>
      <c r="F38" s="62"/>
      <c r="G38" s="62"/>
      <c r="H38" s="62"/>
      <c r="I38" s="62"/>
      <c r="J38" s="62"/>
      <c r="K38" s="62"/>
      <c r="L38" s="62"/>
      <c r="M38" s="62"/>
      <c r="N38" s="62"/>
    </row>
    <row r="39" spans="1:15" x14ac:dyDescent="0.15">
      <c r="A39" s="61"/>
      <c r="B39" s="61"/>
      <c r="C39" s="62"/>
      <c r="D39" s="62"/>
      <c r="E39" s="62"/>
      <c r="F39" s="62"/>
      <c r="G39" s="62"/>
      <c r="H39" s="62"/>
      <c r="I39" s="62"/>
      <c r="J39" s="62"/>
      <c r="K39" s="62"/>
      <c r="L39" s="62"/>
      <c r="M39" s="62"/>
      <c r="N39" s="62"/>
    </row>
    <row r="40" spans="1:15" x14ac:dyDescent="0.15">
      <c r="A40" s="61"/>
      <c r="B40" s="61"/>
      <c r="C40" s="62"/>
      <c r="D40" s="62"/>
      <c r="E40" s="62"/>
      <c r="F40" s="62"/>
      <c r="G40" s="62"/>
      <c r="H40" s="62"/>
      <c r="I40" s="62"/>
      <c r="J40" s="62"/>
      <c r="K40" s="62"/>
      <c r="L40" s="62"/>
      <c r="M40" s="62"/>
      <c r="N40" s="62"/>
    </row>
    <row r="41" spans="1:15" x14ac:dyDescent="0.15">
      <c r="A41" s="61"/>
      <c r="B41" s="61"/>
      <c r="C41" s="62"/>
      <c r="D41" s="62"/>
      <c r="E41" s="62"/>
      <c r="F41" s="62"/>
      <c r="G41" s="62"/>
      <c r="H41" s="62"/>
      <c r="I41" s="62"/>
      <c r="J41" s="62"/>
      <c r="K41" s="62"/>
      <c r="L41" s="62"/>
      <c r="M41" s="62"/>
      <c r="N41" s="62"/>
    </row>
    <row r="42" spans="1:15" x14ac:dyDescent="0.15">
      <c r="A42" s="61"/>
      <c r="B42" s="61"/>
      <c r="C42" s="62"/>
      <c r="D42" s="62"/>
      <c r="E42" s="62"/>
      <c r="F42" s="62"/>
      <c r="G42" s="62"/>
      <c r="H42" s="62"/>
      <c r="I42" s="62"/>
      <c r="J42" s="62"/>
      <c r="K42" s="62"/>
      <c r="L42" s="62"/>
      <c r="M42" s="62"/>
      <c r="N42" s="62"/>
    </row>
    <row r="43" spans="1:15" x14ac:dyDescent="0.15">
      <c r="A43" s="61"/>
      <c r="B43" s="61"/>
      <c r="C43" s="62"/>
      <c r="D43" s="62"/>
      <c r="E43" s="62"/>
      <c r="F43" s="62"/>
      <c r="G43" s="62"/>
      <c r="H43" s="62"/>
      <c r="I43" s="62"/>
      <c r="J43" s="62"/>
      <c r="K43" s="62"/>
      <c r="L43" s="62"/>
      <c r="M43" s="62"/>
      <c r="N43" s="62"/>
    </row>
    <row r="44" spans="1:15" x14ac:dyDescent="0.15">
      <c r="A44" s="61"/>
      <c r="B44" s="61"/>
      <c r="C44" s="62"/>
      <c r="D44" s="62"/>
      <c r="E44" s="62"/>
      <c r="F44" s="62"/>
      <c r="G44" s="62"/>
      <c r="H44" s="62"/>
      <c r="I44" s="62"/>
      <c r="J44" s="62"/>
      <c r="K44" s="62"/>
      <c r="L44" s="62"/>
      <c r="M44" s="62"/>
      <c r="N44" s="62"/>
    </row>
    <row r="45" spans="1:15" x14ac:dyDescent="0.15">
      <c r="A45" s="61"/>
      <c r="B45" s="61"/>
      <c r="C45" s="62"/>
      <c r="D45" s="62"/>
      <c r="E45" s="62"/>
      <c r="F45" s="62"/>
      <c r="G45" s="62"/>
      <c r="H45" s="62"/>
      <c r="I45" s="62"/>
      <c r="J45" s="62"/>
      <c r="K45" s="62"/>
      <c r="L45" s="62"/>
      <c r="M45" s="62"/>
      <c r="N45" s="62"/>
    </row>
    <row r="46" spans="1:15" x14ac:dyDescent="0.15">
      <c r="A46" s="61"/>
      <c r="B46" s="61"/>
      <c r="C46" s="62"/>
      <c r="D46" s="62"/>
      <c r="E46" s="62"/>
      <c r="F46" s="62"/>
      <c r="G46" s="62"/>
      <c r="H46" s="62"/>
      <c r="I46" s="62"/>
      <c r="J46" s="62"/>
      <c r="K46" s="62"/>
      <c r="L46" s="62"/>
      <c r="M46" s="62"/>
      <c r="N46" s="62"/>
    </row>
    <row r="47" spans="1:15" x14ac:dyDescent="0.15">
      <c r="A47" s="61"/>
      <c r="B47" s="61"/>
      <c r="C47" s="62"/>
      <c r="D47" s="62"/>
      <c r="E47" s="62"/>
      <c r="F47" s="62"/>
      <c r="G47" s="62"/>
      <c r="H47" s="62"/>
      <c r="I47" s="62"/>
      <c r="J47" s="62"/>
      <c r="K47" s="62"/>
      <c r="L47" s="62"/>
      <c r="M47" s="62"/>
      <c r="N47" s="62"/>
    </row>
  </sheetData>
  <mergeCells count="13">
    <mergeCell ref="A26:H26"/>
    <mergeCell ref="A27:C27"/>
    <mergeCell ref="D27:H27"/>
    <mergeCell ref="A29:C29"/>
    <mergeCell ref="D29:H29"/>
    <mergeCell ref="C16:F16"/>
    <mergeCell ref="B22:E22"/>
    <mergeCell ref="A1:N1"/>
    <mergeCell ref="A2:N2"/>
    <mergeCell ref="C4:I4"/>
    <mergeCell ref="C7:I7"/>
    <mergeCell ref="C10:J10"/>
    <mergeCell ref="C13:J13"/>
  </mergeCells>
  <phoneticPr fontId="3"/>
  <printOptions horizontalCentered="1"/>
  <pageMargins left="0.78740157480314965" right="0.78740157480314965" top="0.98425196850393704" bottom="0.98425196850393704" header="0.51181102362204722" footer="0.51181102362204722"/>
  <pageSetup paperSize="9" scale="59" orientation="portrait" r:id="rId1"/>
  <headerFooter>
    <oddHeader xml:space="preserve">&amp;R&amp;14記入例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48"/>
  <sheetViews>
    <sheetView showGridLines="0" view="pageBreakPreview" topLeftCell="A22" zoomScale="75" zoomScaleNormal="75" zoomScaleSheetLayoutView="75" workbookViewId="0">
      <selection activeCell="A28" sqref="A28:XFD31"/>
    </sheetView>
  </sheetViews>
  <sheetFormatPr defaultRowHeight="13.5" x14ac:dyDescent="0.15"/>
  <cols>
    <col min="1" max="1" width="3.125" style="35" customWidth="1"/>
    <col min="2" max="2" width="4.125" style="35" customWidth="1"/>
    <col min="3" max="4" width="8.125" style="34" customWidth="1"/>
    <col min="5" max="5" width="5.75" style="34" customWidth="1"/>
    <col min="6" max="6" width="4.25" style="34" customWidth="1"/>
    <col min="7" max="7" width="3.75" style="34" bestFit="1" customWidth="1"/>
    <col min="8" max="8" width="4.875" style="34" bestFit="1" customWidth="1"/>
    <col min="9" max="9" width="13.75" style="34" customWidth="1"/>
    <col min="10" max="10" width="17.625" style="34" customWidth="1"/>
    <col min="11" max="11" width="20" style="34" customWidth="1"/>
    <col min="12" max="12" width="16" style="34" customWidth="1"/>
    <col min="13" max="13" width="14.75" style="34" customWidth="1"/>
    <col min="14" max="14" width="10.75" style="34" customWidth="1"/>
    <col min="15" max="16384" width="9" style="34"/>
  </cols>
  <sheetData>
    <row r="1" spans="1:15" s="58" customFormat="1" ht="24" customHeight="1" x14ac:dyDescent="0.15">
      <c r="A1" s="95" t="s">
        <v>86</v>
      </c>
      <c r="B1" s="95"/>
      <c r="C1" s="95"/>
      <c r="D1" s="95"/>
      <c r="E1" s="95"/>
      <c r="F1" s="95"/>
      <c r="G1" s="95"/>
      <c r="H1" s="95"/>
      <c r="I1" s="95"/>
      <c r="J1" s="95"/>
      <c r="K1" s="95"/>
      <c r="L1" s="95"/>
      <c r="M1" s="95"/>
      <c r="N1" s="95"/>
      <c r="O1" s="2"/>
    </row>
    <row r="2" spans="1:15" s="58" customFormat="1" ht="24" customHeight="1" x14ac:dyDescent="0.15">
      <c r="A2" s="96"/>
      <c r="B2" s="96"/>
      <c r="C2" s="96"/>
      <c r="D2" s="96"/>
      <c r="E2" s="96"/>
      <c r="F2" s="96"/>
      <c r="G2" s="96"/>
      <c r="H2" s="96"/>
      <c r="I2" s="96"/>
      <c r="J2" s="96"/>
      <c r="K2" s="96"/>
      <c r="L2" s="96"/>
      <c r="M2" s="96"/>
      <c r="N2" s="96"/>
      <c r="O2" s="36"/>
    </row>
    <row r="3" spans="1:15" s="7" customFormat="1" ht="21.75" customHeight="1" x14ac:dyDescent="0.15">
      <c r="A3" s="5" t="s">
        <v>87</v>
      </c>
      <c r="B3" s="6"/>
      <c r="C3" s="1"/>
      <c r="D3" s="1"/>
      <c r="E3" s="1"/>
      <c r="F3" s="1"/>
      <c r="G3" s="1"/>
      <c r="H3" s="1"/>
      <c r="I3" s="1"/>
      <c r="J3" s="1"/>
      <c r="K3" s="1"/>
      <c r="L3" s="1"/>
      <c r="M3" s="1"/>
      <c r="N3" s="1"/>
      <c r="O3" s="1"/>
    </row>
    <row r="4" spans="1:15" s="7" customFormat="1" ht="21.75" customHeight="1" x14ac:dyDescent="0.15">
      <c r="A4" s="6"/>
      <c r="B4" s="6"/>
      <c r="C4" s="97" t="s">
        <v>104</v>
      </c>
      <c r="D4" s="97"/>
      <c r="E4" s="97"/>
      <c r="F4" s="97"/>
      <c r="G4" s="97"/>
      <c r="H4" s="97"/>
      <c r="I4" s="97"/>
      <c r="J4" s="8"/>
      <c r="K4" s="8"/>
      <c r="L4" s="1"/>
      <c r="M4" s="1"/>
      <c r="N4" s="1"/>
      <c r="O4" s="1"/>
    </row>
    <row r="5" spans="1:15" s="7" customFormat="1" ht="21.75" customHeight="1" x14ac:dyDescent="0.15">
      <c r="A5" s="6"/>
      <c r="B5" s="6"/>
      <c r="C5" s="8"/>
      <c r="D5" s="8"/>
      <c r="E5" s="8"/>
      <c r="F5" s="8"/>
      <c r="G5" s="8"/>
      <c r="H5" s="8"/>
      <c r="I5" s="8"/>
      <c r="J5" s="8"/>
      <c r="K5" s="8"/>
      <c r="L5" s="1"/>
      <c r="M5" s="1"/>
      <c r="N5" s="1"/>
      <c r="O5" s="1"/>
    </row>
    <row r="6" spans="1:15" s="7" customFormat="1" ht="21.75" customHeight="1" x14ac:dyDescent="0.15">
      <c r="A6" s="5" t="s">
        <v>103</v>
      </c>
      <c r="B6" s="6"/>
      <c r="C6" s="8"/>
      <c r="D6" s="8"/>
      <c r="E6" s="8"/>
      <c r="F6" s="8"/>
      <c r="G6" s="8"/>
      <c r="H6" s="8"/>
      <c r="I6" s="8"/>
      <c r="J6" s="8"/>
      <c r="K6" s="8"/>
      <c r="L6" s="1"/>
      <c r="M6" s="1"/>
      <c r="N6" s="1"/>
      <c r="O6" s="1"/>
    </row>
    <row r="7" spans="1:15" s="7" customFormat="1" ht="21.75" customHeight="1" x14ac:dyDescent="0.15">
      <c r="A7" s="6"/>
      <c r="B7" s="6"/>
      <c r="C7" s="97" t="s">
        <v>105</v>
      </c>
      <c r="D7" s="97"/>
      <c r="E7" s="97"/>
      <c r="F7" s="97"/>
      <c r="G7" s="97"/>
      <c r="H7" s="97"/>
      <c r="I7" s="97"/>
      <c r="J7" s="8"/>
      <c r="K7" s="8"/>
      <c r="L7" s="1"/>
      <c r="M7" s="1"/>
      <c r="N7" s="1"/>
      <c r="O7" s="1"/>
    </row>
    <row r="8" spans="1:15" s="7" customFormat="1" ht="21.75" customHeight="1" x14ac:dyDescent="0.15">
      <c r="A8" s="6"/>
      <c r="B8" s="6"/>
      <c r="C8" s="8"/>
      <c r="D8" s="8"/>
      <c r="E8" s="8"/>
      <c r="F8" s="8"/>
      <c r="G8" s="8"/>
      <c r="H8" s="8"/>
      <c r="I8" s="8"/>
      <c r="J8" s="8"/>
      <c r="K8" s="8"/>
      <c r="L8" s="1"/>
      <c r="M8" s="1"/>
      <c r="N8" s="1"/>
      <c r="O8" s="1"/>
    </row>
    <row r="9" spans="1:15" s="7" customFormat="1" ht="21.75" customHeight="1" x14ac:dyDescent="0.15">
      <c r="A9" s="5" t="s">
        <v>88</v>
      </c>
      <c r="B9" s="6"/>
      <c r="C9" s="8"/>
      <c r="D9" s="8"/>
      <c r="E9" s="8"/>
      <c r="F9" s="8"/>
      <c r="G9" s="8"/>
      <c r="H9" s="8"/>
      <c r="I9" s="8"/>
      <c r="J9" s="8"/>
      <c r="K9" s="8"/>
      <c r="L9" s="1"/>
      <c r="M9" s="1"/>
      <c r="N9" s="1"/>
      <c r="O9" s="1"/>
    </row>
    <row r="10" spans="1:15" s="7" customFormat="1" ht="21.75" customHeight="1" x14ac:dyDescent="0.15">
      <c r="A10" s="6"/>
      <c r="B10" s="6"/>
      <c r="C10" s="97" t="s">
        <v>101</v>
      </c>
      <c r="D10" s="97"/>
      <c r="E10" s="97"/>
      <c r="F10" s="97"/>
      <c r="G10" s="97"/>
      <c r="H10" s="97"/>
      <c r="I10" s="97"/>
      <c r="J10" s="97"/>
      <c r="K10" s="51"/>
      <c r="L10" s="1"/>
      <c r="M10" s="1"/>
      <c r="N10" s="1"/>
      <c r="O10" s="1"/>
    </row>
    <row r="11" spans="1:15" s="7" customFormat="1" ht="21.75" customHeight="1" x14ac:dyDescent="0.15">
      <c r="A11" s="6"/>
      <c r="B11" s="6"/>
      <c r="C11" s="8"/>
      <c r="D11" s="8"/>
      <c r="E11" s="8"/>
      <c r="F11" s="8"/>
      <c r="G11" s="8"/>
      <c r="H11" s="8"/>
      <c r="I11" s="8"/>
      <c r="J11" s="8"/>
      <c r="K11" s="8"/>
      <c r="L11" s="1"/>
      <c r="M11" s="1"/>
      <c r="N11" s="1"/>
      <c r="O11" s="1"/>
    </row>
    <row r="12" spans="1:15" s="7" customFormat="1" ht="21.75" customHeight="1" x14ac:dyDescent="0.15">
      <c r="A12" s="5" t="s">
        <v>0</v>
      </c>
      <c r="B12" s="6"/>
      <c r="C12" s="8"/>
      <c r="D12" s="8"/>
      <c r="E12" s="8"/>
      <c r="F12" s="8"/>
      <c r="G12" s="8"/>
      <c r="H12" s="8"/>
      <c r="I12" s="8"/>
      <c r="J12" s="8"/>
      <c r="K12" s="8"/>
      <c r="L12" s="1"/>
      <c r="M12" s="1"/>
      <c r="N12" s="1"/>
      <c r="O12" s="1"/>
    </row>
    <row r="13" spans="1:15" s="7" customFormat="1" ht="21.75" customHeight="1" x14ac:dyDescent="0.15">
      <c r="A13" s="6" t="s">
        <v>1</v>
      </c>
      <c r="B13" s="6"/>
      <c r="C13" s="98" t="s">
        <v>102</v>
      </c>
      <c r="D13" s="98"/>
      <c r="E13" s="98"/>
      <c r="F13" s="98"/>
      <c r="G13" s="98"/>
      <c r="H13" s="98"/>
      <c r="I13" s="98"/>
      <c r="J13" s="98"/>
      <c r="K13" s="8"/>
      <c r="L13" s="1"/>
      <c r="M13" s="1"/>
      <c r="N13" s="1"/>
      <c r="O13" s="1"/>
    </row>
    <row r="14" spans="1:15" s="7" customFormat="1" ht="21.75" customHeight="1" x14ac:dyDescent="0.15">
      <c r="A14" s="6"/>
      <c r="B14" s="6"/>
      <c r="C14" s="8"/>
      <c r="D14" s="8"/>
      <c r="E14" s="8"/>
      <c r="F14" s="8"/>
      <c r="G14" s="8"/>
      <c r="H14" s="8"/>
      <c r="I14" s="8"/>
      <c r="J14" s="8"/>
      <c r="K14" s="8"/>
      <c r="L14" s="1"/>
      <c r="M14" s="1"/>
      <c r="N14" s="1"/>
      <c r="O14" s="1"/>
    </row>
    <row r="15" spans="1:15" s="7" customFormat="1" ht="21.75" customHeight="1" x14ac:dyDescent="0.15">
      <c r="A15" s="5" t="s">
        <v>54</v>
      </c>
      <c r="B15" s="6"/>
      <c r="C15" s="8"/>
      <c r="D15" s="8"/>
      <c r="E15" s="8"/>
      <c r="F15" s="8"/>
      <c r="G15" s="8"/>
      <c r="H15" s="8"/>
      <c r="I15" s="8"/>
      <c r="J15" s="8"/>
      <c r="K15" s="8"/>
      <c r="L15" s="1"/>
      <c r="M15" s="1"/>
      <c r="N15" s="1"/>
      <c r="O15" s="1"/>
    </row>
    <row r="16" spans="1:15" s="7" customFormat="1" ht="21.75" customHeight="1" x14ac:dyDescent="0.15">
      <c r="A16" s="6"/>
      <c r="B16" s="6"/>
      <c r="C16" s="93">
        <v>2500000</v>
      </c>
      <c r="D16" s="93"/>
      <c r="E16" s="93"/>
      <c r="F16" s="93"/>
      <c r="G16" s="9" t="s">
        <v>2</v>
      </c>
      <c r="H16" s="9"/>
      <c r="I16" s="10"/>
      <c r="J16" s="8"/>
      <c r="K16" s="8"/>
      <c r="L16" s="1"/>
      <c r="M16" s="1"/>
      <c r="N16" s="1"/>
      <c r="O16" s="1"/>
    </row>
    <row r="17" spans="1:18" s="7" customFormat="1" ht="21.75" customHeight="1" x14ac:dyDescent="0.15">
      <c r="A17" s="6"/>
      <c r="B17" s="6"/>
      <c r="C17" s="1" t="s">
        <v>57</v>
      </c>
      <c r="D17" s="1"/>
      <c r="E17" s="93">
        <v>1500000</v>
      </c>
      <c r="F17" s="93"/>
      <c r="G17" s="93"/>
      <c r="H17" s="1" t="s">
        <v>33</v>
      </c>
      <c r="I17" s="1" t="s">
        <v>58</v>
      </c>
      <c r="J17" s="71">
        <v>1000000</v>
      </c>
      <c r="K17" s="1" t="s">
        <v>59</v>
      </c>
      <c r="L17" s="1"/>
      <c r="M17" s="1"/>
      <c r="N17" s="1"/>
      <c r="O17" s="1"/>
    </row>
    <row r="18" spans="1:18" s="7" customFormat="1" ht="21.75" customHeight="1" x14ac:dyDescent="0.15">
      <c r="A18" s="5" t="s">
        <v>81</v>
      </c>
      <c r="B18" s="6"/>
      <c r="C18" s="1"/>
      <c r="D18" s="1"/>
      <c r="E18" s="1"/>
      <c r="F18" s="1"/>
      <c r="G18" s="1"/>
      <c r="H18" s="1"/>
      <c r="I18" s="1"/>
      <c r="J18" s="1"/>
      <c r="K18" s="1"/>
      <c r="L18" s="1"/>
      <c r="M18" s="1"/>
      <c r="N18" s="1"/>
      <c r="O18" s="1"/>
    </row>
    <row r="19" spans="1:18" s="7" customFormat="1" ht="21.75" customHeight="1" x14ac:dyDescent="0.15">
      <c r="A19" s="1"/>
      <c r="B19" s="1"/>
      <c r="C19" s="1"/>
      <c r="D19" s="1"/>
      <c r="E19" s="1"/>
      <c r="F19" s="1"/>
      <c r="G19" s="1"/>
      <c r="H19" s="1"/>
      <c r="I19" s="1"/>
      <c r="J19" s="1"/>
      <c r="K19" s="1"/>
      <c r="L19" s="1"/>
      <c r="M19" s="1"/>
      <c r="N19" s="1"/>
      <c r="O19" s="1"/>
    </row>
    <row r="20" spans="1:18" s="18" customFormat="1" ht="30.75" customHeight="1" x14ac:dyDescent="0.15">
      <c r="A20" s="11" t="s">
        <v>32</v>
      </c>
      <c r="B20" s="11"/>
      <c r="C20" s="11"/>
      <c r="D20" s="11"/>
      <c r="E20" s="11"/>
      <c r="F20" s="11"/>
      <c r="G20" s="11"/>
      <c r="H20" s="11"/>
      <c r="I20" s="11"/>
      <c r="J20" s="11"/>
      <c r="K20" s="11"/>
      <c r="L20" s="11"/>
      <c r="M20" s="11"/>
      <c r="N20" s="11"/>
      <c r="O20" s="11"/>
    </row>
    <row r="21" spans="1:18" s="18" customFormat="1" ht="16.5" customHeight="1" thickBot="1" x14ac:dyDescent="0.2">
      <c r="A21" s="11"/>
      <c r="B21" s="11"/>
      <c r="C21" s="11"/>
      <c r="D21" s="11"/>
      <c r="E21" s="11"/>
      <c r="F21" s="11"/>
      <c r="G21" s="11"/>
      <c r="H21" s="11"/>
      <c r="I21" s="11"/>
      <c r="J21" s="11"/>
      <c r="K21" s="11"/>
      <c r="L21" s="11"/>
      <c r="M21" s="11"/>
      <c r="N21" s="11"/>
      <c r="O21" s="11"/>
    </row>
    <row r="22" spans="1:18" s="18" customFormat="1" ht="30.75" customHeight="1" thickBot="1" x14ac:dyDescent="0.2">
      <c r="A22" s="11"/>
      <c r="B22" s="94" t="s">
        <v>89</v>
      </c>
      <c r="C22" s="94"/>
      <c r="D22" s="94"/>
      <c r="E22" s="94"/>
      <c r="F22" s="68">
        <v>8</v>
      </c>
      <c r="G22" s="74" t="s">
        <v>20</v>
      </c>
      <c r="H22" s="74">
        <f>IF(F22=10,110,IF(F22=8,108,105))</f>
        <v>108</v>
      </c>
      <c r="I22" s="29" t="s">
        <v>21</v>
      </c>
      <c r="J22" s="53">
        <f>ROUNDDOWN(E17*F22/H22,0)</f>
        <v>111111</v>
      </c>
      <c r="K22" s="11" t="s">
        <v>60</v>
      </c>
      <c r="L22" s="11"/>
      <c r="M22" s="11"/>
      <c r="N22" s="11"/>
      <c r="O22" s="11"/>
    </row>
    <row r="23" spans="1:18" s="18" customFormat="1" ht="30.75" customHeight="1" thickBot="1" x14ac:dyDescent="0.2">
      <c r="A23" s="11"/>
      <c r="B23" s="94" t="s">
        <v>89</v>
      </c>
      <c r="C23" s="94"/>
      <c r="D23" s="94"/>
      <c r="E23" s="94"/>
      <c r="F23" s="68">
        <v>10</v>
      </c>
      <c r="G23" s="74" t="s">
        <v>20</v>
      </c>
      <c r="H23" s="74">
        <f>IF(F23=10,110,IF(F23=8,108,105))</f>
        <v>110</v>
      </c>
      <c r="I23" s="29" t="s">
        <v>21</v>
      </c>
      <c r="J23" s="53">
        <f>ROUNDDOWN(J17*F23/H23,0)</f>
        <v>90909</v>
      </c>
      <c r="K23" s="11" t="s">
        <v>61</v>
      </c>
      <c r="L23" s="11"/>
      <c r="M23" s="11"/>
      <c r="N23" s="11"/>
      <c r="O23" s="11"/>
    </row>
    <row r="24" spans="1:18" s="18" customFormat="1" ht="30.75" customHeight="1" thickBot="1" x14ac:dyDescent="0.2">
      <c r="A24" s="11"/>
      <c r="B24" s="11"/>
      <c r="C24" s="11"/>
      <c r="D24" s="11"/>
      <c r="E24" s="11"/>
      <c r="F24" s="11"/>
      <c r="G24" s="11"/>
      <c r="H24" s="11"/>
      <c r="I24" s="11"/>
      <c r="J24" s="11"/>
      <c r="K24" s="11"/>
      <c r="L24" s="11"/>
      <c r="M24" s="11"/>
      <c r="N24" s="11"/>
      <c r="O24" s="11"/>
    </row>
    <row r="25" spans="1:18" s="18" customFormat="1" ht="21.75" customHeight="1" thickBot="1" x14ac:dyDescent="0.2">
      <c r="A25" s="11"/>
      <c r="B25" s="11"/>
      <c r="C25" s="11"/>
      <c r="D25" s="11" t="s">
        <v>62</v>
      </c>
      <c r="E25" s="11"/>
      <c r="F25" s="66"/>
      <c r="G25" s="66"/>
      <c r="H25" s="66"/>
      <c r="I25" s="11"/>
      <c r="J25" s="53">
        <f>J22+J23</f>
        <v>202020</v>
      </c>
      <c r="K25" s="72"/>
      <c r="L25" s="11" t="s">
        <v>27</v>
      </c>
      <c r="M25" s="11"/>
      <c r="N25" s="11"/>
      <c r="O25" s="11"/>
      <c r="P25" s="11"/>
      <c r="Q25" s="11"/>
      <c r="R25" s="11"/>
    </row>
    <row r="26" spans="1:18" s="18" customFormat="1" ht="30.75" customHeight="1" x14ac:dyDescent="0.15">
      <c r="A26" s="11"/>
      <c r="B26" s="11"/>
      <c r="C26" s="11"/>
      <c r="D26" s="11"/>
      <c r="E26" s="11"/>
      <c r="F26" s="11"/>
      <c r="G26" s="11"/>
      <c r="H26" s="11"/>
      <c r="I26" s="11"/>
      <c r="J26" s="11"/>
      <c r="K26" s="11"/>
      <c r="L26" s="11"/>
      <c r="M26" s="11"/>
      <c r="N26" s="11"/>
      <c r="O26" s="11"/>
    </row>
    <row r="27" spans="1:18" s="18" customFormat="1" ht="30.75" customHeight="1" x14ac:dyDescent="0.15">
      <c r="A27" s="11"/>
      <c r="B27" s="11"/>
      <c r="C27" s="11"/>
      <c r="D27" s="11"/>
      <c r="E27" s="11"/>
      <c r="F27" s="11"/>
      <c r="G27" s="11"/>
      <c r="H27" s="11"/>
      <c r="I27" s="11"/>
      <c r="J27" s="11"/>
      <c r="K27" s="11"/>
      <c r="L27" s="11"/>
      <c r="M27" s="11"/>
      <c r="N27" s="11"/>
      <c r="O27" s="11"/>
    </row>
    <row r="28" spans="1:18" s="18" customFormat="1" ht="30.75" customHeight="1" x14ac:dyDescent="0.15">
      <c r="A28" s="131" t="s">
        <v>109</v>
      </c>
      <c r="B28" s="131"/>
      <c r="C28" s="131"/>
      <c r="D28" s="131"/>
      <c r="E28" s="131"/>
      <c r="F28" s="131"/>
      <c r="G28" s="131"/>
      <c r="H28" s="131"/>
      <c r="I28" s="11"/>
      <c r="J28" s="11"/>
      <c r="K28" s="11"/>
      <c r="L28" s="11"/>
      <c r="M28" s="11"/>
      <c r="N28" s="11"/>
      <c r="O28" s="11"/>
    </row>
    <row r="29" spans="1:18" s="18" customFormat="1" ht="22.5" customHeight="1" x14ac:dyDescent="0.15">
      <c r="A29" s="105" t="s">
        <v>110</v>
      </c>
      <c r="B29" s="105"/>
      <c r="C29" s="105"/>
      <c r="D29" s="134" t="s">
        <v>112</v>
      </c>
      <c r="E29" s="134"/>
      <c r="F29" s="134"/>
      <c r="G29" s="134"/>
      <c r="H29" s="134"/>
      <c r="I29" s="11"/>
      <c r="J29" s="11"/>
      <c r="K29" s="11"/>
      <c r="L29" s="11"/>
      <c r="M29" s="11"/>
      <c r="N29" s="11"/>
      <c r="O29" s="11"/>
    </row>
    <row r="30" spans="1:18" s="133" customFormat="1" ht="6.75" customHeight="1" x14ac:dyDescent="0.15">
      <c r="A30" s="132"/>
      <c r="B30" s="132"/>
      <c r="C30" s="132"/>
      <c r="D30" s="132"/>
      <c r="E30" s="132"/>
      <c r="F30" s="132"/>
      <c r="G30" s="132"/>
      <c r="H30" s="132"/>
    </row>
    <row r="31" spans="1:18" s="7" customFormat="1" ht="22.5" customHeight="1" x14ac:dyDescent="0.15">
      <c r="A31" s="105" t="s">
        <v>111</v>
      </c>
      <c r="B31" s="105"/>
      <c r="C31" s="105"/>
      <c r="D31" s="135" t="s">
        <v>113</v>
      </c>
      <c r="E31" s="135"/>
      <c r="F31" s="135"/>
      <c r="G31" s="135"/>
      <c r="H31" s="135"/>
      <c r="I31" s="11"/>
      <c r="J31" s="1"/>
      <c r="K31" s="1"/>
      <c r="L31" s="1"/>
      <c r="M31" s="1"/>
      <c r="N31" s="1"/>
      <c r="O31" s="1"/>
    </row>
    <row r="32" spans="1:18" s="18" customFormat="1" ht="22.5" customHeight="1" x14ac:dyDescent="0.15">
      <c r="A32" s="11"/>
      <c r="B32" s="31"/>
      <c r="C32" s="11"/>
      <c r="D32" s="11"/>
      <c r="E32" s="11"/>
      <c r="F32" s="11"/>
      <c r="G32" s="11"/>
      <c r="H32" s="11"/>
      <c r="I32" s="11"/>
      <c r="J32" s="11"/>
      <c r="K32" s="11"/>
      <c r="L32" s="11"/>
      <c r="M32" s="11"/>
      <c r="N32" s="11"/>
      <c r="O32" s="11"/>
    </row>
    <row r="33" spans="1:15" s="7" customFormat="1" ht="22.5" customHeight="1" x14ac:dyDescent="0.15">
      <c r="A33" s="11"/>
      <c r="B33" s="31"/>
      <c r="C33" s="11"/>
      <c r="D33" s="11"/>
      <c r="E33" s="11"/>
      <c r="F33" s="11"/>
      <c r="G33" s="11"/>
      <c r="H33" s="11"/>
      <c r="I33" s="11"/>
      <c r="J33" s="1"/>
      <c r="K33" s="1"/>
      <c r="L33" s="1"/>
      <c r="M33" s="1"/>
      <c r="N33" s="1"/>
      <c r="O33" s="1"/>
    </row>
    <row r="34" spans="1:15" s="7" customFormat="1" ht="23.25" customHeight="1" x14ac:dyDescent="0.15">
      <c r="A34" s="11"/>
      <c r="B34" s="31"/>
      <c r="C34" s="11"/>
      <c r="D34" s="11"/>
      <c r="E34" s="11"/>
      <c r="F34" s="11"/>
      <c r="G34" s="11"/>
      <c r="H34" s="11"/>
      <c r="I34" s="11"/>
      <c r="J34" s="1"/>
      <c r="K34" s="1"/>
      <c r="L34" s="1"/>
      <c r="M34" s="1"/>
      <c r="N34" s="1"/>
      <c r="O34" s="1"/>
    </row>
    <row r="35" spans="1:15" s="7" customFormat="1" ht="23.25" customHeight="1" x14ac:dyDescent="0.15">
      <c r="A35" s="11"/>
      <c r="B35" s="31"/>
      <c r="C35" s="11"/>
      <c r="D35" s="11"/>
      <c r="E35" s="11"/>
      <c r="F35" s="11"/>
      <c r="G35" s="11"/>
      <c r="H35" s="11"/>
      <c r="I35" s="11"/>
      <c r="J35" s="1"/>
      <c r="K35" s="1"/>
      <c r="L35" s="1"/>
      <c r="M35" s="1"/>
      <c r="N35" s="1"/>
      <c r="O35" s="1"/>
    </row>
    <row r="36" spans="1:15" x14ac:dyDescent="0.15">
      <c r="A36" s="61"/>
      <c r="B36" s="61"/>
      <c r="C36" s="62"/>
      <c r="D36" s="62"/>
      <c r="E36" s="62"/>
      <c r="F36" s="62"/>
      <c r="G36" s="62"/>
      <c r="H36" s="62"/>
      <c r="I36" s="62"/>
      <c r="J36" s="62"/>
      <c r="K36" s="62"/>
      <c r="L36" s="62"/>
      <c r="M36" s="62"/>
      <c r="N36" s="62"/>
    </row>
    <row r="37" spans="1:15" x14ac:dyDescent="0.15">
      <c r="A37" s="61"/>
      <c r="B37" s="61"/>
      <c r="C37" s="62"/>
      <c r="D37" s="62"/>
      <c r="E37" s="62"/>
      <c r="F37" s="62"/>
      <c r="G37" s="62"/>
      <c r="H37" s="62"/>
      <c r="I37" s="62"/>
      <c r="J37" s="62"/>
      <c r="K37" s="62"/>
      <c r="L37" s="62"/>
      <c r="M37" s="62"/>
      <c r="N37" s="62"/>
    </row>
    <row r="38" spans="1:15" x14ac:dyDescent="0.15">
      <c r="A38" s="61"/>
      <c r="B38" s="61"/>
      <c r="C38" s="62"/>
      <c r="D38" s="62"/>
      <c r="E38" s="62"/>
      <c r="F38" s="62"/>
      <c r="G38" s="62"/>
      <c r="H38" s="62"/>
      <c r="I38" s="62"/>
      <c r="J38" s="62"/>
      <c r="K38" s="62"/>
      <c r="L38" s="62"/>
      <c r="M38" s="62"/>
      <c r="N38" s="62"/>
    </row>
    <row r="39" spans="1:15" x14ac:dyDescent="0.15">
      <c r="A39" s="61"/>
      <c r="B39" s="61"/>
      <c r="C39" s="62"/>
      <c r="D39" s="62"/>
      <c r="E39" s="62"/>
      <c r="F39" s="62"/>
      <c r="G39" s="62"/>
      <c r="H39" s="62"/>
      <c r="I39" s="62"/>
      <c r="J39" s="62"/>
      <c r="K39" s="62"/>
      <c r="L39" s="62"/>
      <c r="M39" s="62"/>
      <c r="N39" s="62"/>
    </row>
    <row r="40" spans="1:15" x14ac:dyDescent="0.15">
      <c r="A40" s="61"/>
      <c r="B40" s="61"/>
      <c r="C40" s="62"/>
      <c r="D40" s="62"/>
      <c r="E40" s="62"/>
      <c r="F40" s="62"/>
      <c r="G40" s="62"/>
      <c r="H40" s="62"/>
      <c r="I40" s="62"/>
      <c r="J40" s="62"/>
      <c r="K40" s="62"/>
      <c r="L40" s="62"/>
      <c r="M40" s="62"/>
      <c r="N40" s="62"/>
    </row>
    <row r="41" spans="1:15" x14ac:dyDescent="0.15">
      <c r="A41" s="61"/>
      <c r="B41" s="61"/>
      <c r="C41" s="62"/>
      <c r="D41" s="62"/>
      <c r="E41" s="62"/>
      <c r="F41" s="62"/>
      <c r="G41" s="62"/>
      <c r="H41" s="62"/>
      <c r="I41" s="62"/>
      <c r="J41" s="62"/>
      <c r="K41" s="62"/>
      <c r="L41" s="62"/>
      <c r="M41" s="62"/>
      <c r="N41" s="62"/>
    </row>
    <row r="42" spans="1:15" x14ac:dyDescent="0.15">
      <c r="A42" s="61"/>
      <c r="B42" s="61"/>
      <c r="C42" s="62"/>
      <c r="D42" s="62"/>
      <c r="E42" s="62"/>
      <c r="F42" s="62"/>
      <c r="G42" s="62"/>
      <c r="H42" s="62"/>
      <c r="I42" s="62"/>
      <c r="J42" s="62"/>
      <c r="K42" s="62"/>
      <c r="L42" s="62"/>
      <c r="M42" s="62"/>
      <c r="N42" s="62"/>
    </row>
    <row r="43" spans="1:15" x14ac:dyDescent="0.15">
      <c r="A43" s="61"/>
      <c r="B43" s="61"/>
      <c r="C43" s="62"/>
      <c r="D43" s="62"/>
      <c r="E43" s="62"/>
      <c r="F43" s="62"/>
      <c r="G43" s="62"/>
      <c r="H43" s="62"/>
      <c r="I43" s="62"/>
      <c r="J43" s="62"/>
      <c r="K43" s="62"/>
      <c r="L43" s="62"/>
      <c r="M43" s="62"/>
      <c r="N43" s="62"/>
    </row>
    <row r="44" spans="1:15" x14ac:dyDescent="0.15">
      <c r="A44" s="61"/>
      <c r="B44" s="61"/>
      <c r="C44" s="62"/>
      <c r="D44" s="62"/>
      <c r="E44" s="62"/>
      <c r="F44" s="62"/>
      <c r="G44" s="62"/>
      <c r="H44" s="62"/>
      <c r="I44" s="62"/>
      <c r="J44" s="62"/>
      <c r="K44" s="62"/>
      <c r="L44" s="62"/>
      <c r="M44" s="62"/>
      <c r="N44" s="62"/>
    </row>
    <row r="45" spans="1:15" x14ac:dyDescent="0.15">
      <c r="A45" s="61"/>
      <c r="B45" s="61"/>
      <c r="C45" s="62"/>
      <c r="D45" s="62"/>
      <c r="E45" s="62"/>
      <c r="F45" s="62"/>
      <c r="G45" s="62"/>
      <c r="H45" s="62"/>
      <c r="I45" s="62"/>
      <c r="J45" s="62"/>
      <c r="K45" s="62"/>
      <c r="L45" s="62"/>
      <c r="M45" s="62"/>
      <c r="N45" s="62"/>
    </row>
    <row r="46" spans="1:15" x14ac:dyDescent="0.15">
      <c r="A46" s="61"/>
      <c r="B46" s="61"/>
      <c r="C46" s="62"/>
      <c r="D46" s="62"/>
      <c r="E46" s="62"/>
      <c r="F46" s="62"/>
      <c r="G46" s="62"/>
      <c r="H46" s="62"/>
      <c r="I46" s="62"/>
      <c r="J46" s="62"/>
      <c r="K46" s="62"/>
      <c r="L46" s="62"/>
      <c r="M46" s="62"/>
      <c r="N46" s="62"/>
    </row>
    <row r="47" spans="1:15" x14ac:dyDescent="0.15">
      <c r="A47" s="61"/>
      <c r="B47" s="61"/>
      <c r="C47" s="62"/>
      <c r="D47" s="62"/>
      <c r="E47" s="62"/>
      <c r="F47" s="62"/>
      <c r="G47" s="62"/>
      <c r="H47" s="62"/>
      <c r="I47" s="62"/>
      <c r="J47" s="62"/>
      <c r="K47" s="62"/>
      <c r="L47" s="62"/>
      <c r="M47" s="62"/>
      <c r="N47" s="62"/>
    </row>
    <row r="48" spans="1:15" x14ac:dyDescent="0.15">
      <c r="A48" s="61"/>
      <c r="B48" s="61"/>
      <c r="C48" s="62"/>
      <c r="D48" s="62"/>
      <c r="E48" s="62"/>
      <c r="F48" s="62"/>
      <c r="G48" s="62"/>
      <c r="H48" s="62"/>
      <c r="I48" s="62"/>
      <c r="J48" s="62"/>
      <c r="K48" s="62"/>
      <c r="L48" s="62"/>
      <c r="M48" s="62"/>
      <c r="N48" s="62"/>
    </row>
  </sheetData>
  <mergeCells count="15">
    <mergeCell ref="A28:H28"/>
    <mergeCell ref="A29:C29"/>
    <mergeCell ref="D29:H29"/>
    <mergeCell ref="A31:C31"/>
    <mergeCell ref="D31:H31"/>
    <mergeCell ref="C16:F16"/>
    <mergeCell ref="E17:G17"/>
    <mergeCell ref="B22:E22"/>
    <mergeCell ref="B23:E23"/>
    <mergeCell ref="A1:N1"/>
    <mergeCell ref="A2:N2"/>
    <mergeCell ref="C4:I4"/>
    <mergeCell ref="C7:I7"/>
    <mergeCell ref="C10:J10"/>
    <mergeCell ref="C13:J13"/>
  </mergeCells>
  <phoneticPr fontId="3"/>
  <printOptions horizontalCentered="1"/>
  <pageMargins left="0.78740157480314965" right="0.78740157480314965" top="0.98425196850393704" bottom="0.98425196850393704" header="0.51181102362204722" footer="0.51181102362204722"/>
  <pageSetup paperSize="9" scale="59" orientation="portrait" r:id="rId1"/>
  <headerFooter>
    <oddHeader>&amp;R&amp;14記入例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5"/>
  <sheetViews>
    <sheetView showGridLines="0" view="pageBreakPreview" topLeftCell="A37" zoomScale="75" zoomScaleNormal="100" zoomScaleSheetLayoutView="75" workbookViewId="0">
      <selection activeCell="I45" sqref="I45"/>
    </sheetView>
  </sheetViews>
  <sheetFormatPr defaultRowHeight="13.5" x14ac:dyDescent="0.15"/>
  <cols>
    <col min="1" max="1" width="3.125" style="35" customWidth="1"/>
    <col min="2" max="2" width="4.125" style="35" customWidth="1"/>
    <col min="3" max="4" width="8.125" style="34" customWidth="1"/>
    <col min="5" max="5" width="5.75" style="34" customWidth="1"/>
    <col min="6" max="6" width="3.875" style="34" customWidth="1"/>
    <col min="7" max="7" width="3.75" style="34" bestFit="1" customWidth="1"/>
    <col min="8" max="8" width="4.875" style="34" bestFit="1" customWidth="1"/>
    <col min="9" max="9" width="13.75" style="34" customWidth="1"/>
    <col min="10" max="14" width="17.625" style="34" customWidth="1"/>
    <col min="15" max="15" width="2.625" style="34" customWidth="1"/>
    <col min="16" max="16384" width="9" style="34"/>
  </cols>
  <sheetData>
    <row r="1" spans="1:15" s="58" customFormat="1" ht="24" customHeight="1" x14ac:dyDescent="0.15">
      <c r="A1" s="95" t="s">
        <v>83</v>
      </c>
      <c r="B1" s="95"/>
      <c r="C1" s="95"/>
      <c r="D1" s="95"/>
      <c r="E1" s="95"/>
      <c r="F1" s="95"/>
      <c r="G1" s="95"/>
      <c r="H1" s="95"/>
      <c r="I1" s="95"/>
      <c r="J1" s="95"/>
      <c r="K1" s="95"/>
      <c r="L1" s="95"/>
      <c r="M1" s="95"/>
      <c r="N1" s="95"/>
      <c r="O1" s="2"/>
    </row>
    <row r="2" spans="1:15" s="58" customFormat="1" ht="24" customHeight="1" x14ac:dyDescent="0.15">
      <c r="A2" s="96"/>
      <c r="B2" s="96"/>
      <c r="C2" s="96"/>
      <c r="D2" s="96"/>
      <c r="E2" s="96"/>
      <c r="F2" s="96"/>
      <c r="G2" s="96"/>
      <c r="H2" s="96"/>
      <c r="I2" s="96"/>
      <c r="J2" s="96"/>
      <c r="K2" s="96"/>
      <c r="L2" s="96"/>
      <c r="M2" s="96"/>
      <c r="N2" s="96"/>
      <c r="O2" s="36"/>
    </row>
    <row r="3" spans="1:15" s="7" customFormat="1" ht="21.75" customHeight="1" x14ac:dyDescent="0.15">
      <c r="A3" s="5" t="s">
        <v>87</v>
      </c>
      <c r="B3" s="50"/>
      <c r="C3" s="8"/>
      <c r="D3" s="8"/>
      <c r="E3" s="8"/>
      <c r="F3" s="8"/>
      <c r="G3" s="8"/>
      <c r="H3" s="8"/>
      <c r="I3" s="8"/>
      <c r="J3" s="1"/>
      <c r="K3" s="1"/>
      <c r="L3" s="1"/>
      <c r="M3" s="1"/>
      <c r="N3" s="1"/>
      <c r="O3" s="1"/>
    </row>
    <row r="4" spans="1:15" s="7" customFormat="1" ht="21.75" customHeight="1" x14ac:dyDescent="0.15">
      <c r="A4" s="6"/>
      <c r="B4" s="50"/>
      <c r="C4" s="97" t="s">
        <v>104</v>
      </c>
      <c r="D4" s="97"/>
      <c r="E4" s="97"/>
      <c r="F4" s="97"/>
      <c r="G4" s="97"/>
      <c r="H4" s="97"/>
      <c r="I4" s="97"/>
      <c r="J4" s="1"/>
      <c r="K4" s="1"/>
      <c r="L4" s="1"/>
      <c r="M4" s="1"/>
      <c r="N4" s="1"/>
      <c r="O4" s="1"/>
    </row>
    <row r="5" spans="1:15" s="7" customFormat="1" ht="21.75" customHeight="1" x14ac:dyDescent="0.15">
      <c r="A5" s="6"/>
      <c r="B5" s="50"/>
      <c r="C5" s="8"/>
      <c r="D5" s="8"/>
      <c r="E5" s="8"/>
      <c r="F5" s="8"/>
      <c r="G5" s="8"/>
      <c r="H5" s="8"/>
      <c r="I5" s="8"/>
      <c r="J5" s="1"/>
      <c r="K5" s="1"/>
      <c r="L5" s="1"/>
      <c r="M5" s="1"/>
      <c r="N5" s="1"/>
      <c r="O5" s="1"/>
    </row>
    <row r="6" spans="1:15" s="7" customFormat="1" ht="21.75" customHeight="1" x14ac:dyDescent="0.15">
      <c r="A6" s="5" t="s">
        <v>103</v>
      </c>
      <c r="B6" s="50"/>
      <c r="C6" s="8"/>
      <c r="D6" s="8"/>
      <c r="E6" s="8"/>
      <c r="F6" s="8"/>
      <c r="G6" s="8"/>
      <c r="H6" s="8"/>
      <c r="I6" s="8"/>
      <c r="J6" s="1"/>
      <c r="K6" s="1"/>
      <c r="L6" s="1"/>
      <c r="M6" s="1"/>
      <c r="N6" s="1"/>
      <c r="O6" s="1"/>
    </row>
    <row r="7" spans="1:15" s="7" customFormat="1" ht="21.75" customHeight="1" x14ac:dyDescent="0.15">
      <c r="A7" s="6"/>
      <c r="B7" s="50"/>
      <c r="C7" s="97" t="s">
        <v>105</v>
      </c>
      <c r="D7" s="97"/>
      <c r="E7" s="97"/>
      <c r="F7" s="97"/>
      <c r="G7" s="97"/>
      <c r="H7" s="97"/>
      <c r="I7" s="97"/>
      <c r="J7" s="8"/>
      <c r="K7" s="1"/>
      <c r="L7" s="1"/>
      <c r="M7" s="1"/>
      <c r="N7" s="1"/>
      <c r="O7" s="1"/>
    </row>
    <row r="8" spans="1:15" s="7" customFormat="1" ht="21.75" customHeight="1" x14ac:dyDescent="0.15">
      <c r="A8" s="6"/>
      <c r="B8" s="50"/>
      <c r="C8" s="8"/>
      <c r="D8" s="8"/>
      <c r="E8" s="8"/>
      <c r="F8" s="8"/>
      <c r="G8" s="8"/>
      <c r="H8" s="8"/>
      <c r="I8" s="8"/>
      <c r="J8" s="1"/>
      <c r="K8" s="1"/>
      <c r="L8" s="1"/>
      <c r="M8" s="1"/>
      <c r="N8" s="1"/>
      <c r="O8" s="1"/>
    </row>
    <row r="9" spans="1:15" s="7" customFormat="1" ht="21.75" customHeight="1" x14ac:dyDescent="0.15">
      <c r="A9" s="5" t="s">
        <v>88</v>
      </c>
      <c r="B9" s="50"/>
      <c r="C9" s="8"/>
      <c r="D9" s="8"/>
      <c r="E9" s="8"/>
      <c r="F9" s="8"/>
      <c r="G9" s="8"/>
      <c r="H9" s="8"/>
      <c r="I9" s="8"/>
      <c r="J9" s="8"/>
      <c r="K9" s="1"/>
      <c r="L9" s="1"/>
      <c r="M9" s="1"/>
      <c r="N9" s="1"/>
      <c r="O9" s="1"/>
    </row>
    <row r="10" spans="1:15" s="7" customFormat="1" ht="21.75" customHeight="1" x14ac:dyDescent="0.15">
      <c r="A10" s="6"/>
      <c r="B10" s="50"/>
      <c r="C10" s="97" t="s">
        <v>101</v>
      </c>
      <c r="D10" s="97"/>
      <c r="E10" s="97"/>
      <c r="F10" s="97"/>
      <c r="G10" s="97"/>
      <c r="H10" s="97"/>
      <c r="I10" s="97"/>
      <c r="J10" s="97"/>
      <c r="K10" s="51"/>
      <c r="L10" s="1"/>
      <c r="M10" s="1"/>
      <c r="N10" s="1"/>
      <c r="O10" s="1"/>
    </row>
    <row r="11" spans="1:15" s="7" customFormat="1" ht="21.75" customHeight="1" x14ac:dyDescent="0.15">
      <c r="A11" s="6"/>
      <c r="B11" s="50"/>
      <c r="C11" s="8"/>
      <c r="D11" s="8"/>
      <c r="E11" s="8"/>
      <c r="F11" s="8"/>
      <c r="G11" s="8"/>
      <c r="H11" s="8"/>
      <c r="I11" s="8"/>
      <c r="J11" s="1"/>
      <c r="K11" s="1"/>
      <c r="L11" s="1"/>
      <c r="M11" s="1"/>
      <c r="N11" s="1"/>
      <c r="O11" s="1"/>
    </row>
    <row r="12" spans="1:15" s="7" customFormat="1" ht="21.75" customHeight="1" x14ac:dyDescent="0.15">
      <c r="A12" s="5" t="s">
        <v>0</v>
      </c>
      <c r="B12" s="50"/>
      <c r="C12" s="8"/>
      <c r="D12" s="8"/>
      <c r="E12" s="8"/>
      <c r="F12" s="8"/>
      <c r="G12" s="8"/>
      <c r="H12" s="8"/>
      <c r="I12" s="8"/>
      <c r="J12" s="1"/>
      <c r="K12" s="1"/>
      <c r="L12" s="1"/>
      <c r="M12" s="1"/>
      <c r="N12" s="1"/>
      <c r="O12" s="1"/>
    </row>
    <row r="13" spans="1:15" s="7" customFormat="1" ht="21.75" customHeight="1" x14ac:dyDescent="0.15">
      <c r="A13" s="6" t="s">
        <v>1</v>
      </c>
      <c r="B13" s="50"/>
      <c r="C13" s="98" t="s">
        <v>102</v>
      </c>
      <c r="D13" s="98"/>
      <c r="E13" s="98"/>
      <c r="F13" s="98"/>
      <c r="G13" s="98"/>
      <c r="H13" s="98"/>
      <c r="I13" s="98"/>
      <c r="J13" s="98"/>
      <c r="K13" s="1"/>
      <c r="L13" s="1"/>
      <c r="M13" s="1"/>
      <c r="N13" s="1"/>
      <c r="O13" s="1"/>
    </row>
    <row r="14" spans="1:15" s="7" customFormat="1" ht="21.75" customHeight="1" x14ac:dyDescent="0.15">
      <c r="A14" s="6"/>
      <c r="B14" s="50"/>
      <c r="C14" s="8"/>
      <c r="D14" s="8"/>
      <c r="E14" s="8"/>
      <c r="F14" s="8"/>
      <c r="G14" s="8"/>
      <c r="H14" s="8"/>
      <c r="I14" s="8"/>
      <c r="J14" s="1"/>
      <c r="K14" s="1"/>
      <c r="L14" s="1"/>
      <c r="M14" s="1"/>
      <c r="N14" s="1"/>
      <c r="O14" s="1"/>
    </row>
    <row r="15" spans="1:15" s="7" customFormat="1" ht="21.75" customHeight="1" x14ac:dyDescent="0.15">
      <c r="A15" s="5" t="s">
        <v>55</v>
      </c>
      <c r="B15" s="50"/>
      <c r="C15" s="8"/>
      <c r="D15" s="8"/>
      <c r="E15" s="8"/>
      <c r="F15" s="8"/>
      <c r="G15" s="8"/>
      <c r="H15" s="8"/>
      <c r="I15" s="8"/>
      <c r="J15" s="1"/>
      <c r="K15" s="1"/>
      <c r="L15" s="1"/>
      <c r="M15" s="1"/>
      <c r="N15" s="1"/>
      <c r="O15" s="1"/>
    </row>
    <row r="16" spans="1:15" s="7" customFormat="1" ht="21.75" customHeight="1" x14ac:dyDescent="0.15">
      <c r="A16" s="6"/>
      <c r="B16" s="50"/>
      <c r="C16" s="93">
        <v>1000000</v>
      </c>
      <c r="D16" s="93"/>
      <c r="E16" s="93"/>
      <c r="F16" s="93"/>
      <c r="G16" s="9" t="s">
        <v>2</v>
      </c>
      <c r="H16" s="9"/>
      <c r="I16" s="10"/>
      <c r="J16" s="1"/>
      <c r="K16" s="1"/>
      <c r="L16" s="1"/>
      <c r="M16" s="1"/>
      <c r="N16" s="1"/>
      <c r="O16" s="1"/>
    </row>
    <row r="17" spans="1:15" s="7" customFormat="1" ht="21.75" customHeight="1" x14ac:dyDescent="0.15">
      <c r="A17" s="6"/>
      <c r="B17" s="6"/>
      <c r="C17" s="1"/>
      <c r="D17" s="1"/>
      <c r="E17" s="1"/>
      <c r="F17" s="1"/>
      <c r="G17" s="1"/>
      <c r="H17" s="1"/>
      <c r="I17" s="1"/>
      <c r="J17" s="1"/>
      <c r="K17" s="1"/>
      <c r="L17" s="1"/>
      <c r="M17" s="1"/>
      <c r="N17" s="1"/>
      <c r="O17" s="1"/>
    </row>
    <row r="18" spans="1:15" s="7" customFormat="1" ht="21.75" customHeight="1" x14ac:dyDescent="0.15">
      <c r="A18" s="5" t="s">
        <v>81</v>
      </c>
      <c r="B18" s="6"/>
      <c r="C18" s="1"/>
      <c r="D18" s="1"/>
      <c r="E18" s="1"/>
      <c r="F18" s="1"/>
      <c r="G18" s="1"/>
      <c r="H18" s="1"/>
      <c r="I18" s="1"/>
      <c r="J18" s="1"/>
      <c r="K18" s="1"/>
      <c r="L18" s="1"/>
      <c r="M18" s="1"/>
      <c r="N18" s="1"/>
      <c r="O18" s="1"/>
    </row>
    <row r="19" spans="1:15" s="7" customFormat="1" ht="21.75" customHeight="1" x14ac:dyDescent="0.15">
      <c r="A19" s="11" t="s">
        <v>3</v>
      </c>
      <c r="B19" s="11"/>
      <c r="C19" s="1"/>
      <c r="D19" s="1"/>
      <c r="E19" s="1"/>
      <c r="F19" s="1"/>
      <c r="G19" s="1"/>
      <c r="H19" s="1"/>
      <c r="I19" s="1"/>
      <c r="J19" s="1"/>
      <c r="K19" s="1"/>
      <c r="L19" s="1"/>
      <c r="M19" s="1"/>
      <c r="N19" s="1"/>
      <c r="O19" s="1"/>
    </row>
    <row r="20" spans="1:15" s="13" customFormat="1" ht="21.75" customHeight="1" x14ac:dyDescent="0.15">
      <c r="A20" s="12"/>
      <c r="B20" s="106" t="s">
        <v>46</v>
      </c>
      <c r="C20" s="107"/>
      <c r="D20" s="107"/>
      <c r="E20" s="107"/>
      <c r="F20" s="107"/>
      <c r="G20" s="107"/>
      <c r="H20" s="107"/>
      <c r="I20" s="108"/>
      <c r="J20" s="112" t="s">
        <v>4</v>
      </c>
      <c r="K20" s="112"/>
      <c r="L20" s="112"/>
      <c r="M20" s="113" t="s">
        <v>5</v>
      </c>
      <c r="N20" s="112" t="s">
        <v>6</v>
      </c>
      <c r="O20" s="12"/>
    </row>
    <row r="21" spans="1:15" s="13" customFormat="1" ht="32.25" customHeight="1" x14ac:dyDescent="0.15">
      <c r="A21" s="12"/>
      <c r="B21" s="109"/>
      <c r="C21" s="110"/>
      <c r="D21" s="110"/>
      <c r="E21" s="110"/>
      <c r="F21" s="110"/>
      <c r="G21" s="110"/>
      <c r="H21" s="110"/>
      <c r="I21" s="111"/>
      <c r="J21" s="14" t="s">
        <v>53</v>
      </c>
      <c r="K21" s="14" t="s">
        <v>7</v>
      </c>
      <c r="L21" s="14" t="s">
        <v>52</v>
      </c>
      <c r="M21" s="114"/>
      <c r="N21" s="112"/>
      <c r="O21" s="12"/>
    </row>
    <row r="22" spans="1:15" s="7" customFormat="1" ht="25.5" customHeight="1" x14ac:dyDescent="0.15">
      <c r="A22" s="1"/>
      <c r="B22" s="115" t="s">
        <v>8</v>
      </c>
      <c r="C22" s="100" t="s">
        <v>47</v>
      </c>
      <c r="D22" s="101"/>
      <c r="E22" s="101"/>
      <c r="F22" s="101"/>
      <c r="G22" s="101"/>
      <c r="H22" s="101"/>
      <c r="I22" s="102"/>
      <c r="J22" s="15"/>
      <c r="K22" s="15"/>
      <c r="L22" s="15">
        <v>200000</v>
      </c>
      <c r="M22" s="15">
        <v>7500000</v>
      </c>
      <c r="N22" s="16">
        <f t="shared" ref="N22:N27" si="0">SUM(J22:M22)</f>
        <v>7700000</v>
      </c>
      <c r="O22" s="1"/>
    </row>
    <row r="23" spans="1:15" s="7" customFormat="1" ht="25.5" customHeight="1" x14ac:dyDescent="0.15">
      <c r="A23" s="1"/>
      <c r="B23" s="116"/>
      <c r="C23" s="100" t="s">
        <v>77</v>
      </c>
      <c r="D23" s="101"/>
      <c r="E23" s="101"/>
      <c r="F23" s="101"/>
      <c r="G23" s="101"/>
      <c r="H23" s="101"/>
      <c r="I23" s="102"/>
      <c r="J23" s="15"/>
      <c r="K23" s="15"/>
      <c r="L23" s="15">
        <v>100000</v>
      </c>
      <c r="M23" s="15"/>
      <c r="N23" s="16">
        <f t="shared" si="0"/>
        <v>100000</v>
      </c>
      <c r="O23" s="1"/>
    </row>
    <row r="24" spans="1:15" s="7" customFormat="1" ht="25.5" customHeight="1" x14ac:dyDescent="0.15">
      <c r="A24" s="1"/>
      <c r="B24" s="116"/>
      <c r="C24" s="100" t="s">
        <v>78</v>
      </c>
      <c r="D24" s="101"/>
      <c r="E24" s="101"/>
      <c r="F24" s="101"/>
      <c r="G24" s="101"/>
      <c r="H24" s="101"/>
      <c r="I24" s="102"/>
      <c r="J24" s="15"/>
      <c r="K24" s="15"/>
      <c r="L24" s="15">
        <v>320000</v>
      </c>
      <c r="M24" s="15"/>
      <c r="N24" s="16">
        <f t="shared" si="0"/>
        <v>320000</v>
      </c>
      <c r="O24" s="1"/>
    </row>
    <row r="25" spans="1:15" s="7" customFormat="1" ht="25.5" customHeight="1" x14ac:dyDescent="0.15">
      <c r="A25" s="1"/>
      <c r="B25" s="116"/>
      <c r="C25" s="100" t="s">
        <v>79</v>
      </c>
      <c r="D25" s="101"/>
      <c r="E25" s="101"/>
      <c r="F25" s="101"/>
      <c r="G25" s="101"/>
      <c r="H25" s="101"/>
      <c r="I25" s="102"/>
      <c r="J25" s="15"/>
      <c r="K25" s="15"/>
      <c r="L25" s="15">
        <v>80000</v>
      </c>
      <c r="M25" s="15"/>
      <c r="N25" s="16">
        <f t="shared" si="0"/>
        <v>80000</v>
      </c>
      <c r="O25" s="1"/>
    </row>
    <row r="26" spans="1:15" s="7" customFormat="1" ht="25.5" customHeight="1" x14ac:dyDescent="0.15">
      <c r="A26" s="1"/>
      <c r="B26" s="116"/>
      <c r="C26" s="100" t="s">
        <v>80</v>
      </c>
      <c r="D26" s="101"/>
      <c r="E26" s="101"/>
      <c r="F26" s="101"/>
      <c r="G26" s="101"/>
      <c r="H26" s="101"/>
      <c r="I26" s="102"/>
      <c r="J26" s="15"/>
      <c r="K26" s="15"/>
      <c r="L26" s="15">
        <v>720000</v>
      </c>
      <c r="M26" s="15"/>
      <c r="N26" s="16">
        <f t="shared" si="0"/>
        <v>720000</v>
      </c>
      <c r="O26" s="1"/>
    </row>
    <row r="27" spans="1:15" s="7" customFormat="1" ht="25.5" customHeight="1" x14ac:dyDescent="0.15">
      <c r="A27" s="1"/>
      <c r="B27" s="117"/>
      <c r="C27" s="118" t="s">
        <v>45</v>
      </c>
      <c r="D27" s="119"/>
      <c r="E27" s="119"/>
      <c r="F27" s="119"/>
      <c r="G27" s="119"/>
      <c r="H27" s="119"/>
      <c r="I27" s="120"/>
      <c r="J27" s="17">
        <f>SUM(J22:J26)</f>
        <v>0</v>
      </c>
      <c r="K27" s="17">
        <f>SUM(K22:K26)</f>
        <v>0</v>
      </c>
      <c r="L27" s="17">
        <f>SUM(L22:L26)</f>
        <v>1420000</v>
      </c>
      <c r="M27" s="17">
        <f>SUM(M22:M26)</f>
        <v>7500000</v>
      </c>
      <c r="N27" s="17">
        <f t="shared" si="0"/>
        <v>8920000</v>
      </c>
      <c r="O27" s="1"/>
    </row>
    <row r="28" spans="1:15" ht="21.75" customHeight="1" x14ac:dyDescent="0.15">
      <c r="A28" s="32"/>
      <c r="B28" s="32"/>
      <c r="C28" s="33"/>
      <c r="D28" s="33"/>
      <c r="E28" s="33"/>
      <c r="F28" s="33"/>
      <c r="G28" s="33"/>
      <c r="H28" s="33"/>
      <c r="I28" s="33"/>
      <c r="J28" s="33"/>
      <c r="K28" s="33"/>
      <c r="L28" s="33"/>
      <c r="M28" s="33"/>
      <c r="N28" s="33"/>
      <c r="O28" s="33"/>
    </row>
    <row r="29" spans="1:15" s="18" customFormat="1" ht="37.5" customHeight="1" x14ac:dyDescent="0.15">
      <c r="A29" s="11" t="s">
        <v>9</v>
      </c>
      <c r="B29" s="11"/>
      <c r="C29" s="11"/>
      <c r="D29" s="11"/>
      <c r="E29" s="11"/>
      <c r="F29" s="11"/>
      <c r="G29" s="11"/>
      <c r="H29" s="11"/>
      <c r="I29" s="11"/>
      <c r="J29" s="11"/>
      <c r="K29" s="11"/>
      <c r="L29" s="11"/>
      <c r="M29" s="11"/>
      <c r="N29" s="11"/>
      <c r="O29" s="11"/>
    </row>
    <row r="30" spans="1:15" s="18" customFormat="1" ht="35.25" customHeight="1" x14ac:dyDescent="0.15">
      <c r="A30" s="11"/>
      <c r="B30" s="99">
        <v>136561437</v>
      </c>
      <c r="C30" s="99"/>
      <c r="D30" s="99"/>
      <c r="E30" s="99"/>
      <c r="F30" s="99"/>
      <c r="G30" s="99"/>
      <c r="H30" s="99"/>
      <c r="I30" s="19" t="s">
        <v>10</v>
      </c>
      <c r="J30" s="20"/>
      <c r="K30" s="21"/>
      <c r="L30" s="11"/>
      <c r="M30" s="22"/>
      <c r="N30" s="11"/>
      <c r="O30" s="11"/>
    </row>
    <row r="31" spans="1:15" s="18" customFormat="1" ht="35.25" customHeight="1" x14ac:dyDescent="0.15">
      <c r="A31" s="11"/>
      <c r="B31" s="99">
        <v>3237118745</v>
      </c>
      <c r="C31" s="99"/>
      <c r="D31" s="99"/>
      <c r="E31" s="99"/>
      <c r="F31" s="99"/>
      <c r="G31" s="99"/>
      <c r="H31" s="99"/>
      <c r="I31" s="19" t="s">
        <v>11</v>
      </c>
      <c r="J31" s="20"/>
      <c r="K31" s="23"/>
      <c r="L31" s="45">
        <f>B30/B31</f>
        <v>4.2186106768845141E-2</v>
      </c>
      <c r="M31" s="22"/>
      <c r="N31" s="11"/>
      <c r="O31" s="11"/>
    </row>
    <row r="32" spans="1:15" s="18" customFormat="1" ht="35.25" customHeight="1" x14ac:dyDescent="0.15">
      <c r="A32" s="11"/>
      <c r="B32" s="11"/>
      <c r="C32" s="24"/>
      <c r="D32" s="24"/>
      <c r="E32" s="24"/>
      <c r="F32" s="24"/>
      <c r="G32" s="24"/>
      <c r="H32" s="24"/>
      <c r="I32" s="24"/>
      <c r="J32" s="24"/>
      <c r="K32" s="25"/>
      <c r="L32" s="46"/>
      <c r="M32" s="25"/>
      <c r="N32" s="25"/>
      <c r="O32" s="11"/>
    </row>
    <row r="33" spans="1:15" s="18" customFormat="1" ht="35.25" customHeight="1" x14ac:dyDescent="0.15">
      <c r="A33" s="11"/>
      <c r="B33" s="11"/>
      <c r="C33" s="24"/>
      <c r="D33" s="24"/>
      <c r="E33" s="24"/>
      <c r="F33" s="24"/>
      <c r="G33" s="24"/>
      <c r="H33" s="24"/>
      <c r="I33" s="24"/>
      <c r="J33" s="24"/>
      <c r="K33" s="25"/>
      <c r="L33" s="57">
        <f>IF(ISBLANK(L32),L31,L32)</f>
        <v>4.2186106768845141E-2</v>
      </c>
      <c r="M33" s="103" t="s">
        <v>39</v>
      </c>
      <c r="N33" s="104"/>
      <c r="O33" s="104"/>
    </row>
    <row r="34" spans="1:15" s="18" customFormat="1" ht="32.25" customHeight="1" x14ac:dyDescent="0.15">
      <c r="A34" s="11" t="s">
        <v>13</v>
      </c>
      <c r="B34" s="11"/>
      <c r="C34" s="11"/>
      <c r="D34" s="11"/>
      <c r="E34" s="11"/>
      <c r="F34" s="11"/>
      <c r="G34" s="11"/>
      <c r="H34" s="11"/>
      <c r="I34" s="11"/>
      <c r="J34" s="11"/>
      <c r="K34" s="11"/>
      <c r="L34" s="11"/>
      <c r="M34" s="11"/>
      <c r="N34" s="11"/>
      <c r="O34" s="11"/>
    </row>
    <row r="35" spans="1:15" s="18" customFormat="1" ht="32.25" customHeight="1" x14ac:dyDescent="0.15">
      <c r="A35" s="11"/>
      <c r="B35" s="26" t="s">
        <v>28</v>
      </c>
      <c r="C35" s="11"/>
      <c r="D35" s="26"/>
      <c r="E35" s="26"/>
      <c r="F35" s="26"/>
      <c r="G35" s="26"/>
      <c r="H35" s="26"/>
      <c r="I35" s="26"/>
      <c r="J35" s="11"/>
      <c r="K35" s="11"/>
      <c r="L35" s="11"/>
      <c r="M35" s="11"/>
      <c r="N35" s="11"/>
      <c r="O35" s="11"/>
    </row>
    <row r="36" spans="1:15" s="18" customFormat="1" ht="32.25" customHeight="1" x14ac:dyDescent="0.15">
      <c r="A36" s="11"/>
      <c r="B36" s="11" t="s">
        <v>29</v>
      </c>
      <c r="C36" s="11"/>
      <c r="D36" s="11"/>
      <c r="E36" s="11"/>
      <c r="F36" s="11"/>
      <c r="G36" s="11"/>
      <c r="H36" s="11"/>
      <c r="I36" s="37">
        <f>(J27+K27+L27)/N27</f>
        <v>0.15919282511210761</v>
      </c>
      <c r="J36" s="11" t="s">
        <v>16</v>
      </c>
      <c r="K36" s="11"/>
      <c r="M36" s="11"/>
      <c r="N36" s="11"/>
      <c r="O36" s="11"/>
    </row>
    <row r="37" spans="1:15" s="18" customFormat="1" ht="21" customHeight="1" x14ac:dyDescent="0.15">
      <c r="A37" s="11"/>
      <c r="B37" s="11"/>
      <c r="C37" s="11"/>
      <c r="D37" s="11"/>
      <c r="E37" s="11"/>
      <c r="F37" s="11"/>
      <c r="G37" s="11"/>
      <c r="H37" s="11"/>
      <c r="I37" s="11"/>
      <c r="J37" s="11"/>
      <c r="K37" s="11"/>
      <c r="L37" s="11"/>
      <c r="M37" s="11"/>
      <c r="N37" s="11"/>
      <c r="O37" s="11"/>
    </row>
    <row r="38" spans="1:15" s="18" customFormat="1" ht="32.25" customHeight="1" thickBot="1" x14ac:dyDescent="0.2">
      <c r="A38" s="11" t="s">
        <v>30</v>
      </c>
      <c r="B38" s="11"/>
      <c r="C38" s="11"/>
      <c r="D38" s="11"/>
      <c r="E38" s="11"/>
      <c r="F38" s="11"/>
      <c r="G38" s="11"/>
      <c r="H38" s="11"/>
      <c r="I38" s="11"/>
      <c r="J38" s="11"/>
      <c r="K38" s="11"/>
      <c r="L38" s="11"/>
      <c r="M38" s="11"/>
      <c r="N38" s="11"/>
      <c r="O38" s="11"/>
    </row>
    <row r="39" spans="1:15" s="18" customFormat="1" ht="32.25" customHeight="1" thickBot="1" x14ac:dyDescent="0.2">
      <c r="A39" s="11"/>
      <c r="B39" s="105" t="s">
        <v>90</v>
      </c>
      <c r="C39" s="105"/>
      <c r="D39" s="105"/>
      <c r="E39" s="105"/>
      <c r="F39" s="68">
        <v>10</v>
      </c>
      <c r="G39" s="64" t="s">
        <v>40</v>
      </c>
      <c r="H39" s="64">
        <f>IF(F39=10,110,IF(F39=8,108,105))</f>
        <v>110</v>
      </c>
      <c r="I39" s="29" t="s">
        <v>37</v>
      </c>
      <c r="J39" s="54">
        <f>ROUNDDOWN(ROUNDDOWN(C16*I36,0)*F39/H39*L33,0)</f>
        <v>610</v>
      </c>
      <c r="K39" s="11" t="s">
        <v>31</v>
      </c>
      <c r="L39" s="11"/>
      <c r="M39" s="11"/>
      <c r="N39" s="11"/>
      <c r="O39" s="11"/>
    </row>
    <row r="40" spans="1:15" s="18" customFormat="1" ht="32.25" customHeight="1" x14ac:dyDescent="0.15">
      <c r="A40" s="11"/>
      <c r="B40" s="11"/>
      <c r="C40" s="11"/>
      <c r="D40" s="11"/>
      <c r="E40" s="11"/>
      <c r="F40" s="66"/>
      <c r="G40" s="66"/>
      <c r="H40" s="66"/>
      <c r="I40" s="11"/>
      <c r="J40" s="67"/>
      <c r="K40" s="11"/>
      <c r="L40" s="11"/>
      <c r="M40" s="11"/>
      <c r="N40" s="11"/>
      <c r="O40" s="11"/>
    </row>
    <row r="41" spans="1:15" s="18" customFormat="1" ht="24" customHeight="1" x14ac:dyDescent="0.15">
      <c r="A41" s="11"/>
      <c r="B41" s="11"/>
      <c r="C41" s="11"/>
      <c r="D41" s="11"/>
      <c r="E41" s="11"/>
      <c r="F41" s="11"/>
      <c r="G41" s="11"/>
      <c r="H41" s="11"/>
      <c r="I41" s="11"/>
      <c r="J41" s="11"/>
      <c r="K41" s="11"/>
      <c r="L41" s="11"/>
      <c r="M41" s="11"/>
      <c r="N41" s="11"/>
      <c r="O41" s="11"/>
    </row>
    <row r="42" spans="1:15" s="18" customFormat="1" ht="22.5" customHeight="1" x14ac:dyDescent="0.15">
      <c r="A42" s="11"/>
      <c r="B42" s="31"/>
      <c r="C42" s="11"/>
      <c r="D42" s="11"/>
      <c r="E42" s="11"/>
      <c r="F42" s="11"/>
      <c r="G42" s="11"/>
      <c r="H42" s="11"/>
      <c r="I42" s="11"/>
      <c r="J42" s="11"/>
      <c r="K42" s="11"/>
      <c r="L42" s="11"/>
      <c r="M42" s="11"/>
      <c r="N42" s="11"/>
      <c r="O42" s="11"/>
    </row>
    <row r="43" spans="1:15" s="18" customFormat="1" ht="22.5" customHeight="1" x14ac:dyDescent="0.15">
      <c r="A43" s="11"/>
      <c r="B43" s="31"/>
      <c r="C43" s="11"/>
      <c r="D43" s="11"/>
      <c r="E43" s="11"/>
      <c r="F43" s="11"/>
      <c r="G43" s="11"/>
      <c r="H43" s="11"/>
      <c r="I43" s="11"/>
      <c r="J43" s="11"/>
      <c r="K43" s="11"/>
      <c r="L43" s="11"/>
      <c r="M43" s="11"/>
      <c r="N43" s="11"/>
      <c r="O43" s="11"/>
    </row>
    <row r="44" spans="1:15" s="7" customFormat="1" ht="22.5" customHeight="1" x14ac:dyDescent="0.15">
      <c r="A44" s="11"/>
      <c r="B44" s="31"/>
      <c r="C44" s="11"/>
      <c r="D44" s="11"/>
      <c r="E44" s="11"/>
      <c r="F44" s="11"/>
      <c r="G44" s="11"/>
      <c r="H44" s="11"/>
      <c r="I44" s="11"/>
      <c r="J44" s="1"/>
      <c r="K44" s="1"/>
      <c r="L44" s="1"/>
      <c r="M44" s="1"/>
      <c r="N44" s="1"/>
      <c r="O44" s="1"/>
    </row>
    <row r="45" spans="1:15" s="18" customFormat="1" ht="30.75" customHeight="1" x14ac:dyDescent="0.15">
      <c r="A45" s="131" t="s">
        <v>109</v>
      </c>
      <c r="B45" s="131"/>
      <c r="C45" s="131"/>
      <c r="D45" s="131"/>
      <c r="E45" s="131"/>
      <c r="F45" s="131"/>
      <c r="G45" s="131"/>
      <c r="H45" s="131"/>
      <c r="I45" s="11"/>
      <c r="J45" s="11"/>
      <c r="K45" s="11"/>
      <c r="L45" s="11"/>
      <c r="M45" s="11"/>
      <c r="N45" s="11"/>
      <c r="O45" s="11"/>
    </row>
    <row r="46" spans="1:15" s="18" customFormat="1" ht="22.5" customHeight="1" x14ac:dyDescent="0.15">
      <c r="A46" s="105" t="s">
        <v>110</v>
      </c>
      <c r="B46" s="105"/>
      <c r="C46" s="105"/>
      <c r="D46" s="134" t="s">
        <v>112</v>
      </c>
      <c r="E46" s="134"/>
      <c r="F46" s="134"/>
      <c r="G46" s="134"/>
      <c r="H46" s="134"/>
      <c r="I46" s="11"/>
      <c r="J46" s="11"/>
      <c r="K46" s="11"/>
      <c r="L46" s="11"/>
      <c r="M46" s="11"/>
      <c r="N46" s="11"/>
      <c r="O46" s="11"/>
    </row>
    <row r="47" spans="1:15" s="133" customFormat="1" ht="6.75" customHeight="1" x14ac:dyDescent="0.15">
      <c r="A47" s="132"/>
      <c r="B47" s="132"/>
      <c r="C47" s="132"/>
      <c r="D47" s="132"/>
      <c r="E47" s="132"/>
      <c r="F47" s="132"/>
      <c r="G47" s="132"/>
      <c r="H47" s="132"/>
    </row>
    <row r="48" spans="1:15" s="7" customFormat="1" ht="22.5" customHeight="1" x14ac:dyDescent="0.15">
      <c r="A48" s="105" t="s">
        <v>111</v>
      </c>
      <c r="B48" s="105"/>
      <c r="C48" s="105"/>
      <c r="D48" s="135" t="s">
        <v>113</v>
      </c>
      <c r="E48" s="135"/>
      <c r="F48" s="135"/>
      <c r="G48" s="135"/>
      <c r="H48" s="135"/>
      <c r="I48" s="11"/>
      <c r="J48" s="1"/>
      <c r="K48" s="1"/>
      <c r="L48" s="1"/>
      <c r="M48" s="1"/>
      <c r="N48" s="1"/>
      <c r="O48" s="1"/>
    </row>
    <row r="49" spans="1:15" s="7" customFormat="1" ht="23.25" customHeight="1" x14ac:dyDescent="0.15">
      <c r="A49" s="11"/>
      <c r="B49" s="31"/>
      <c r="C49" s="11"/>
      <c r="D49" s="11"/>
      <c r="E49" s="11"/>
      <c r="F49" s="11"/>
      <c r="G49" s="11"/>
      <c r="H49" s="11"/>
      <c r="I49" s="11"/>
      <c r="J49" s="1"/>
      <c r="K49" s="1"/>
      <c r="L49" s="1"/>
      <c r="M49" s="1"/>
      <c r="N49" s="1"/>
      <c r="O49" s="1"/>
    </row>
    <row r="50" spans="1:15" s="7" customFormat="1" ht="23.25" customHeight="1" x14ac:dyDescent="0.15">
      <c r="A50" s="11"/>
      <c r="B50" s="31"/>
      <c r="C50" s="11"/>
      <c r="D50" s="11"/>
      <c r="E50" s="11"/>
      <c r="F50" s="11"/>
      <c r="G50" s="11"/>
      <c r="H50" s="11"/>
      <c r="I50" s="11"/>
      <c r="J50" s="1"/>
      <c r="K50" s="1"/>
      <c r="L50" s="1"/>
      <c r="M50" s="1"/>
      <c r="N50" s="1"/>
      <c r="O50" s="1"/>
    </row>
    <row r="51" spans="1:15" x14ac:dyDescent="0.15">
      <c r="A51" s="61"/>
      <c r="B51" s="61"/>
      <c r="C51" s="62"/>
      <c r="D51" s="62"/>
      <c r="E51" s="62"/>
      <c r="F51" s="62"/>
      <c r="G51" s="62"/>
      <c r="H51" s="62"/>
      <c r="I51" s="62"/>
      <c r="J51" s="62"/>
      <c r="K51" s="62"/>
      <c r="L51" s="62"/>
      <c r="M51" s="62"/>
      <c r="N51" s="62"/>
    </row>
    <row r="52" spans="1:15" x14ac:dyDescent="0.15">
      <c r="A52" s="61"/>
      <c r="B52" s="61"/>
      <c r="C52" s="62"/>
      <c r="D52" s="62"/>
      <c r="E52" s="62"/>
      <c r="F52" s="62"/>
      <c r="G52" s="62"/>
      <c r="H52" s="62"/>
      <c r="I52" s="62"/>
      <c r="J52" s="62"/>
      <c r="K52" s="62"/>
      <c r="L52" s="62"/>
      <c r="M52" s="62"/>
      <c r="N52" s="62"/>
    </row>
    <row r="53" spans="1:15" x14ac:dyDescent="0.15">
      <c r="A53" s="61"/>
      <c r="B53" s="61"/>
      <c r="C53" s="62"/>
      <c r="D53" s="62"/>
      <c r="E53" s="62"/>
      <c r="F53" s="62"/>
      <c r="G53" s="62"/>
      <c r="H53" s="62"/>
      <c r="I53" s="62"/>
      <c r="J53" s="62"/>
      <c r="K53" s="62"/>
      <c r="L53" s="62"/>
      <c r="M53" s="62"/>
      <c r="N53" s="62"/>
    </row>
    <row r="54" spans="1:15" x14ac:dyDescent="0.15">
      <c r="A54" s="61"/>
      <c r="B54" s="61"/>
      <c r="C54" s="62"/>
      <c r="D54" s="62"/>
      <c r="E54" s="62"/>
      <c r="F54" s="62"/>
      <c r="G54" s="62"/>
      <c r="H54" s="62"/>
      <c r="I54" s="62"/>
      <c r="J54" s="62"/>
      <c r="K54" s="62"/>
      <c r="L54" s="62"/>
      <c r="M54" s="62"/>
      <c r="N54" s="62"/>
    </row>
    <row r="55" spans="1:15" x14ac:dyDescent="0.15">
      <c r="A55" s="61"/>
      <c r="B55" s="61"/>
      <c r="C55" s="62"/>
      <c r="D55" s="62"/>
      <c r="E55" s="62"/>
      <c r="F55" s="62"/>
      <c r="G55" s="62"/>
      <c r="H55" s="62"/>
      <c r="I55" s="62"/>
      <c r="J55" s="62"/>
      <c r="K55" s="62"/>
      <c r="L55" s="62"/>
      <c r="M55" s="62"/>
      <c r="N55" s="62"/>
    </row>
    <row r="56" spans="1:15" x14ac:dyDescent="0.15">
      <c r="A56" s="61"/>
      <c r="B56" s="61"/>
      <c r="C56" s="62"/>
      <c r="D56" s="62"/>
      <c r="E56" s="62"/>
      <c r="F56" s="62"/>
      <c r="G56" s="62"/>
      <c r="H56" s="62"/>
      <c r="I56" s="62"/>
      <c r="J56" s="62"/>
      <c r="K56" s="62"/>
      <c r="L56" s="62"/>
      <c r="M56" s="62"/>
      <c r="N56" s="62"/>
    </row>
    <row r="57" spans="1:15" x14ac:dyDescent="0.15">
      <c r="A57" s="61"/>
      <c r="B57" s="61"/>
      <c r="C57" s="62"/>
      <c r="D57" s="62"/>
      <c r="E57" s="62"/>
      <c r="F57" s="62"/>
      <c r="G57" s="62"/>
      <c r="H57" s="62"/>
      <c r="I57" s="62"/>
      <c r="J57" s="62"/>
      <c r="K57" s="62"/>
      <c r="L57" s="62"/>
      <c r="M57" s="62"/>
      <c r="N57" s="62"/>
    </row>
    <row r="58" spans="1:15" x14ac:dyDescent="0.15">
      <c r="A58" s="61"/>
      <c r="B58" s="61"/>
      <c r="C58" s="62"/>
      <c r="D58" s="62"/>
      <c r="E58" s="62"/>
      <c r="F58" s="62"/>
      <c r="G58" s="62"/>
      <c r="H58" s="62"/>
      <c r="I58" s="62"/>
      <c r="J58" s="62"/>
      <c r="K58" s="62"/>
      <c r="L58" s="62"/>
      <c r="M58" s="62"/>
      <c r="N58" s="62"/>
    </row>
    <row r="59" spans="1:15" x14ac:dyDescent="0.15">
      <c r="A59" s="61"/>
      <c r="B59" s="61"/>
      <c r="C59" s="62"/>
      <c r="D59" s="62"/>
      <c r="E59" s="62"/>
      <c r="F59" s="62"/>
      <c r="G59" s="62"/>
      <c r="H59" s="62"/>
      <c r="I59" s="62"/>
      <c r="J59" s="62"/>
      <c r="K59" s="62"/>
      <c r="L59" s="62"/>
      <c r="M59" s="62"/>
      <c r="N59" s="62"/>
    </row>
    <row r="60" spans="1:15" x14ac:dyDescent="0.15">
      <c r="A60" s="61"/>
      <c r="B60" s="61"/>
      <c r="C60" s="62"/>
      <c r="D60" s="62"/>
      <c r="E60" s="62"/>
      <c r="F60" s="62"/>
      <c r="G60" s="62"/>
      <c r="H60" s="62"/>
      <c r="I60" s="62"/>
      <c r="J60" s="62"/>
      <c r="K60" s="62"/>
      <c r="L60" s="62"/>
      <c r="M60" s="62"/>
      <c r="N60" s="62"/>
    </row>
    <row r="61" spans="1:15" x14ac:dyDescent="0.15">
      <c r="A61" s="61"/>
      <c r="B61" s="61"/>
      <c r="C61" s="62"/>
      <c r="D61" s="62"/>
      <c r="E61" s="62"/>
      <c r="F61" s="62"/>
      <c r="G61" s="62"/>
      <c r="H61" s="62"/>
      <c r="I61" s="62"/>
      <c r="J61" s="62"/>
      <c r="K61" s="62"/>
      <c r="L61" s="62"/>
      <c r="M61" s="62"/>
      <c r="N61" s="62"/>
    </row>
    <row r="62" spans="1:15" x14ac:dyDescent="0.15">
      <c r="A62" s="61"/>
      <c r="B62" s="61"/>
      <c r="C62" s="62"/>
      <c r="D62" s="62"/>
      <c r="E62" s="62"/>
      <c r="F62" s="62"/>
      <c r="G62" s="62"/>
      <c r="H62" s="62"/>
      <c r="I62" s="62"/>
      <c r="J62" s="62"/>
      <c r="K62" s="62"/>
      <c r="L62" s="62"/>
      <c r="M62" s="62"/>
      <c r="N62" s="62"/>
    </row>
    <row r="63" spans="1:15" x14ac:dyDescent="0.15">
      <c r="A63" s="61"/>
      <c r="B63" s="61"/>
      <c r="C63" s="62"/>
      <c r="D63" s="62"/>
      <c r="E63" s="62"/>
      <c r="F63" s="62"/>
      <c r="G63" s="62"/>
      <c r="H63" s="62"/>
      <c r="I63" s="62"/>
      <c r="J63" s="62"/>
      <c r="K63" s="62"/>
      <c r="L63" s="62"/>
      <c r="M63" s="62"/>
      <c r="N63" s="62"/>
    </row>
    <row r="64" spans="1:15" x14ac:dyDescent="0.15">
      <c r="A64" s="61"/>
      <c r="B64" s="61"/>
      <c r="C64" s="62"/>
      <c r="D64" s="62"/>
      <c r="E64" s="62"/>
      <c r="F64" s="62"/>
      <c r="G64" s="62"/>
      <c r="H64" s="62"/>
      <c r="I64" s="62"/>
      <c r="J64" s="62"/>
      <c r="K64" s="62"/>
      <c r="L64" s="62"/>
      <c r="M64" s="62"/>
      <c r="N64" s="62"/>
    </row>
    <row r="65" spans="1:14" x14ac:dyDescent="0.15">
      <c r="A65" s="61"/>
      <c r="B65" s="61"/>
      <c r="C65" s="62"/>
      <c r="D65" s="62"/>
      <c r="E65" s="62"/>
      <c r="F65" s="62"/>
      <c r="G65" s="62"/>
      <c r="H65" s="62"/>
      <c r="I65" s="62"/>
      <c r="J65" s="62"/>
      <c r="K65" s="62"/>
      <c r="L65" s="62"/>
      <c r="M65" s="62"/>
      <c r="N65" s="62"/>
    </row>
  </sheetData>
  <mergeCells count="27">
    <mergeCell ref="A45:H45"/>
    <mergeCell ref="A46:C46"/>
    <mergeCell ref="D46:H46"/>
    <mergeCell ref="A48:C48"/>
    <mergeCell ref="D48:H48"/>
    <mergeCell ref="A1:N1"/>
    <mergeCell ref="M33:O33"/>
    <mergeCell ref="B39:E39"/>
    <mergeCell ref="A2:N2"/>
    <mergeCell ref="C4:I4"/>
    <mergeCell ref="C7:I7"/>
    <mergeCell ref="C16:F16"/>
    <mergeCell ref="B20:I21"/>
    <mergeCell ref="J20:L20"/>
    <mergeCell ref="M20:M21"/>
    <mergeCell ref="N20:N21"/>
    <mergeCell ref="C13:J13"/>
    <mergeCell ref="C26:I26"/>
    <mergeCell ref="B22:B27"/>
    <mergeCell ref="C27:I27"/>
    <mergeCell ref="B30:H30"/>
    <mergeCell ref="B31:H31"/>
    <mergeCell ref="C10:J10"/>
    <mergeCell ref="C22:I22"/>
    <mergeCell ref="C23:I23"/>
    <mergeCell ref="C24:I24"/>
    <mergeCell ref="C25:I25"/>
  </mergeCells>
  <phoneticPr fontId="3"/>
  <printOptions horizontalCentered="1"/>
  <pageMargins left="0.78740157480314965" right="0.78740157480314965" top="0.98425196850393704" bottom="0.98425196850393704" header="0.51181102362204722" footer="0.51181102362204722"/>
  <pageSetup paperSize="9" scale="59" orientation="portrait" cellComments="asDisplayed" r:id="rId1"/>
  <headerFooter>
    <oddHeader>&amp;R&amp;14記入例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7"/>
  <sheetViews>
    <sheetView showGridLines="0" view="pageBreakPreview" topLeftCell="A46" zoomScale="75" zoomScaleNormal="100" zoomScaleSheetLayoutView="75" workbookViewId="0">
      <selection activeCell="A47" sqref="A47:XFD47"/>
    </sheetView>
  </sheetViews>
  <sheetFormatPr defaultRowHeight="13.5" x14ac:dyDescent="0.15"/>
  <cols>
    <col min="1" max="1" width="3.125" style="35" customWidth="1"/>
    <col min="2" max="2" width="4.5" style="35" customWidth="1"/>
    <col min="3" max="4" width="8.125" style="34" customWidth="1"/>
    <col min="5" max="5" width="5.75" style="34" customWidth="1"/>
    <col min="6" max="6" width="4.125" style="34" customWidth="1"/>
    <col min="7" max="7" width="3.75" style="34" bestFit="1" customWidth="1"/>
    <col min="8" max="8" width="4.875" style="34" bestFit="1" customWidth="1"/>
    <col min="9" max="9" width="13.75" style="34" customWidth="1"/>
    <col min="10" max="14" width="17.625" style="34" customWidth="1"/>
    <col min="15" max="15" width="2.625" style="34" customWidth="1"/>
    <col min="16" max="16384" width="9" style="34"/>
  </cols>
  <sheetData>
    <row r="1" spans="1:15" s="58" customFormat="1" ht="24" customHeight="1" x14ac:dyDescent="0.15">
      <c r="A1" s="95" t="s">
        <v>84</v>
      </c>
      <c r="B1" s="95"/>
      <c r="C1" s="95"/>
      <c r="D1" s="95"/>
      <c r="E1" s="95"/>
      <c r="F1" s="95"/>
      <c r="G1" s="95"/>
      <c r="H1" s="95"/>
      <c r="I1" s="95"/>
      <c r="J1" s="95"/>
      <c r="K1" s="95"/>
      <c r="L1" s="95"/>
      <c r="M1" s="95"/>
      <c r="N1" s="95"/>
      <c r="O1" s="2"/>
    </row>
    <row r="2" spans="1:15" s="58" customFormat="1" ht="30" customHeight="1" x14ac:dyDescent="0.15">
      <c r="A2" s="60"/>
      <c r="B2" s="4"/>
      <c r="C2" s="4"/>
      <c r="D2" s="4"/>
      <c r="E2" s="4"/>
      <c r="F2" s="4"/>
      <c r="G2" s="4"/>
      <c r="H2" s="4"/>
      <c r="I2" s="4"/>
      <c r="J2" s="4"/>
      <c r="K2" s="4"/>
      <c r="L2" s="4"/>
      <c r="M2" s="4"/>
      <c r="N2" s="4"/>
      <c r="O2" s="2"/>
    </row>
    <row r="3" spans="1:15" s="7" customFormat="1" ht="21.75" customHeight="1" x14ac:dyDescent="0.15">
      <c r="A3" s="5" t="s">
        <v>87</v>
      </c>
      <c r="B3" s="6"/>
      <c r="C3" s="1"/>
      <c r="D3" s="1"/>
      <c r="E3" s="1"/>
      <c r="F3" s="1"/>
      <c r="G3" s="1"/>
      <c r="H3" s="1"/>
      <c r="I3" s="1"/>
      <c r="J3" s="1"/>
      <c r="K3" s="1"/>
      <c r="L3" s="1"/>
      <c r="M3" s="1"/>
      <c r="N3" s="1"/>
      <c r="O3" s="1"/>
    </row>
    <row r="4" spans="1:15" s="7" customFormat="1" ht="21.75" customHeight="1" x14ac:dyDescent="0.15">
      <c r="A4" s="6"/>
      <c r="B4" s="6"/>
      <c r="C4" s="97" t="s">
        <v>106</v>
      </c>
      <c r="D4" s="97"/>
      <c r="E4" s="97"/>
      <c r="F4" s="97"/>
      <c r="G4" s="97"/>
      <c r="H4" s="97"/>
      <c r="I4" s="97"/>
      <c r="J4" s="8"/>
      <c r="K4" s="8"/>
      <c r="L4" s="1"/>
      <c r="M4" s="1"/>
      <c r="N4" s="1"/>
      <c r="O4" s="1"/>
    </row>
    <row r="5" spans="1:15" s="7" customFormat="1" ht="21.75" customHeight="1" x14ac:dyDescent="0.15">
      <c r="A5" s="6"/>
      <c r="B5" s="6"/>
      <c r="C5" s="8"/>
      <c r="D5" s="8"/>
      <c r="E5" s="8"/>
      <c r="F5" s="8"/>
      <c r="G5" s="8"/>
      <c r="H5" s="8"/>
      <c r="I5" s="8"/>
      <c r="J5" s="8"/>
      <c r="K5" s="8"/>
      <c r="L5" s="1"/>
      <c r="M5" s="1"/>
      <c r="N5" s="1"/>
      <c r="O5" s="1"/>
    </row>
    <row r="6" spans="1:15" s="7" customFormat="1" ht="21.75" customHeight="1" x14ac:dyDescent="0.15">
      <c r="A6" s="5" t="s">
        <v>103</v>
      </c>
      <c r="B6" s="6"/>
      <c r="C6" s="8"/>
      <c r="D6" s="8"/>
      <c r="E6" s="8"/>
      <c r="F6" s="8"/>
      <c r="G6" s="8"/>
      <c r="H6" s="8"/>
      <c r="I6" s="8"/>
      <c r="J6" s="8"/>
      <c r="K6" s="8"/>
      <c r="L6" s="1"/>
      <c r="M6" s="1"/>
      <c r="N6" s="1"/>
      <c r="O6" s="1"/>
    </row>
    <row r="7" spans="1:15" s="7" customFormat="1" ht="21.75" customHeight="1" x14ac:dyDescent="0.15">
      <c r="A7" s="6"/>
      <c r="B7" s="6"/>
      <c r="C7" s="97" t="s">
        <v>107</v>
      </c>
      <c r="D7" s="97"/>
      <c r="E7" s="97"/>
      <c r="F7" s="97"/>
      <c r="G7" s="97"/>
      <c r="H7" s="97"/>
      <c r="I7" s="97"/>
      <c r="J7" s="8"/>
      <c r="K7" s="8"/>
      <c r="L7" s="1"/>
      <c r="M7" s="1"/>
      <c r="N7" s="1"/>
      <c r="O7" s="1"/>
    </row>
    <row r="8" spans="1:15" s="7" customFormat="1" ht="21.75" customHeight="1" x14ac:dyDescent="0.15">
      <c r="A8" s="6"/>
      <c r="B8" s="6"/>
      <c r="C8" s="8"/>
      <c r="D8" s="8"/>
      <c r="E8" s="8"/>
      <c r="F8" s="8"/>
      <c r="G8" s="8"/>
      <c r="H8" s="8"/>
      <c r="I8" s="8"/>
      <c r="J8" s="8"/>
      <c r="K8" s="8"/>
      <c r="L8" s="1"/>
      <c r="M8" s="1"/>
      <c r="N8" s="1"/>
      <c r="O8" s="1"/>
    </row>
    <row r="9" spans="1:15" s="7" customFormat="1" ht="21.75" customHeight="1" x14ac:dyDescent="0.15">
      <c r="A9" s="5" t="s">
        <v>88</v>
      </c>
      <c r="B9" s="6"/>
      <c r="C9" s="8"/>
      <c r="D9" s="8"/>
      <c r="E9" s="8"/>
      <c r="F9" s="8"/>
      <c r="G9" s="8"/>
      <c r="H9" s="8"/>
      <c r="I9" s="8"/>
      <c r="J9" s="8"/>
      <c r="K9" s="8"/>
      <c r="L9" s="1"/>
      <c r="M9" s="1"/>
      <c r="N9" s="1"/>
      <c r="O9" s="1"/>
    </row>
    <row r="10" spans="1:15" s="7" customFormat="1" ht="21.75" customHeight="1" x14ac:dyDescent="0.15">
      <c r="A10" s="6"/>
      <c r="B10" s="6"/>
      <c r="C10" s="97" t="s">
        <v>101</v>
      </c>
      <c r="D10" s="97"/>
      <c r="E10" s="97"/>
      <c r="F10" s="97"/>
      <c r="G10" s="97"/>
      <c r="H10" s="97"/>
      <c r="I10" s="97"/>
      <c r="J10" s="97"/>
      <c r="K10" s="51"/>
      <c r="L10" s="1"/>
      <c r="M10" s="1"/>
      <c r="N10" s="1"/>
      <c r="O10" s="1"/>
    </row>
    <row r="11" spans="1:15" s="7" customFormat="1" ht="21.75" customHeight="1" x14ac:dyDescent="0.15">
      <c r="A11" s="6"/>
      <c r="B11" s="6"/>
      <c r="C11" s="8"/>
      <c r="D11" s="8"/>
      <c r="E11" s="8"/>
      <c r="F11" s="8"/>
      <c r="G11" s="8"/>
      <c r="H11" s="8"/>
      <c r="I11" s="8"/>
      <c r="J11" s="8"/>
      <c r="K11" s="8"/>
      <c r="L11" s="1"/>
      <c r="M11" s="1"/>
      <c r="N11" s="1"/>
      <c r="O11" s="1"/>
    </row>
    <row r="12" spans="1:15" s="7" customFormat="1" ht="21.75" customHeight="1" x14ac:dyDescent="0.15">
      <c r="A12" s="5" t="s">
        <v>0</v>
      </c>
      <c r="B12" s="6"/>
      <c r="C12" s="8"/>
      <c r="D12" s="8"/>
      <c r="E12" s="8"/>
      <c r="F12" s="8"/>
      <c r="G12" s="8"/>
      <c r="H12" s="8"/>
      <c r="I12" s="8"/>
      <c r="J12" s="8"/>
      <c r="K12" s="8"/>
      <c r="L12" s="1"/>
      <c r="M12" s="1"/>
      <c r="N12" s="1"/>
      <c r="O12" s="1"/>
    </row>
    <row r="13" spans="1:15" s="7" customFormat="1" ht="21.75" customHeight="1" x14ac:dyDescent="0.15">
      <c r="A13" s="6" t="s">
        <v>1</v>
      </c>
      <c r="B13" s="6"/>
      <c r="C13" s="98" t="s">
        <v>102</v>
      </c>
      <c r="D13" s="98"/>
      <c r="E13" s="98"/>
      <c r="F13" s="98"/>
      <c r="G13" s="98"/>
      <c r="H13" s="98"/>
      <c r="I13" s="98"/>
      <c r="J13" s="98"/>
      <c r="K13" s="8"/>
      <c r="L13" s="1"/>
      <c r="M13" s="1"/>
      <c r="N13" s="1"/>
      <c r="O13" s="1"/>
    </row>
    <row r="14" spans="1:15" s="7" customFormat="1" ht="21.75" customHeight="1" x14ac:dyDescent="0.15">
      <c r="A14" s="6"/>
      <c r="B14" s="6"/>
      <c r="C14" s="8"/>
      <c r="D14" s="8"/>
      <c r="E14" s="8"/>
      <c r="F14" s="8"/>
      <c r="G14" s="8"/>
      <c r="H14" s="8"/>
      <c r="I14" s="8"/>
      <c r="J14" s="8"/>
      <c r="K14" s="8"/>
      <c r="L14" s="1"/>
      <c r="M14" s="1"/>
      <c r="N14" s="1"/>
      <c r="O14" s="1"/>
    </row>
    <row r="15" spans="1:15" s="7" customFormat="1" ht="21.75" customHeight="1" x14ac:dyDescent="0.15">
      <c r="A15" s="5" t="s">
        <v>56</v>
      </c>
      <c r="B15" s="6"/>
      <c r="C15" s="8"/>
      <c r="D15" s="8"/>
      <c r="E15" s="8"/>
      <c r="F15" s="8"/>
      <c r="G15" s="8"/>
      <c r="H15" s="8"/>
      <c r="I15" s="8"/>
      <c r="J15" s="8"/>
      <c r="K15" s="8"/>
      <c r="L15" s="1"/>
      <c r="M15" s="1"/>
      <c r="N15" s="1"/>
      <c r="O15" s="1"/>
    </row>
    <row r="16" spans="1:15" s="7" customFormat="1" ht="21.75" customHeight="1" x14ac:dyDescent="0.15">
      <c r="A16" s="6"/>
      <c r="B16" s="6"/>
      <c r="C16" s="93">
        <v>1000000</v>
      </c>
      <c r="D16" s="93"/>
      <c r="E16" s="93"/>
      <c r="F16" s="93"/>
      <c r="G16" s="9" t="s">
        <v>2</v>
      </c>
      <c r="H16" s="9"/>
      <c r="I16" s="10"/>
      <c r="J16" s="8"/>
      <c r="K16" s="8"/>
      <c r="L16" s="1"/>
      <c r="M16" s="1"/>
      <c r="N16" s="1"/>
      <c r="O16" s="1"/>
    </row>
    <row r="17" spans="1:15" s="7" customFormat="1" ht="21.75" customHeight="1" x14ac:dyDescent="0.15">
      <c r="A17" s="6"/>
      <c r="B17" s="6"/>
      <c r="C17" s="1"/>
      <c r="D17" s="1"/>
      <c r="E17" s="1"/>
      <c r="F17" s="1"/>
      <c r="G17" s="1"/>
      <c r="H17" s="1"/>
      <c r="I17" s="1"/>
      <c r="J17" s="1"/>
      <c r="K17" s="1"/>
      <c r="L17" s="1"/>
      <c r="M17" s="1"/>
      <c r="N17" s="1"/>
      <c r="O17" s="1"/>
    </row>
    <row r="18" spans="1:15" s="7" customFormat="1" ht="21.75" customHeight="1" x14ac:dyDescent="0.15">
      <c r="A18" s="5" t="s">
        <v>81</v>
      </c>
      <c r="B18" s="6"/>
      <c r="C18" s="1"/>
      <c r="D18" s="1"/>
      <c r="E18" s="1"/>
      <c r="F18" s="1"/>
      <c r="G18" s="1"/>
      <c r="H18" s="1"/>
      <c r="I18" s="1"/>
      <c r="J18" s="1"/>
      <c r="K18" s="1"/>
      <c r="L18" s="1"/>
      <c r="M18" s="1"/>
      <c r="N18" s="1"/>
      <c r="O18" s="1"/>
    </row>
    <row r="19" spans="1:15" s="7" customFormat="1" ht="21.75" customHeight="1" x14ac:dyDescent="0.15">
      <c r="A19" s="11" t="s">
        <v>3</v>
      </c>
      <c r="B19" s="11"/>
      <c r="C19" s="1"/>
      <c r="D19" s="1"/>
      <c r="E19" s="1"/>
      <c r="F19" s="1"/>
      <c r="G19" s="1"/>
      <c r="H19" s="1"/>
      <c r="I19" s="1"/>
      <c r="J19" s="1"/>
      <c r="K19" s="1"/>
      <c r="L19" s="1"/>
      <c r="M19" s="1"/>
      <c r="N19" s="1"/>
      <c r="O19" s="1"/>
    </row>
    <row r="20" spans="1:15" s="13" customFormat="1" ht="21.75" customHeight="1" x14ac:dyDescent="0.15">
      <c r="A20" s="12"/>
      <c r="B20" s="106" t="s">
        <v>46</v>
      </c>
      <c r="C20" s="107"/>
      <c r="D20" s="107"/>
      <c r="E20" s="107"/>
      <c r="F20" s="107"/>
      <c r="G20" s="107"/>
      <c r="H20" s="107"/>
      <c r="I20" s="108"/>
      <c r="J20" s="112" t="s">
        <v>4</v>
      </c>
      <c r="K20" s="112"/>
      <c r="L20" s="112"/>
      <c r="M20" s="113" t="s">
        <v>5</v>
      </c>
      <c r="N20" s="112" t="s">
        <v>6</v>
      </c>
      <c r="O20" s="12"/>
    </row>
    <row r="21" spans="1:15" s="13" customFormat="1" ht="32.25" customHeight="1" x14ac:dyDescent="0.15">
      <c r="A21" s="12"/>
      <c r="B21" s="109"/>
      <c r="C21" s="110"/>
      <c r="D21" s="110"/>
      <c r="E21" s="110"/>
      <c r="F21" s="110"/>
      <c r="G21" s="110"/>
      <c r="H21" s="110"/>
      <c r="I21" s="111"/>
      <c r="J21" s="14" t="s">
        <v>53</v>
      </c>
      <c r="K21" s="14" t="s">
        <v>7</v>
      </c>
      <c r="L21" s="14" t="s">
        <v>52</v>
      </c>
      <c r="M21" s="114"/>
      <c r="N21" s="112"/>
      <c r="O21" s="12"/>
    </row>
    <row r="22" spans="1:15" s="7" customFormat="1" ht="25.5" customHeight="1" x14ac:dyDescent="0.15">
      <c r="A22" s="1"/>
      <c r="B22" s="115" t="s">
        <v>8</v>
      </c>
      <c r="C22" s="100" t="s">
        <v>47</v>
      </c>
      <c r="D22" s="101"/>
      <c r="E22" s="101"/>
      <c r="F22" s="101"/>
      <c r="G22" s="101"/>
      <c r="H22" s="101"/>
      <c r="I22" s="102"/>
      <c r="J22" s="15"/>
      <c r="K22" s="15"/>
      <c r="L22" s="15">
        <v>200000</v>
      </c>
      <c r="M22" s="15">
        <v>7500000</v>
      </c>
      <c r="N22" s="16">
        <f t="shared" ref="N22:N27" si="0">SUM(J22:M22)</f>
        <v>7700000</v>
      </c>
      <c r="O22" s="1"/>
    </row>
    <row r="23" spans="1:15" s="7" customFormat="1" ht="25.5" customHeight="1" x14ac:dyDescent="0.15">
      <c r="A23" s="1"/>
      <c r="B23" s="116"/>
      <c r="C23" s="100" t="s">
        <v>48</v>
      </c>
      <c r="D23" s="101"/>
      <c r="E23" s="101"/>
      <c r="F23" s="101"/>
      <c r="G23" s="101"/>
      <c r="H23" s="101"/>
      <c r="I23" s="102"/>
      <c r="J23" s="15">
        <v>100000</v>
      </c>
      <c r="K23" s="15"/>
      <c r="L23" s="15"/>
      <c r="M23" s="15"/>
      <c r="N23" s="16">
        <f t="shared" si="0"/>
        <v>100000</v>
      </c>
      <c r="O23" s="1"/>
    </row>
    <row r="24" spans="1:15" s="7" customFormat="1" ht="25.5" customHeight="1" x14ac:dyDescent="0.15">
      <c r="A24" s="1"/>
      <c r="B24" s="116"/>
      <c r="C24" s="100" t="s">
        <v>49</v>
      </c>
      <c r="D24" s="101"/>
      <c r="E24" s="101"/>
      <c r="F24" s="101"/>
      <c r="G24" s="101"/>
      <c r="H24" s="101"/>
      <c r="I24" s="102"/>
      <c r="J24" s="15">
        <v>320000</v>
      </c>
      <c r="K24" s="15"/>
      <c r="L24" s="15"/>
      <c r="M24" s="15"/>
      <c r="N24" s="16">
        <f t="shared" si="0"/>
        <v>320000</v>
      </c>
      <c r="O24" s="1"/>
    </row>
    <row r="25" spans="1:15" s="7" customFormat="1" ht="25.5" customHeight="1" x14ac:dyDescent="0.15">
      <c r="A25" s="1"/>
      <c r="B25" s="116"/>
      <c r="C25" s="100" t="s">
        <v>50</v>
      </c>
      <c r="D25" s="101"/>
      <c r="E25" s="101"/>
      <c r="F25" s="101"/>
      <c r="G25" s="101"/>
      <c r="H25" s="101"/>
      <c r="I25" s="102"/>
      <c r="J25" s="15">
        <v>80000</v>
      </c>
      <c r="K25" s="15"/>
      <c r="L25" s="15"/>
      <c r="M25" s="15"/>
      <c r="N25" s="16">
        <f t="shared" si="0"/>
        <v>80000</v>
      </c>
      <c r="O25" s="1"/>
    </row>
    <row r="26" spans="1:15" s="7" customFormat="1" ht="25.5" customHeight="1" x14ac:dyDescent="0.15">
      <c r="A26" s="1"/>
      <c r="B26" s="116"/>
      <c r="C26" s="100" t="s">
        <v>51</v>
      </c>
      <c r="D26" s="101"/>
      <c r="E26" s="101"/>
      <c r="F26" s="101"/>
      <c r="G26" s="101"/>
      <c r="H26" s="101"/>
      <c r="I26" s="102"/>
      <c r="J26" s="15">
        <v>720000</v>
      </c>
      <c r="K26" s="15"/>
      <c r="L26" s="15"/>
      <c r="M26" s="15"/>
      <c r="N26" s="16">
        <f t="shared" si="0"/>
        <v>720000</v>
      </c>
      <c r="O26" s="1"/>
    </row>
    <row r="27" spans="1:15" s="7" customFormat="1" ht="25.5" customHeight="1" x14ac:dyDescent="0.15">
      <c r="A27" s="1"/>
      <c r="B27" s="117"/>
      <c r="C27" s="118" t="s">
        <v>45</v>
      </c>
      <c r="D27" s="119"/>
      <c r="E27" s="119"/>
      <c r="F27" s="119"/>
      <c r="G27" s="119"/>
      <c r="H27" s="119"/>
      <c r="I27" s="120"/>
      <c r="J27" s="17">
        <f>SUM(J22:J26)</f>
        <v>1220000</v>
      </c>
      <c r="K27" s="17">
        <f>SUM(K22:K26)</f>
        <v>0</v>
      </c>
      <c r="L27" s="17">
        <f>SUM(L22:L26)</f>
        <v>200000</v>
      </c>
      <c r="M27" s="17">
        <f>SUM(M22:M26)</f>
        <v>7500000</v>
      </c>
      <c r="N27" s="17">
        <f t="shared" si="0"/>
        <v>8920000</v>
      </c>
      <c r="O27" s="1"/>
    </row>
    <row r="28" spans="1:15" s="7" customFormat="1" ht="21.75" customHeight="1" x14ac:dyDescent="0.15">
      <c r="A28" s="1"/>
      <c r="B28" s="1"/>
      <c r="C28" s="1"/>
      <c r="D28" s="1"/>
      <c r="E28" s="1"/>
      <c r="F28" s="1"/>
      <c r="G28" s="1"/>
      <c r="H28" s="1"/>
      <c r="I28" s="1"/>
      <c r="J28" s="1"/>
      <c r="K28" s="1"/>
      <c r="L28" s="1"/>
      <c r="M28" s="1"/>
      <c r="N28" s="1"/>
      <c r="O28" s="1"/>
    </row>
    <row r="29" spans="1:15" s="18" customFormat="1" ht="21.75" customHeight="1" x14ac:dyDescent="0.15">
      <c r="A29" s="11" t="s">
        <v>9</v>
      </c>
      <c r="B29" s="11"/>
      <c r="C29" s="11"/>
      <c r="D29" s="11"/>
      <c r="E29" s="11"/>
      <c r="F29" s="11"/>
      <c r="G29" s="11"/>
      <c r="H29" s="11"/>
      <c r="I29" s="11"/>
      <c r="J29" s="11"/>
      <c r="K29" s="11"/>
      <c r="L29" s="11"/>
      <c r="M29" s="11"/>
      <c r="N29" s="11"/>
      <c r="O29" s="11"/>
    </row>
    <row r="30" spans="1:15" s="18" customFormat="1" ht="35.25" customHeight="1" x14ac:dyDescent="0.15">
      <c r="A30" s="11"/>
      <c r="B30" s="99">
        <v>136561437</v>
      </c>
      <c r="C30" s="99"/>
      <c r="D30" s="99"/>
      <c r="E30" s="99"/>
      <c r="F30" s="99"/>
      <c r="G30" s="99"/>
      <c r="H30" s="99"/>
      <c r="I30" s="19" t="s">
        <v>10</v>
      </c>
      <c r="J30" s="20"/>
      <c r="K30" s="21"/>
      <c r="L30" s="11"/>
      <c r="M30" s="22"/>
      <c r="N30" s="11"/>
      <c r="O30" s="11"/>
    </row>
    <row r="31" spans="1:15" s="18" customFormat="1" ht="35.25" customHeight="1" x14ac:dyDescent="0.15">
      <c r="A31" s="11"/>
      <c r="B31" s="99">
        <v>3237118745</v>
      </c>
      <c r="C31" s="99"/>
      <c r="D31" s="99"/>
      <c r="E31" s="99"/>
      <c r="F31" s="99"/>
      <c r="G31" s="99"/>
      <c r="H31" s="99"/>
      <c r="I31" s="19" t="s">
        <v>11</v>
      </c>
      <c r="J31" s="20"/>
      <c r="K31" s="23"/>
      <c r="L31" s="55">
        <f>B30/B31</f>
        <v>4.2186106768845141E-2</v>
      </c>
      <c r="M31" s="22"/>
      <c r="N31" s="11"/>
      <c r="O31" s="11"/>
    </row>
    <row r="32" spans="1:15" s="18" customFormat="1" ht="35.25" customHeight="1" x14ac:dyDescent="0.15">
      <c r="A32" s="11"/>
      <c r="B32" s="11"/>
      <c r="C32" s="24"/>
      <c r="D32" s="24"/>
      <c r="E32" s="24"/>
      <c r="F32" s="24"/>
      <c r="G32" s="24"/>
      <c r="H32" s="24"/>
      <c r="I32" s="24"/>
      <c r="J32" s="24"/>
      <c r="K32" s="25"/>
      <c r="L32" s="56"/>
      <c r="M32" s="25"/>
      <c r="N32" s="25"/>
      <c r="O32" s="11"/>
    </row>
    <row r="33" spans="1:15" s="18" customFormat="1" ht="35.25" customHeight="1" x14ac:dyDescent="0.15">
      <c r="A33" s="11"/>
      <c r="B33" s="11"/>
      <c r="C33" s="24"/>
      <c r="D33" s="24"/>
      <c r="E33" s="24"/>
      <c r="F33" s="24"/>
      <c r="G33" s="24"/>
      <c r="H33" s="24"/>
      <c r="I33" s="24"/>
      <c r="J33" s="24"/>
      <c r="K33" s="25"/>
      <c r="L33" s="57">
        <f>IF(ISBLANK(L32),L31,L32)</f>
        <v>4.2186106768845141E-2</v>
      </c>
      <c r="M33" s="103" t="s">
        <v>12</v>
      </c>
      <c r="N33" s="104"/>
      <c r="O33" s="104"/>
    </row>
    <row r="34" spans="1:15" s="18" customFormat="1" ht="35.25" customHeight="1" x14ac:dyDescent="0.15">
      <c r="A34" s="11" t="s">
        <v>13</v>
      </c>
      <c r="B34" s="11"/>
      <c r="C34" s="11"/>
      <c r="D34" s="11"/>
      <c r="E34" s="11"/>
      <c r="F34" s="11"/>
      <c r="G34" s="11"/>
      <c r="H34" s="11"/>
      <c r="I34" s="11"/>
      <c r="J34" s="11"/>
      <c r="K34" s="11"/>
      <c r="L34" s="11"/>
      <c r="M34" s="11"/>
      <c r="N34" s="11"/>
      <c r="O34" s="11"/>
    </row>
    <row r="35" spans="1:15" s="18" customFormat="1" ht="35.25" customHeight="1" x14ac:dyDescent="0.15">
      <c r="A35" s="11"/>
      <c r="B35" s="26" t="s">
        <v>14</v>
      </c>
      <c r="C35" s="11"/>
      <c r="D35" s="26"/>
      <c r="E35" s="26"/>
      <c r="F35" s="26"/>
      <c r="G35" s="26"/>
      <c r="H35" s="26"/>
      <c r="I35" s="26"/>
      <c r="J35" s="11"/>
      <c r="K35" s="11"/>
      <c r="L35" s="11"/>
      <c r="M35" s="11"/>
      <c r="N35" s="11"/>
      <c r="O35" s="11"/>
    </row>
    <row r="36" spans="1:15" s="18" customFormat="1" ht="35.25" customHeight="1" x14ac:dyDescent="0.15">
      <c r="A36" s="11"/>
      <c r="B36" s="11" t="s">
        <v>15</v>
      </c>
      <c r="C36" s="11"/>
      <c r="D36" s="11"/>
      <c r="E36" s="11"/>
      <c r="F36" s="11"/>
      <c r="G36" s="11"/>
      <c r="H36" s="11"/>
      <c r="I36" s="27">
        <f>J27/N27</f>
        <v>0.1367713004484305</v>
      </c>
      <c r="J36" s="11" t="s">
        <v>16</v>
      </c>
      <c r="K36" s="11"/>
      <c r="L36" s="11"/>
      <c r="M36" s="11"/>
      <c r="N36" s="11"/>
      <c r="O36" s="11"/>
    </row>
    <row r="37" spans="1:15" s="18" customFormat="1" ht="35.25" customHeight="1" x14ac:dyDescent="0.15">
      <c r="A37" s="11"/>
      <c r="B37" s="11" t="s">
        <v>34</v>
      </c>
      <c r="C37" s="11"/>
      <c r="D37" s="11"/>
      <c r="E37" s="11"/>
      <c r="F37" s="11"/>
      <c r="G37" s="11"/>
      <c r="H37" s="11"/>
      <c r="I37" s="28">
        <f>L27/N27</f>
        <v>2.2421524663677129E-2</v>
      </c>
      <c r="J37" s="11" t="s">
        <v>35</v>
      </c>
      <c r="K37" s="11"/>
      <c r="L37" s="11"/>
      <c r="M37" s="11"/>
      <c r="N37" s="11"/>
      <c r="O37" s="11"/>
    </row>
    <row r="38" spans="1:15" s="18" customFormat="1" ht="14.25" customHeight="1" x14ac:dyDescent="0.15">
      <c r="A38" s="11"/>
      <c r="B38" s="11"/>
      <c r="C38" s="11"/>
      <c r="D38" s="11"/>
      <c r="E38" s="11"/>
      <c r="F38" s="11"/>
      <c r="G38" s="11"/>
      <c r="H38" s="11"/>
      <c r="I38" s="11"/>
      <c r="J38" s="11"/>
      <c r="K38" s="11"/>
      <c r="L38" s="11"/>
      <c r="M38" s="11"/>
      <c r="N38" s="11"/>
      <c r="O38" s="11"/>
    </row>
    <row r="39" spans="1:15" s="18" customFormat="1" ht="14.25" customHeight="1" x14ac:dyDescent="0.15">
      <c r="A39" s="11"/>
      <c r="B39" s="11"/>
      <c r="C39" s="11"/>
      <c r="D39" s="11"/>
      <c r="E39" s="11"/>
      <c r="F39" s="11"/>
      <c r="G39" s="11"/>
      <c r="H39" s="11"/>
      <c r="I39" s="11"/>
      <c r="J39" s="11"/>
      <c r="K39" s="11"/>
      <c r="L39" s="11"/>
      <c r="M39" s="11"/>
      <c r="N39" s="11"/>
      <c r="O39" s="11"/>
    </row>
    <row r="40" spans="1:15" s="18" customFormat="1" ht="35.25" customHeight="1" x14ac:dyDescent="0.15">
      <c r="A40" s="11" t="s">
        <v>19</v>
      </c>
      <c r="B40" s="11"/>
      <c r="C40" s="11"/>
      <c r="D40" s="11"/>
      <c r="E40" s="11"/>
      <c r="F40" s="11"/>
      <c r="G40" s="11"/>
      <c r="H40" s="11"/>
      <c r="I40" s="11"/>
      <c r="J40" s="11"/>
      <c r="K40" s="11"/>
      <c r="L40" s="11"/>
      <c r="M40" s="11"/>
      <c r="N40" s="11"/>
      <c r="O40" s="11"/>
    </row>
    <row r="41" spans="1:15" s="18" customFormat="1" ht="24.75" customHeight="1" x14ac:dyDescent="0.15">
      <c r="A41" s="11"/>
      <c r="B41" s="94" t="s">
        <v>93</v>
      </c>
      <c r="C41" s="94"/>
      <c r="D41" s="94"/>
      <c r="E41" s="94"/>
      <c r="F41" s="68">
        <v>10</v>
      </c>
      <c r="G41" s="64" t="s">
        <v>23</v>
      </c>
      <c r="H41" s="64">
        <f>IF(F41=10,110,IF(F41=8,108,105))</f>
        <v>110</v>
      </c>
      <c r="I41" s="29" t="s">
        <v>21</v>
      </c>
      <c r="J41" s="69">
        <f>ROUNDDOWN(ROUNDDOWN(C16*I36,0)*F41/H41,0)</f>
        <v>12433</v>
      </c>
      <c r="K41" s="11" t="s">
        <v>22</v>
      </c>
      <c r="L41" s="11"/>
      <c r="M41" s="11"/>
      <c r="N41" s="11"/>
      <c r="O41" s="11"/>
    </row>
    <row r="42" spans="1:15" s="18" customFormat="1" ht="24.75" customHeight="1" thickBot="1" x14ac:dyDescent="0.2">
      <c r="A42" s="11"/>
      <c r="B42" s="105" t="s">
        <v>94</v>
      </c>
      <c r="C42" s="105"/>
      <c r="D42" s="105"/>
      <c r="E42" s="105"/>
      <c r="F42" s="68">
        <v>10</v>
      </c>
      <c r="G42" s="64" t="s">
        <v>36</v>
      </c>
      <c r="H42" s="64">
        <f>IF(F42=10,110,IF(F42=8,108,105))</f>
        <v>110</v>
      </c>
      <c r="I42" s="29" t="s">
        <v>37</v>
      </c>
      <c r="J42" s="70">
        <f>ROUNDDOWN(ROUNDDOWN(C16*I37,0)*F42/H42*L33,0)</f>
        <v>85</v>
      </c>
      <c r="K42" s="11" t="s">
        <v>25</v>
      </c>
      <c r="L42" s="11"/>
      <c r="M42" s="11"/>
      <c r="N42" s="11"/>
      <c r="O42" s="11"/>
    </row>
    <row r="43" spans="1:15" s="18" customFormat="1" ht="29.25" customHeight="1" thickBot="1" x14ac:dyDescent="0.2">
      <c r="A43" s="11"/>
      <c r="B43" s="11" t="s">
        <v>26</v>
      </c>
      <c r="C43" s="11"/>
      <c r="D43" s="11"/>
      <c r="E43" s="11"/>
      <c r="F43" s="63"/>
      <c r="G43" s="63"/>
      <c r="H43" s="63"/>
      <c r="I43" s="11"/>
      <c r="J43" s="54">
        <f>J42+J41</f>
        <v>12518</v>
      </c>
      <c r="K43" s="11" t="s">
        <v>38</v>
      </c>
      <c r="L43" s="11"/>
      <c r="M43" s="11"/>
      <c r="N43" s="11"/>
      <c r="O43" s="11"/>
    </row>
    <row r="44" spans="1:15" s="18" customFormat="1" ht="35.25" customHeight="1" x14ac:dyDescent="0.15">
      <c r="A44" s="11"/>
      <c r="B44" s="11"/>
      <c r="C44" s="11"/>
      <c r="D44" s="11"/>
      <c r="E44" s="11"/>
      <c r="F44" s="66"/>
      <c r="G44" s="66"/>
      <c r="H44" s="66"/>
      <c r="I44" s="11"/>
      <c r="J44" s="65"/>
      <c r="K44" s="11"/>
      <c r="L44" s="11"/>
      <c r="M44" s="11"/>
      <c r="N44" s="11"/>
      <c r="O44" s="11"/>
    </row>
    <row r="45" spans="1:15" s="18" customFormat="1" ht="27" customHeight="1" x14ac:dyDescent="0.15">
      <c r="A45" s="11"/>
      <c r="B45" s="11"/>
      <c r="C45" s="11"/>
      <c r="D45" s="11"/>
      <c r="E45" s="11"/>
      <c r="F45" s="11"/>
      <c r="G45" s="11"/>
      <c r="H45" s="11"/>
      <c r="I45" s="11"/>
      <c r="J45" s="65"/>
      <c r="K45" s="11"/>
      <c r="L45" s="11"/>
      <c r="M45" s="11"/>
      <c r="N45" s="11"/>
      <c r="O45" s="11"/>
    </row>
    <row r="46" spans="1:15" s="18" customFormat="1" ht="26.25" customHeight="1" x14ac:dyDescent="0.15">
      <c r="A46" s="11"/>
      <c r="B46" s="11"/>
      <c r="C46" s="11"/>
      <c r="D46" s="11"/>
      <c r="E46" s="11"/>
      <c r="F46" s="11"/>
      <c r="G46" s="11"/>
      <c r="H46" s="11"/>
      <c r="I46" s="11"/>
      <c r="J46" s="65"/>
      <c r="K46" s="11"/>
      <c r="L46" s="11"/>
      <c r="M46" s="11"/>
      <c r="N46" s="11"/>
      <c r="O46" s="11"/>
    </row>
    <row r="47" spans="1:15" s="18" customFormat="1" ht="17.25" customHeight="1" x14ac:dyDescent="0.15">
      <c r="A47" s="11"/>
      <c r="B47" s="11"/>
      <c r="C47" s="11"/>
      <c r="D47" s="11"/>
      <c r="E47" s="11"/>
      <c r="F47" s="11"/>
      <c r="G47" s="11"/>
      <c r="H47" s="11"/>
      <c r="I47" s="11"/>
      <c r="J47" s="65"/>
      <c r="K47" s="11"/>
      <c r="L47" s="11"/>
      <c r="M47" s="11"/>
      <c r="N47" s="11"/>
      <c r="O47" s="11"/>
    </row>
    <row r="48" spans="1:15" s="18" customFormat="1" ht="4.5" customHeight="1" x14ac:dyDescent="0.15">
      <c r="A48" s="11"/>
      <c r="B48" s="31"/>
      <c r="C48" s="11"/>
      <c r="D48" s="11"/>
      <c r="E48" s="11"/>
      <c r="F48" s="11"/>
      <c r="G48" s="11"/>
      <c r="H48" s="11"/>
      <c r="I48" s="11"/>
      <c r="J48" s="11"/>
      <c r="K48" s="11"/>
      <c r="L48" s="11"/>
      <c r="M48" s="11"/>
      <c r="N48" s="11"/>
      <c r="O48" s="11"/>
    </row>
    <row r="49" spans="1:15" s="18" customFormat="1" ht="30.75" customHeight="1" x14ac:dyDescent="0.15">
      <c r="A49" s="131" t="s">
        <v>109</v>
      </c>
      <c r="B49" s="131"/>
      <c r="C49" s="131"/>
      <c r="D49" s="131"/>
      <c r="E49" s="131"/>
      <c r="F49" s="131"/>
      <c r="G49" s="131"/>
      <c r="H49" s="131"/>
      <c r="I49" s="11"/>
      <c r="J49" s="11"/>
      <c r="K49" s="11"/>
      <c r="L49" s="11"/>
      <c r="M49" s="11"/>
      <c r="N49" s="11"/>
      <c r="O49" s="11"/>
    </row>
    <row r="50" spans="1:15" s="18" customFormat="1" ht="22.5" customHeight="1" x14ac:dyDescent="0.15">
      <c r="A50" s="105" t="s">
        <v>110</v>
      </c>
      <c r="B50" s="105"/>
      <c r="C50" s="105"/>
      <c r="D50" s="134" t="s">
        <v>112</v>
      </c>
      <c r="E50" s="134"/>
      <c r="F50" s="134"/>
      <c r="G50" s="134"/>
      <c r="H50" s="134"/>
      <c r="I50" s="11"/>
      <c r="J50" s="11"/>
      <c r="K50" s="11"/>
      <c r="L50" s="11"/>
      <c r="M50" s="11"/>
      <c r="N50" s="11"/>
      <c r="O50" s="11"/>
    </row>
    <row r="51" spans="1:15" s="133" customFormat="1" ht="6.75" customHeight="1" x14ac:dyDescent="0.15">
      <c r="A51" s="132"/>
      <c r="B51" s="132"/>
      <c r="C51" s="132"/>
      <c r="D51" s="132"/>
      <c r="E51" s="132"/>
      <c r="F51" s="132"/>
      <c r="G51" s="132"/>
      <c r="H51" s="132"/>
    </row>
    <row r="52" spans="1:15" s="7" customFormat="1" ht="22.5" customHeight="1" x14ac:dyDescent="0.15">
      <c r="A52" s="105" t="s">
        <v>111</v>
      </c>
      <c r="B52" s="105"/>
      <c r="C52" s="105"/>
      <c r="D52" s="135" t="s">
        <v>113</v>
      </c>
      <c r="E52" s="135"/>
      <c r="F52" s="135"/>
      <c r="G52" s="135"/>
      <c r="H52" s="135"/>
      <c r="I52" s="11"/>
      <c r="J52" s="1"/>
      <c r="K52" s="1"/>
      <c r="L52" s="1"/>
      <c r="M52" s="1"/>
      <c r="N52" s="1"/>
      <c r="O52" s="1"/>
    </row>
    <row r="53" spans="1:15" s="7" customFormat="1" ht="22.5" customHeight="1" x14ac:dyDescent="0.15">
      <c r="A53" s="11"/>
      <c r="B53" s="31"/>
      <c r="C53" s="11"/>
      <c r="D53" s="11"/>
      <c r="E53" s="11"/>
      <c r="F53" s="11"/>
      <c r="G53" s="11"/>
      <c r="H53" s="11"/>
      <c r="I53" s="11"/>
      <c r="J53" s="1"/>
      <c r="K53" s="1"/>
      <c r="L53" s="1"/>
      <c r="M53" s="1"/>
      <c r="N53" s="1"/>
      <c r="O53" s="1"/>
    </row>
    <row r="54" spans="1:15" s="7" customFormat="1" ht="23.25" customHeight="1" x14ac:dyDescent="0.15">
      <c r="A54" s="11"/>
      <c r="B54" s="31"/>
      <c r="C54" s="11"/>
      <c r="D54" s="11"/>
      <c r="E54" s="11"/>
      <c r="F54" s="11"/>
      <c r="G54" s="11"/>
      <c r="H54" s="11"/>
      <c r="I54" s="11"/>
      <c r="J54" s="1"/>
      <c r="K54" s="1"/>
      <c r="L54" s="1"/>
      <c r="M54" s="1"/>
      <c r="N54" s="1"/>
      <c r="O54" s="1"/>
    </row>
    <row r="55" spans="1:15" s="7" customFormat="1" ht="23.25" customHeight="1" x14ac:dyDescent="0.15">
      <c r="A55" s="11"/>
      <c r="B55" s="31"/>
      <c r="C55" s="11"/>
      <c r="D55" s="11"/>
      <c r="E55" s="11"/>
      <c r="F55" s="11"/>
      <c r="G55" s="11"/>
      <c r="H55" s="11"/>
      <c r="I55" s="11"/>
      <c r="J55" s="1"/>
      <c r="K55" s="1"/>
      <c r="L55" s="1"/>
      <c r="M55" s="1"/>
      <c r="N55" s="1"/>
      <c r="O55" s="1"/>
    </row>
    <row r="56" spans="1:15" x14ac:dyDescent="0.15">
      <c r="A56" s="32"/>
      <c r="B56" s="61"/>
      <c r="C56" s="62"/>
      <c r="D56" s="62"/>
      <c r="E56" s="62"/>
      <c r="F56" s="62"/>
      <c r="G56" s="62"/>
      <c r="H56" s="62"/>
      <c r="I56" s="62"/>
      <c r="J56" s="62"/>
      <c r="K56" s="62"/>
      <c r="L56" s="62"/>
      <c r="M56" s="62"/>
      <c r="N56" s="62"/>
    </row>
    <row r="57" spans="1:15" x14ac:dyDescent="0.15">
      <c r="A57" s="32"/>
      <c r="B57" s="61"/>
      <c r="C57" s="62"/>
      <c r="D57" s="62"/>
      <c r="E57" s="62"/>
      <c r="F57" s="62"/>
      <c r="G57" s="62"/>
      <c r="H57" s="62"/>
      <c r="I57" s="62"/>
      <c r="J57" s="62"/>
      <c r="K57" s="62"/>
      <c r="L57" s="62"/>
      <c r="M57" s="62"/>
      <c r="N57" s="62"/>
    </row>
    <row r="58" spans="1:15" x14ac:dyDescent="0.15">
      <c r="A58" s="32"/>
      <c r="B58" s="61"/>
      <c r="C58" s="62"/>
      <c r="D58" s="62"/>
      <c r="E58" s="62"/>
      <c r="F58" s="62"/>
      <c r="G58" s="62"/>
      <c r="H58" s="62"/>
      <c r="I58" s="62"/>
      <c r="J58" s="62"/>
      <c r="K58" s="62"/>
      <c r="L58" s="62"/>
      <c r="M58" s="62"/>
      <c r="N58" s="62"/>
    </row>
    <row r="59" spans="1:15" x14ac:dyDescent="0.15">
      <c r="A59" s="32"/>
      <c r="B59" s="61"/>
      <c r="C59" s="62"/>
      <c r="D59" s="62"/>
      <c r="E59" s="62"/>
      <c r="F59" s="62"/>
      <c r="G59" s="62"/>
      <c r="H59" s="62"/>
      <c r="I59" s="62"/>
      <c r="J59" s="62"/>
      <c r="K59" s="62"/>
      <c r="L59" s="62"/>
      <c r="M59" s="62"/>
      <c r="N59" s="62"/>
    </row>
    <row r="60" spans="1:15" x14ac:dyDescent="0.15">
      <c r="A60" s="32"/>
      <c r="B60" s="61"/>
      <c r="C60" s="62"/>
      <c r="D60" s="62"/>
      <c r="E60" s="62"/>
      <c r="F60" s="62"/>
      <c r="G60" s="62"/>
      <c r="H60" s="62"/>
      <c r="I60" s="62"/>
      <c r="J60" s="62"/>
      <c r="K60" s="62"/>
      <c r="L60" s="62"/>
      <c r="M60" s="62"/>
      <c r="N60" s="62"/>
    </row>
    <row r="61" spans="1:15" x14ac:dyDescent="0.15">
      <c r="A61" s="32"/>
      <c r="B61" s="61"/>
      <c r="C61" s="62"/>
      <c r="D61" s="62"/>
      <c r="E61" s="62"/>
      <c r="F61" s="62"/>
      <c r="G61" s="62"/>
      <c r="H61" s="62"/>
      <c r="I61" s="62"/>
      <c r="J61" s="62"/>
      <c r="K61" s="62"/>
      <c r="L61" s="62"/>
      <c r="M61" s="62"/>
      <c r="N61" s="62"/>
    </row>
    <row r="62" spans="1:15" x14ac:dyDescent="0.15">
      <c r="A62" s="32"/>
      <c r="B62" s="61"/>
      <c r="C62" s="62"/>
      <c r="D62" s="62"/>
      <c r="E62" s="62"/>
      <c r="F62" s="62"/>
      <c r="G62" s="62"/>
      <c r="H62" s="62"/>
      <c r="I62" s="62"/>
      <c r="J62" s="62"/>
      <c r="K62" s="62"/>
      <c r="L62" s="62"/>
      <c r="M62" s="62"/>
      <c r="N62" s="62"/>
    </row>
    <row r="63" spans="1:15" x14ac:dyDescent="0.15">
      <c r="A63" s="32"/>
      <c r="B63" s="61"/>
      <c r="C63" s="62"/>
      <c r="D63" s="62"/>
      <c r="E63" s="62"/>
      <c r="F63" s="62"/>
      <c r="G63" s="62"/>
      <c r="H63" s="62"/>
      <c r="I63" s="62"/>
      <c r="J63" s="62"/>
      <c r="K63" s="62"/>
      <c r="L63" s="62"/>
      <c r="M63" s="62"/>
      <c r="N63" s="62"/>
    </row>
    <row r="64" spans="1:15" x14ac:dyDescent="0.15">
      <c r="A64" s="32"/>
      <c r="B64" s="61"/>
      <c r="C64" s="62"/>
      <c r="D64" s="62"/>
      <c r="E64" s="62"/>
      <c r="F64" s="62"/>
      <c r="G64" s="62"/>
      <c r="H64" s="62"/>
      <c r="I64" s="62"/>
      <c r="J64" s="62"/>
      <c r="K64" s="62"/>
      <c r="L64" s="62"/>
      <c r="M64" s="62"/>
      <c r="N64" s="62"/>
    </row>
    <row r="65" spans="1:14" x14ac:dyDescent="0.15">
      <c r="A65" s="32"/>
      <c r="B65" s="61"/>
      <c r="C65" s="62"/>
      <c r="D65" s="62"/>
      <c r="E65" s="62"/>
      <c r="F65" s="62"/>
      <c r="G65" s="62"/>
      <c r="H65" s="62"/>
      <c r="I65" s="62"/>
      <c r="J65" s="62"/>
      <c r="K65" s="62"/>
      <c r="L65" s="62"/>
      <c r="M65" s="62"/>
      <c r="N65" s="62"/>
    </row>
    <row r="66" spans="1:14" x14ac:dyDescent="0.15">
      <c r="A66" s="32"/>
      <c r="B66" s="61"/>
      <c r="C66" s="62"/>
      <c r="D66" s="62"/>
      <c r="E66" s="62"/>
      <c r="F66" s="62"/>
      <c r="G66" s="62"/>
      <c r="H66" s="62"/>
      <c r="I66" s="62"/>
      <c r="J66" s="62"/>
      <c r="K66" s="62"/>
      <c r="L66" s="62"/>
      <c r="M66" s="62"/>
      <c r="N66" s="62"/>
    </row>
    <row r="67" spans="1:14" x14ac:dyDescent="0.15">
      <c r="A67" s="32"/>
      <c r="B67" s="61"/>
      <c r="C67" s="62"/>
      <c r="D67" s="62"/>
      <c r="E67" s="62"/>
      <c r="F67" s="62"/>
      <c r="G67" s="62"/>
      <c r="H67" s="62"/>
      <c r="I67" s="62"/>
      <c r="J67" s="62"/>
      <c r="K67" s="62"/>
      <c r="L67" s="62"/>
      <c r="M67" s="62"/>
      <c r="N67" s="62"/>
    </row>
  </sheetData>
  <mergeCells count="27">
    <mergeCell ref="A49:H49"/>
    <mergeCell ref="A50:C50"/>
    <mergeCell ref="D50:H50"/>
    <mergeCell ref="A52:C52"/>
    <mergeCell ref="D52:H52"/>
    <mergeCell ref="A1:N1"/>
    <mergeCell ref="C4:I4"/>
    <mergeCell ref="C7:I7"/>
    <mergeCell ref="C16:F16"/>
    <mergeCell ref="B20:I21"/>
    <mergeCell ref="J20:L20"/>
    <mergeCell ref="M33:O33"/>
    <mergeCell ref="B41:E41"/>
    <mergeCell ref="B42:E42"/>
    <mergeCell ref="C10:J10"/>
    <mergeCell ref="C13:J13"/>
    <mergeCell ref="C22:I22"/>
    <mergeCell ref="C23:I23"/>
    <mergeCell ref="C24:I24"/>
    <mergeCell ref="C25:I25"/>
    <mergeCell ref="C26:I26"/>
    <mergeCell ref="M20:M21"/>
    <mergeCell ref="N20:N21"/>
    <mergeCell ref="B22:B27"/>
    <mergeCell ref="C27:I27"/>
    <mergeCell ref="B30:H30"/>
    <mergeCell ref="B31:H31"/>
  </mergeCells>
  <phoneticPr fontId="3"/>
  <printOptions horizontalCentered="1"/>
  <pageMargins left="0.78740157480314965" right="0.78740157480314965" top="0.98425196850393704" bottom="0.98425196850393704" header="0.51181102362204722" footer="0.51181102362204722"/>
  <pageSetup paperSize="9" scale="59" orientation="portrait" r:id="rId1"/>
  <headerFooter>
    <oddHeader>&amp;R&amp;14記入例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69"/>
  <sheetViews>
    <sheetView showGridLines="0" view="pageBreakPreview" topLeftCell="A43" zoomScale="75" zoomScaleNormal="100" zoomScaleSheetLayoutView="75" workbookViewId="0">
      <selection activeCell="G46" sqref="G46"/>
    </sheetView>
  </sheetViews>
  <sheetFormatPr defaultColWidth="9" defaultRowHeight="13.5" x14ac:dyDescent="0.15"/>
  <cols>
    <col min="1" max="1" width="3.125" style="35" customWidth="1"/>
    <col min="2" max="2" width="3.25" style="35" customWidth="1"/>
    <col min="3" max="3" width="3.75" style="34" customWidth="1"/>
    <col min="4" max="4" width="13.25" style="34" customWidth="1"/>
    <col min="5" max="5" width="5.75" style="34" customWidth="1"/>
    <col min="6" max="7" width="3.75" style="34" bestFit="1" customWidth="1"/>
    <col min="8" max="8" width="4.875" style="34" bestFit="1" customWidth="1"/>
    <col min="9" max="9" width="13.75" style="34" customWidth="1"/>
    <col min="10" max="10" width="17.625" style="34" customWidth="1"/>
    <col min="11" max="11" width="20" style="34" customWidth="1"/>
    <col min="12" max="12" width="16" style="34" customWidth="1"/>
    <col min="13" max="13" width="14.75" style="34" customWidth="1"/>
    <col min="14" max="14" width="16.375" style="34" customWidth="1"/>
    <col min="15" max="16384" width="9" style="34"/>
  </cols>
  <sheetData>
    <row r="1" spans="1:15" s="58" customFormat="1" ht="24" customHeight="1" x14ac:dyDescent="0.15">
      <c r="A1" s="95" t="s">
        <v>83</v>
      </c>
      <c r="B1" s="95"/>
      <c r="C1" s="95"/>
      <c r="D1" s="95"/>
      <c r="E1" s="95"/>
      <c r="F1" s="95"/>
      <c r="G1" s="95"/>
      <c r="H1" s="95"/>
      <c r="I1" s="95"/>
      <c r="J1" s="95"/>
      <c r="K1" s="95"/>
      <c r="L1" s="95"/>
      <c r="M1" s="95"/>
      <c r="N1" s="95"/>
      <c r="O1" s="2"/>
    </row>
    <row r="2" spans="1:15" s="75" customFormat="1" ht="24" customHeight="1" x14ac:dyDescent="0.15">
      <c r="A2" s="96"/>
      <c r="B2" s="96"/>
      <c r="C2" s="96"/>
      <c r="D2" s="96"/>
      <c r="E2" s="96"/>
      <c r="F2" s="96"/>
      <c r="G2" s="96"/>
      <c r="H2" s="96"/>
      <c r="I2" s="96"/>
      <c r="J2" s="96"/>
      <c r="K2" s="96"/>
      <c r="L2" s="96"/>
      <c r="M2" s="96"/>
      <c r="N2" s="96"/>
      <c r="O2" s="36"/>
    </row>
    <row r="3" spans="1:15" s="7" customFormat="1" ht="21.75" customHeight="1" x14ac:dyDescent="0.15">
      <c r="A3" s="5" t="s">
        <v>87</v>
      </c>
      <c r="B3" s="50"/>
      <c r="C3" s="8"/>
      <c r="D3" s="8"/>
      <c r="E3" s="8"/>
      <c r="F3" s="8"/>
      <c r="G3" s="8"/>
      <c r="H3" s="8"/>
      <c r="I3" s="8"/>
      <c r="J3" s="1"/>
      <c r="K3" s="1"/>
      <c r="L3" s="1"/>
      <c r="M3" s="1"/>
      <c r="N3" s="1"/>
      <c r="O3" s="1"/>
    </row>
    <row r="4" spans="1:15" s="7" customFormat="1" ht="21.75" customHeight="1" x14ac:dyDescent="0.15">
      <c r="A4" s="6"/>
      <c r="B4" s="50"/>
      <c r="C4" s="97" t="s">
        <v>104</v>
      </c>
      <c r="D4" s="97"/>
      <c r="E4" s="97"/>
      <c r="F4" s="97"/>
      <c r="G4" s="97"/>
      <c r="H4" s="97"/>
      <c r="I4" s="97"/>
      <c r="J4" s="1"/>
      <c r="K4" s="1"/>
      <c r="L4" s="1"/>
      <c r="M4" s="1"/>
      <c r="N4" s="1"/>
      <c r="O4" s="1"/>
    </row>
    <row r="5" spans="1:15" s="7" customFormat="1" ht="21.75" customHeight="1" x14ac:dyDescent="0.15">
      <c r="A5" s="6"/>
      <c r="B5" s="50"/>
      <c r="C5" s="8"/>
      <c r="D5" s="8"/>
      <c r="E5" s="8"/>
      <c r="F5" s="8"/>
      <c r="G5" s="8"/>
      <c r="H5" s="8"/>
      <c r="I5" s="8"/>
      <c r="J5" s="1"/>
      <c r="K5" s="1"/>
      <c r="L5" s="1"/>
      <c r="M5" s="1"/>
      <c r="N5" s="1"/>
      <c r="O5" s="1"/>
    </row>
    <row r="6" spans="1:15" s="7" customFormat="1" ht="21.75" customHeight="1" x14ac:dyDescent="0.15">
      <c r="A6" s="5" t="s">
        <v>103</v>
      </c>
      <c r="B6" s="50"/>
      <c r="C6" s="8"/>
      <c r="D6" s="8"/>
      <c r="E6" s="8"/>
      <c r="F6" s="8"/>
      <c r="G6" s="8"/>
      <c r="H6" s="8"/>
      <c r="I6" s="8"/>
      <c r="J6" s="1"/>
      <c r="K6" s="1"/>
      <c r="L6" s="1"/>
      <c r="M6" s="1"/>
      <c r="N6" s="1"/>
      <c r="O6" s="1"/>
    </row>
    <row r="7" spans="1:15" s="7" customFormat="1" ht="21.75" customHeight="1" x14ac:dyDescent="0.15">
      <c r="A7" s="6"/>
      <c r="B7" s="50"/>
      <c r="C7" s="97" t="s">
        <v>105</v>
      </c>
      <c r="D7" s="97"/>
      <c r="E7" s="97"/>
      <c r="F7" s="97"/>
      <c r="G7" s="97"/>
      <c r="H7" s="97"/>
      <c r="I7" s="97"/>
      <c r="J7" s="8"/>
      <c r="K7" s="1"/>
      <c r="L7" s="1"/>
      <c r="M7" s="1"/>
      <c r="N7" s="1"/>
      <c r="O7" s="1"/>
    </row>
    <row r="8" spans="1:15" s="7" customFormat="1" ht="21.75" customHeight="1" x14ac:dyDescent="0.15">
      <c r="A8" s="6"/>
      <c r="B8" s="50"/>
      <c r="C8" s="8"/>
      <c r="D8" s="8"/>
      <c r="E8" s="8"/>
      <c r="F8" s="8"/>
      <c r="G8" s="8"/>
      <c r="H8" s="8"/>
      <c r="I8" s="8"/>
      <c r="J8" s="1"/>
      <c r="K8" s="1"/>
      <c r="L8" s="1"/>
      <c r="M8" s="1"/>
      <c r="N8" s="1"/>
      <c r="O8" s="1"/>
    </row>
    <row r="9" spans="1:15" s="7" customFormat="1" ht="21.75" customHeight="1" x14ac:dyDescent="0.15">
      <c r="A9" s="5" t="s">
        <v>88</v>
      </c>
      <c r="B9" s="50"/>
      <c r="C9" s="8"/>
      <c r="D9" s="8"/>
      <c r="E9" s="8"/>
      <c r="F9" s="8"/>
      <c r="G9" s="8"/>
      <c r="H9" s="8"/>
      <c r="I9" s="8"/>
      <c r="J9" s="8"/>
      <c r="K9" s="1"/>
      <c r="L9" s="1"/>
      <c r="M9" s="1"/>
      <c r="N9" s="1"/>
      <c r="O9" s="1"/>
    </row>
    <row r="10" spans="1:15" s="7" customFormat="1" ht="21.75" customHeight="1" x14ac:dyDescent="0.15">
      <c r="A10" s="6"/>
      <c r="B10" s="50"/>
      <c r="C10" s="97" t="s">
        <v>101</v>
      </c>
      <c r="D10" s="97"/>
      <c r="E10" s="97"/>
      <c r="F10" s="97"/>
      <c r="G10" s="97"/>
      <c r="H10" s="97"/>
      <c r="I10" s="97"/>
      <c r="J10" s="97"/>
      <c r="K10" s="51"/>
      <c r="L10" s="1"/>
      <c r="M10" s="1"/>
      <c r="N10" s="1"/>
      <c r="O10" s="1"/>
    </row>
    <row r="11" spans="1:15" s="7" customFormat="1" ht="21.75" customHeight="1" x14ac:dyDescent="0.15">
      <c r="A11" s="6"/>
      <c r="B11" s="50"/>
      <c r="C11" s="8"/>
      <c r="D11" s="8"/>
      <c r="E11" s="8"/>
      <c r="F11" s="8"/>
      <c r="G11" s="8"/>
      <c r="H11" s="8"/>
      <c r="I11" s="8"/>
      <c r="J11" s="1"/>
      <c r="K11" s="1"/>
      <c r="L11" s="1"/>
      <c r="M11" s="1"/>
      <c r="N11" s="1"/>
      <c r="O11" s="1"/>
    </row>
    <row r="12" spans="1:15" s="7" customFormat="1" ht="21.75" customHeight="1" x14ac:dyDescent="0.15">
      <c r="A12" s="5" t="s">
        <v>0</v>
      </c>
      <c r="B12" s="50"/>
      <c r="C12" s="8"/>
      <c r="D12" s="8"/>
      <c r="E12" s="8"/>
      <c r="F12" s="8"/>
      <c r="G12" s="8"/>
      <c r="H12" s="8"/>
      <c r="I12" s="8"/>
      <c r="J12" s="1"/>
      <c r="K12" s="1"/>
      <c r="L12" s="1"/>
      <c r="M12" s="1"/>
      <c r="N12" s="1"/>
      <c r="O12" s="1"/>
    </row>
    <row r="13" spans="1:15" s="7" customFormat="1" ht="21.75" customHeight="1" x14ac:dyDescent="0.15">
      <c r="A13" s="6" t="s">
        <v>1</v>
      </c>
      <c r="B13" s="50"/>
      <c r="C13" s="98" t="s">
        <v>102</v>
      </c>
      <c r="D13" s="98"/>
      <c r="E13" s="98"/>
      <c r="F13" s="98"/>
      <c r="G13" s="98"/>
      <c r="H13" s="98"/>
      <c r="I13" s="98"/>
      <c r="J13" s="98"/>
      <c r="K13" s="1"/>
      <c r="L13" s="1"/>
      <c r="M13" s="1"/>
      <c r="N13" s="1"/>
      <c r="O13" s="1"/>
    </row>
    <row r="14" spans="1:15" s="7" customFormat="1" ht="21.75" customHeight="1" x14ac:dyDescent="0.15">
      <c r="A14" s="6"/>
      <c r="B14" s="50"/>
      <c r="C14" s="8"/>
      <c r="D14" s="8"/>
      <c r="E14" s="8"/>
      <c r="F14" s="8"/>
      <c r="G14" s="8"/>
      <c r="H14" s="8"/>
      <c r="I14" s="8"/>
      <c r="J14" s="1"/>
      <c r="K14" s="1"/>
      <c r="L14" s="1"/>
      <c r="M14" s="1"/>
      <c r="N14" s="1"/>
      <c r="O14" s="1"/>
    </row>
    <row r="15" spans="1:15" s="7" customFormat="1" ht="21.75" customHeight="1" x14ac:dyDescent="0.15">
      <c r="A15" s="5" t="s">
        <v>54</v>
      </c>
      <c r="B15" s="50"/>
      <c r="C15" s="8"/>
      <c r="D15" s="8"/>
      <c r="E15" s="8"/>
      <c r="F15" s="8"/>
      <c r="G15" s="8"/>
      <c r="H15" s="8"/>
      <c r="I15" s="8"/>
      <c r="J15" s="1"/>
      <c r="K15" s="1"/>
      <c r="L15" s="1"/>
      <c r="M15" s="1"/>
      <c r="N15" s="1"/>
      <c r="O15" s="1"/>
    </row>
    <row r="16" spans="1:15" s="7" customFormat="1" ht="21.75" customHeight="1" x14ac:dyDescent="0.15">
      <c r="A16" s="6"/>
      <c r="B16" s="50"/>
      <c r="C16" s="93">
        <v>1000000</v>
      </c>
      <c r="D16" s="93"/>
      <c r="E16" s="93"/>
      <c r="F16" s="93"/>
      <c r="G16" s="9" t="s">
        <v>2</v>
      </c>
      <c r="H16" s="9"/>
      <c r="I16" s="10"/>
      <c r="J16" s="1"/>
      <c r="K16" s="1"/>
      <c r="L16" s="1"/>
      <c r="M16" s="1"/>
      <c r="N16" s="1"/>
      <c r="O16" s="1"/>
    </row>
    <row r="17" spans="1:16" s="7" customFormat="1" ht="21.75" customHeight="1" x14ac:dyDescent="0.15">
      <c r="A17" s="6"/>
      <c r="B17" s="6"/>
      <c r="C17" s="77"/>
      <c r="D17" s="76"/>
      <c r="E17" s="1"/>
      <c r="F17" s="1"/>
      <c r="G17" s="1"/>
      <c r="H17" s="1"/>
      <c r="I17" s="1"/>
      <c r="J17" s="1"/>
      <c r="K17" s="1"/>
      <c r="L17" s="1"/>
      <c r="M17" s="1"/>
      <c r="N17" s="1"/>
      <c r="O17" s="1"/>
    </row>
    <row r="18" spans="1:16" s="7" customFormat="1" ht="21.75" customHeight="1" x14ac:dyDescent="0.15">
      <c r="A18" s="5" t="s">
        <v>81</v>
      </c>
      <c r="B18" s="6"/>
      <c r="C18" s="1"/>
      <c r="D18" s="1"/>
      <c r="E18" s="1"/>
      <c r="F18" s="1"/>
      <c r="G18" s="1"/>
      <c r="H18" s="1"/>
      <c r="I18" s="1"/>
      <c r="J18" s="1"/>
      <c r="K18" s="1"/>
      <c r="L18" s="1"/>
      <c r="M18" s="1"/>
      <c r="N18" s="1"/>
      <c r="O18" s="1"/>
    </row>
    <row r="19" spans="1:16" s="7" customFormat="1" ht="21.75" customHeight="1" x14ac:dyDescent="0.15">
      <c r="A19" s="11" t="s">
        <v>3</v>
      </c>
      <c r="B19" s="11"/>
      <c r="C19" s="1"/>
      <c r="D19" s="1"/>
      <c r="E19" s="1"/>
      <c r="F19" s="1"/>
      <c r="G19" s="1"/>
      <c r="H19" s="1"/>
      <c r="I19" s="1"/>
      <c r="J19" s="1"/>
      <c r="K19" s="1"/>
      <c r="L19" s="1"/>
      <c r="M19" s="1"/>
      <c r="N19" s="1"/>
      <c r="O19" s="1"/>
    </row>
    <row r="20" spans="1:16" s="13" customFormat="1" ht="21.75" customHeight="1" x14ac:dyDescent="0.15">
      <c r="A20" s="12"/>
      <c r="B20" s="106"/>
      <c r="C20" s="107"/>
      <c r="D20" s="107"/>
      <c r="E20" s="107"/>
      <c r="F20" s="107"/>
      <c r="G20" s="107"/>
      <c r="H20" s="107"/>
      <c r="I20" s="108"/>
      <c r="J20" s="112" t="s">
        <v>4</v>
      </c>
      <c r="K20" s="112"/>
      <c r="L20" s="112"/>
      <c r="M20" s="113" t="s">
        <v>5</v>
      </c>
      <c r="N20" s="112" t="s">
        <v>6</v>
      </c>
      <c r="O20" s="12"/>
    </row>
    <row r="21" spans="1:16" s="13" customFormat="1" ht="32.25" customHeight="1" x14ac:dyDescent="0.15">
      <c r="A21" s="12"/>
      <c r="B21" s="109"/>
      <c r="C21" s="110"/>
      <c r="D21" s="110"/>
      <c r="E21" s="110"/>
      <c r="F21" s="110"/>
      <c r="G21" s="110"/>
      <c r="H21" s="110"/>
      <c r="I21" s="111"/>
      <c r="J21" s="73" t="s">
        <v>63</v>
      </c>
      <c r="K21" s="73" t="s">
        <v>7</v>
      </c>
      <c r="L21" s="73" t="s">
        <v>64</v>
      </c>
      <c r="M21" s="114"/>
      <c r="N21" s="112"/>
      <c r="O21" s="12"/>
      <c r="P21" s="7"/>
    </row>
    <row r="22" spans="1:16" s="7" customFormat="1" ht="21.6" customHeight="1" x14ac:dyDescent="0.15">
      <c r="A22" s="1"/>
      <c r="B22" s="115" t="s">
        <v>8</v>
      </c>
      <c r="C22" s="122" t="s">
        <v>65</v>
      </c>
      <c r="D22" s="101" t="s">
        <v>47</v>
      </c>
      <c r="E22" s="101"/>
      <c r="F22" s="101"/>
      <c r="G22" s="101"/>
      <c r="H22" s="101"/>
      <c r="I22" s="102"/>
      <c r="J22" s="15"/>
      <c r="K22" s="15"/>
      <c r="L22" s="15">
        <v>100000</v>
      </c>
      <c r="M22" s="15">
        <v>3750000</v>
      </c>
      <c r="N22" s="16">
        <f t="shared" ref="N22:N31" si="0">SUM(J22:M22)</f>
        <v>3850000</v>
      </c>
      <c r="O22" s="78"/>
      <c r="P22" s="13"/>
    </row>
    <row r="23" spans="1:16" s="7" customFormat="1" ht="21.75" customHeight="1" x14ac:dyDescent="0.15">
      <c r="A23" s="1"/>
      <c r="B23" s="116"/>
      <c r="C23" s="123"/>
      <c r="D23" s="101" t="s">
        <v>48</v>
      </c>
      <c r="E23" s="101"/>
      <c r="F23" s="101"/>
      <c r="G23" s="101"/>
      <c r="H23" s="101"/>
      <c r="I23" s="102"/>
      <c r="J23" s="15"/>
      <c r="K23" s="15"/>
      <c r="L23" s="15">
        <v>50000</v>
      </c>
      <c r="M23" s="15"/>
      <c r="N23" s="16">
        <f t="shared" si="0"/>
        <v>50000</v>
      </c>
      <c r="O23" s="78"/>
      <c r="P23" s="13"/>
    </row>
    <row r="24" spans="1:16" s="7" customFormat="1" ht="21.75" customHeight="1" x14ac:dyDescent="0.15">
      <c r="A24" s="1"/>
      <c r="B24" s="116"/>
      <c r="C24" s="123"/>
      <c r="D24" s="101" t="s">
        <v>49</v>
      </c>
      <c r="E24" s="101"/>
      <c r="F24" s="101"/>
      <c r="G24" s="101"/>
      <c r="H24" s="101"/>
      <c r="I24" s="102"/>
      <c r="J24" s="15"/>
      <c r="K24" s="15"/>
      <c r="L24" s="15">
        <v>560000</v>
      </c>
      <c r="M24" s="15"/>
      <c r="N24" s="16">
        <f t="shared" si="0"/>
        <v>560000</v>
      </c>
      <c r="O24" s="78"/>
    </row>
    <row r="25" spans="1:16" s="7" customFormat="1" ht="21.75" customHeight="1" x14ac:dyDescent="0.15">
      <c r="A25" s="1"/>
      <c r="B25" s="116"/>
      <c r="C25" s="123"/>
      <c r="D25" s="101"/>
      <c r="E25" s="101"/>
      <c r="F25" s="101"/>
      <c r="G25" s="101"/>
      <c r="H25" s="101"/>
      <c r="I25" s="102"/>
      <c r="J25" s="15"/>
      <c r="K25" s="15"/>
      <c r="L25" s="15"/>
      <c r="M25" s="15"/>
      <c r="N25" s="16">
        <f t="shared" si="0"/>
        <v>0</v>
      </c>
      <c r="O25" s="1"/>
    </row>
    <row r="26" spans="1:16" s="7" customFormat="1" ht="21.75" customHeight="1" x14ac:dyDescent="0.15">
      <c r="A26" s="1"/>
      <c r="B26" s="116"/>
      <c r="C26" s="124"/>
      <c r="D26" s="79" t="s">
        <v>66</v>
      </c>
      <c r="E26" s="79"/>
      <c r="F26" s="79"/>
      <c r="G26" s="79"/>
      <c r="H26" s="79"/>
      <c r="I26" s="80"/>
      <c r="J26" s="17">
        <f>SUM(J22:J25)</f>
        <v>0</v>
      </c>
      <c r="K26" s="17">
        <f>SUM(K22:K25)</f>
        <v>0</v>
      </c>
      <c r="L26" s="17">
        <f>SUM(L22:L25)</f>
        <v>710000</v>
      </c>
      <c r="M26" s="17">
        <f>SUM(M22:M25)</f>
        <v>3750000</v>
      </c>
      <c r="N26" s="17">
        <f t="shared" si="0"/>
        <v>4460000</v>
      </c>
      <c r="O26" s="1"/>
    </row>
    <row r="27" spans="1:16" s="7" customFormat="1" ht="21.6" customHeight="1" x14ac:dyDescent="0.15">
      <c r="A27" s="1"/>
      <c r="B27" s="116"/>
      <c r="C27" s="125" t="s">
        <v>67</v>
      </c>
      <c r="D27" s="101" t="s">
        <v>47</v>
      </c>
      <c r="E27" s="101"/>
      <c r="F27" s="101"/>
      <c r="G27" s="101"/>
      <c r="H27" s="101"/>
      <c r="I27" s="102"/>
      <c r="J27" s="15"/>
      <c r="K27" s="15"/>
      <c r="L27" s="15">
        <v>100000</v>
      </c>
      <c r="M27" s="15">
        <v>3750000</v>
      </c>
      <c r="N27" s="16">
        <f t="shared" si="0"/>
        <v>3850000</v>
      </c>
      <c r="O27" s="78"/>
      <c r="P27" s="13"/>
    </row>
    <row r="28" spans="1:16" s="7" customFormat="1" ht="21.75" customHeight="1" x14ac:dyDescent="0.15">
      <c r="A28" s="1"/>
      <c r="B28" s="116"/>
      <c r="C28" s="126"/>
      <c r="D28" s="101" t="s">
        <v>48</v>
      </c>
      <c r="E28" s="101"/>
      <c r="F28" s="101"/>
      <c r="G28" s="101"/>
      <c r="H28" s="101"/>
      <c r="I28" s="102"/>
      <c r="J28" s="15"/>
      <c r="K28" s="15"/>
      <c r="L28" s="15">
        <v>50000</v>
      </c>
      <c r="M28" s="15"/>
      <c r="N28" s="16">
        <f t="shared" si="0"/>
        <v>50000</v>
      </c>
      <c r="O28" s="78"/>
      <c r="P28" s="13"/>
    </row>
    <row r="29" spans="1:16" s="7" customFormat="1" ht="21.75" customHeight="1" x14ac:dyDescent="0.15">
      <c r="A29" s="1"/>
      <c r="B29" s="116"/>
      <c r="C29" s="126"/>
      <c r="D29" s="101" t="s">
        <v>49</v>
      </c>
      <c r="E29" s="101"/>
      <c r="F29" s="101"/>
      <c r="G29" s="101"/>
      <c r="H29" s="101"/>
      <c r="I29" s="102"/>
      <c r="J29" s="15"/>
      <c r="K29" s="15"/>
      <c r="L29" s="15">
        <v>560000</v>
      </c>
      <c r="M29" s="15"/>
      <c r="N29" s="16">
        <f t="shared" si="0"/>
        <v>560000</v>
      </c>
      <c r="O29" s="78"/>
    </row>
    <row r="30" spans="1:16" s="7" customFormat="1" ht="21.75" customHeight="1" x14ac:dyDescent="0.15">
      <c r="A30" s="1"/>
      <c r="B30" s="116"/>
      <c r="C30" s="126"/>
      <c r="D30" s="101"/>
      <c r="E30" s="101"/>
      <c r="F30" s="101"/>
      <c r="G30" s="101"/>
      <c r="H30" s="101"/>
      <c r="I30" s="102"/>
      <c r="J30" s="15"/>
      <c r="K30" s="15"/>
      <c r="L30" s="15"/>
      <c r="M30" s="15"/>
      <c r="N30" s="16">
        <f t="shared" si="0"/>
        <v>0</v>
      </c>
      <c r="O30" s="1"/>
    </row>
    <row r="31" spans="1:16" s="7" customFormat="1" ht="21.75" customHeight="1" x14ac:dyDescent="0.15">
      <c r="A31" s="1"/>
      <c r="B31" s="116"/>
      <c r="C31" s="127"/>
      <c r="D31" s="79" t="s">
        <v>68</v>
      </c>
      <c r="E31" s="79"/>
      <c r="F31" s="79"/>
      <c r="G31" s="79"/>
      <c r="H31" s="79"/>
      <c r="I31" s="80"/>
      <c r="J31" s="17">
        <f>SUM(J27:J30)</f>
        <v>0</v>
      </c>
      <c r="K31" s="17">
        <f>SUM(K27:K30)</f>
        <v>0</v>
      </c>
      <c r="L31" s="17">
        <f>SUM(L27:L30)</f>
        <v>710000</v>
      </c>
      <c r="M31" s="17">
        <f>SUM(M27:M30)</f>
        <v>3750000</v>
      </c>
      <c r="N31" s="17">
        <f t="shared" si="0"/>
        <v>4460000</v>
      </c>
      <c r="O31" s="1"/>
    </row>
    <row r="32" spans="1:16" s="7" customFormat="1" ht="21.75" customHeight="1" x14ac:dyDescent="0.15">
      <c r="A32" s="1"/>
      <c r="B32" s="117"/>
      <c r="C32" s="81" t="s">
        <v>69</v>
      </c>
      <c r="D32" s="79"/>
      <c r="E32" s="79"/>
      <c r="F32" s="79"/>
      <c r="G32" s="79"/>
      <c r="H32" s="79"/>
      <c r="I32" s="80"/>
      <c r="J32" s="17">
        <f>J26+J31</f>
        <v>0</v>
      </c>
      <c r="K32" s="17">
        <f t="shared" ref="K32:M32" si="1">K26+K31</f>
        <v>0</v>
      </c>
      <c r="L32" s="17">
        <f t="shared" si="1"/>
        <v>1420000</v>
      </c>
      <c r="M32" s="17">
        <f t="shared" si="1"/>
        <v>7500000</v>
      </c>
      <c r="N32" s="17">
        <f>SUM(J32:M32)</f>
        <v>8920000</v>
      </c>
      <c r="O32" s="1"/>
    </row>
    <row r="33" spans="1:15" s="7" customFormat="1" ht="21.75" customHeight="1" x14ac:dyDescent="0.15">
      <c r="A33" s="1"/>
      <c r="B33" s="1"/>
      <c r="C33" s="1"/>
      <c r="D33" s="20"/>
      <c r="E33" s="20"/>
      <c r="F33" s="20"/>
      <c r="G33" s="20"/>
      <c r="H33" s="20"/>
      <c r="I33" s="20"/>
      <c r="J33" s="82"/>
      <c r="K33" s="82"/>
      <c r="L33" s="82"/>
      <c r="M33" s="82"/>
      <c r="N33" s="82"/>
      <c r="O33" s="1"/>
    </row>
    <row r="34" spans="1:15" s="18" customFormat="1" ht="21.75" customHeight="1" x14ac:dyDescent="0.15">
      <c r="A34" s="11" t="s">
        <v>9</v>
      </c>
      <c r="B34" s="11"/>
      <c r="C34" s="11"/>
      <c r="D34" s="11"/>
      <c r="E34" s="11"/>
      <c r="F34" s="11"/>
      <c r="G34" s="11"/>
      <c r="H34" s="11"/>
      <c r="I34" s="11"/>
      <c r="J34" s="11"/>
      <c r="K34" s="11"/>
      <c r="L34" s="11"/>
      <c r="M34" s="11"/>
      <c r="N34" s="11"/>
      <c r="O34" s="11"/>
    </row>
    <row r="35" spans="1:15" s="18" customFormat="1" ht="25.5" customHeight="1" x14ac:dyDescent="0.15">
      <c r="A35" s="11"/>
      <c r="B35" s="99">
        <v>136561437</v>
      </c>
      <c r="C35" s="99"/>
      <c r="D35" s="99"/>
      <c r="E35" s="99"/>
      <c r="F35" s="99"/>
      <c r="G35" s="99"/>
      <c r="H35" s="99"/>
      <c r="I35" s="19" t="s">
        <v>10</v>
      </c>
      <c r="J35" s="20"/>
      <c r="K35" s="21"/>
      <c r="L35" s="11"/>
      <c r="M35" s="22"/>
      <c r="N35" s="11"/>
      <c r="O35" s="11"/>
    </row>
    <row r="36" spans="1:15" s="18" customFormat="1" ht="25.5" customHeight="1" x14ac:dyDescent="0.15">
      <c r="A36" s="11"/>
      <c r="B36" s="99">
        <v>3237118745</v>
      </c>
      <c r="C36" s="99"/>
      <c r="D36" s="99"/>
      <c r="E36" s="99"/>
      <c r="F36" s="99"/>
      <c r="G36" s="99"/>
      <c r="H36" s="99"/>
      <c r="I36" s="19" t="s">
        <v>11</v>
      </c>
      <c r="J36" s="20"/>
      <c r="K36" s="23"/>
      <c r="L36" s="83">
        <f>B35/B36</f>
        <v>4.2186106768845141E-2</v>
      </c>
      <c r="M36" s="22"/>
      <c r="N36" s="11"/>
      <c r="O36" s="11"/>
    </row>
    <row r="37" spans="1:15" s="18" customFormat="1" ht="28.5" customHeight="1" x14ac:dyDescent="0.15">
      <c r="A37" s="11"/>
      <c r="B37" s="11"/>
      <c r="C37" s="24"/>
      <c r="D37" s="24"/>
      <c r="E37" s="24"/>
      <c r="F37" s="24"/>
      <c r="G37" s="24"/>
      <c r="H37" s="24"/>
      <c r="I37" s="24"/>
      <c r="J37" s="24"/>
      <c r="K37" s="25"/>
      <c r="L37" s="84"/>
      <c r="M37" s="25"/>
      <c r="N37" s="25"/>
      <c r="O37" s="11"/>
    </row>
    <row r="38" spans="1:15" s="18" customFormat="1" ht="31.5" customHeight="1" x14ac:dyDescent="0.15">
      <c r="A38" s="11"/>
      <c r="B38" s="11"/>
      <c r="C38" s="24"/>
      <c r="D38" s="24"/>
      <c r="E38" s="24"/>
      <c r="F38" s="24"/>
      <c r="G38" s="24"/>
      <c r="H38" s="24"/>
      <c r="I38" s="24"/>
      <c r="J38" s="24"/>
      <c r="K38" s="25"/>
      <c r="L38" s="85">
        <f>MIN(L36:L37)</f>
        <v>4.2186106768845141E-2</v>
      </c>
      <c r="M38" s="103" t="s">
        <v>12</v>
      </c>
      <c r="N38" s="104"/>
      <c r="O38" s="104"/>
    </row>
    <row r="39" spans="1:15" s="18" customFormat="1" ht="21.75" customHeight="1" x14ac:dyDescent="0.15">
      <c r="A39" s="11" t="s">
        <v>13</v>
      </c>
      <c r="B39" s="11"/>
      <c r="C39" s="11"/>
      <c r="D39" s="11"/>
      <c r="E39" s="11"/>
      <c r="F39" s="11"/>
      <c r="G39" s="11"/>
      <c r="H39" s="11"/>
      <c r="I39" s="11"/>
      <c r="J39" s="11"/>
      <c r="K39" s="11"/>
      <c r="L39" s="11"/>
      <c r="M39" s="11"/>
      <c r="N39" s="11"/>
      <c r="O39" s="11"/>
    </row>
    <row r="40" spans="1:15" s="18" customFormat="1" ht="21.75" customHeight="1" x14ac:dyDescent="0.15">
      <c r="A40" s="11"/>
      <c r="B40" s="26" t="s">
        <v>28</v>
      </c>
      <c r="C40" s="11"/>
      <c r="D40" s="26"/>
      <c r="E40" s="26"/>
      <c r="F40" s="26"/>
      <c r="G40" s="26"/>
      <c r="H40" s="26"/>
      <c r="I40" s="26"/>
      <c r="J40" s="11"/>
      <c r="K40" s="11"/>
      <c r="L40" s="11"/>
      <c r="M40" s="11"/>
      <c r="N40" s="11"/>
      <c r="O40" s="11"/>
    </row>
    <row r="41" spans="1:15" s="18" customFormat="1" ht="26.25" customHeight="1" x14ac:dyDescent="0.15">
      <c r="A41" s="11"/>
      <c r="B41" s="11" t="s">
        <v>70</v>
      </c>
      <c r="C41" s="11"/>
      <c r="D41" s="11"/>
      <c r="E41" s="11"/>
      <c r="F41" s="11"/>
      <c r="G41" s="11"/>
      <c r="H41" s="11"/>
      <c r="I41" s="86"/>
      <c r="J41" s="37">
        <f>IF(N32=0,0,(J26+K26+L26)/N32)</f>
        <v>7.9596412556053805E-2</v>
      </c>
      <c r="K41" s="11" t="s">
        <v>16</v>
      </c>
      <c r="L41" s="11"/>
      <c r="M41" s="11"/>
      <c r="N41" s="11"/>
      <c r="O41" s="11"/>
    </row>
    <row r="42" spans="1:15" s="18" customFormat="1" ht="26.25" customHeight="1" x14ac:dyDescent="0.15">
      <c r="A42" s="11"/>
      <c r="B42" s="11" t="s">
        <v>71</v>
      </c>
      <c r="C42" s="11"/>
      <c r="D42" s="11"/>
      <c r="E42" s="11"/>
      <c r="F42" s="11"/>
      <c r="G42" s="11"/>
      <c r="H42" s="11"/>
      <c r="I42" s="11"/>
      <c r="J42" s="37">
        <f>IF(N32=0,0,(J31+K31+L31)/N32)</f>
        <v>7.9596412556053805E-2</v>
      </c>
      <c r="K42" s="11" t="s">
        <v>72</v>
      </c>
      <c r="L42" s="11"/>
      <c r="M42" s="11"/>
      <c r="N42" s="11"/>
      <c r="O42" s="11"/>
    </row>
    <row r="43" spans="1:15" s="18" customFormat="1" ht="21.75" customHeight="1" x14ac:dyDescent="0.15">
      <c r="A43" s="11"/>
      <c r="B43" s="11"/>
      <c r="C43" s="11"/>
      <c r="D43" s="11"/>
      <c r="E43" s="11"/>
      <c r="F43" s="11"/>
      <c r="G43" s="11"/>
      <c r="H43" s="11"/>
      <c r="I43" s="11"/>
      <c r="J43" s="11"/>
      <c r="K43" s="11"/>
      <c r="L43" s="11"/>
      <c r="M43" s="11"/>
      <c r="N43" s="11"/>
      <c r="O43" s="11"/>
    </row>
    <row r="44" spans="1:15" s="18" customFormat="1" ht="21.6" customHeight="1" x14ac:dyDescent="0.15">
      <c r="A44" s="11" t="s">
        <v>30</v>
      </c>
      <c r="B44" s="11"/>
      <c r="C44" s="11"/>
      <c r="D44" s="11"/>
      <c r="E44" s="11"/>
      <c r="F44" s="11"/>
      <c r="G44" s="11"/>
      <c r="H44" s="11"/>
      <c r="I44" s="11"/>
      <c r="J44" s="11"/>
      <c r="K44" s="11"/>
      <c r="L44" s="11"/>
      <c r="M44" s="11"/>
      <c r="N44" s="11"/>
      <c r="O44" s="11"/>
    </row>
    <row r="45" spans="1:15" s="18" customFormat="1" ht="21.75" customHeight="1" x14ac:dyDescent="0.15">
      <c r="A45" s="11"/>
      <c r="B45" s="121" t="s">
        <v>91</v>
      </c>
      <c r="C45" s="121"/>
      <c r="D45" s="121"/>
      <c r="E45" s="121"/>
      <c r="F45" s="87">
        <v>8</v>
      </c>
      <c r="G45" s="74" t="s">
        <v>20</v>
      </c>
      <c r="H45" s="74">
        <f>IF(F45=8,108,110)</f>
        <v>108</v>
      </c>
      <c r="I45" s="29" t="s">
        <v>24</v>
      </c>
      <c r="J45" s="88">
        <f>ROUNDDOWN((C16*J41)*F45/H45*L36,0)</f>
        <v>248</v>
      </c>
      <c r="K45" s="89" t="s">
        <v>65</v>
      </c>
      <c r="L45" s="11"/>
      <c r="M45" s="11"/>
      <c r="N45" s="11"/>
      <c r="O45" s="11"/>
    </row>
    <row r="46" spans="1:15" s="18" customFormat="1" ht="21.75" customHeight="1" thickBot="1" x14ac:dyDescent="0.2">
      <c r="A46" s="11"/>
      <c r="B46" s="121" t="s">
        <v>92</v>
      </c>
      <c r="C46" s="121"/>
      <c r="D46" s="121"/>
      <c r="E46" s="121"/>
      <c r="F46" s="87">
        <v>10</v>
      </c>
      <c r="G46" s="74" t="s">
        <v>20</v>
      </c>
      <c r="H46" s="74">
        <f>IF(F46=8,108,110)</f>
        <v>110</v>
      </c>
      <c r="I46" s="29" t="s">
        <v>24</v>
      </c>
      <c r="J46" s="90">
        <f>ROUNDDOWN((C16*J42)*F46/H46*L38,0)</f>
        <v>305</v>
      </c>
      <c r="K46" s="89" t="s">
        <v>73</v>
      </c>
      <c r="L46" s="11"/>
      <c r="M46" s="11"/>
      <c r="N46" s="11"/>
      <c r="O46" s="11"/>
    </row>
    <row r="47" spans="1:15" s="18" customFormat="1" ht="21.75" customHeight="1" thickBot="1" x14ac:dyDescent="0.2">
      <c r="A47" s="11"/>
      <c r="B47" s="11"/>
      <c r="C47" s="11"/>
      <c r="D47" s="11"/>
      <c r="E47" s="11"/>
      <c r="F47" s="11"/>
      <c r="G47" s="11"/>
      <c r="H47" s="11"/>
      <c r="I47" s="11"/>
      <c r="J47" s="53">
        <f>ROUNDDOWN(SUM(J45:J46),0)</f>
        <v>553</v>
      </c>
      <c r="K47" s="11" t="s">
        <v>74</v>
      </c>
      <c r="L47" s="11"/>
      <c r="M47" s="11"/>
      <c r="N47" s="11"/>
      <c r="O47" s="11"/>
    </row>
    <row r="48" spans="1:15" s="18" customFormat="1" ht="21.75" customHeight="1" x14ac:dyDescent="0.15">
      <c r="A48" s="11"/>
      <c r="B48" s="11"/>
      <c r="C48" s="11"/>
      <c r="D48" s="11"/>
      <c r="E48" s="11"/>
      <c r="F48" s="11"/>
      <c r="G48" s="11"/>
      <c r="H48" s="11"/>
      <c r="I48" s="11"/>
      <c r="J48" s="11"/>
      <c r="K48" s="11"/>
      <c r="L48" s="11"/>
      <c r="M48" s="11"/>
      <c r="N48" s="11"/>
      <c r="O48" s="11"/>
    </row>
    <row r="49" spans="1:15" s="18" customFormat="1" ht="21.75" customHeight="1" x14ac:dyDescent="0.15">
      <c r="A49" s="11"/>
      <c r="B49" s="11"/>
      <c r="C49" s="11"/>
      <c r="D49" s="11"/>
      <c r="E49" s="11"/>
      <c r="F49" s="11"/>
      <c r="G49" s="11"/>
      <c r="H49" s="11"/>
      <c r="I49" s="11"/>
      <c r="J49" s="11"/>
      <c r="K49" s="11"/>
      <c r="L49" s="11"/>
      <c r="M49" s="11"/>
      <c r="N49" s="11"/>
      <c r="O49" s="11"/>
    </row>
    <row r="50" spans="1:15" s="18" customFormat="1" ht="22.5" customHeight="1" x14ac:dyDescent="0.15">
      <c r="A50" s="11"/>
      <c r="B50" s="31"/>
      <c r="C50" s="11"/>
      <c r="D50" s="11"/>
      <c r="E50" s="11"/>
      <c r="F50" s="11"/>
      <c r="G50" s="11"/>
      <c r="H50" s="11"/>
      <c r="I50" s="11"/>
      <c r="J50" s="11"/>
      <c r="K50" s="11"/>
      <c r="L50" s="11"/>
      <c r="M50" s="11"/>
      <c r="N50" s="11"/>
      <c r="O50" s="11"/>
    </row>
    <row r="51" spans="1:15" s="18" customFormat="1" ht="30.75" customHeight="1" x14ac:dyDescent="0.15">
      <c r="A51" s="131" t="s">
        <v>109</v>
      </c>
      <c r="B51" s="131"/>
      <c r="C51" s="131"/>
      <c r="D51" s="131"/>
      <c r="E51" s="131"/>
      <c r="F51" s="131"/>
      <c r="G51" s="131"/>
      <c r="H51" s="131"/>
      <c r="I51" s="11"/>
      <c r="J51" s="11"/>
      <c r="K51" s="11"/>
      <c r="L51" s="11"/>
      <c r="M51" s="11"/>
      <c r="N51" s="11"/>
      <c r="O51" s="11"/>
    </row>
    <row r="52" spans="1:15" s="18" customFormat="1" ht="22.5" customHeight="1" x14ac:dyDescent="0.15">
      <c r="A52" s="105" t="s">
        <v>110</v>
      </c>
      <c r="B52" s="105"/>
      <c r="C52" s="105"/>
      <c r="D52" s="134" t="s">
        <v>112</v>
      </c>
      <c r="E52" s="134"/>
      <c r="F52" s="134"/>
      <c r="G52" s="134"/>
      <c r="H52" s="134"/>
      <c r="I52" s="11"/>
      <c r="J52" s="11"/>
      <c r="K52" s="11"/>
      <c r="L52" s="11"/>
      <c r="M52" s="11"/>
      <c r="N52" s="11"/>
      <c r="O52" s="11"/>
    </row>
    <row r="53" spans="1:15" s="133" customFormat="1" ht="6.75" customHeight="1" x14ac:dyDescent="0.15">
      <c r="A53" s="132"/>
      <c r="B53" s="132"/>
      <c r="C53" s="132"/>
      <c r="D53" s="132"/>
      <c r="E53" s="132"/>
      <c r="F53" s="132"/>
      <c r="G53" s="132"/>
      <c r="H53" s="132"/>
    </row>
    <row r="54" spans="1:15" s="7" customFormat="1" ht="22.5" customHeight="1" x14ac:dyDescent="0.15">
      <c r="A54" s="105" t="s">
        <v>111</v>
      </c>
      <c r="B54" s="105"/>
      <c r="C54" s="105"/>
      <c r="D54" s="135" t="s">
        <v>113</v>
      </c>
      <c r="E54" s="135"/>
      <c r="F54" s="135"/>
      <c r="G54" s="135"/>
      <c r="H54" s="135"/>
      <c r="I54" s="11"/>
      <c r="J54" s="1"/>
      <c r="K54" s="1"/>
      <c r="L54" s="1"/>
      <c r="M54" s="1"/>
      <c r="N54" s="1"/>
      <c r="O54" s="1"/>
    </row>
    <row r="55" spans="1:15" s="7" customFormat="1" ht="22.5" customHeight="1" x14ac:dyDescent="0.15">
      <c r="A55" s="11"/>
      <c r="B55" s="31"/>
      <c r="C55" s="11"/>
      <c r="D55" s="11"/>
      <c r="E55" s="11"/>
      <c r="F55" s="11"/>
      <c r="G55" s="11"/>
      <c r="H55" s="11"/>
      <c r="I55" s="11"/>
      <c r="J55" s="1"/>
      <c r="K55" s="1"/>
      <c r="L55" s="1"/>
      <c r="M55" s="1"/>
      <c r="N55" s="1"/>
      <c r="O55" s="1"/>
    </row>
    <row r="56" spans="1:15" s="7" customFormat="1" ht="23.25" customHeight="1" x14ac:dyDescent="0.15">
      <c r="A56" s="11"/>
      <c r="B56" s="31"/>
      <c r="C56" s="11"/>
      <c r="D56" s="11"/>
      <c r="E56" s="11"/>
      <c r="F56" s="11"/>
      <c r="G56" s="11"/>
      <c r="H56" s="11"/>
      <c r="I56" s="11"/>
      <c r="J56" s="1"/>
      <c r="K56" s="1"/>
      <c r="L56" s="1"/>
      <c r="M56" s="1"/>
      <c r="N56" s="1"/>
      <c r="O56" s="1"/>
    </row>
    <row r="57" spans="1:15" s="7" customFormat="1" ht="23.25" customHeight="1" x14ac:dyDescent="0.15">
      <c r="A57" s="11"/>
      <c r="B57" s="31"/>
      <c r="C57" s="11"/>
      <c r="D57" s="11"/>
      <c r="E57" s="11"/>
      <c r="F57" s="11"/>
      <c r="G57" s="11"/>
      <c r="H57" s="11"/>
      <c r="I57" s="11"/>
      <c r="J57" s="1"/>
      <c r="K57" s="1"/>
      <c r="L57" s="1"/>
      <c r="M57" s="1"/>
      <c r="N57" s="1"/>
      <c r="O57" s="1"/>
    </row>
    <row r="58" spans="1:15" x14ac:dyDescent="0.15">
      <c r="A58" s="32"/>
      <c r="B58" s="32"/>
      <c r="C58" s="33"/>
      <c r="D58" s="33"/>
      <c r="E58" s="33"/>
      <c r="F58" s="33"/>
      <c r="G58" s="33"/>
      <c r="H58" s="33"/>
      <c r="I58" s="33"/>
      <c r="J58" s="33"/>
      <c r="K58" s="33"/>
      <c r="L58" s="33"/>
      <c r="M58" s="33"/>
      <c r="N58" s="33"/>
    </row>
    <row r="59" spans="1:15" x14ac:dyDescent="0.15">
      <c r="A59" s="32"/>
      <c r="B59" s="32"/>
      <c r="C59" s="33"/>
      <c r="D59" s="33"/>
      <c r="E59" s="33"/>
      <c r="F59" s="33"/>
      <c r="G59" s="33"/>
      <c r="H59" s="33"/>
      <c r="I59" s="33"/>
      <c r="J59" s="33"/>
      <c r="K59" s="33"/>
      <c r="L59" s="33"/>
      <c r="M59" s="33"/>
      <c r="N59" s="33"/>
    </row>
    <row r="60" spans="1:15" x14ac:dyDescent="0.15">
      <c r="A60" s="32"/>
      <c r="B60" s="32"/>
      <c r="C60" s="33"/>
      <c r="D60" s="33"/>
      <c r="E60" s="33"/>
      <c r="F60" s="33"/>
      <c r="G60" s="33"/>
      <c r="H60" s="33"/>
      <c r="I60" s="33"/>
      <c r="J60" s="33"/>
      <c r="K60" s="33"/>
      <c r="L60" s="33"/>
      <c r="M60" s="33"/>
      <c r="N60" s="33"/>
    </row>
    <row r="61" spans="1:15" x14ac:dyDescent="0.15">
      <c r="A61" s="32"/>
      <c r="B61" s="32"/>
      <c r="C61" s="33"/>
      <c r="D61" s="33"/>
      <c r="E61" s="33"/>
      <c r="F61" s="33"/>
      <c r="G61" s="33"/>
      <c r="H61" s="33"/>
      <c r="I61" s="33"/>
      <c r="J61" s="33"/>
      <c r="K61" s="33"/>
      <c r="L61" s="33"/>
      <c r="M61" s="33"/>
      <c r="N61" s="33"/>
    </row>
    <row r="62" spans="1:15" x14ac:dyDescent="0.15">
      <c r="A62" s="32"/>
      <c r="B62" s="32"/>
      <c r="C62" s="33"/>
      <c r="D62" s="33"/>
      <c r="E62" s="33"/>
      <c r="F62" s="33"/>
      <c r="G62" s="33"/>
      <c r="H62" s="33"/>
      <c r="I62" s="33"/>
      <c r="J62" s="33"/>
      <c r="K62" s="33"/>
      <c r="L62" s="33"/>
      <c r="M62" s="33"/>
      <c r="N62" s="33"/>
    </row>
    <row r="63" spans="1:15" x14ac:dyDescent="0.15">
      <c r="A63" s="32"/>
      <c r="B63" s="32"/>
      <c r="C63" s="33"/>
      <c r="D63" s="33"/>
      <c r="E63" s="33"/>
      <c r="F63" s="33"/>
      <c r="G63" s="33"/>
      <c r="H63" s="33"/>
      <c r="I63" s="33"/>
      <c r="J63" s="33"/>
      <c r="K63" s="33"/>
      <c r="L63" s="33"/>
      <c r="M63" s="33"/>
      <c r="N63" s="33"/>
    </row>
    <row r="64" spans="1:15" x14ac:dyDescent="0.15">
      <c r="A64" s="32"/>
      <c r="B64" s="32"/>
      <c r="C64" s="33"/>
      <c r="D64" s="33"/>
      <c r="E64" s="33"/>
      <c r="F64" s="33"/>
      <c r="G64" s="33"/>
      <c r="H64" s="33"/>
      <c r="I64" s="33"/>
      <c r="J64" s="33"/>
      <c r="K64" s="33"/>
      <c r="L64" s="33"/>
      <c r="M64" s="33"/>
      <c r="N64" s="33"/>
    </row>
    <row r="65" spans="1:14" x14ac:dyDescent="0.15">
      <c r="A65" s="32"/>
      <c r="B65" s="32"/>
      <c r="C65" s="33"/>
      <c r="D65" s="33"/>
      <c r="E65" s="33"/>
      <c r="F65" s="33"/>
      <c r="G65" s="33"/>
      <c r="H65" s="33"/>
      <c r="I65" s="33"/>
      <c r="J65" s="33"/>
      <c r="K65" s="33"/>
      <c r="L65" s="33"/>
      <c r="M65" s="33"/>
      <c r="N65" s="33"/>
    </row>
    <row r="66" spans="1:14" x14ac:dyDescent="0.15">
      <c r="A66" s="32"/>
      <c r="B66" s="32"/>
      <c r="C66" s="33"/>
      <c r="D66" s="33"/>
      <c r="E66" s="33"/>
      <c r="F66" s="33"/>
      <c r="G66" s="33"/>
      <c r="H66" s="33"/>
      <c r="I66" s="33"/>
      <c r="J66" s="33"/>
      <c r="K66" s="33"/>
      <c r="L66" s="33"/>
      <c r="M66" s="33"/>
      <c r="N66" s="33"/>
    </row>
    <row r="67" spans="1:14" x14ac:dyDescent="0.15">
      <c r="A67" s="32"/>
      <c r="B67" s="32"/>
      <c r="C67" s="33"/>
      <c r="D67" s="33"/>
      <c r="E67" s="33"/>
      <c r="F67" s="33"/>
      <c r="G67" s="33"/>
      <c r="H67" s="33"/>
      <c r="I67" s="33"/>
      <c r="J67" s="33"/>
      <c r="K67" s="33"/>
      <c r="L67" s="33"/>
      <c r="M67" s="33"/>
      <c r="N67" s="33"/>
    </row>
    <row r="68" spans="1:14" x14ac:dyDescent="0.15">
      <c r="A68" s="32"/>
      <c r="B68" s="32"/>
      <c r="C68" s="33"/>
      <c r="D68" s="33"/>
      <c r="E68" s="33"/>
      <c r="F68" s="33"/>
      <c r="G68" s="33"/>
      <c r="H68" s="33"/>
      <c r="I68" s="33"/>
      <c r="J68" s="33"/>
      <c r="K68" s="33"/>
      <c r="L68" s="33"/>
      <c r="M68" s="33"/>
      <c r="N68" s="33"/>
    </row>
    <row r="69" spans="1:14" x14ac:dyDescent="0.15">
      <c r="A69" s="32"/>
      <c r="B69" s="32"/>
      <c r="C69" s="33"/>
      <c r="D69" s="33"/>
      <c r="E69" s="33"/>
      <c r="F69" s="33"/>
      <c r="G69" s="33"/>
      <c r="H69" s="33"/>
      <c r="I69" s="33"/>
      <c r="J69" s="33"/>
      <c r="K69" s="33"/>
      <c r="L69" s="33"/>
      <c r="M69" s="33"/>
      <c r="N69" s="33"/>
    </row>
  </sheetData>
  <mergeCells count="32">
    <mergeCell ref="A51:H51"/>
    <mergeCell ref="A52:C52"/>
    <mergeCell ref="D52:H52"/>
    <mergeCell ref="A54:C54"/>
    <mergeCell ref="D54:H54"/>
    <mergeCell ref="B46:E46"/>
    <mergeCell ref="A1:N1"/>
    <mergeCell ref="D29:I29"/>
    <mergeCell ref="D30:I30"/>
    <mergeCell ref="B35:H35"/>
    <mergeCell ref="B36:H36"/>
    <mergeCell ref="M38:O38"/>
    <mergeCell ref="B45:E45"/>
    <mergeCell ref="N20:N21"/>
    <mergeCell ref="B22:B32"/>
    <mergeCell ref="C22:C26"/>
    <mergeCell ref="D22:I22"/>
    <mergeCell ref="D23:I23"/>
    <mergeCell ref="D24:I24"/>
    <mergeCell ref="D25:I25"/>
    <mergeCell ref="C27:C31"/>
    <mergeCell ref="D27:I27"/>
    <mergeCell ref="D28:I28"/>
    <mergeCell ref="B20:I21"/>
    <mergeCell ref="J20:L20"/>
    <mergeCell ref="M20:M21"/>
    <mergeCell ref="C16:F16"/>
    <mergeCell ref="A2:N2"/>
    <mergeCell ref="C4:I4"/>
    <mergeCell ref="C7:I7"/>
    <mergeCell ref="C10:J10"/>
    <mergeCell ref="C13:J13"/>
  </mergeCells>
  <phoneticPr fontId="3"/>
  <pageMargins left="0.70866141732283472" right="0.70866141732283472" top="0.74803149606299213" bottom="0.74803149606299213" header="0.31496062992125984" footer="0.31496062992125984"/>
  <pageSetup paperSize="9" scale="59" orientation="portrait" r:id="rId1"/>
  <headerFooter>
    <oddHeader>&amp;R&amp;14記入例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79"/>
  <sheetViews>
    <sheetView showGridLines="0" view="pageBreakPreview" zoomScale="75" zoomScaleNormal="100" zoomScaleSheetLayoutView="75" workbookViewId="0">
      <selection activeCell="I61" sqref="I61"/>
    </sheetView>
  </sheetViews>
  <sheetFormatPr defaultColWidth="9" defaultRowHeight="13.5" x14ac:dyDescent="0.15"/>
  <cols>
    <col min="1" max="1" width="3.125" style="35" customWidth="1"/>
    <col min="2" max="2" width="3.25" style="35" customWidth="1"/>
    <col min="3" max="4" width="8.125" style="34" customWidth="1"/>
    <col min="5" max="5" width="5.75" style="34" customWidth="1"/>
    <col min="6" max="6" width="2.75" style="34" bestFit="1" customWidth="1"/>
    <col min="7" max="7" width="3.75" style="34" bestFit="1" customWidth="1"/>
    <col min="8" max="8" width="4.875" style="34" bestFit="1" customWidth="1"/>
    <col min="9" max="9" width="13.75" style="34" customWidth="1"/>
    <col min="10" max="10" width="17.625" style="34" customWidth="1"/>
    <col min="11" max="11" width="20" style="34" customWidth="1"/>
    <col min="12" max="12" width="16" style="34" customWidth="1"/>
    <col min="13" max="13" width="14.75" style="34" customWidth="1"/>
    <col min="14" max="14" width="16.375" style="34" customWidth="1"/>
    <col min="15" max="16384" width="9" style="34"/>
  </cols>
  <sheetData>
    <row r="1" spans="1:15" s="58" customFormat="1" ht="24" customHeight="1" x14ac:dyDescent="0.15">
      <c r="A1" s="95" t="s">
        <v>84</v>
      </c>
      <c r="B1" s="95"/>
      <c r="C1" s="95"/>
      <c r="D1" s="95"/>
      <c r="E1" s="95"/>
      <c r="F1" s="95"/>
      <c r="G1" s="95"/>
      <c r="H1" s="95"/>
      <c r="I1" s="95"/>
      <c r="J1" s="95"/>
      <c r="K1" s="95"/>
      <c r="L1" s="95"/>
      <c r="M1" s="95"/>
      <c r="N1" s="95"/>
      <c r="O1" s="2"/>
    </row>
    <row r="2" spans="1:15" s="75" customFormat="1" ht="30" customHeight="1" x14ac:dyDescent="0.15">
      <c r="A2" s="3"/>
      <c r="B2" s="4"/>
      <c r="C2" s="4"/>
      <c r="D2" s="4"/>
      <c r="E2" s="4"/>
      <c r="F2" s="4"/>
      <c r="G2" s="4"/>
      <c r="H2" s="4"/>
      <c r="I2" s="4"/>
      <c r="J2" s="4"/>
      <c r="K2" s="4"/>
      <c r="L2" s="4"/>
      <c r="M2" s="4"/>
      <c r="N2" s="4"/>
      <c r="O2" s="2"/>
    </row>
    <row r="3" spans="1:15" s="7" customFormat="1" ht="21.75" customHeight="1" x14ac:dyDescent="0.15">
      <c r="A3" s="5" t="s">
        <v>87</v>
      </c>
      <c r="B3" s="6"/>
      <c r="C3" s="1"/>
      <c r="D3" s="1"/>
      <c r="E3" s="1"/>
      <c r="F3" s="1"/>
      <c r="G3" s="1"/>
      <c r="H3" s="1"/>
      <c r="I3" s="1"/>
      <c r="J3" s="1"/>
      <c r="K3" s="1"/>
      <c r="L3" s="1"/>
      <c r="M3" s="1"/>
      <c r="N3" s="1"/>
      <c r="O3" s="1"/>
    </row>
    <row r="4" spans="1:15" s="7" customFormat="1" ht="21.75" customHeight="1" x14ac:dyDescent="0.15">
      <c r="A4" s="6"/>
      <c r="B4" s="6"/>
      <c r="C4" s="97" t="s">
        <v>99</v>
      </c>
      <c r="D4" s="97"/>
      <c r="E4" s="97"/>
      <c r="F4" s="97"/>
      <c r="G4" s="97"/>
      <c r="H4" s="97"/>
      <c r="I4" s="97"/>
      <c r="J4" s="8"/>
      <c r="K4" s="8"/>
      <c r="L4" s="1"/>
      <c r="M4" s="1"/>
      <c r="N4" s="1"/>
      <c r="O4" s="1"/>
    </row>
    <row r="5" spans="1:15" s="7" customFormat="1" ht="21.75" customHeight="1" x14ac:dyDescent="0.15">
      <c r="A5" s="6"/>
      <c r="B5" s="6"/>
      <c r="C5" s="8"/>
      <c r="D5" s="8"/>
      <c r="E5" s="8"/>
      <c r="F5" s="8"/>
      <c r="G5" s="8"/>
      <c r="H5" s="8"/>
      <c r="I5" s="8"/>
      <c r="J5" s="8"/>
      <c r="K5" s="8"/>
      <c r="L5" s="1"/>
      <c r="M5" s="1"/>
      <c r="N5" s="1"/>
      <c r="O5" s="1"/>
    </row>
    <row r="6" spans="1:15" s="7" customFormat="1" ht="21.75" customHeight="1" x14ac:dyDescent="0.15">
      <c r="A6" s="5" t="s">
        <v>103</v>
      </c>
      <c r="B6" s="6"/>
      <c r="C6" s="8"/>
      <c r="D6" s="8"/>
      <c r="E6" s="8"/>
      <c r="F6" s="8"/>
      <c r="G6" s="8"/>
      <c r="H6" s="8"/>
      <c r="I6" s="8"/>
      <c r="J6" s="8"/>
      <c r="K6" s="8"/>
      <c r="L6" s="1"/>
      <c r="M6" s="1"/>
      <c r="N6" s="1"/>
      <c r="O6" s="1"/>
    </row>
    <row r="7" spans="1:15" s="7" customFormat="1" ht="21.75" customHeight="1" x14ac:dyDescent="0.15">
      <c r="A7" s="6"/>
      <c r="B7" s="6"/>
      <c r="C7" s="97" t="s">
        <v>100</v>
      </c>
      <c r="D7" s="97"/>
      <c r="E7" s="97"/>
      <c r="F7" s="97"/>
      <c r="G7" s="97"/>
      <c r="H7" s="97"/>
      <c r="I7" s="97"/>
      <c r="J7" s="8"/>
      <c r="K7" s="8"/>
      <c r="L7" s="1"/>
      <c r="M7" s="1"/>
      <c r="N7" s="1"/>
      <c r="O7" s="1"/>
    </row>
    <row r="8" spans="1:15" s="7" customFormat="1" ht="21.75" customHeight="1" x14ac:dyDescent="0.15">
      <c r="A8" s="6"/>
      <c r="B8" s="6"/>
      <c r="C8" s="8"/>
      <c r="D8" s="8"/>
      <c r="E8" s="8"/>
      <c r="F8" s="8"/>
      <c r="G8" s="8"/>
      <c r="H8" s="8"/>
      <c r="I8" s="8"/>
      <c r="J8" s="8"/>
      <c r="K8" s="8"/>
      <c r="L8" s="1"/>
      <c r="M8" s="1"/>
      <c r="N8" s="1"/>
      <c r="O8" s="1"/>
    </row>
    <row r="9" spans="1:15" s="7" customFormat="1" ht="21.75" customHeight="1" x14ac:dyDescent="0.15">
      <c r="A9" s="5" t="s">
        <v>88</v>
      </c>
      <c r="B9" s="6"/>
      <c r="C9" s="8"/>
      <c r="D9" s="8"/>
      <c r="E9" s="8"/>
      <c r="F9" s="8"/>
      <c r="G9" s="8"/>
      <c r="H9" s="8"/>
      <c r="I9" s="8"/>
      <c r="J9" s="8"/>
      <c r="K9" s="8"/>
      <c r="L9" s="1"/>
      <c r="M9" s="1"/>
      <c r="N9" s="1"/>
      <c r="O9" s="1"/>
    </row>
    <row r="10" spans="1:15" s="7" customFormat="1" ht="21.75" customHeight="1" x14ac:dyDescent="0.15">
      <c r="A10" s="6"/>
      <c r="B10" s="6"/>
      <c r="C10" s="97" t="s">
        <v>101</v>
      </c>
      <c r="D10" s="97"/>
      <c r="E10" s="97"/>
      <c r="F10" s="97"/>
      <c r="G10" s="97"/>
      <c r="H10" s="97"/>
      <c r="I10" s="97"/>
      <c r="J10" s="97"/>
      <c r="K10" s="51"/>
      <c r="L10" s="1"/>
      <c r="M10" s="1"/>
      <c r="N10" s="1"/>
      <c r="O10" s="1"/>
    </row>
    <row r="11" spans="1:15" s="7" customFormat="1" ht="21.75" customHeight="1" x14ac:dyDescent="0.15">
      <c r="A11" s="6"/>
      <c r="B11" s="6"/>
      <c r="C11" s="8"/>
      <c r="D11" s="8"/>
      <c r="E11" s="8"/>
      <c r="F11" s="8"/>
      <c r="G11" s="8"/>
      <c r="H11" s="8"/>
      <c r="I11" s="8"/>
      <c r="J11" s="8"/>
      <c r="K11" s="8"/>
      <c r="L11" s="1"/>
      <c r="M11" s="1"/>
      <c r="N11" s="1"/>
      <c r="O11" s="1"/>
    </row>
    <row r="12" spans="1:15" s="7" customFormat="1" ht="21.75" customHeight="1" x14ac:dyDescent="0.15">
      <c r="A12" s="5" t="s">
        <v>0</v>
      </c>
      <c r="B12" s="6"/>
      <c r="C12" s="8"/>
      <c r="D12" s="8"/>
      <c r="E12" s="8"/>
      <c r="F12" s="8"/>
      <c r="G12" s="8"/>
      <c r="H12" s="8"/>
      <c r="I12" s="8"/>
      <c r="J12" s="8"/>
      <c r="K12" s="8"/>
      <c r="L12" s="1"/>
      <c r="M12" s="1"/>
      <c r="N12" s="1"/>
      <c r="O12" s="1"/>
    </row>
    <row r="13" spans="1:15" s="7" customFormat="1" ht="21.75" customHeight="1" x14ac:dyDescent="0.15">
      <c r="A13" s="6" t="s">
        <v>1</v>
      </c>
      <c r="B13" s="6"/>
      <c r="C13" s="98" t="s">
        <v>102</v>
      </c>
      <c r="D13" s="98"/>
      <c r="E13" s="98"/>
      <c r="F13" s="98"/>
      <c r="G13" s="98"/>
      <c r="H13" s="98"/>
      <c r="I13" s="98"/>
      <c r="J13" s="98"/>
      <c r="K13" s="8"/>
      <c r="L13" s="1"/>
      <c r="M13" s="1"/>
      <c r="N13" s="1"/>
      <c r="O13" s="1"/>
    </row>
    <row r="14" spans="1:15" s="7" customFormat="1" ht="21.75" customHeight="1" x14ac:dyDescent="0.15">
      <c r="A14" s="6"/>
      <c r="B14" s="6"/>
      <c r="C14" s="8"/>
      <c r="D14" s="8"/>
      <c r="E14" s="8"/>
      <c r="F14" s="8"/>
      <c r="G14" s="8"/>
      <c r="H14" s="8"/>
      <c r="I14" s="8"/>
      <c r="J14" s="8"/>
      <c r="K14" s="8"/>
      <c r="L14" s="1"/>
      <c r="M14" s="1"/>
      <c r="N14" s="1"/>
      <c r="O14" s="1"/>
    </row>
    <row r="15" spans="1:15" s="7" customFormat="1" ht="21.75" customHeight="1" x14ac:dyDescent="0.15">
      <c r="A15" s="5" t="s">
        <v>54</v>
      </c>
      <c r="B15" s="6"/>
      <c r="C15" s="8"/>
      <c r="D15" s="8"/>
      <c r="E15" s="8"/>
      <c r="F15" s="8"/>
      <c r="G15" s="8"/>
      <c r="H15" s="8"/>
      <c r="I15" s="8"/>
      <c r="J15" s="8"/>
      <c r="K15" s="8"/>
      <c r="L15" s="1"/>
      <c r="M15" s="1"/>
      <c r="N15" s="1"/>
      <c r="O15" s="1"/>
    </row>
    <row r="16" spans="1:15" s="7" customFormat="1" ht="21.75" customHeight="1" x14ac:dyDescent="0.15">
      <c r="A16" s="6"/>
      <c r="B16" s="6"/>
      <c r="C16" s="93">
        <v>1000000</v>
      </c>
      <c r="D16" s="93"/>
      <c r="E16" s="93"/>
      <c r="F16" s="93"/>
      <c r="G16" s="9" t="s">
        <v>2</v>
      </c>
      <c r="H16" s="9"/>
      <c r="I16" s="10"/>
      <c r="J16" s="8"/>
      <c r="K16" s="8"/>
      <c r="L16" s="1"/>
      <c r="M16" s="1"/>
      <c r="N16" s="1"/>
      <c r="O16" s="1"/>
    </row>
    <row r="17" spans="1:16" s="7" customFormat="1" ht="21.75" customHeight="1" x14ac:dyDescent="0.15">
      <c r="A17" s="6"/>
      <c r="B17" s="6"/>
      <c r="C17" s="1"/>
      <c r="D17" s="1"/>
      <c r="E17" s="1"/>
      <c r="F17" s="1"/>
      <c r="G17" s="1"/>
      <c r="H17" s="1"/>
      <c r="I17" s="1"/>
      <c r="J17" s="1"/>
      <c r="K17" s="1"/>
      <c r="L17" s="1"/>
      <c r="M17" s="1"/>
      <c r="N17" s="1"/>
      <c r="O17" s="1"/>
    </row>
    <row r="18" spans="1:16" s="7" customFormat="1" ht="21.75" customHeight="1" x14ac:dyDescent="0.15">
      <c r="A18" s="5" t="s">
        <v>81</v>
      </c>
      <c r="B18" s="6"/>
      <c r="C18" s="1"/>
      <c r="D18" s="1"/>
      <c r="E18" s="1"/>
      <c r="F18" s="1"/>
      <c r="G18" s="1"/>
      <c r="H18" s="1"/>
      <c r="I18" s="1"/>
      <c r="J18" s="1"/>
      <c r="K18" s="1"/>
      <c r="L18" s="1"/>
      <c r="M18" s="1"/>
      <c r="N18" s="1"/>
      <c r="O18" s="1"/>
    </row>
    <row r="19" spans="1:16" s="7" customFormat="1" ht="21.75" customHeight="1" x14ac:dyDescent="0.15">
      <c r="A19" s="11" t="s">
        <v>3</v>
      </c>
      <c r="B19" s="11"/>
      <c r="C19" s="1"/>
      <c r="D19" s="1"/>
      <c r="E19" s="1"/>
      <c r="F19" s="1"/>
      <c r="G19" s="1"/>
      <c r="H19" s="1"/>
      <c r="I19" s="1"/>
      <c r="J19" s="1"/>
      <c r="K19" s="1"/>
      <c r="L19" s="1"/>
      <c r="M19" s="1"/>
      <c r="N19" s="1"/>
      <c r="O19" s="1"/>
    </row>
    <row r="20" spans="1:16" s="13" customFormat="1" ht="21.75" customHeight="1" x14ac:dyDescent="0.15">
      <c r="A20" s="12"/>
      <c r="B20" s="106"/>
      <c r="C20" s="107"/>
      <c r="D20" s="107"/>
      <c r="E20" s="107"/>
      <c r="F20" s="107"/>
      <c r="G20" s="107"/>
      <c r="H20" s="107"/>
      <c r="I20" s="108"/>
      <c r="J20" s="112" t="s">
        <v>4</v>
      </c>
      <c r="K20" s="112"/>
      <c r="L20" s="112"/>
      <c r="M20" s="113" t="s">
        <v>5</v>
      </c>
      <c r="N20" s="112" t="s">
        <v>6</v>
      </c>
      <c r="O20" s="12"/>
      <c r="P20" s="7"/>
    </row>
    <row r="21" spans="1:16" s="13" customFormat="1" ht="32.25" customHeight="1" x14ac:dyDescent="0.15">
      <c r="A21" s="12"/>
      <c r="B21" s="109"/>
      <c r="C21" s="110"/>
      <c r="D21" s="110"/>
      <c r="E21" s="110"/>
      <c r="F21" s="110"/>
      <c r="G21" s="110"/>
      <c r="H21" s="110"/>
      <c r="I21" s="111"/>
      <c r="J21" s="73" t="s">
        <v>63</v>
      </c>
      <c r="K21" s="73" t="s">
        <v>7</v>
      </c>
      <c r="L21" s="73" t="s">
        <v>64</v>
      </c>
      <c r="M21" s="114"/>
      <c r="N21" s="112"/>
      <c r="O21" s="12"/>
    </row>
    <row r="22" spans="1:16" s="7" customFormat="1" ht="21.6" customHeight="1" x14ac:dyDescent="0.15">
      <c r="A22" s="1"/>
      <c r="B22" s="115" t="s">
        <v>8</v>
      </c>
      <c r="C22" s="122" t="s">
        <v>65</v>
      </c>
      <c r="D22" s="101" t="s">
        <v>47</v>
      </c>
      <c r="E22" s="101"/>
      <c r="F22" s="101"/>
      <c r="G22" s="101"/>
      <c r="H22" s="101"/>
      <c r="I22" s="102"/>
      <c r="J22" s="15"/>
      <c r="K22" s="15"/>
      <c r="L22" s="15">
        <v>100000</v>
      </c>
      <c r="M22" s="15">
        <v>3750000</v>
      </c>
      <c r="N22" s="16">
        <f t="shared" ref="N22:N32" si="0">SUM(J22:M22)</f>
        <v>3850000</v>
      </c>
      <c r="O22" s="78"/>
      <c r="P22" s="13"/>
    </row>
    <row r="23" spans="1:16" s="7" customFormat="1" ht="21.75" customHeight="1" x14ac:dyDescent="0.15">
      <c r="A23" s="1"/>
      <c r="B23" s="116"/>
      <c r="C23" s="123"/>
      <c r="D23" s="101" t="s">
        <v>48</v>
      </c>
      <c r="E23" s="101"/>
      <c r="F23" s="101"/>
      <c r="G23" s="101"/>
      <c r="H23" s="101"/>
      <c r="I23" s="102"/>
      <c r="J23" s="15">
        <v>50000</v>
      </c>
      <c r="K23" s="15"/>
      <c r="L23" s="15"/>
      <c r="M23" s="15"/>
      <c r="N23" s="16">
        <f t="shared" si="0"/>
        <v>50000</v>
      </c>
      <c r="O23" s="78"/>
    </row>
    <row r="24" spans="1:16" s="7" customFormat="1" ht="21.75" customHeight="1" x14ac:dyDescent="0.15">
      <c r="A24" s="1"/>
      <c r="B24" s="116"/>
      <c r="C24" s="123"/>
      <c r="D24" s="101" t="s">
        <v>49</v>
      </c>
      <c r="E24" s="101"/>
      <c r="F24" s="101"/>
      <c r="G24" s="101"/>
      <c r="H24" s="101"/>
      <c r="I24" s="102"/>
      <c r="J24" s="15">
        <v>560000</v>
      </c>
      <c r="K24" s="15"/>
      <c r="L24" s="15"/>
      <c r="M24" s="15"/>
      <c r="N24" s="16">
        <f t="shared" si="0"/>
        <v>560000</v>
      </c>
      <c r="O24" s="78"/>
    </row>
    <row r="25" spans="1:16" s="7" customFormat="1" ht="21.75" customHeight="1" x14ac:dyDescent="0.15">
      <c r="A25" s="1"/>
      <c r="B25" s="116"/>
      <c r="C25" s="123"/>
      <c r="D25" s="101"/>
      <c r="E25" s="101"/>
      <c r="F25" s="101"/>
      <c r="G25" s="101"/>
      <c r="H25" s="101"/>
      <c r="I25" s="102"/>
      <c r="J25" s="15"/>
      <c r="K25" s="15"/>
      <c r="L25" s="15"/>
      <c r="M25" s="15"/>
      <c r="N25" s="16">
        <f t="shared" si="0"/>
        <v>0</v>
      </c>
      <c r="O25" s="1"/>
    </row>
    <row r="26" spans="1:16" s="7" customFormat="1" ht="21.75" customHeight="1" x14ac:dyDescent="0.15">
      <c r="A26" s="1"/>
      <c r="B26" s="116"/>
      <c r="C26" s="124"/>
      <c r="D26" s="79" t="s">
        <v>66</v>
      </c>
      <c r="E26" s="79"/>
      <c r="F26" s="79"/>
      <c r="G26" s="79"/>
      <c r="H26" s="79"/>
      <c r="I26" s="80"/>
      <c r="J26" s="17">
        <f>SUM(J22:J25)</f>
        <v>610000</v>
      </c>
      <c r="K26" s="17">
        <f>SUM(K22:K25)</f>
        <v>0</v>
      </c>
      <c r="L26" s="17">
        <f>SUM(L22:L25)</f>
        <v>100000</v>
      </c>
      <c r="M26" s="17">
        <f>SUM(M22:M25)</f>
        <v>3750000</v>
      </c>
      <c r="N26" s="17">
        <f t="shared" si="0"/>
        <v>4460000</v>
      </c>
      <c r="O26" s="1"/>
      <c r="P26" s="13"/>
    </row>
    <row r="27" spans="1:16" s="7" customFormat="1" ht="21.6" customHeight="1" x14ac:dyDescent="0.15">
      <c r="A27" s="1"/>
      <c r="B27" s="116"/>
      <c r="C27" s="125" t="s">
        <v>67</v>
      </c>
      <c r="D27" s="101" t="s">
        <v>47</v>
      </c>
      <c r="E27" s="101"/>
      <c r="F27" s="101"/>
      <c r="G27" s="101"/>
      <c r="H27" s="101"/>
      <c r="I27" s="102"/>
      <c r="J27" s="15"/>
      <c r="K27" s="15"/>
      <c r="L27" s="15">
        <v>100000</v>
      </c>
      <c r="M27" s="15">
        <v>3750000</v>
      </c>
      <c r="N27" s="16">
        <f t="shared" si="0"/>
        <v>3850000</v>
      </c>
      <c r="O27" s="78"/>
      <c r="P27" s="13"/>
    </row>
    <row r="28" spans="1:16" s="7" customFormat="1" ht="21.75" customHeight="1" x14ac:dyDescent="0.15">
      <c r="A28" s="1"/>
      <c r="B28" s="116"/>
      <c r="C28" s="126"/>
      <c r="D28" s="101" t="s">
        <v>48</v>
      </c>
      <c r="E28" s="101"/>
      <c r="F28" s="101"/>
      <c r="G28" s="101"/>
      <c r="H28" s="101"/>
      <c r="I28" s="102"/>
      <c r="J28" s="15">
        <v>50000</v>
      </c>
      <c r="K28" s="15"/>
      <c r="L28" s="15"/>
      <c r="M28" s="15"/>
      <c r="N28" s="16">
        <f t="shared" si="0"/>
        <v>50000</v>
      </c>
      <c r="O28" s="78"/>
    </row>
    <row r="29" spans="1:16" s="7" customFormat="1" ht="21.75" customHeight="1" x14ac:dyDescent="0.15">
      <c r="A29" s="1"/>
      <c r="B29" s="116"/>
      <c r="C29" s="126"/>
      <c r="D29" s="101" t="s">
        <v>49</v>
      </c>
      <c r="E29" s="101"/>
      <c r="F29" s="101"/>
      <c r="G29" s="101"/>
      <c r="H29" s="101"/>
      <c r="I29" s="102"/>
      <c r="J29" s="15">
        <v>560000</v>
      </c>
      <c r="K29" s="15"/>
      <c r="L29" s="15"/>
      <c r="M29" s="15"/>
      <c r="N29" s="16">
        <f t="shared" si="0"/>
        <v>560000</v>
      </c>
      <c r="O29" s="78"/>
    </row>
    <row r="30" spans="1:16" s="7" customFormat="1" ht="21.75" customHeight="1" x14ac:dyDescent="0.15">
      <c r="A30" s="1"/>
      <c r="B30" s="116"/>
      <c r="C30" s="126"/>
      <c r="D30" s="101"/>
      <c r="E30" s="101"/>
      <c r="F30" s="101"/>
      <c r="G30" s="101"/>
      <c r="H30" s="101"/>
      <c r="I30" s="102"/>
      <c r="J30" s="15"/>
      <c r="K30" s="15"/>
      <c r="L30" s="15"/>
      <c r="M30" s="15"/>
      <c r="N30" s="16">
        <f t="shared" si="0"/>
        <v>0</v>
      </c>
      <c r="O30" s="1"/>
    </row>
    <row r="31" spans="1:16" s="7" customFormat="1" ht="21.75" customHeight="1" x14ac:dyDescent="0.15">
      <c r="A31" s="1"/>
      <c r="B31" s="116"/>
      <c r="C31" s="127"/>
      <c r="D31" s="79" t="s">
        <v>68</v>
      </c>
      <c r="E31" s="79"/>
      <c r="F31" s="79"/>
      <c r="G31" s="79"/>
      <c r="H31" s="79"/>
      <c r="I31" s="80"/>
      <c r="J31" s="17">
        <f>SUM(J27:J30)</f>
        <v>610000</v>
      </c>
      <c r="K31" s="17">
        <f>SUM(K27:K30)</f>
        <v>0</v>
      </c>
      <c r="L31" s="17">
        <f>SUM(L27:L30)</f>
        <v>100000</v>
      </c>
      <c r="M31" s="17">
        <f>SUM(M27:M30)</f>
        <v>3750000</v>
      </c>
      <c r="N31" s="17">
        <f t="shared" si="0"/>
        <v>4460000</v>
      </c>
      <c r="O31" s="1"/>
    </row>
    <row r="32" spans="1:16" s="7" customFormat="1" ht="21.75" customHeight="1" x14ac:dyDescent="0.15">
      <c r="A32" s="1"/>
      <c r="B32" s="117"/>
      <c r="C32" s="81" t="s">
        <v>69</v>
      </c>
      <c r="D32" s="79"/>
      <c r="E32" s="79"/>
      <c r="F32" s="79"/>
      <c r="G32" s="79"/>
      <c r="H32" s="79"/>
      <c r="I32" s="80"/>
      <c r="J32" s="17">
        <f>J26+J31</f>
        <v>1220000</v>
      </c>
      <c r="K32" s="17">
        <f t="shared" ref="K32:M32" si="1">K26+K31</f>
        <v>0</v>
      </c>
      <c r="L32" s="17">
        <f t="shared" si="1"/>
        <v>200000</v>
      </c>
      <c r="M32" s="17">
        <f t="shared" si="1"/>
        <v>7500000</v>
      </c>
      <c r="N32" s="17">
        <f t="shared" si="0"/>
        <v>8920000</v>
      </c>
      <c r="O32" s="1"/>
    </row>
    <row r="33" spans="1:15" s="7" customFormat="1" ht="21.75" customHeight="1" x14ac:dyDescent="0.15">
      <c r="A33" s="1"/>
      <c r="B33" s="1"/>
      <c r="C33" s="1"/>
      <c r="D33" s="20"/>
      <c r="E33" s="20"/>
      <c r="F33" s="20"/>
      <c r="G33" s="20"/>
      <c r="H33" s="20"/>
      <c r="I33" s="20"/>
      <c r="J33" s="82"/>
      <c r="K33" s="82"/>
      <c r="L33" s="82"/>
      <c r="M33" s="82"/>
      <c r="N33" s="82"/>
      <c r="O33" s="1"/>
    </row>
    <row r="34" spans="1:15" s="18" customFormat="1" ht="21.75" customHeight="1" x14ac:dyDescent="0.15">
      <c r="A34" s="11" t="s">
        <v>9</v>
      </c>
      <c r="B34" s="11"/>
      <c r="C34" s="11"/>
      <c r="D34" s="11"/>
      <c r="E34" s="11"/>
      <c r="F34" s="11"/>
      <c r="G34" s="11"/>
      <c r="H34" s="11"/>
      <c r="I34" s="11"/>
      <c r="J34" s="11"/>
      <c r="K34" s="11"/>
      <c r="L34" s="11"/>
      <c r="M34" s="11"/>
      <c r="N34" s="11"/>
      <c r="O34" s="11"/>
    </row>
    <row r="35" spans="1:15" s="18" customFormat="1" ht="25.5" customHeight="1" x14ac:dyDescent="0.15">
      <c r="A35" s="11"/>
      <c r="B35" s="99">
        <v>136561437</v>
      </c>
      <c r="C35" s="99"/>
      <c r="D35" s="99"/>
      <c r="E35" s="99"/>
      <c r="F35" s="99"/>
      <c r="G35" s="99"/>
      <c r="H35" s="99"/>
      <c r="I35" s="19" t="s">
        <v>10</v>
      </c>
      <c r="J35" s="20"/>
      <c r="K35" s="21"/>
      <c r="L35" s="11"/>
      <c r="M35" s="22"/>
      <c r="N35" s="11"/>
      <c r="O35" s="11"/>
    </row>
    <row r="36" spans="1:15" s="18" customFormat="1" ht="25.5" customHeight="1" x14ac:dyDescent="0.15">
      <c r="A36" s="11"/>
      <c r="B36" s="99">
        <v>3237118745</v>
      </c>
      <c r="C36" s="99"/>
      <c r="D36" s="99"/>
      <c r="E36" s="99"/>
      <c r="F36" s="99"/>
      <c r="G36" s="99"/>
      <c r="H36" s="99"/>
      <c r="I36" s="19" t="s">
        <v>11</v>
      </c>
      <c r="J36" s="20"/>
      <c r="K36" s="23"/>
      <c r="L36" s="83">
        <f>B35/B36</f>
        <v>4.2186106768845141E-2</v>
      </c>
      <c r="M36" s="22"/>
      <c r="N36" s="11"/>
      <c r="O36" s="11"/>
    </row>
    <row r="37" spans="1:15" s="18" customFormat="1" ht="28.5" customHeight="1" x14ac:dyDescent="0.15">
      <c r="A37" s="11"/>
      <c r="B37" s="11"/>
      <c r="C37" s="24"/>
      <c r="D37" s="24"/>
      <c r="E37" s="24"/>
      <c r="F37" s="24"/>
      <c r="G37" s="24"/>
      <c r="H37" s="24"/>
      <c r="I37" s="24"/>
      <c r="J37" s="24"/>
      <c r="K37" s="25"/>
      <c r="L37" s="84"/>
      <c r="M37" s="25"/>
      <c r="N37" s="25"/>
      <c r="O37" s="11"/>
    </row>
    <row r="38" spans="1:15" s="18" customFormat="1" ht="31.5" customHeight="1" x14ac:dyDescent="0.15">
      <c r="A38" s="11"/>
      <c r="B38" s="11"/>
      <c r="C38" s="24"/>
      <c r="D38" s="24"/>
      <c r="E38" s="24"/>
      <c r="F38" s="24"/>
      <c r="G38" s="24"/>
      <c r="H38" s="24"/>
      <c r="I38" s="24"/>
      <c r="J38" s="24"/>
      <c r="K38" s="25"/>
      <c r="L38" s="85">
        <f>MIN(L36:L37)</f>
        <v>4.2186106768845141E-2</v>
      </c>
      <c r="M38" s="103" t="s">
        <v>12</v>
      </c>
      <c r="N38" s="104"/>
      <c r="O38" s="104"/>
    </row>
    <row r="39" spans="1:15" s="18" customFormat="1" ht="21.75" customHeight="1" x14ac:dyDescent="0.15">
      <c r="A39" s="11" t="s">
        <v>13</v>
      </c>
      <c r="B39" s="11"/>
      <c r="C39" s="11"/>
      <c r="D39" s="11"/>
      <c r="E39" s="11"/>
      <c r="F39" s="11"/>
      <c r="G39" s="11"/>
      <c r="H39" s="11"/>
      <c r="I39" s="11"/>
      <c r="J39" s="11"/>
      <c r="K39" s="11"/>
      <c r="L39" s="11"/>
      <c r="M39" s="11"/>
      <c r="N39" s="11"/>
      <c r="O39" s="11"/>
    </row>
    <row r="40" spans="1:15" s="18" customFormat="1" ht="21.75" customHeight="1" x14ac:dyDescent="0.15">
      <c r="A40" s="11"/>
      <c r="B40" s="26" t="s">
        <v>14</v>
      </c>
      <c r="C40" s="11"/>
      <c r="D40" s="26"/>
      <c r="E40" s="26"/>
      <c r="F40" s="26"/>
      <c r="G40" s="26"/>
      <c r="H40" s="26"/>
      <c r="I40" s="26"/>
      <c r="J40" s="11"/>
      <c r="K40" s="11"/>
      <c r="L40" s="11"/>
      <c r="M40" s="11"/>
      <c r="N40" s="11"/>
      <c r="O40" s="11"/>
    </row>
    <row r="41" spans="1:15" s="18" customFormat="1" ht="21.75" customHeight="1" x14ac:dyDescent="0.15">
      <c r="A41" s="11"/>
      <c r="B41" s="26" t="s">
        <v>75</v>
      </c>
      <c r="C41" s="26" t="s">
        <v>65</v>
      </c>
      <c r="D41" s="26"/>
      <c r="E41" s="26"/>
      <c r="F41" s="26"/>
      <c r="G41" s="26"/>
      <c r="H41" s="26"/>
      <c r="I41" s="26"/>
      <c r="J41" s="11"/>
      <c r="K41" s="11"/>
      <c r="L41" s="11"/>
      <c r="M41" s="11"/>
      <c r="N41" s="11"/>
      <c r="O41" s="11"/>
    </row>
    <row r="42" spans="1:15" s="18" customFormat="1" ht="21.75" customHeight="1" x14ac:dyDescent="0.15">
      <c r="A42" s="11"/>
      <c r="B42" s="11" t="s">
        <v>15</v>
      </c>
      <c r="C42" s="11"/>
      <c r="D42" s="11"/>
      <c r="E42" s="11"/>
      <c r="F42" s="11"/>
      <c r="G42" s="11"/>
      <c r="H42" s="11"/>
      <c r="I42" s="27">
        <f>J26/N32</f>
        <v>6.838565022421525E-2</v>
      </c>
      <c r="J42" s="11" t="s">
        <v>16</v>
      </c>
      <c r="K42" s="11"/>
      <c r="L42" s="11"/>
      <c r="M42" s="11"/>
      <c r="N42" s="11"/>
      <c r="O42" s="11"/>
    </row>
    <row r="43" spans="1:15" s="18" customFormat="1" ht="21.75" customHeight="1" x14ac:dyDescent="0.15">
      <c r="A43" s="11"/>
      <c r="B43" s="11" t="s">
        <v>17</v>
      </c>
      <c r="C43" s="11"/>
      <c r="D43" s="11"/>
      <c r="E43" s="11"/>
      <c r="F43" s="11"/>
      <c r="G43" s="11"/>
      <c r="H43" s="11"/>
      <c r="I43" s="28">
        <f>L26/N32</f>
        <v>1.1210762331838564E-2</v>
      </c>
      <c r="J43" s="11" t="s">
        <v>18</v>
      </c>
      <c r="K43" s="11"/>
      <c r="L43" s="11"/>
      <c r="M43" s="11"/>
      <c r="N43" s="11"/>
      <c r="O43" s="11"/>
    </row>
    <row r="44" spans="1:15" s="18" customFormat="1" ht="12.75" customHeight="1" x14ac:dyDescent="0.15">
      <c r="A44" s="11"/>
      <c r="B44" s="11"/>
      <c r="C44" s="11"/>
      <c r="D44" s="11"/>
      <c r="E44" s="11"/>
      <c r="F44" s="11"/>
      <c r="G44" s="11"/>
      <c r="H44" s="11"/>
      <c r="I44" s="11"/>
      <c r="J44" s="11"/>
      <c r="K44" s="11"/>
      <c r="L44" s="11"/>
      <c r="M44" s="11"/>
      <c r="N44" s="11"/>
      <c r="O44" s="11"/>
    </row>
    <row r="45" spans="1:15" s="18" customFormat="1" ht="21.75" customHeight="1" x14ac:dyDescent="0.15">
      <c r="A45" s="11"/>
      <c r="B45" s="26" t="s">
        <v>76</v>
      </c>
      <c r="C45" s="26" t="s">
        <v>67</v>
      </c>
      <c r="D45" s="26"/>
      <c r="E45" s="26"/>
      <c r="F45" s="26"/>
      <c r="G45" s="26"/>
      <c r="H45" s="26"/>
      <c r="I45" s="26"/>
      <c r="J45" s="11"/>
      <c r="K45" s="11"/>
      <c r="L45" s="11"/>
      <c r="M45" s="11"/>
      <c r="N45" s="11"/>
      <c r="O45" s="11"/>
    </row>
    <row r="46" spans="1:15" s="18" customFormat="1" ht="21.75" customHeight="1" x14ac:dyDescent="0.15">
      <c r="A46" s="11"/>
      <c r="B46" s="11" t="s">
        <v>15</v>
      </c>
      <c r="C46" s="11"/>
      <c r="D46" s="11"/>
      <c r="E46" s="11"/>
      <c r="F46" s="11"/>
      <c r="G46" s="11"/>
      <c r="H46" s="11"/>
      <c r="I46" s="27">
        <f>J31/N32</f>
        <v>6.838565022421525E-2</v>
      </c>
      <c r="J46" s="11" t="s">
        <v>16</v>
      </c>
      <c r="K46" s="11"/>
      <c r="L46" s="11"/>
      <c r="M46" s="11"/>
      <c r="N46" s="11"/>
      <c r="O46" s="11"/>
    </row>
    <row r="47" spans="1:15" s="18" customFormat="1" ht="21.75" customHeight="1" x14ac:dyDescent="0.15">
      <c r="A47" s="11"/>
      <c r="B47" s="11" t="s">
        <v>17</v>
      </c>
      <c r="C47" s="11"/>
      <c r="D47" s="11"/>
      <c r="E47" s="11"/>
      <c r="F47" s="11"/>
      <c r="G47" s="11"/>
      <c r="H47" s="11"/>
      <c r="I47" s="28">
        <f>L31/N32</f>
        <v>1.1210762331838564E-2</v>
      </c>
      <c r="J47" s="11" t="s">
        <v>18</v>
      </c>
      <c r="K47" s="11"/>
      <c r="L47" s="11"/>
      <c r="M47" s="11"/>
      <c r="N47" s="11"/>
      <c r="O47" s="11"/>
    </row>
    <row r="48" spans="1:15" s="18" customFormat="1" ht="12.75" customHeight="1" x14ac:dyDescent="0.15">
      <c r="A48" s="11"/>
      <c r="B48" s="11"/>
      <c r="C48" s="11"/>
      <c r="D48" s="11"/>
      <c r="E48" s="11"/>
      <c r="F48" s="11"/>
      <c r="G48" s="11"/>
      <c r="H48" s="11"/>
      <c r="I48" s="11"/>
      <c r="J48" s="11"/>
      <c r="K48" s="11"/>
      <c r="L48" s="11"/>
      <c r="M48" s="11"/>
      <c r="N48" s="11"/>
      <c r="O48" s="11"/>
    </row>
    <row r="49" spans="1:15" s="18" customFormat="1" ht="21.75" customHeight="1" x14ac:dyDescent="0.15">
      <c r="A49" s="11" t="s">
        <v>19</v>
      </c>
      <c r="B49" s="11"/>
      <c r="C49" s="11"/>
      <c r="D49" s="11"/>
      <c r="E49" s="11"/>
      <c r="F49" s="11"/>
      <c r="G49" s="11"/>
      <c r="H49" s="11"/>
      <c r="I49" s="11"/>
      <c r="J49" s="11"/>
      <c r="K49" s="11"/>
      <c r="L49" s="11"/>
      <c r="M49" s="11"/>
      <c r="N49" s="11"/>
      <c r="O49" s="11"/>
    </row>
    <row r="50" spans="1:15" s="18" customFormat="1" ht="21.75" customHeight="1" x14ac:dyDescent="0.15">
      <c r="A50" s="11"/>
      <c r="B50" s="26" t="s">
        <v>75</v>
      </c>
      <c r="C50" s="26" t="s">
        <v>65</v>
      </c>
      <c r="D50" s="11"/>
      <c r="E50" s="11"/>
      <c r="F50" s="11"/>
      <c r="G50" s="11"/>
      <c r="H50" s="11"/>
      <c r="I50" s="11"/>
      <c r="J50" s="11"/>
      <c r="K50" s="11"/>
      <c r="L50" s="11"/>
      <c r="M50" s="11"/>
      <c r="N50" s="11"/>
      <c r="O50" s="11"/>
    </row>
    <row r="51" spans="1:15" s="18" customFormat="1" ht="21.75" customHeight="1" x14ac:dyDescent="0.15">
      <c r="A51" s="11"/>
      <c r="B51" s="128" t="s">
        <v>95</v>
      </c>
      <c r="C51" s="128"/>
      <c r="D51" s="128"/>
      <c r="E51" s="128"/>
      <c r="F51" s="129"/>
      <c r="G51" s="87">
        <v>8</v>
      </c>
      <c r="H51" s="74" t="s">
        <v>20</v>
      </c>
      <c r="I51" s="74">
        <f>IF(G51=8,108,110)</f>
        <v>108</v>
      </c>
      <c r="J51" s="29" t="s">
        <v>21</v>
      </c>
      <c r="K51" s="30">
        <f>ROUNDDOWN(C16*I42*G51/I51,0)</f>
        <v>5065</v>
      </c>
      <c r="L51" s="11" t="s">
        <v>22</v>
      </c>
      <c r="M51" s="11"/>
      <c r="N51" s="11"/>
      <c r="O51" s="11"/>
    </row>
    <row r="52" spans="1:15" s="18" customFormat="1" ht="21.75" customHeight="1" x14ac:dyDescent="0.15">
      <c r="A52" s="11"/>
      <c r="B52" s="128" t="s">
        <v>96</v>
      </c>
      <c r="C52" s="128"/>
      <c r="D52" s="128"/>
      <c r="E52" s="128"/>
      <c r="F52" s="129"/>
      <c r="G52" s="87">
        <v>8</v>
      </c>
      <c r="H52" s="74" t="s">
        <v>20</v>
      </c>
      <c r="I52" s="74">
        <f>IF(G52=8,108,110)</f>
        <v>108</v>
      </c>
      <c r="J52" s="29" t="s">
        <v>24</v>
      </c>
      <c r="K52" s="91">
        <f>ROUNDDOWN(C16*I43*G52/I52*L38,0)</f>
        <v>35</v>
      </c>
      <c r="L52" s="11" t="s">
        <v>25</v>
      </c>
      <c r="M52" s="11"/>
      <c r="N52" s="11"/>
      <c r="O52" s="11"/>
    </row>
    <row r="53" spans="1:15" s="18" customFormat="1" ht="21.75" customHeight="1" x14ac:dyDescent="0.15">
      <c r="A53" s="11"/>
      <c r="B53" s="26" t="s">
        <v>76</v>
      </c>
      <c r="C53" s="26" t="s">
        <v>67</v>
      </c>
      <c r="D53" s="11"/>
      <c r="E53" s="11"/>
      <c r="F53" s="11"/>
      <c r="G53" s="11"/>
      <c r="H53" s="11"/>
      <c r="I53" s="11"/>
      <c r="J53" s="11"/>
      <c r="K53" s="92"/>
      <c r="L53" s="11"/>
      <c r="M53" s="11"/>
      <c r="N53" s="11"/>
      <c r="O53" s="11"/>
    </row>
    <row r="54" spans="1:15" s="18" customFormat="1" ht="21.75" customHeight="1" x14ac:dyDescent="0.15">
      <c r="A54" s="11"/>
      <c r="B54" s="128" t="s">
        <v>97</v>
      </c>
      <c r="C54" s="128"/>
      <c r="D54" s="128"/>
      <c r="E54" s="128"/>
      <c r="F54" s="129"/>
      <c r="G54" s="87">
        <v>10</v>
      </c>
      <c r="H54" s="74" t="s">
        <v>20</v>
      </c>
      <c r="I54" s="74">
        <f>IF(G54=8,108,110)</f>
        <v>110</v>
      </c>
      <c r="J54" s="29" t="s">
        <v>21</v>
      </c>
      <c r="K54" s="30">
        <f>ROUNDDOWN(C16*I46*G54/I54,0)</f>
        <v>6216</v>
      </c>
      <c r="L54" s="11" t="s">
        <v>22</v>
      </c>
      <c r="M54" s="11"/>
      <c r="N54" s="11"/>
      <c r="O54" s="11"/>
    </row>
    <row r="55" spans="1:15" s="18" customFormat="1" ht="21.75" customHeight="1" thickBot="1" x14ac:dyDescent="0.2">
      <c r="A55" s="11"/>
      <c r="B55" s="128" t="s">
        <v>98</v>
      </c>
      <c r="C55" s="128"/>
      <c r="D55" s="128"/>
      <c r="E55" s="128"/>
      <c r="F55" s="129"/>
      <c r="G55" s="87">
        <v>10</v>
      </c>
      <c r="H55" s="74" t="s">
        <v>20</v>
      </c>
      <c r="I55" s="74">
        <f>IF(G55=8,108,110)</f>
        <v>110</v>
      </c>
      <c r="J55" s="29" t="s">
        <v>24</v>
      </c>
      <c r="K55" s="52">
        <f>ROUNDDOWN(C16*I47*G55/I55*L38,0)</f>
        <v>42</v>
      </c>
      <c r="L55" s="11" t="s">
        <v>25</v>
      </c>
      <c r="M55" s="11"/>
      <c r="N55" s="11"/>
      <c r="O55" s="11"/>
    </row>
    <row r="56" spans="1:15" s="18" customFormat="1" ht="21.75" customHeight="1" thickBot="1" x14ac:dyDescent="0.2">
      <c r="A56" s="11"/>
      <c r="B56" s="11" t="s">
        <v>26</v>
      </c>
      <c r="C56" s="11"/>
      <c r="D56" s="11"/>
      <c r="E56" s="11"/>
      <c r="F56" s="11"/>
      <c r="G56" s="11"/>
      <c r="H56" s="11"/>
      <c r="I56" s="11"/>
      <c r="J56" s="11"/>
      <c r="K56" s="53">
        <f>ROUNDDOWN(K52+K51+K54+K55,0)</f>
        <v>11358</v>
      </c>
      <c r="L56" s="11" t="s">
        <v>74</v>
      </c>
      <c r="M56" s="11"/>
      <c r="N56" s="11"/>
      <c r="O56" s="11"/>
    </row>
    <row r="57" spans="1:15" s="18" customFormat="1" ht="12.75" customHeight="1" x14ac:dyDescent="0.15">
      <c r="A57" s="11"/>
      <c r="B57" s="11"/>
      <c r="C57" s="11"/>
      <c r="D57" s="11"/>
      <c r="E57" s="11"/>
      <c r="F57" s="11"/>
      <c r="G57" s="11"/>
      <c r="H57" s="11"/>
      <c r="I57" s="11"/>
      <c r="J57" s="11"/>
      <c r="K57" s="11"/>
      <c r="L57" s="11"/>
      <c r="M57" s="11"/>
      <c r="N57" s="11"/>
      <c r="O57" s="11"/>
    </row>
    <row r="58" spans="1:15" s="18" customFormat="1" ht="21.75" customHeight="1" x14ac:dyDescent="0.15">
      <c r="A58" s="11"/>
      <c r="B58" s="11"/>
      <c r="C58" s="11"/>
      <c r="D58" s="11"/>
      <c r="E58" s="11"/>
      <c r="F58" s="11"/>
      <c r="G58" s="11"/>
      <c r="H58" s="11"/>
      <c r="I58" s="11"/>
      <c r="J58" s="11"/>
      <c r="K58" s="11"/>
      <c r="L58" s="11"/>
      <c r="M58" s="11"/>
      <c r="N58" s="11"/>
      <c r="O58" s="11"/>
    </row>
    <row r="59" spans="1:15" s="18" customFormat="1" ht="21.75" hidden="1" customHeight="1" x14ac:dyDescent="0.15">
      <c r="A59" s="11"/>
      <c r="B59" s="11"/>
      <c r="C59" s="11"/>
      <c r="D59" s="11"/>
      <c r="E59" s="11"/>
      <c r="F59" s="11"/>
      <c r="G59" s="11"/>
      <c r="H59" s="11"/>
      <c r="I59" s="11"/>
      <c r="J59" s="11"/>
      <c r="K59" s="11"/>
      <c r="L59" s="11"/>
      <c r="M59" s="11"/>
      <c r="N59" s="11"/>
      <c r="O59" s="11"/>
    </row>
    <row r="60" spans="1:15" s="18" customFormat="1" ht="22.5" customHeight="1" x14ac:dyDescent="0.15">
      <c r="A60" s="11"/>
      <c r="B60" s="31"/>
      <c r="C60" s="11"/>
      <c r="D60" s="11"/>
      <c r="E60" s="11"/>
      <c r="F60" s="11"/>
      <c r="G60" s="11"/>
      <c r="H60" s="11"/>
      <c r="I60" s="11"/>
      <c r="J60" s="11"/>
      <c r="K60" s="11"/>
      <c r="L60" s="11"/>
      <c r="M60" s="11"/>
      <c r="N60" s="11"/>
      <c r="O60" s="11"/>
    </row>
    <row r="61" spans="1:15" s="18" customFormat="1" ht="30.75" customHeight="1" x14ac:dyDescent="0.15">
      <c r="A61" s="131" t="s">
        <v>109</v>
      </c>
      <c r="B61" s="131"/>
      <c r="C61" s="131"/>
      <c r="D61" s="131"/>
      <c r="E61" s="131"/>
      <c r="F61" s="131"/>
      <c r="G61" s="131"/>
      <c r="H61" s="131"/>
      <c r="I61" s="11"/>
      <c r="J61" s="11"/>
      <c r="K61" s="11"/>
      <c r="L61" s="11"/>
      <c r="M61" s="11"/>
      <c r="N61" s="11"/>
      <c r="O61" s="11"/>
    </row>
    <row r="62" spans="1:15" s="18" customFormat="1" ht="22.5" customHeight="1" x14ac:dyDescent="0.15">
      <c r="A62" s="105" t="s">
        <v>110</v>
      </c>
      <c r="B62" s="105"/>
      <c r="C62" s="105"/>
      <c r="D62" s="134" t="s">
        <v>112</v>
      </c>
      <c r="E62" s="134"/>
      <c r="F62" s="134"/>
      <c r="G62" s="134"/>
      <c r="H62" s="134"/>
      <c r="I62" s="11"/>
      <c r="J62" s="11"/>
      <c r="K62" s="11"/>
      <c r="L62" s="11"/>
      <c r="M62" s="11"/>
      <c r="N62" s="11"/>
      <c r="O62" s="11"/>
    </row>
    <row r="63" spans="1:15" s="133" customFormat="1" ht="6.75" customHeight="1" x14ac:dyDescent="0.15">
      <c r="A63" s="132"/>
      <c r="B63" s="132"/>
      <c r="C63" s="132"/>
      <c r="D63" s="132"/>
      <c r="E63" s="132"/>
      <c r="F63" s="132"/>
      <c r="G63" s="132"/>
      <c r="H63" s="132"/>
    </row>
    <row r="64" spans="1:15" s="7" customFormat="1" ht="22.5" customHeight="1" x14ac:dyDescent="0.15">
      <c r="A64" s="105" t="s">
        <v>111</v>
      </c>
      <c r="B64" s="105"/>
      <c r="C64" s="105"/>
      <c r="D64" s="135" t="s">
        <v>113</v>
      </c>
      <c r="E64" s="135"/>
      <c r="F64" s="135"/>
      <c r="G64" s="135"/>
      <c r="H64" s="135"/>
      <c r="I64" s="11"/>
      <c r="J64" s="1"/>
      <c r="K64" s="1"/>
      <c r="L64" s="1"/>
      <c r="M64" s="1"/>
      <c r="N64" s="1"/>
      <c r="O64" s="1"/>
    </row>
    <row r="65" spans="1:15" s="7" customFormat="1" ht="22.5" customHeight="1" x14ac:dyDescent="0.15">
      <c r="A65" s="11"/>
      <c r="B65" s="31"/>
      <c r="C65" s="11"/>
      <c r="D65" s="11"/>
      <c r="E65" s="11"/>
      <c r="F65" s="11"/>
      <c r="G65" s="11"/>
      <c r="H65" s="11"/>
      <c r="I65" s="11"/>
      <c r="J65" s="1"/>
      <c r="K65" s="1"/>
      <c r="L65" s="1"/>
      <c r="M65" s="1"/>
      <c r="N65" s="1"/>
      <c r="O65" s="1"/>
    </row>
    <row r="66" spans="1:15" s="7" customFormat="1" ht="23.25" customHeight="1" x14ac:dyDescent="0.15">
      <c r="A66" s="11"/>
      <c r="B66" s="31"/>
      <c r="C66" s="11"/>
      <c r="D66" s="11"/>
      <c r="E66" s="11"/>
      <c r="F66" s="11"/>
      <c r="G66" s="11"/>
      <c r="H66" s="11"/>
      <c r="I66" s="11"/>
      <c r="J66" s="1"/>
      <c r="K66" s="1"/>
      <c r="L66" s="1"/>
      <c r="M66" s="1"/>
      <c r="N66" s="1"/>
      <c r="O66" s="1"/>
    </row>
    <row r="67" spans="1:15" s="7" customFormat="1" ht="23.25" customHeight="1" x14ac:dyDescent="0.15">
      <c r="A67" s="11"/>
      <c r="B67" s="31"/>
      <c r="C67" s="11"/>
      <c r="D67" s="11"/>
      <c r="E67" s="11"/>
      <c r="F67" s="11"/>
      <c r="G67" s="11"/>
      <c r="H67" s="11"/>
      <c r="I67" s="11"/>
      <c r="J67" s="1"/>
      <c r="K67" s="1"/>
      <c r="L67" s="1"/>
      <c r="M67" s="1"/>
      <c r="N67" s="1"/>
      <c r="O67" s="1"/>
    </row>
    <row r="68" spans="1:15" x14ac:dyDescent="0.15">
      <c r="A68" s="32"/>
      <c r="B68" s="32"/>
      <c r="C68" s="33"/>
      <c r="D68" s="33"/>
      <c r="E68" s="33"/>
      <c r="F68" s="33"/>
      <c r="G68" s="33"/>
      <c r="H68" s="33"/>
      <c r="I68" s="33"/>
      <c r="J68" s="33"/>
      <c r="K68" s="33"/>
      <c r="L68" s="33"/>
      <c r="M68" s="33"/>
      <c r="N68" s="33"/>
    </row>
    <row r="69" spans="1:15" x14ac:dyDescent="0.15">
      <c r="A69" s="32"/>
      <c r="B69" s="32"/>
      <c r="C69" s="33"/>
      <c r="D69" s="33"/>
      <c r="E69" s="33"/>
      <c r="F69" s="33"/>
      <c r="G69" s="33"/>
      <c r="H69" s="33"/>
      <c r="I69" s="33"/>
      <c r="J69" s="33"/>
      <c r="K69" s="33"/>
      <c r="L69" s="33"/>
      <c r="M69" s="33"/>
      <c r="N69" s="33"/>
    </row>
    <row r="70" spans="1:15" x14ac:dyDescent="0.15">
      <c r="A70" s="32"/>
      <c r="B70" s="32"/>
      <c r="C70" s="33"/>
      <c r="D70" s="33"/>
      <c r="E70" s="33"/>
      <c r="F70" s="33"/>
      <c r="G70" s="33"/>
      <c r="H70" s="33"/>
      <c r="I70" s="33"/>
      <c r="J70" s="33"/>
      <c r="K70" s="33"/>
      <c r="L70" s="33"/>
      <c r="M70" s="33"/>
      <c r="N70" s="33"/>
    </row>
    <row r="71" spans="1:15" x14ac:dyDescent="0.15">
      <c r="A71" s="32"/>
      <c r="B71" s="32"/>
      <c r="C71" s="33"/>
      <c r="D71" s="33"/>
      <c r="E71" s="33"/>
      <c r="F71" s="33"/>
      <c r="G71" s="33"/>
      <c r="H71" s="33"/>
      <c r="I71" s="33"/>
      <c r="J71" s="33"/>
      <c r="K71" s="33"/>
      <c r="L71" s="33"/>
      <c r="M71" s="33"/>
      <c r="N71" s="33"/>
    </row>
    <row r="72" spans="1:15" x14ac:dyDescent="0.15">
      <c r="A72" s="32"/>
      <c r="B72" s="32"/>
      <c r="C72" s="33"/>
      <c r="D72" s="33"/>
      <c r="E72" s="33"/>
      <c r="F72" s="33"/>
      <c r="G72" s="33"/>
      <c r="H72" s="33"/>
      <c r="I72" s="33"/>
      <c r="J72" s="33"/>
      <c r="K72" s="33"/>
      <c r="L72" s="33"/>
      <c r="M72" s="33"/>
      <c r="N72" s="33"/>
    </row>
    <row r="73" spans="1:15" x14ac:dyDescent="0.15">
      <c r="A73" s="32"/>
      <c r="B73" s="32"/>
      <c r="C73" s="33"/>
      <c r="D73" s="33"/>
      <c r="E73" s="33"/>
      <c r="F73" s="33"/>
      <c r="G73" s="33"/>
      <c r="H73" s="33"/>
      <c r="I73" s="33"/>
      <c r="J73" s="33"/>
      <c r="K73" s="33"/>
      <c r="L73" s="33"/>
      <c r="M73" s="33"/>
      <c r="N73" s="33"/>
    </row>
    <row r="74" spans="1:15" x14ac:dyDescent="0.15">
      <c r="A74" s="32"/>
      <c r="B74" s="32"/>
      <c r="C74" s="33"/>
      <c r="D74" s="33"/>
      <c r="E74" s="33"/>
      <c r="F74" s="33"/>
      <c r="G74" s="33"/>
      <c r="H74" s="33"/>
      <c r="I74" s="33"/>
      <c r="J74" s="33"/>
      <c r="K74" s="33"/>
      <c r="L74" s="33"/>
      <c r="M74" s="33"/>
      <c r="N74" s="33"/>
    </row>
    <row r="75" spans="1:15" x14ac:dyDescent="0.15">
      <c r="A75" s="32"/>
      <c r="B75" s="32"/>
      <c r="C75" s="33"/>
      <c r="D75" s="33"/>
      <c r="E75" s="33"/>
      <c r="F75" s="33"/>
      <c r="G75" s="33"/>
      <c r="H75" s="33"/>
      <c r="I75" s="33"/>
      <c r="J75" s="33"/>
      <c r="K75" s="33"/>
      <c r="L75" s="33"/>
      <c r="M75" s="33"/>
      <c r="N75" s="33"/>
    </row>
    <row r="76" spans="1:15" x14ac:dyDescent="0.15">
      <c r="A76" s="32"/>
      <c r="B76" s="32"/>
      <c r="C76" s="33"/>
      <c r="D76" s="33"/>
      <c r="E76" s="33"/>
      <c r="F76" s="33"/>
      <c r="G76" s="33"/>
      <c r="H76" s="33"/>
      <c r="I76" s="33"/>
      <c r="J76" s="33"/>
      <c r="K76" s="33"/>
      <c r="L76" s="33"/>
      <c r="M76" s="33"/>
      <c r="N76" s="33"/>
    </row>
    <row r="77" spans="1:15" x14ac:dyDescent="0.15">
      <c r="A77" s="32"/>
      <c r="B77" s="32"/>
      <c r="C77" s="33"/>
      <c r="D77" s="33"/>
      <c r="E77" s="33"/>
      <c r="F77" s="33"/>
      <c r="G77" s="33"/>
      <c r="H77" s="33"/>
      <c r="I77" s="33"/>
      <c r="J77" s="33"/>
      <c r="K77" s="33"/>
      <c r="L77" s="33"/>
      <c r="M77" s="33"/>
      <c r="N77" s="33"/>
    </row>
    <row r="78" spans="1:15" x14ac:dyDescent="0.15">
      <c r="A78" s="32"/>
      <c r="B78" s="32"/>
      <c r="C78" s="33"/>
      <c r="D78" s="33"/>
      <c r="E78" s="33"/>
      <c r="F78" s="33"/>
      <c r="G78" s="33"/>
      <c r="H78" s="33"/>
      <c r="I78" s="33"/>
      <c r="J78" s="33"/>
      <c r="K78" s="33"/>
      <c r="L78" s="33"/>
      <c r="M78" s="33"/>
      <c r="N78" s="33"/>
    </row>
    <row r="79" spans="1:15" x14ac:dyDescent="0.15">
      <c r="A79" s="32"/>
      <c r="B79" s="32"/>
      <c r="C79" s="33"/>
      <c r="D79" s="33"/>
      <c r="E79" s="33"/>
      <c r="F79" s="33"/>
      <c r="G79" s="33"/>
      <c r="H79" s="33"/>
      <c r="I79" s="33"/>
      <c r="J79" s="33"/>
      <c r="K79" s="33"/>
      <c r="L79" s="33"/>
      <c r="M79" s="33"/>
      <c r="N79" s="33"/>
    </row>
  </sheetData>
  <mergeCells count="33">
    <mergeCell ref="A61:H61"/>
    <mergeCell ref="A62:C62"/>
    <mergeCell ref="D62:H62"/>
    <mergeCell ref="A64:C64"/>
    <mergeCell ref="D64:H64"/>
    <mergeCell ref="A1:N1"/>
    <mergeCell ref="B36:H36"/>
    <mergeCell ref="M38:O38"/>
    <mergeCell ref="B51:F51"/>
    <mergeCell ref="B52:F52"/>
    <mergeCell ref="B20:I21"/>
    <mergeCell ref="J20:L20"/>
    <mergeCell ref="M20:M21"/>
    <mergeCell ref="N20:N21"/>
    <mergeCell ref="C4:I4"/>
    <mergeCell ref="C7:I7"/>
    <mergeCell ref="C10:J10"/>
    <mergeCell ref="C13:J13"/>
    <mergeCell ref="C16:F16"/>
    <mergeCell ref="B54:F54"/>
    <mergeCell ref="B55:F55"/>
    <mergeCell ref="C27:C31"/>
    <mergeCell ref="D27:I27"/>
    <mergeCell ref="D28:I28"/>
    <mergeCell ref="D29:I29"/>
    <mergeCell ref="D30:I30"/>
    <mergeCell ref="B35:H35"/>
    <mergeCell ref="B22:B32"/>
    <mergeCell ref="C22:C26"/>
    <mergeCell ref="D22:I22"/>
    <mergeCell ref="D23:I23"/>
    <mergeCell ref="D24:I24"/>
    <mergeCell ref="D25:I25"/>
  </mergeCells>
  <phoneticPr fontId="3"/>
  <pageMargins left="0.70866141732283472" right="0.70866141732283472" top="0.74803149606299213" bottom="0.74803149606299213" header="0.31496062992125984" footer="0.31496062992125984"/>
  <pageSetup paperSize="9" scale="59" orientation="portrait" r:id="rId1"/>
  <headerFooter>
    <oddHeader>&amp;R記入例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7"/>
  <sheetViews>
    <sheetView showGridLines="0" view="pageBreakPreview" topLeftCell="A23" zoomScale="75" zoomScaleNormal="100" zoomScaleSheetLayoutView="75" workbookViewId="0">
      <selection activeCell="C24" sqref="C24"/>
    </sheetView>
  </sheetViews>
  <sheetFormatPr defaultRowHeight="13.5" x14ac:dyDescent="0.15"/>
  <cols>
    <col min="1" max="1" width="3.125" style="35" customWidth="1"/>
    <col min="2" max="2" width="3.25" style="35" customWidth="1"/>
    <col min="3" max="5" width="8.125" style="34" customWidth="1"/>
    <col min="6" max="6" width="13.75" style="34" customWidth="1"/>
    <col min="7" max="7" width="17.625" style="34" customWidth="1"/>
    <col min="8" max="8" width="20" style="34" customWidth="1"/>
    <col min="9" max="9" width="16" style="34" customWidth="1"/>
    <col min="10" max="10" width="14.75" style="34" customWidth="1"/>
    <col min="11" max="11" width="16.375" style="34" customWidth="1"/>
    <col min="12" max="16384" width="9" style="34"/>
  </cols>
  <sheetData>
    <row r="1" spans="1:15" s="58" customFormat="1" ht="24" customHeight="1" x14ac:dyDescent="0.15">
      <c r="A1" s="95" t="s">
        <v>85</v>
      </c>
      <c r="B1" s="95"/>
      <c r="C1" s="95"/>
      <c r="D1" s="95"/>
      <c r="E1" s="95"/>
      <c r="F1" s="95"/>
      <c r="G1" s="95"/>
      <c r="H1" s="95"/>
      <c r="I1" s="95"/>
      <c r="J1" s="95"/>
      <c r="K1" s="95"/>
      <c r="L1" s="95"/>
      <c r="M1" s="95"/>
      <c r="N1" s="95"/>
      <c r="O1" s="2"/>
    </row>
    <row r="2" spans="1:15" s="59" customFormat="1" ht="24" customHeight="1" x14ac:dyDescent="0.2">
      <c r="A2" s="96"/>
      <c r="B2" s="96"/>
      <c r="C2" s="96"/>
      <c r="D2" s="96"/>
      <c r="E2" s="96"/>
      <c r="F2" s="96"/>
      <c r="G2" s="96"/>
      <c r="H2" s="96"/>
      <c r="I2" s="96"/>
      <c r="J2" s="96"/>
      <c r="K2" s="96"/>
    </row>
    <row r="3" spans="1:15" ht="21.75" customHeight="1" x14ac:dyDescent="0.15">
      <c r="A3" s="38" t="s">
        <v>87</v>
      </c>
      <c r="B3" s="39"/>
      <c r="C3" s="40"/>
      <c r="D3" s="40"/>
      <c r="E3" s="40"/>
      <c r="F3" s="40"/>
      <c r="G3" s="33"/>
      <c r="H3" s="33"/>
      <c r="I3" s="33"/>
      <c r="J3" s="33"/>
      <c r="K3" s="33"/>
    </row>
    <row r="4" spans="1:15" ht="21.75" customHeight="1" x14ac:dyDescent="0.15">
      <c r="A4" s="39"/>
      <c r="B4" s="39"/>
      <c r="C4" s="97" t="s">
        <v>99</v>
      </c>
      <c r="D4" s="97"/>
      <c r="E4" s="97"/>
      <c r="F4" s="97"/>
      <c r="G4" s="33"/>
      <c r="H4" s="33"/>
      <c r="I4" s="33"/>
      <c r="J4" s="33"/>
      <c r="K4" s="33"/>
    </row>
    <row r="5" spans="1:15" ht="21.75" customHeight="1" x14ac:dyDescent="0.15">
      <c r="A5" s="39"/>
      <c r="B5" s="39"/>
      <c r="C5" s="40"/>
      <c r="D5" s="40"/>
      <c r="E5" s="40"/>
      <c r="F5" s="40"/>
      <c r="G5" s="33"/>
      <c r="H5" s="33"/>
      <c r="I5" s="33"/>
      <c r="J5" s="33"/>
      <c r="K5" s="33"/>
    </row>
    <row r="6" spans="1:15" ht="21.75" customHeight="1" x14ac:dyDescent="0.15">
      <c r="A6" s="38" t="s">
        <v>103</v>
      </c>
      <c r="B6" s="39"/>
      <c r="C6" s="33"/>
      <c r="D6" s="33"/>
      <c r="E6" s="33"/>
      <c r="F6" s="33"/>
      <c r="G6" s="33"/>
      <c r="H6" s="33"/>
      <c r="I6" s="33"/>
      <c r="J6" s="33"/>
      <c r="K6" s="33"/>
    </row>
    <row r="7" spans="1:15" ht="21.75" customHeight="1" x14ac:dyDescent="0.15">
      <c r="A7" s="39"/>
      <c r="B7" s="39"/>
      <c r="C7" s="97" t="s">
        <v>100</v>
      </c>
      <c r="D7" s="97"/>
      <c r="E7" s="97"/>
      <c r="F7" s="97"/>
      <c r="G7" s="40"/>
      <c r="H7" s="33"/>
      <c r="I7" s="33"/>
      <c r="J7" s="33"/>
      <c r="K7" s="33"/>
    </row>
    <row r="8" spans="1:15" ht="21.75" customHeight="1" x14ac:dyDescent="0.15">
      <c r="A8" s="39"/>
      <c r="B8" s="39"/>
      <c r="C8" s="33"/>
      <c r="D8" s="33"/>
      <c r="E8" s="33"/>
      <c r="F8" s="33"/>
      <c r="G8" s="33"/>
      <c r="H8" s="33"/>
      <c r="I8" s="33"/>
      <c r="J8" s="33"/>
      <c r="K8" s="33"/>
    </row>
    <row r="9" spans="1:15" ht="21.75" customHeight="1" x14ac:dyDescent="0.15">
      <c r="A9" s="38" t="s">
        <v>88</v>
      </c>
      <c r="B9" s="39"/>
      <c r="C9" s="33"/>
      <c r="D9" s="33"/>
      <c r="E9" s="33"/>
      <c r="F9" s="33"/>
      <c r="G9" s="33"/>
      <c r="H9" s="33"/>
      <c r="I9" s="33"/>
      <c r="J9" s="33"/>
      <c r="K9" s="33"/>
    </row>
    <row r="10" spans="1:15" ht="21.75" customHeight="1" x14ac:dyDescent="0.15">
      <c r="A10" s="39"/>
      <c r="B10" s="39"/>
      <c r="C10" s="97" t="s">
        <v>101</v>
      </c>
      <c r="D10" s="97"/>
      <c r="E10" s="97"/>
      <c r="F10" s="97"/>
      <c r="G10" s="97"/>
      <c r="H10" s="33"/>
      <c r="I10" s="33"/>
      <c r="J10" s="33"/>
      <c r="K10" s="33"/>
    </row>
    <row r="11" spans="1:15" ht="21.75" customHeight="1" x14ac:dyDescent="0.15">
      <c r="A11" s="39"/>
      <c r="B11" s="39"/>
      <c r="C11" s="33"/>
      <c r="D11" s="33"/>
      <c r="E11" s="33"/>
      <c r="F11" s="33"/>
      <c r="G11" s="33"/>
      <c r="H11" s="33"/>
      <c r="I11" s="33"/>
      <c r="J11" s="33"/>
      <c r="K11" s="33"/>
    </row>
    <row r="12" spans="1:15" ht="21.75" customHeight="1" x14ac:dyDescent="0.15">
      <c r="A12" s="38" t="s">
        <v>0</v>
      </c>
      <c r="B12" s="39"/>
      <c r="C12" s="33"/>
      <c r="D12" s="33"/>
      <c r="E12" s="33"/>
      <c r="F12" s="33"/>
      <c r="G12" s="33"/>
      <c r="H12" s="33"/>
      <c r="I12" s="33"/>
      <c r="J12" s="33"/>
      <c r="K12" s="33"/>
    </row>
    <row r="13" spans="1:15" ht="21.75" customHeight="1" x14ac:dyDescent="0.15">
      <c r="A13" s="39" t="s">
        <v>1</v>
      </c>
      <c r="B13" s="49"/>
      <c r="C13" s="98" t="s">
        <v>102</v>
      </c>
      <c r="D13" s="98"/>
      <c r="E13" s="98"/>
      <c r="F13" s="98"/>
      <c r="G13" s="98"/>
      <c r="H13" s="33"/>
      <c r="I13" s="33"/>
      <c r="J13" s="33"/>
      <c r="K13" s="33"/>
    </row>
    <row r="14" spans="1:15" ht="21.75" customHeight="1" x14ac:dyDescent="0.15">
      <c r="A14" s="39"/>
      <c r="B14" s="39"/>
      <c r="C14" s="33"/>
      <c r="D14" s="33"/>
      <c r="E14" s="33"/>
      <c r="F14" s="33"/>
      <c r="G14" s="33"/>
      <c r="H14" s="33"/>
      <c r="I14" s="33"/>
      <c r="J14" s="33"/>
      <c r="K14" s="33"/>
    </row>
    <row r="15" spans="1:15" ht="21.75" customHeight="1" x14ac:dyDescent="0.15">
      <c r="A15" s="38" t="s">
        <v>55</v>
      </c>
      <c r="B15" s="49"/>
      <c r="C15" s="40"/>
      <c r="D15" s="40"/>
      <c r="E15" s="40"/>
      <c r="F15" s="33"/>
      <c r="G15" s="33"/>
      <c r="H15" s="33"/>
      <c r="I15" s="33"/>
      <c r="J15" s="33"/>
      <c r="K15" s="33"/>
    </row>
    <row r="16" spans="1:15" ht="21.75" customHeight="1" x14ac:dyDescent="0.15">
      <c r="A16" s="39"/>
      <c r="B16" s="49"/>
      <c r="C16" s="130">
        <v>2000000</v>
      </c>
      <c r="D16" s="130"/>
      <c r="E16" s="130"/>
      <c r="F16" s="41" t="s">
        <v>33</v>
      </c>
      <c r="G16" s="33"/>
      <c r="H16" s="33"/>
      <c r="I16" s="33"/>
      <c r="J16" s="33"/>
      <c r="K16" s="33"/>
    </row>
    <row r="17" spans="1:15" ht="21.75" customHeight="1" x14ac:dyDescent="0.15">
      <c r="A17" s="39"/>
      <c r="B17" s="39"/>
      <c r="C17" s="33"/>
      <c r="D17" s="33"/>
      <c r="E17" s="33"/>
      <c r="F17" s="33"/>
      <c r="G17" s="33"/>
      <c r="H17" s="33"/>
      <c r="I17" s="33"/>
      <c r="J17" s="33"/>
      <c r="K17" s="33"/>
    </row>
    <row r="18" spans="1:15" ht="21.75" customHeight="1" x14ac:dyDescent="0.15">
      <c r="A18" s="38" t="s">
        <v>82</v>
      </c>
      <c r="B18" s="39"/>
      <c r="C18" s="33"/>
      <c r="D18" s="33"/>
      <c r="E18" s="33"/>
      <c r="F18" s="33"/>
      <c r="G18" s="33"/>
      <c r="H18" s="33"/>
      <c r="I18" s="33"/>
      <c r="J18" s="33"/>
      <c r="K18" s="33"/>
    </row>
    <row r="19" spans="1:15" ht="21.75" customHeight="1" x14ac:dyDescent="0.15">
      <c r="A19" s="38"/>
      <c r="B19" s="39"/>
      <c r="C19" s="47" t="s">
        <v>41</v>
      </c>
      <c r="D19" s="48"/>
      <c r="E19" s="48"/>
      <c r="F19" s="48"/>
      <c r="G19" s="48"/>
      <c r="H19" s="48"/>
      <c r="I19" s="48"/>
      <c r="J19" s="48"/>
      <c r="K19" s="33"/>
    </row>
    <row r="20" spans="1:15" ht="31.5" customHeight="1" x14ac:dyDescent="0.15">
      <c r="A20" s="38"/>
      <c r="B20" s="39"/>
      <c r="C20" s="47" t="s">
        <v>42</v>
      </c>
      <c r="D20" s="47"/>
      <c r="E20" s="47"/>
      <c r="F20" s="47"/>
      <c r="G20" s="47"/>
      <c r="H20" s="47"/>
      <c r="I20" s="47"/>
      <c r="J20" s="48"/>
      <c r="K20" s="33"/>
    </row>
    <row r="21" spans="1:15" ht="31.5" customHeight="1" x14ac:dyDescent="0.15">
      <c r="A21" s="38"/>
      <c r="B21" s="39"/>
      <c r="C21" s="47" t="s">
        <v>43</v>
      </c>
      <c r="D21" s="47"/>
      <c r="E21" s="47"/>
      <c r="F21" s="47"/>
      <c r="G21" s="47"/>
      <c r="H21" s="47"/>
      <c r="I21" s="47"/>
      <c r="J21" s="48"/>
      <c r="K21" s="33"/>
    </row>
    <row r="22" spans="1:15" ht="31.5" customHeight="1" x14ac:dyDescent="0.15">
      <c r="A22" s="38"/>
      <c r="B22" s="39"/>
      <c r="C22" s="47" t="s">
        <v>44</v>
      </c>
      <c r="D22" s="47"/>
      <c r="E22" s="47"/>
      <c r="F22" s="47"/>
      <c r="G22" s="47"/>
      <c r="H22" s="47"/>
      <c r="I22" s="47"/>
      <c r="J22" s="48"/>
      <c r="K22" s="33"/>
    </row>
    <row r="23" spans="1:15" ht="31.5" customHeight="1" x14ac:dyDescent="0.15">
      <c r="A23" s="38"/>
      <c r="B23" s="39"/>
      <c r="C23" s="47" t="s">
        <v>114</v>
      </c>
      <c r="D23" s="47"/>
      <c r="E23" s="47"/>
      <c r="F23" s="47"/>
      <c r="G23" s="47"/>
      <c r="H23" s="47"/>
      <c r="I23" s="47"/>
      <c r="J23" s="48"/>
      <c r="K23" s="33"/>
    </row>
    <row r="24" spans="1:15" ht="31.5" customHeight="1" x14ac:dyDescent="0.15">
      <c r="A24" s="32"/>
      <c r="B24" s="32"/>
      <c r="C24" s="47"/>
      <c r="D24" s="47"/>
      <c r="E24" s="47"/>
      <c r="F24" s="47"/>
      <c r="G24" s="47"/>
      <c r="H24" s="47"/>
      <c r="I24" s="47"/>
      <c r="J24" s="48"/>
      <c r="K24" s="33"/>
    </row>
    <row r="25" spans="1:15" s="44" customFormat="1" ht="21.75" customHeight="1" x14ac:dyDescent="0.15">
      <c r="A25" s="42"/>
      <c r="B25" s="42"/>
      <c r="C25" s="43"/>
      <c r="D25" s="43"/>
      <c r="E25" s="43"/>
      <c r="F25" s="43"/>
      <c r="G25" s="43"/>
      <c r="H25" s="43"/>
      <c r="I25" s="43"/>
      <c r="J25" s="43"/>
      <c r="K25" s="43"/>
    </row>
    <row r="26" spans="1:15" s="18" customFormat="1" ht="21.75" customHeight="1" x14ac:dyDescent="0.15">
      <c r="A26" s="11"/>
      <c r="B26" s="11"/>
      <c r="C26" s="11"/>
      <c r="D26" s="11"/>
      <c r="E26" s="11"/>
      <c r="F26" s="11"/>
      <c r="G26" s="11"/>
      <c r="H26" s="11"/>
      <c r="I26" s="11"/>
      <c r="J26" s="11"/>
      <c r="K26" s="11"/>
    </row>
    <row r="27" spans="1:15" s="18" customFormat="1" ht="30.75" customHeight="1" x14ac:dyDescent="0.15">
      <c r="A27" s="131" t="s">
        <v>109</v>
      </c>
      <c r="B27" s="131"/>
      <c r="C27" s="131"/>
      <c r="D27" s="131"/>
      <c r="E27" s="131"/>
      <c r="F27" s="131"/>
      <c r="G27" s="131"/>
      <c r="H27" s="131"/>
      <c r="I27" s="11"/>
      <c r="J27" s="11"/>
      <c r="K27" s="11"/>
      <c r="L27" s="11"/>
      <c r="M27" s="11"/>
      <c r="N27" s="11"/>
      <c r="O27" s="11"/>
    </row>
    <row r="28" spans="1:15" s="18" customFormat="1" ht="22.5" customHeight="1" x14ac:dyDescent="0.15">
      <c r="A28" s="105" t="s">
        <v>110</v>
      </c>
      <c r="B28" s="105"/>
      <c r="C28" s="105"/>
      <c r="D28" s="134" t="s">
        <v>112</v>
      </c>
      <c r="E28" s="134"/>
      <c r="F28" s="134"/>
      <c r="G28" s="134"/>
      <c r="H28" s="134"/>
      <c r="I28" s="11"/>
      <c r="J28" s="11"/>
      <c r="K28" s="11"/>
      <c r="L28" s="11"/>
      <c r="M28" s="11"/>
      <c r="N28" s="11"/>
      <c r="O28" s="11"/>
    </row>
    <row r="29" spans="1:15" s="133" customFormat="1" ht="6.75" customHeight="1" x14ac:dyDescent="0.15">
      <c r="A29" s="132"/>
      <c r="B29" s="132"/>
      <c r="C29" s="132"/>
      <c r="D29" s="132"/>
      <c r="E29" s="132"/>
      <c r="F29" s="132"/>
      <c r="G29" s="132"/>
      <c r="H29" s="132"/>
    </row>
    <row r="30" spans="1:15" s="7" customFormat="1" ht="22.5" customHeight="1" x14ac:dyDescent="0.15">
      <c r="A30" s="105" t="s">
        <v>111</v>
      </c>
      <c r="B30" s="105"/>
      <c r="C30" s="105"/>
      <c r="D30" s="135" t="s">
        <v>113</v>
      </c>
      <c r="E30" s="135"/>
      <c r="F30" s="135"/>
      <c r="G30" s="135"/>
      <c r="H30" s="135"/>
      <c r="I30" s="11"/>
      <c r="J30" s="1"/>
      <c r="K30" s="1"/>
      <c r="L30" s="1"/>
      <c r="M30" s="1"/>
      <c r="N30" s="1"/>
      <c r="O30" s="1"/>
    </row>
    <row r="31" spans="1:15" s="7" customFormat="1" ht="14.25" x14ac:dyDescent="0.15">
      <c r="A31" s="11"/>
      <c r="B31" s="31"/>
      <c r="C31" s="11"/>
      <c r="D31" s="11"/>
      <c r="E31" s="11"/>
      <c r="F31" s="11"/>
      <c r="G31" s="1"/>
      <c r="H31" s="1"/>
      <c r="I31" s="1"/>
      <c r="J31" s="1"/>
      <c r="K31" s="1"/>
    </row>
    <row r="32" spans="1:15" s="18" customFormat="1" ht="22.5" customHeight="1" x14ac:dyDescent="0.15">
      <c r="A32" s="11"/>
      <c r="B32" s="31"/>
      <c r="C32" s="11"/>
      <c r="D32" s="11"/>
      <c r="E32" s="11"/>
      <c r="F32" s="11"/>
      <c r="G32" s="11"/>
      <c r="H32" s="11"/>
      <c r="I32" s="11"/>
      <c r="J32" s="11"/>
      <c r="K32" s="11"/>
      <c r="L32" s="11"/>
      <c r="M32" s="11"/>
      <c r="N32" s="11"/>
      <c r="O32" s="11"/>
    </row>
    <row r="33" spans="1:15" s="7" customFormat="1" ht="22.5" customHeight="1" x14ac:dyDescent="0.15">
      <c r="A33" s="11"/>
      <c r="B33" s="31"/>
      <c r="C33" s="11"/>
      <c r="D33" s="11"/>
      <c r="E33" s="11"/>
      <c r="F33" s="11"/>
      <c r="G33" s="11"/>
      <c r="H33" s="11"/>
      <c r="I33" s="11"/>
      <c r="J33" s="1"/>
      <c r="K33" s="1"/>
      <c r="L33" s="1"/>
      <c r="M33" s="1"/>
      <c r="N33" s="1"/>
      <c r="O33" s="1"/>
    </row>
    <row r="34" spans="1:15" s="7" customFormat="1" ht="23.25" customHeight="1" x14ac:dyDescent="0.15">
      <c r="A34" s="11"/>
      <c r="B34" s="31"/>
      <c r="C34" s="11"/>
      <c r="D34" s="11"/>
      <c r="E34" s="11"/>
      <c r="F34" s="11"/>
      <c r="G34" s="11"/>
      <c r="H34" s="11"/>
      <c r="I34" s="11"/>
      <c r="J34" s="1"/>
      <c r="K34" s="1"/>
      <c r="L34" s="1"/>
      <c r="M34" s="1"/>
      <c r="N34" s="1"/>
      <c r="O34" s="1"/>
    </row>
    <row r="35" spans="1:15" s="7" customFormat="1" ht="23.25" customHeight="1" x14ac:dyDescent="0.15">
      <c r="A35" s="11"/>
      <c r="B35" s="31"/>
      <c r="C35" s="11"/>
      <c r="D35" s="11"/>
      <c r="E35" s="11"/>
      <c r="F35" s="11"/>
      <c r="G35" s="11"/>
      <c r="H35" s="11"/>
      <c r="I35" s="11"/>
      <c r="J35" s="1"/>
      <c r="K35" s="1"/>
      <c r="L35" s="1"/>
      <c r="M35" s="1"/>
      <c r="N35" s="1"/>
      <c r="O35" s="1"/>
    </row>
    <row r="36" spans="1:15" x14ac:dyDescent="0.15">
      <c r="A36" s="61"/>
      <c r="B36" s="61"/>
      <c r="C36" s="62"/>
      <c r="D36" s="62"/>
      <c r="E36" s="62"/>
      <c r="F36" s="62"/>
      <c r="G36" s="62"/>
      <c r="H36" s="62"/>
      <c r="I36" s="62"/>
      <c r="J36" s="62"/>
      <c r="K36" s="62"/>
    </row>
    <row r="37" spans="1:15" x14ac:dyDescent="0.15">
      <c r="A37" s="61"/>
      <c r="B37" s="61"/>
      <c r="C37" s="62"/>
      <c r="D37" s="62"/>
      <c r="E37" s="62"/>
      <c r="F37" s="62"/>
      <c r="G37" s="62"/>
      <c r="H37" s="62"/>
      <c r="I37" s="62"/>
      <c r="J37" s="62"/>
      <c r="K37" s="62"/>
    </row>
    <row r="38" spans="1:15" x14ac:dyDescent="0.15">
      <c r="A38" s="61"/>
      <c r="B38" s="61"/>
      <c r="C38" s="62"/>
      <c r="D38" s="62"/>
      <c r="E38" s="62"/>
      <c r="F38" s="62"/>
      <c r="G38" s="62"/>
      <c r="H38" s="62"/>
      <c r="I38" s="62"/>
      <c r="J38" s="62"/>
      <c r="K38" s="62"/>
    </row>
    <row r="39" spans="1:15" x14ac:dyDescent="0.15">
      <c r="A39" s="61"/>
      <c r="B39" s="61"/>
      <c r="C39" s="62"/>
      <c r="D39" s="62"/>
      <c r="E39" s="62"/>
      <c r="F39" s="62"/>
      <c r="G39" s="62"/>
      <c r="H39" s="62"/>
      <c r="I39" s="62"/>
      <c r="J39" s="62"/>
      <c r="K39" s="62"/>
    </row>
    <row r="40" spans="1:15" x14ac:dyDescent="0.15">
      <c r="A40" s="61"/>
      <c r="B40" s="61"/>
      <c r="C40" s="62"/>
      <c r="D40" s="62"/>
      <c r="E40" s="62"/>
      <c r="F40" s="62"/>
      <c r="G40" s="62"/>
      <c r="H40" s="62"/>
      <c r="I40" s="62"/>
      <c r="J40" s="62"/>
      <c r="K40" s="62"/>
    </row>
    <row r="41" spans="1:15" x14ac:dyDescent="0.15">
      <c r="A41" s="61"/>
      <c r="B41" s="61"/>
      <c r="C41" s="62"/>
      <c r="D41" s="62"/>
      <c r="E41" s="62"/>
      <c r="F41" s="62"/>
      <c r="G41" s="62"/>
      <c r="H41" s="62"/>
      <c r="I41" s="62"/>
      <c r="J41" s="62"/>
      <c r="K41" s="62"/>
    </row>
    <row r="42" spans="1:15" x14ac:dyDescent="0.15">
      <c r="A42" s="61"/>
      <c r="B42" s="61"/>
      <c r="C42" s="62"/>
      <c r="D42" s="62"/>
      <c r="E42" s="62"/>
      <c r="F42" s="62"/>
      <c r="G42" s="62"/>
      <c r="H42" s="62"/>
      <c r="I42" s="62"/>
      <c r="J42" s="62"/>
      <c r="K42" s="62"/>
    </row>
    <row r="43" spans="1:15" x14ac:dyDescent="0.15">
      <c r="A43" s="61"/>
      <c r="B43" s="61"/>
      <c r="C43" s="62"/>
      <c r="D43" s="62"/>
      <c r="E43" s="62"/>
      <c r="F43" s="62"/>
      <c r="G43" s="62"/>
      <c r="H43" s="62"/>
      <c r="I43" s="62"/>
      <c r="J43" s="62"/>
      <c r="K43" s="62"/>
    </row>
    <row r="44" spans="1:15" x14ac:dyDescent="0.15">
      <c r="A44" s="61"/>
      <c r="B44" s="61"/>
      <c r="C44" s="62"/>
      <c r="D44" s="62"/>
      <c r="E44" s="62"/>
      <c r="F44" s="62"/>
      <c r="G44" s="62"/>
      <c r="H44" s="62"/>
      <c r="I44" s="62"/>
      <c r="J44" s="62"/>
      <c r="K44" s="62"/>
    </row>
    <row r="45" spans="1:15" x14ac:dyDescent="0.15">
      <c r="A45" s="61"/>
      <c r="B45" s="61"/>
      <c r="C45" s="62"/>
      <c r="D45" s="62"/>
      <c r="E45" s="62"/>
      <c r="F45" s="62"/>
      <c r="G45" s="62"/>
      <c r="H45" s="62"/>
      <c r="I45" s="62"/>
      <c r="J45" s="62"/>
      <c r="K45" s="62"/>
    </row>
    <row r="46" spans="1:15" x14ac:dyDescent="0.15">
      <c r="A46" s="61"/>
      <c r="B46" s="61"/>
      <c r="C46" s="62"/>
      <c r="D46" s="62"/>
      <c r="E46" s="62"/>
      <c r="F46" s="62"/>
      <c r="G46" s="62"/>
      <c r="H46" s="62"/>
      <c r="I46" s="62"/>
      <c r="J46" s="62"/>
      <c r="K46" s="62"/>
    </row>
    <row r="47" spans="1:15" x14ac:dyDescent="0.15">
      <c r="A47" s="61"/>
      <c r="B47" s="61"/>
      <c r="C47" s="62"/>
      <c r="D47" s="62"/>
      <c r="E47" s="62"/>
      <c r="F47" s="62"/>
      <c r="G47" s="62"/>
      <c r="H47" s="62"/>
      <c r="I47" s="62"/>
      <c r="J47" s="62"/>
      <c r="K47" s="62"/>
    </row>
  </sheetData>
  <mergeCells count="12">
    <mergeCell ref="A27:H27"/>
    <mergeCell ref="A28:C28"/>
    <mergeCell ref="D28:H28"/>
    <mergeCell ref="A30:C30"/>
    <mergeCell ref="D30:H30"/>
    <mergeCell ref="C16:E16"/>
    <mergeCell ref="C13:G13"/>
    <mergeCell ref="A1:N1"/>
    <mergeCell ref="A2:K2"/>
    <mergeCell ref="C4:F4"/>
    <mergeCell ref="C7:F7"/>
    <mergeCell ref="C10:G10"/>
  </mergeCells>
  <phoneticPr fontId="3"/>
  <printOptions horizontalCentered="1"/>
  <pageMargins left="0.78740157480314965" right="0.78740157480314965" top="0.98425196850393704" bottom="0.98425196850393704" header="0.51181102362204722" footer="0.51181102362204722"/>
  <pageSetup paperSize="9" scale="67" orientation="portrait" r:id="rId1"/>
  <headerFooter>
    <oddHeader>&amp;R&amp;14記入例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記載例１-１（返還有り）</vt:lpstr>
      <vt:lpstr>記載例１-２（返還有り）</vt:lpstr>
      <vt:lpstr>記載例２-１（返還有り）</vt:lpstr>
      <vt:lpstr>記載例３ｰ１（返還有り）</vt:lpstr>
      <vt:lpstr>記載例２-２（返還有り）</vt:lpstr>
      <vt:lpstr>記載例３ｰ２（返還有り）</vt:lpstr>
      <vt:lpstr>記載例（返還なし）</vt:lpstr>
      <vt:lpstr>'記載例（返還なし）'!Print_Area</vt:lpstr>
      <vt:lpstr>'記載例１-１（返還有り）'!Print_Area</vt:lpstr>
      <vt:lpstr>'記載例１-２（返還有り）'!Print_Area</vt:lpstr>
      <vt:lpstr>'記載例２-１（返還有り）'!Print_Area</vt:lpstr>
      <vt:lpstr>'記載例２-２（返還有り）'!Print_Area</vt:lpstr>
      <vt:lpstr>'記載例３ｰ１（返還有り）'!Print_Area</vt:lpstr>
      <vt:lpstr>'記載例３ｰ２（返還有り）'!Print_Area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Windows ユーザー</cp:lastModifiedBy>
  <cp:lastPrinted>2021-12-02T02:32:34Z</cp:lastPrinted>
  <dcterms:created xsi:type="dcterms:W3CDTF">2019-09-20T08:27:11Z</dcterms:created>
  <dcterms:modified xsi:type="dcterms:W3CDTF">2021-12-02T02:36:39Z</dcterms:modified>
</cp:coreProperties>
</file>