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事業状況Excel\"/>
    </mc:Choice>
  </mc:AlternateContent>
  <xr:revisionPtr revIDLastSave="0" documentId="8_{6A2E403C-A0EC-44EA-9A6B-71ADAA783612}" xr6:coauthVersionLast="47" xr6:coauthVersionMax="47" xr10:uidLastSave="{00000000-0000-0000-0000-000000000000}"/>
  <bookViews>
    <workbookView xWindow="5175" yWindow="-16320" windowWidth="29040" windowHeight="15720" xr2:uid="{25379765-DFF7-484D-B549-382EEC135F36}"/>
  </bookViews>
  <sheets>
    <sheet name="sheet4" sheetId="1" r:id="rId1"/>
  </sheets>
  <definedNames>
    <definedName name="_xlnm.Print_Area" localSheetId="0">sheet4!$A$1:$R$37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E33" i="1"/>
  <c r="J32" i="1"/>
  <c r="E32" i="1"/>
  <c r="J27" i="1"/>
  <c r="E27" i="1"/>
  <c r="J26" i="1"/>
  <c r="E26" i="1"/>
  <c r="J23" i="1"/>
  <c r="J22" i="1"/>
  <c r="E22" i="1"/>
  <c r="J21" i="1"/>
  <c r="E21" i="1"/>
  <c r="H18" i="1"/>
  <c r="J31" i="1" s="1"/>
  <c r="D18" i="1"/>
  <c r="E31" i="1" s="1"/>
  <c r="K10" i="1"/>
  <c r="J10" i="1"/>
  <c r="I10" i="1"/>
  <c r="H10" i="1"/>
  <c r="G10" i="1"/>
  <c r="F10" i="1"/>
  <c r="F8" i="1"/>
  <c r="E8" i="1"/>
  <c r="K6" i="1"/>
  <c r="J6" i="1"/>
  <c r="I6" i="1"/>
  <c r="H6" i="1"/>
  <c r="G6" i="1"/>
  <c r="F6" i="1"/>
  <c r="E6" i="1"/>
  <c r="D6" i="1"/>
  <c r="D8" i="1" s="1"/>
  <c r="C6" i="1"/>
  <c r="I8" i="1" s="1"/>
  <c r="J8" i="1" l="1"/>
  <c r="E28" i="1"/>
  <c r="K8" i="1"/>
  <c r="E20" i="1"/>
  <c r="J28" i="1"/>
  <c r="J20" i="1"/>
  <c r="J29" i="1"/>
  <c r="G8" i="1"/>
  <c r="H8" i="1"/>
  <c r="E23" i="1"/>
  <c r="E29" i="1"/>
  <c r="E18" i="1"/>
  <c r="E24" i="1"/>
  <c r="E30" i="1"/>
  <c r="J18" i="1"/>
  <c r="J24" i="1"/>
  <c r="J30" i="1"/>
  <c r="D10" i="1"/>
  <c r="E19" i="1"/>
  <c r="E25" i="1"/>
  <c r="E10" i="1"/>
  <c r="J19" i="1"/>
  <c r="J25" i="1"/>
</calcChain>
</file>

<file path=xl/sharedStrings.xml><?xml version="1.0" encoding="utf-8"?>
<sst xmlns="http://schemas.openxmlformats.org/spreadsheetml/2006/main" count="84" uniqueCount="38">
  <si>
    <t>表４　年齢階級別被保険者数（市町村）</t>
    <rPh sb="0" eb="1">
      <t>ヒョウ</t>
    </rPh>
    <rPh sb="3" eb="5">
      <t>ネンレイ</t>
    </rPh>
    <rPh sb="5" eb="7">
      <t>カイキュウ</t>
    </rPh>
    <rPh sb="7" eb="8">
      <t>ベツ</t>
    </rPh>
    <rPh sb="8" eb="9">
      <t>ヒ</t>
    </rPh>
    <rPh sb="9" eb="12">
      <t>ホケンシャ</t>
    </rPh>
    <rPh sb="12" eb="13">
      <t>スウ</t>
    </rPh>
    <rPh sb="14" eb="16">
      <t>シチョウ</t>
    </rPh>
    <rPh sb="16" eb="17">
      <t>ソン</t>
    </rPh>
    <phoneticPr fontId="2"/>
  </si>
  <si>
    <t>総数</t>
    <rPh sb="0" eb="2">
      <t>ソウスウ</t>
    </rPh>
    <phoneticPr fontId="2"/>
  </si>
  <si>
    <t>0～9歳</t>
    <rPh sb="3" eb="4">
      <t>サイ</t>
    </rPh>
    <phoneticPr fontId="2"/>
  </si>
  <si>
    <t>10～19歳</t>
    <rPh sb="5" eb="6">
      <t>サイ</t>
    </rPh>
    <phoneticPr fontId="2"/>
  </si>
  <si>
    <t>20～29歳</t>
    <rPh sb="5" eb="6">
      <t>サイ</t>
    </rPh>
    <phoneticPr fontId="2"/>
  </si>
  <si>
    <t>30～39歳</t>
    <rPh sb="5" eb="6">
      <t>サイ</t>
    </rPh>
    <phoneticPr fontId="2"/>
  </si>
  <si>
    <t>40～49歳</t>
    <rPh sb="5" eb="6">
      <t>サイ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</si>
  <si>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</si>
  <si>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</si>
  <si>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70～74歳</t>
    <rPh sb="5" eb="6">
      <t>サイ</t>
    </rPh>
    <phoneticPr fontId="2"/>
  </si>
  <si>
    <t>被保険者</t>
    <rPh sb="0" eb="1">
      <t>ヒ</t>
    </rPh>
    <rPh sb="1" eb="4">
      <t>ホケンシャ</t>
    </rPh>
    <phoneticPr fontId="2"/>
  </si>
  <si>
    <t>人</t>
    <rPh sb="0" eb="1">
      <t>ニン</t>
    </rPh>
    <phoneticPr fontId="2"/>
  </si>
  <si>
    <t xml:space="preserve"> </t>
    <phoneticPr fontId="2"/>
  </si>
  <si>
    <t>割合</t>
    <rPh sb="0" eb="2">
      <t>ワリアイ</t>
    </rPh>
    <phoneticPr fontId="2"/>
  </si>
  <si>
    <t>％</t>
    <phoneticPr fontId="2"/>
  </si>
  <si>
    <t>割合(全国)</t>
    <rPh sb="0" eb="2">
      <t>ワリアイ</t>
    </rPh>
    <rPh sb="3" eb="5">
      <t>ゼンコク</t>
    </rPh>
    <phoneticPr fontId="2"/>
  </si>
  <si>
    <t>表４－２　年齢階級別被保険者の割合</t>
    <rPh sb="0" eb="1">
      <t>ヒョウ</t>
    </rPh>
    <rPh sb="5" eb="7">
      <t>ネンレイ</t>
    </rPh>
    <rPh sb="7" eb="9">
      <t>カイキュウ</t>
    </rPh>
    <rPh sb="9" eb="10">
      <t>ベツ</t>
    </rPh>
    <rPh sb="10" eb="11">
      <t>ヒ</t>
    </rPh>
    <rPh sb="11" eb="14">
      <t>ホケンシャ</t>
    </rPh>
    <rPh sb="15" eb="17">
      <t>ワリアイ</t>
    </rPh>
    <phoneticPr fontId="2"/>
  </si>
  <si>
    <t>元データ</t>
    <rPh sb="0" eb="1">
      <t>モト</t>
    </rPh>
    <phoneticPr fontId="2"/>
  </si>
  <si>
    <t>島根県</t>
    <rPh sb="0" eb="3">
      <t>シマネケン</t>
    </rPh>
    <phoneticPr fontId="2"/>
  </si>
  <si>
    <t>全国</t>
    <rPh sb="0" eb="2">
      <t>ゼンコク</t>
    </rPh>
    <phoneticPr fontId="2"/>
  </si>
  <si>
    <t>被保険者数</t>
    <rPh sb="0" eb="1">
      <t>ヒ</t>
    </rPh>
    <rPh sb="1" eb="4">
      <t>ホケンシャ</t>
    </rPh>
    <rPh sb="4" eb="5">
      <t>スウ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</si>
  <si>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</si>
  <si>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</si>
  <si>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</si>
  <si>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</si>
  <si>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</si>
  <si>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</si>
  <si>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</si>
  <si>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</si>
  <si>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</si>
  <si>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</si>
  <si>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</si>
  <si>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</si>
  <si>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</si>
  <si>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</si>
  <si>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r>
      <t>出所：厚生労働省保険局（赤冊子）「令和</t>
    </r>
    <r>
      <rPr>
        <b/>
        <sz val="11"/>
        <color indexed="10"/>
        <rFont val="游ゴシック"/>
        <family val="3"/>
        <charset val="128"/>
      </rPr>
      <t>5</t>
    </r>
    <r>
      <rPr>
        <b/>
        <sz val="11"/>
        <color indexed="10"/>
        <rFont val="明朝"/>
        <family val="3"/>
        <charset val="128"/>
      </rPr>
      <t>年度国民健康保険実態調査報告」</t>
    </r>
    <rPh sb="0" eb="2">
      <t>デドコロ</t>
    </rPh>
    <rPh sb="3" eb="5">
      <t>コウセイ</t>
    </rPh>
    <rPh sb="5" eb="7">
      <t>ロウドウ</t>
    </rPh>
    <rPh sb="7" eb="8">
      <t>ショウ</t>
    </rPh>
    <rPh sb="8" eb="10">
      <t>ホケン</t>
    </rPh>
    <rPh sb="10" eb="11">
      <t>キョク</t>
    </rPh>
    <rPh sb="12" eb="13">
      <t>アカ</t>
    </rPh>
    <rPh sb="13" eb="15">
      <t>サッシ</t>
    </rPh>
    <rPh sb="17" eb="19">
      <t>レイワ</t>
    </rPh>
    <rPh sb="22" eb="24">
      <t>コクミン</t>
    </rPh>
    <rPh sb="24" eb="26">
      <t>ケンコウ</t>
    </rPh>
    <rPh sb="26" eb="28">
      <t>ホケン</t>
    </rPh>
    <rPh sb="28" eb="30">
      <t>ジッタイ</t>
    </rPh>
    <rPh sb="30" eb="32">
      <t>チョウサ</t>
    </rPh>
    <rPh sb="32" eb="34">
      <t>ホウコク</t>
    </rPh>
    <phoneticPr fontId="2"/>
  </si>
  <si>
    <t>【転記】第１表－１「都道府県別、保険者数、年齢階級別被保険者等数、所得（旧ただし書き方式による課税標準額）の状況（市町村・総数）」</t>
    <rPh sb="1" eb="3">
      <t>テンキ</t>
    </rPh>
    <rPh sb="4" eb="5">
      <t>ダイ</t>
    </rPh>
    <rPh sb="6" eb="7">
      <t>ヒョウ</t>
    </rPh>
    <rPh sb="10" eb="14">
      <t>トドウフケン</t>
    </rPh>
    <rPh sb="14" eb="15">
      <t>ベツ</t>
    </rPh>
    <rPh sb="16" eb="19">
      <t>ホケンシャ</t>
    </rPh>
    <rPh sb="19" eb="20">
      <t>スウ</t>
    </rPh>
    <rPh sb="21" eb="23">
      <t>ネンレイ</t>
    </rPh>
    <rPh sb="23" eb="26">
      <t>カイキュウベツ</t>
    </rPh>
    <rPh sb="26" eb="30">
      <t>ヒホケンシャ</t>
    </rPh>
    <rPh sb="30" eb="31">
      <t>トウ</t>
    </rPh>
    <rPh sb="31" eb="32">
      <t>スウ</t>
    </rPh>
    <rPh sb="33" eb="35">
      <t>ショトク</t>
    </rPh>
    <rPh sb="36" eb="37">
      <t>キュウ</t>
    </rPh>
    <rPh sb="40" eb="41">
      <t>ガ</t>
    </rPh>
    <rPh sb="42" eb="44">
      <t>ホウシキ</t>
    </rPh>
    <rPh sb="47" eb="49">
      <t>カゼイ</t>
    </rPh>
    <rPh sb="49" eb="52">
      <t>ヒョウジュンガク</t>
    </rPh>
    <rPh sb="54" eb="56">
      <t>ジョウキョウ</t>
    </rPh>
    <rPh sb="57" eb="60">
      <t>シチョウソン</t>
    </rPh>
    <rPh sb="61" eb="63">
      <t>ソウスウ</t>
    </rPh>
    <phoneticPr fontId="2"/>
  </si>
  <si>
    <r>
      <t>厚生労働省保険局「令和</t>
    </r>
    <r>
      <rPr>
        <sz val="11"/>
        <rFont val="游ゴシック"/>
        <family val="3"/>
        <charset val="128"/>
      </rPr>
      <t>5</t>
    </r>
    <r>
      <rPr>
        <sz val="11"/>
        <rFont val="明朝"/>
        <family val="3"/>
        <charset val="128"/>
      </rPr>
      <t>年度国民健康保険実態調査報告」  　※端数処理の関係で合計は100％にならない。</t>
    </r>
    <rPh sb="0" eb="2">
      <t>コウセイ</t>
    </rPh>
    <rPh sb="2" eb="4">
      <t>ロウドウ</t>
    </rPh>
    <rPh sb="4" eb="5">
      <t>ショウ</t>
    </rPh>
    <rPh sb="5" eb="7">
      <t>ホケン</t>
    </rPh>
    <rPh sb="7" eb="8">
      <t>キョク</t>
    </rPh>
    <rPh sb="9" eb="11">
      <t>レイワ</t>
    </rPh>
    <rPh sb="14" eb="16">
      <t>コクミン</t>
    </rPh>
    <rPh sb="16" eb="18">
      <t>ケンコウ</t>
    </rPh>
    <rPh sb="18" eb="20">
      <t>ホケン</t>
    </rPh>
    <rPh sb="20" eb="22">
      <t>ジッタイ</t>
    </rPh>
    <rPh sb="22" eb="24">
      <t>チョウサ</t>
    </rPh>
    <rPh sb="24" eb="26">
      <t>ホウコク</t>
    </rPh>
    <rPh sb="31" eb="33">
      <t>ハスウ</t>
    </rPh>
    <rPh sb="33" eb="35">
      <t>ショリ</t>
    </rPh>
    <rPh sb="36" eb="38">
      <t>カンケイ</t>
    </rPh>
    <rPh sb="39" eb="41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</si>
</sst>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明朝"/>
      <family val="3"/>
      <charset val="128"/>
    </font>
    <font>
      <sz val="11"/>
      <color indexed="12"/>
      <name val="明朝"/>
      <family val="3"/>
      <charset val="128"/>
    </font>
    <font>
      <b/>
      <sz val="11"/>
      <name val="明朝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明朝"/>
      <family val="3"/>
      <charset val="128"/>
    </font>
    <font>
      <b/>
      <sz val="11"/>
      <color indexed="10"/>
      <name val="游ゴシック"/>
      <family val="3"/>
      <charset val="128"/>
    </font>
    <font>
      <b/>
      <sz val="11"/>
      <color indexed="10"/>
      <name val="明朝"/>
      <family val="3"/>
      <charset val="128"/>
    </font>
    <font>
      <sz val="11"/>
      <color rgb="FFFF0000"/>
      <name val="明朝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8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38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3" fontId="7" fillId="0" borderId="10" xfId="2" applyNumberFormat="1" applyFont="1" applyBorder="1" applyAlignment="1">
      <alignment horizontal="right" shrinkToFit="1"/>
    </xf>
    <xf numFmtId="176" fontId="4" fillId="0" borderId="10" xfId="0" applyNumberFormat="1" applyFont="1" applyBorder="1" applyAlignment="1">
      <alignment vertical="center"/>
    </xf>
    <xf numFmtId="38" fontId="1" fillId="0" borderId="11" xfId="1" applyFont="1" applyBorder="1" applyAlignment="1">
      <alignment horizontal="right" vertical="center"/>
    </xf>
    <xf numFmtId="38" fontId="1" fillId="0" borderId="12" xfId="1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3" fontId="7" fillId="0" borderId="13" xfId="2" applyNumberFormat="1" applyFont="1" applyBorder="1" applyAlignment="1">
      <alignment horizontal="right" shrinkToFit="1"/>
    </xf>
    <xf numFmtId="176" fontId="4" fillId="0" borderId="13" xfId="0" applyNumberFormat="1" applyFont="1" applyBorder="1" applyAlignment="1">
      <alignment vertical="center"/>
    </xf>
    <xf numFmtId="38" fontId="1" fillId="0" borderId="14" xfId="1" applyFont="1" applyBorder="1" applyAlignment="1">
      <alignment horizontal="right" vertical="center"/>
    </xf>
    <xf numFmtId="38" fontId="1" fillId="0" borderId="15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3" fontId="7" fillId="0" borderId="16" xfId="2" applyNumberFormat="1" applyFont="1" applyBorder="1" applyAlignment="1">
      <alignment horizontal="right" shrinkToFit="1"/>
    </xf>
    <xf numFmtId="176" fontId="4" fillId="0" borderId="16" xfId="0" applyNumberFormat="1" applyFont="1" applyBorder="1" applyAlignment="1">
      <alignment vertical="center"/>
    </xf>
    <xf numFmtId="38" fontId="1" fillId="0" borderId="17" xfId="1" applyFont="1" applyBorder="1" applyAlignment="1">
      <alignment horizontal="right" vertical="center"/>
    </xf>
    <xf numFmtId="38" fontId="1" fillId="0" borderId="18" xfId="1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38" fontId="0" fillId="0" borderId="5" xfId="0" applyNumberFormat="1" applyFont="1" applyBorder="1" applyAlignment="1">
      <alignment vertical="center"/>
    </xf>
    <xf numFmtId="38" fontId="0" fillId="0" borderId="6" xfId="0" applyNumberFormat="1" applyFont="1" applyBorder="1" applyAlignment="1">
      <alignment vertical="center"/>
    </xf>
    <xf numFmtId="38" fontId="0" fillId="0" borderId="0" xfId="0" applyNumberFormat="1" applyFont="1" applyAlignment="1">
      <alignment vertical="center"/>
    </xf>
    <xf numFmtId="176" fontId="0" fillId="0" borderId="5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0" fontId="0" fillId="0" borderId="0" xfId="0" quotePrefix="1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H17_KJ_市町村票_Temp" xfId="2" xr:uid="{D5BD6379-0C84-4DE3-9297-A0FB26F600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EB3F-FEA9-484C-B486-DDD785638E76}">
  <sheetPr>
    <tabColor rgb="FFFFFF00"/>
  </sheetPr>
  <dimension ref="A1:R38"/>
  <sheetViews>
    <sheetView showGridLines="0" tabSelected="1" view="pageBreakPreview" zoomScaleNormal="85" zoomScaleSheetLayoutView="100" workbookViewId="0">
      <selection activeCell="E52" sqref="E52"/>
    </sheetView>
  </sheetViews>
  <sheetFormatPr defaultColWidth="9" defaultRowHeight="13"/>
  <cols>
    <col min="1" max="1" width="2.6328125" style="1" customWidth="1"/>
    <col min="2" max="2" width="12.6328125" style="1" customWidth="1"/>
    <col min="3" max="11" width="9.6328125" style="1" customWidth="1"/>
    <col min="12" max="12" width="9.7265625" style="1" bestFit="1" customWidth="1"/>
    <col min="13" max="256" width="9" style="1"/>
    <col min="257" max="257" width="2.6328125" style="1" customWidth="1"/>
    <col min="258" max="258" width="12.6328125" style="1" customWidth="1"/>
    <col min="259" max="267" width="9.6328125" style="1" customWidth="1"/>
    <col min="268" max="268" width="9.7265625" style="1" bestFit="1" customWidth="1"/>
    <col min="269" max="512" width="9" style="1"/>
    <col min="513" max="513" width="2.6328125" style="1" customWidth="1"/>
    <col min="514" max="514" width="12.6328125" style="1" customWidth="1"/>
    <col min="515" max="523" width="9.6328125" style="1" customWidth="1"/>
    <col min="524" max="524" width="9.7265625" style="1" bestFit="1" customWidth="1"/>
    <col min="525" max="768" width="9" style="1"/>
    <col min="769" max="769" width="2.6328125" style="1" customWidth="1"/>
    <col min="770" max="770" width="12.6328125" style="1" customWidth="1"/>
    <col min="771" max="779" width="9.6328125" style="1" customWidth="1"/>
    <col min="780" max="780" width="9.7265625" style="1" bestFit="1" customWidth="1"/>
    <col min="781" max="1024" width="9" style="1"/>
    <col min="1025" max="1025" width="2.6328125" style="1" customWidth="1"/>
    <col min="1026" max="1026" width="12.6328125" style="1" customWidth="1"/>
    <col min="1027" max="1035" width="9.6328125" style="1" customWidth="1"/>
    <col min="1036" max="1036" width="9.7265625" style="1" bestFit="1" customWidth="1"/>
    <col min="1037" max="1280" width="9" style="1"/>
    <col min="1281" max="1281" width="2.6328125" style="1" customWidth="1"/>
    <col min="1282" max="1282" width="12.6328125" style="1" customWidth="1"/>
    <col min="1283" max="1291" width="9.6328125" style="1" customWidth="1"/>
    <col min="1292" max="1292" width="9.7265625" style="1" bestFit="1" customWidth="1"/>
    <col min="1293" max="1536" width="9" style="1"/>
    <col min="1537" max="1537" width="2.6328125" style="1" customWidth="1"/>
    <col min="1538" max="1538" width="12.6328125" style="1" customWidth="1"/>
    <col min="1539" max="1547" width="9.6328125" style="1" customWidth="1"/>
    <col min="1548" max="1548" width="9.7265625" style="1" bestFit="1" customWidth="1"/>
    <col min="1549" max="1792" width="9" style="1"/>
    <col min="1793" max="1793" width="2.6328125" style="1" customWidth="1"/>
    <col min="1794" max="1794" width="12.6328125" style="1" customWidth="1"/>
    <col min="1795" max="1803" width="9.6328125" style="1" customWidth="1"/>
    <col min="1804" max="1804" width="9.7265625" style="1" bestFit="1" customWidth="1"/>
    <col min="1805" max="2048" width="9" style="1"/>
    <col min="2049" max="2049" width="2.6328125" style="1" customWidth="1"/>
    <col min="2050" max="2050" width="12.6328125" style="1" customWidth="1"/>
    <col min="2051" max="2059" width="9.6328125" style="1" customWidth="1"/>
    <col min="2060" max="2060" width="9.7265625" style="1" bestFit="1" customWidth="1"/>
    <col min="2061" max="2304" width="9" style="1"/>
    <col min="2305" max="2305" width="2.6328125" style="1" customWidth="1"/>
    <col min="2306" max="2306" width="12.6328125" style="1" customWidth="1"/>
    <col min="2307" max="2315" width="9.6328125" style="1" customWidth="1"/>
    <col min="2316" max="2316" width="9.7265625" style="1" bestFit="1" customWidth="1"/>
    <col min="2317" max="2560" width="9" style="1"/>
    <col min="2561" max="2561" width="2.6328125" style="1" customWidth="1"/>
    <col min="2562" max="2562" width="12.6328125" style="1" customWidth="1"/>
    <col min="2563" max="2571" width="9.6328125" style="1" customWidth="1"/>
    <col min="2572" max="2572" width="9.7265625" style="1" bestFit="1" customWidth="1"/>
    <col min="2573" max="2816" width="9" style="1"/>
    <col min="2817" max="2817" width="2.6328125" style="1" customWidth="1"/>
    <col min="2818" max="2818" width="12.6328125" style="1" customWidth="1"/>
    <col min="2819" max="2827" width="9.6328125" style="1" customWidth="1"/>
    <col min="2828" max="2828" width="9.7265625" style="1" bestFit="1" customWidth="1"/>
    <col min="2829" max="3072" width="9" style="1"/>
    <col min="3073" max="3073" width="2.6328125" style="1" customWidth="1"/>
    <col min="3074" max="3074" width="12.6328125" style="1" customWidth="1"/>
    <col min="3075" max="3083" width="9.6328125" style="1" customWidth="1"/>
    <col min="3084" max="3084" width="9.7265625" style="1" bestFit="1" customWidth="1"/>
    <col min="3085" max="3328" width="9" style="1"/>
    <col min="3329" max="3329" width="2.6328125" style="1" customWidth="1"/>
    <col min="3330" max="3330" width="12.6328125" style="1" customWidth="1"/>
    <col min="3331" max="3339" width="9.6328125" style="1" customWidth="1"/>
    <col min="3340" max="3340" width="9.7265625" style="1" bestFit="1" customWidth="1"/>
    <col min="3341" max="3584" width="9" style="1"/>
    <col min="3585" max="3585" width="2.6328125" style="1" customWidth="1"/>
    <col min="3586" max="3586" width="12.6328125" style="1" customWidth="1"/>
    <col min="3587" max="3595" width="9.6328125" style="1" customWidth="1"/>
    <col min="3596" max="3596" width="9.7265625" style="1" bestFit="1" customWidth="1"/>
    <col min="3597" max="3840" width="9" style="1"/>
    <col min="3841" max="3841" width="2.6328125" style="1" customWidth="1"/>
    <col min="3842" max="3842" width="12.6328125" style="1" customWidth="1"/>
    <col min="3843" max="3851" width="9.6328125" style="1" customWidth="1"/>
    <col min="3852" max="3852" width="9.7265625" style="1" bestFit="1" customWidth="1"/>
    <col min="3853" max="4096" width="9" style="1"/>
    <col min="4097" max="4097" width="2.6328125" style="1" customWidth="1"/>
    <col min="4098" max="4098" width="12.6328125" style="1" customWidth="1"/>
    <col min="4099" max="4107" width="9.6328125" style="1" customWidth="1"/>
    <col min="4108" max="4108" width="9.7265625" style="1" bestFit="1" customWidth="1"/>
    <col min="4109" max="4352" width="9" style="1"/>
    <col min="4353" max="4353" width="2.6328125" style="1" customWidth="1"/>
    <col min="4354" max="4354" width="12.6328125" style="1" customWidth="1"/>
    <col min="4355" max="4363" width="9.6328125" style="1" customWidth="1"/>
    <col min="4364" max="4364" width="9.7265625" style="1" bestFit="1" customWidth="1"/>
    <col min="4365" max="4608" width="9" style="1"/>
    <col min="4609" max="4609" width="2.6328125" style="1" customWidth="1"/>
    <col min="4610" max="4610" width="12.6328125" style="1" customWidth="1"/>
    <col min="4611" max="4619" width="9.6328125" style="1" customWidth="1"/>
    <col min="4620" max="4620" width="9.7265625" style="1" bestFit="1" customWidth="1"/>
    <col min="4621" max="4864" width="9" style="1"/>
    <col min="4865" max="4865" width="2.6328125" style="1" customWidth="1"/>
    <col min="4866" max="4866" width="12.6328125" style="1" customWidth="1"/>
    <col min="4867" max="4875" width="9.6328125" style="1" customWidth="1"/>
    <col min="4876" max="4876" width="9.7265625" style="1" bestFit="1" customWidth="1"/>
    <col min="4877" max="5120" width="9" style="1"/>
    <col min="5121" max="5121" width="2.6328125" style="1" customWidth="1"/>
    <col min="5122" max="5122" width="12.6328125" style="1" customWidth="1"/>
    <col min="5123" max="5131" width="9.6328125" style="1" customWidth="1"/>
    <col min="5132" max="5132" width="9.7265625" style="1" bestFit="1" customWidth="1"/>
    <col min="5133" max="5376" width="9" style="1"/>
    <col min="5377" max="5377" width="2.6328125" style="1" customWidth="1"/>
    <col min="5378" max="5378" width="12.6328125" style="1" customWidth="1"/>
    <col min="5379" max="5387" width="9.6328125" style="1" customWidth="1"/>
    <col min="5388" max="5388" width="9.7265625" style="1" bestFit="1" customWidth="1"/>
    <col min="5389" max="5632" width="9" style="1"/>
    <col min="5633" max="5633" width="2.6328125" style="1" customWidth="1"/>
    <col min="5634" max="5634" width="12.6328125" style="1" customWidth="1"/>
    <col min="5635" max="5643" width="9.6328125" style="1" customWidth="1"/>
    <col min="5644" max="5644" width="9.7265625" style="1" bestFit="1" customWidth="1"/>
    <col min="5645" max="5888" width="9" style="1"/>
    <col min="5889" max="5889" width="2.6328125" style="1" customWidth="1"/>
    <col min="5890" max="5890" width="12.6328125" style="1" customWidth="1"/>
    <col min="5891" max="5899" width="9.6328125" style="1" customWidth="1"/>
    <col min="5900" max="5900" width="9.7265625" style="1" bestFit="1" customWidth="1"/>
    <col min="5901" max="6144" width="9" style="1"/>
    <col min="6145" max="6145" width="2.6328125" style="1" customWidth="1"/>
    <col min="6146" max="6146" width="12.6328125" style="1" customWidth="1"/>
    <col min="6147" max="6155" width="9.6328125" style="1" customWidth="1"/>
    <col min="6156" max="6156" width="9.7265625" style="1" bestFit="1" customWidth="1"/>
    <col min="6157" max="6400" width="9" style="1"/>
    <col min="6401" max="6401" width="2.6328125" style="1" customWidth="1"/>
    <col min="6402" max="6402" width="12.6328125" style="1" customWidth="1"/>
    <col min="6403" max="6411" width="9.6328125" style="1" customWidth="1"/>
    <col min="6412" max="6412" width="9.7265625" style="1" bestFit="1" customWidth="1"/>
    <col min="6413" max="6656" width="9" style="1"/>
    <col min="6657" max="6657" width="2.6328125" style="1" customWidth="1"/>
    <col min="6658" max="6658" width="12.6328125" style="1" customWidth="1"/>
    <col min="6659" max="6667" width="9.6328125" style="1" customWidth="1"/>
    <col min="6668" max="6668" width="9.7265625" style="1" bestFit="1" customWidth="1"/>
    <col min="6669" max="6912" width="9" style="1"/>
    <col min="6913" max="6913" width="2.6328125" style="1" customWidth="1"/>
    <col min="6914" max="6914" width="12.6328125" style="1" customWidth="1"/>
    <col min="6915" max="6923" width="9.6328125" style="1" customWidth="1"/>
    <col min="6924" max="6924" width="9.7265625" style="1" bestFit="1" customWidth="1"/>
    <col min="6925" max="7168" width="9" style="1"/>
    <col min="7169" max="7169" width="2.6328125" style="1" customWidth="1"/>
    <col min="7170" max="7170" width="12.6328125" style="1" customWidth="1"/>
    <col min="7171" max="7179" width="9.6328125" style="1" customWidth="1"/>
    <col min="7180" max="7180" width="9.7265625" style="1" bestFit="1" customWidth="1"/>
    <col min="7181" max="7424" width="9" style="1"/>
    <col min="7425" max="7425" width="2.6328125" style="1" customWidth="1"/>
    <col min="7426" max="7426" width="12.6328125" style="1" customWidth="1"/>
    <col min="7427" max="7435" width="9.6328125" style="1" customWidth="1"/>
    <col min="7436" max="7436" width="9.7265625" style="1" bestFit="1" customWidth="1"/>
    <col min="7437" max="7680" width="9" style="1"/>
    <col min="7681" max="7681" width="2.6328125" style="1" customWidth="1"/>
    <col min="7682" max="7682" width="12.6328125" style="1" customWidth="1"/>
    <col min="7683" max="7691" width="9.6328125" style="1" customWidth="1"/>
    <col min="7692" max="7692" width="9.7265625" style="1" bestFit="1" customWidth="1"/>
    <col min="7693" max="7936" width="9" style="1"/>
    <col min="7937" max="7937" width="2.6328125" style="1" customWidth="1"/>
    <col min="7938" max="7938" width="12.6328125" style="1" customWidth="1"/>
    <col min="7939" max="7947" width="9.6328125" style="1" customWidth="1"/>
    <col min="7948" max="7948" width="9.7265625" style="1" bestFit="1" customWidth="1"/>
    <col min="7949" max="8192" width="9" style="1"/>
    <col min="8193" max="8193" width="2.6328125" style="1" customWidth="1"/>
    <col min="8194" max="8194" width="12.6328125" style="1" customWidth="1"/>
    <col min="8195" max="8203" width="9.6328125" style="1" customWidth="1"/>
    <col min="8204" max="8204" width="9.7265625" style="1" bestFit="1" customWidth="1"/>
    <col min="8205" max="8448" width="9" style="1"/>
    <col min="8449" max="8449" width="2.6328125" style="1" customWidth="1"/>
    <col min="8450" max="8450" width="12.6328125" style="1" customWidth="1"/>
    <col min="8451" max="8459" width="9.6328125" style="1" customWidth="1"/>
    <col min="8460" max="8460" width="9.7265625" style="1" bestFit="1" customWidth="1"/>
    <col min="8461" max="8704" width="9" style="1"/>
    <col min="8705" max="8705" width="2.6328125" style="1" customWidth="1"/>
    <col min="8706" max="8706" width="12.6328125" style="1" customWidth="1"/>
    <col min="8707" max="8715" width="9.6328125" style="1" customWidth="1"/>
    <col min="8716" max="8716" width="9.7265625" style="1" bestFit="1" customWidth="1"/>
    <col min="8717" max="8960" width="9" style="1"/>
    <col min="8961" max="8961" width="2.6328125" style="1" customWidth="1"/>
    <col min="8962" max="8962" width="12.6328125" style="1" customWidth="1"/>
    <col min="8963" max="8971" width="9.6328125" style="1" customWidth="1"/>
    <col min="8972" max="8972" width="9.7265625" style="1" bestFit="1" customWidth="1"/>
    <col min="8973" max="9216" width="9" style="1"/>
    <col min="9217" max="9217" width="2.6328125" style="1" customWidth="1"/>
    <col min="9218" max="9218" width="12.6328125" style="1" customWidth="1"/>
    <col min="9219" max="9227" width="9.6328125" style="1" customWidth="1"/>
    <col min="9228" max="9228" width="9.7265625" style="1" bestFit="1" customWidth="1"/>
    <col min="9229" max="9472" width="9" style="1"/>
    <col min="9473" max="9473" width="2.6328125" style="1" customWidth="1"/>
    <col min="9474" max="9474" width="12.6328125" style="1" customWidth="1"/>
    <col min="9475" max="9483" width="9.6328125" style="1" customWidth="1"/>
    <col min="9484" max="9484" width="9.7265625" style="1" bestFit="1" customWidth="1"/>
    <col min="9485" max="9728" width="9" style="1"/>
    <col min="9729" max="9729" width="2.6328125" style="1" customWidth="1"/>
    <col min="9730" max="9730" width="12.6328125" style="1" customWidth="1"/>
    <col min="9731" max="9739" width="9.6328125" style="1" customWidth="1"/>
    <col min="9740" max="9740" width="9.7265625" style="1" bestFit="1" customWidth="1"/>
    <col min="9741" max="9984" width="9" style="1"/>
    <col min="9985" max="9985" width="2.6328125" style="1" customWidth="1"/>
    <col min="9986" max="9986" width="12.6328125" style="1" customWidth="1"/>
    <col min="9987" max="9995" width="9.6328125" style="1" customWidth="1"/>
    <col min="9996" max="9996" width="9.7265625" style="1" bestFit="1" customWidth="1"/>
    <col min="9997" max="10240" width="9" style="1"/>
    <col min="10241" max="10241" width="2.6328125" style="1" customWidth="1"/>
    <col min="10242" max="10242" width="12.6328125" style="1" customWidth="1"/>
    <col min="10243" max="10251" width="9.6328125" style="1" customWidth="1"/>
    <col min="10252" max="10252" width="9.7265625" style="1" bestFit="1" customWidth="1"/>
    <col min="10253" max="10496" width="9" style="1"/>
    <col min="10497" max="10497" width="2.6328125" style="1" customWidth="1"/>
    <col min="10498" max="10498" width="12.6328125" style="1" customWidth="1"/>
    <col min="10499" max="10507" width="9.6328125" style="1" customWidth="1"/>
    <col min="10508" max="10508" width="9.7265625" style="1" bestFit="1" customWidth="1"/>
    <col min="10509" max="10752" width="9" style="1"/>
    <col min="10753" max="10753" width="2.6328125" style="1" customWidth="1"/>
    <col min="10754" max="10754" width="12.6328125" style="1" customWidth="1"/>
    <col min="10755" max="10763" width="9.6328125" style="1" customWidth="1"/>
    <col min="10764" max="10764" width="9.7265625" style="1" bestFit="1" customWidth="1"/>
    <col min="10765" max="11008" width="9" style="1"/>
    <col min="11009" max="11009" width="2.6328125" style="1" customWidth="1"/>
    <col min="11010" max="11010" width="12.6328125" style="1" customWidth="1"/>
    <col min="11011" max="11019" width="9.6328125" style="1" customWidth="1"/>
    <col min="11020" max="11020" width="9.7265625" style="1" bestFit="1" customWidth="1"/>
    <col min="11021" max="11264" width="9" style="1"/>
    <col min="11265" max="11265" width="2.6328125" style="1" customWidth="1"/>
    <col min="11266" max="11266" width="12.6328125" style="1" customWidth="1"/>
    <col min="11267" max="11275" width="9.6328125" style="1" customWidth="1"/>
    <col min="11276" max="11276" width="9.7265625" style="1" bestFit="1" customWidth="1"/>
    <col min="11277" max="11520" width="9" style="1"/>
    <col min="11521" max="11521" width="2.6328125" style="1" customWidth="1"/>
    <col min="11522" max="11522" width="12.6328125" style="1" customWidth="1"/>
    <col min="11523" max="11531" width="9.6328125" style="1" customWidth="1"/>
    <col min="11532" max="11532" width="9.7265625" style="1" bestFit="1" customWidth="1"/>
    <col min="11533" max="11776" width="9" style="1"/>
    <col min="11777" max="11777" width="2.6328125" style="1" customWidth="1"/>
    <col min="11778" max="11778" width="12.6328125" style="1" customWidth="1"/>
    <col min="11779" max="11787" width="9.6328125" style="1" customWidth="1"/>
    <col min="11788" max="11788" width="9.7265625" style="1" bestFit="1" customWidth="1"/>
    <col min="11789" max="12032" width="9" style="1"/>
    <col min="12033" max="12033" width="2.6328125" style="1" customWidth="1"/>
    <col min="12034" max="12034" width="12.6328125" style="1" customWidth="1"/>
    <col min="12035" max="12043" width="9.6328125" style="1" customWidth="1"/>
    <col min="12044" max="12044" width="9.7265625" style="1" bestFit="1" customWidth="1"/>
    <col min="12045" max="12288" width="9" style="1"/>
    <col min="12289" max="12289" width="2.6328125" style="1" customWidth="1"/>
    <col min="12290" max="12290" width="12.6328125" style="1" customWidth="1"/>
    <col min="12291" max="12299" width="9.6328125" style="1" customWidth="1"/>
    <col min="12300" max="12300" width="9.7265625" style="1" bestFit="1" customWidth="1"/>
    <col min="12301" max="12544" width="9" style="1"/>
    <col min="12545" max="12545" width="2.6328125" style="1" customWidth="1"/>
    <col min="12546" max="12546" width="12.6328125" style="1" customWidth="1"/>
    <col min="12547" max="12555" width="9.6328125" style="1" customWidth="1"/>
    <col min="12556" max="12556" width="9.7265625" style="1" bestFit="1" customWidth="1"/>
    <col min="12557" max="12800" width="9" style="1"/>
    <col min="12801" max="12801" width="2.6328125" style="1" customWidth="1"/>
    <col min="12802" max="12802" width="12.6328125" style="1" customWidth="1"/>
    <col min="12803" max="12811" width="9.6328125" style="1" customWidth="1"/>
    <col min="12812" max="12812" width="9.7265625" style="1" bestFit="1" customWidth="1"/>
    <col min="12813" max="13056" width="9" style="1"/>
    <col min="13057" max="13057" width="2.6328125" style="1" customWidth="1"/>
    <col min="13058" max="13058" width="12.6328125" style="1" customWidth="1"/>
    <col min="13059" max="13067" width="9.6328125" style="1" customWidth="1"/>
    <col min="13068" max="13068" width="9.7265625" style="1" bestFit="1" customWidth="1"/>
    <col min="13069" max="13312" width="9" style="1"/>
    <col min="13313" max="13313" width="2.6328125" style="1" customWidth="1"/>
    <col min="13314" max="13314" width="12.6328125" style="1" customWidth="1"/>
    <col min="13315" max="13323" width="9.6328125" style="1" customWidth="1"/>
    <col min="13324" max="13324" width="9.7265625" style="1" bestFit="1" customWidth="1"/>
    <col min="13325" max="13568" width="9" style="1"/>
    <col min="13569" max="13569" width="2.6328125" style="1" customWidth="1"/>
    <col min="13570" max="13570" width="12.6328125" style="1" customWidth="1"/>
    <col min="13571" max="13579" width="9.6328125" style="1" customWidth="1"/>
    <col min="13580" max="13580" width="9.7265625" style="1" bestFit="1" customWidth="1"/>
    <col min="13581" max="13824" width="9" style="1"/>
    <col min="13825" max="13825" width="2.6328125" style="1" customWidth="1"/>
    <col min="13826" max="13826" width="12.6328125" style="1" customWidth="1"/>
    <col min="13827" max="13835" width="9.6328125" style="1" customWidth="1"/>
    <col min="13836" max="13836" width="9.7265625" style="1" bestFit="1" customWidth="1"/>
    <col min="13837" max="14080" width="9" style="1"/>
    <col min="14081" max="14081" width="2.6328125" style="1" customWidth="1"/>
    <col min="14082" max="14082" width="12.6328125" style="1" customWidth="1"/>
    <col min="14083" max="14091" width="9.6328125" style="1" customWidth="1"/>
    <col min="14092" max="14092" width="9.7265625" style="1" bestFit="1" customWidth="1"/>
    <col min="14093" max="14336" width="9" style="1"/>
    <col min="14337" max="14337" width="2.6328125" style="1" customWidth="1"/>
    <col min="14338" max="14338" width="12.6328125" style="1" customWidth="1"/>
    <col min="14339" max="14347" width="9.6328125" style="1" customWidth="1"/>
    <col min="14348" max="14348" width="9.7265625" style="1" bestFit="1" customWidth="1"/>
    <col min="14349" max="14592" width="9" style="1"/>
    <col min="14593" max="14593" width="2.6328125" style="1" customWidth="1"/>
    <col min="14594" max="14594" width="12.6328125" style="1" customWidth="1"/>
    <col min="14595" max="14603" width="9.6328125" style="1" customWidth="1"/>
    <col min="14604" max="14604" width="9.7265625" style="1" bestFit="1" customWidth="1"/>
    <col min="14605" max="14848" width="9" style="1"/>
    <col min="14849" max="14849" width="2.6328125" style="1" customWidth="1"/>
    <col min="14850" max="14850" width="12.6328125" style="1" customWidth="1"/>
    <col min="14851" max="14859" width="9.6328125" style="1" customWidth="1"/>
    <col min="14860" max="14860" width="9.7265625" style="1" bestFit="1" customWidth="1"/>
    <col min="14861" max="15104" width="9" style="1"/>
    <col min="15105" max="15105" width="2.6328125" style="1" customWidth="1"/>
    <col min="15106" max="15106" width="12.6328125" style="1" customWidth="1"/>
    <col min="15107" max="15115" width="9.6328125" style="1" customWidth="1"/>
    <col min="15116" max="15116" width="9.7265625" style="1" bestFit="1" customWidth="1"/>
    <col min="15117" max="15360" width="9" style="1"/>
    <col min="15361" max="15361" width="2.6328125" style="1" customWidth="1"/>
    <col min="15362" max="15362" width="12.6328125" style="1" customWidth="1"/>
    <col min="15363" max="15371" width="9.6328125" style="1" customWidth="1"/>
    <col min="15372" max="15372" width="9.7265625" style="1" bestFit="1" customWidth="1"/>
    <col min="15373" max="15616" width="9" style="1"/>
    <col min="15617" max="15617" width="2.6328125" style="1" customWidth="1"/>
    <col min="15618" max="15618" width="12.6328125" style="1" customWidth="1"/>
    <col min="15619" max="15627" width="9.6328125" style="1" customWidth="1"/>
    <col min="15628" max="15628" width="9.7265625" style="1" bestFit="1" customWidth="1"/>
    <col min="15629" max="15872" width="9" style="1"/>
    <col min="15873" max="15873" width="2.6328125" style="1" customWidth="1"/>
    <col min="15874" max="15874" width="12.6328125" style="1" customWidth="1"/>
    <col min="15875" max="15883" width="9.6328125" style="1" customWidth="1"/>
    <col min="15884" max="15884" width="9.7265625" style="1" bestFit="1" customWidth="1"/>
    <col min="15885" max="16128" width="9" style="1"/>
    <col min="16129" max="16129" width="2.6328125" style="1" customWidth="1"/>
    <col min="16130" max="16130" width="12.6328125" style="1" customWidth="1"/>
    <col min="16131" max="16139" width="9.6328125" style="1" customWidth="1"/>
    <col min="16140" max="16140" width="9.7265625" style="1" bestFit="1" customWidth="1"/>
    <col min="16141" max="16384" width="9" style="1"/>
  </cols>
  <sheetData>
    <row r="1" spans="1:18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>
      <c r="A2" s="4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8" customHeight="1">
      <c r="A4" s="41"/>
      <c r="B4" s="42"/>
      <c r="C4" s="43" t="s">
        <v>1</v>
      </c>
      <c r="D4" s="44" t="s">
        <v>2</v>
      </c>
      <c r="E4" s="43" t="s">
        <v>3</v>
      </c>
      <c r="F4" s="44" t="s">
        <v>4</v>
      </c>
      <c r="G4" s="43" t="s">
        <v>5</v>
      </c>
      <c r="H4" s="44" t="s">
        <v>6</v>
      </c>
      <c r="I4" s="43" t="s">
        <v>7</v>
      </c>
      <c r="J4" s="44" t="s">
        <v>8</v>
      </c>
      <c r="K4" s="43" t="s">
        <v>9</v>
      </c>
      <c r="L4" s="45"/>
      <c r="M4" s="41"/>
      <c r="N4" s="41"/>
      <c r="O4" s="41"/>
      <c r="P4" s="41"/>
      <c r="Q4" s="41"/>
      <c r="R4" s="41"/>
    </row>
    <row r="5" spans="1:18">
      <c r="A5" s="41"/>
      <c r="B5" s="46" t="s">
        <v>10</v>
      </c>
      <c r="C5" s="4" t="s">
        <v>11</v>
      </c>
      <c r="D5" s="5" t="s">
        <v>11</v>
      </c>
      <c r="E5" s="4" t="s">
        <v>11</v>
      </c>
      <c r="F5" s="5" t="s">
        <v>11</v>
      </c>
      <c r="G5" s="4" t="s">
        <v>11</v>
      </c>
      <c r="H5" s="5" t="s">
        <v>11</v>
      </c>
      <c r="I5" s="4" t="s">
        <v>11</v>
      </c>
      <c r="J5" s="5" t="s">
        <v>11</v>
      </c>
      <c r="K5" s="4" t="s">
        <v>11</v>
      </c>
      <c r="L5" s="6"/>
      <c r="M5" s="41"/>
      <c r="N5" s="41"/>
      <c r="O5" s="41"/>
      <c r="P5" s="41"/>
      <c r="Q5" s="41"/>
      <c r="R5" s="41"/>
    </row>
    <row r="6" spans="1:18" ht="23.25" customHeight="1">
      <c r="A6" s="41"/>
      <c r="B6" s="47"/>
      <c r="C6" s="48">
        <f>D18</f>
        <v>112751</v>
      </c>
      <c r="D6" s="49">
        <f>D19+D20</f>
        <v>2831</v>
      </c>
      <c r="E6" s="48">
        <f>D21+D22</f>
        <v>4200</v>
      </c>
      <c r="F6" s="49">
        <f>D23+D24</f>
        <v>4218</v>
      </c>
      <c r="G6" s="48">
        <f>D25+D26</f>
        <v>6064</v>
      </c>
      <c r="H6" s="49">
        <f>D27+D28</f>
        <v>9703</v>
      </c>
      <c r="I6" s="48">
        <f>D29+D30</f>
        <v>11325</v>
      </c>
      <c r="J6" s="49">
        <f>D31+D32</f>
        <v>34407</v>
      </c>
      <c r="K6" s="48">
        <f>D33</f>
        <v>40003</v>
      </c>
      <c r="L6" s="50"/>
      <c r="M6" s="41"/>
      <c r="N6" s="50" t="s">
        <v>12</v>
      </c>
      <c r="O6" s="41"/>
      <c r="P6" s="41"/>
      <c r="Q6" s="41"/>
      <c r="R6" s="41"/>
    </row>
    <row r="7" spans="1:18">
      <c r="A7" s="41"/>
      <c r="B7" s="46" t="s">
        <v>13</v>
      </c>
      <c r="C7" s="4" t="s">
        <v>14</v>
      </c>
      <c r="D7" s="5" t="s">
        <v>14</v>
      </c>
      <c r="E7" s="4" t="s">
        <v>14</v>
      </c>
      <c r="F7" s="5" t="s">
        <v>14</v>
      </c>
      <c r="G7" s="4" t="s">
        <v>14</v>
      </c>
      <c r="H7" s="5" t="s">
        <v>14</v>
      </c>
      <c r="I7" s="4" t="s">
        <v>14</v>
      </c>
      <c r="J7" s="5" t="s">
        <v>14</v>
      </c>
      <c r="K7" s="4" t="s">
        <v>14</v>
      </c>
      <c r="L7" s="6"/>
      <c r="M7" s="41"/>
      <c r="N7" s="41"/>
      <c r="O7" s="41"/>
      <c r="P7" s="41"/>
      <c r="Q7" s="41"/>
      <c r="R7" s="41"/>
    </row>
    <row r="8" spans="1:18" ht="23.25" customHeight="1">
      <c r="A8" s="41"/>
      <c r="B8" s="47"/>
      <c r="C8" s="51">
        <v>100</v>
      </c>
      <c r="D8" s="52">
        <f>ROUND(D6/$C$6,4)*100</f>
        <v>2.5100000000000002</v>
      </c>
      <c r="E8" s="51">
        <f t="shared" ref="E8:K8" si="0">ROUND(E6/$C$6,4)*100</f>
        <v>3.73</v>
      </c>
      <c r="F8" s="52">
        <f t="shared" si="0"/>
        <v>3.74</v>
      </c>
      <c r="G8" s="51">
        <f t="shared" si="0"/>
        <v>5.38</v>
      </c>
      <c r="H8" s="52">
        <f t="shared" si="0"/>
        <v>8.61</v>
      </c>
      <c r="I8" s="51">
        <f t="shared" si="0"/>
        <v>10.040000000000001</v>
      </c>
      <c r="J8" s="52">
        <f t="shared" si="0"/>
        <v>30.520000000000003</v>
      </c>
      <c r="K8" s="51">
        <f t="shared" si="0"/>
        <v>35.480000000000004</v>
      </c>
      <c r="L8" s="53"/>
      <c r="M8" s="41"/>
      <c r="N8" s="41"/>
      <c r="O8" s="41"/>
      <c r="P8" s="41"/>
      <c r="Q8" s="41"/>
      <c r="R8" s="41"/>
    </row>
    <row r="9" spans="1:18">
      <c r="A9" s="41"/>
      <c r="B9" s="46" t="s">
        <v>15</v>
      </c>
      <c r="C9" s="4" t="s">
        <v>14</v>
      </c>
      <c r="D9" s="5" t="s">
        <v>14</v>
      </c>
      <c r="E9" s="4" t="s">
        <v>14</v>
      </c>
      <c r="F9" s="5" t="s">
        <v>14</v>
      </c>
      <c r="G9" s="4" t="s">
        <v>14</v>
      </c>
      <c r="H9" s="5" t="s">
        <v>14</v>
      </c>
      <c r="I9" s="4" t="s">
        <v>14</v>
      </c>
      <c r="J9" s="5" t="s">
        <v>14</v>
      </c>
      <c r="K9" s="4" t="s">
        <v>14</v>
      </c>
      <c r="L9" s="6"/>
      <c r="M9" s="41"/>
      <c r="N9" s="41"/>
      <c r="O9" s="41"/>
      <c r="P9" s="41"/>
      <c r="Q9" s="41"/>
      <c r="R9" s="41"/>
    </row>
    <row r="10" spans="1:18" ht="23.25" customHeight="1">
      <c r="A10" s="41"/>
      <c r="B10" s="47"/>
      <c r="C10" s="51">
        <v>100</v>
      </c>
      <c r="D10" s="52">
        <f>ROUND((H19+H20)/$H$18,4)*100</f>
        <v>3.5700000000000003</v>
      </c>
      <c r="E10" s="51">
        <f>ROUND((H21+H22)/$H$18,4)*100</f>
        <v>5.0599999999999996</v>
      </c>
      <c r="F10" s="52">
        <f>ROUND((H23+H24)/$H$18,4)*100</f>
        <v>7.22</v>
      </c>
      <c r="G10" s="51">
        <f>ROUND((H25+H26)/$H$18,4)*100</f>
        <v>7.64</v>
      </c>
      <c r="H10" s="52">
        <f>ROUND((H27+H28)/$H$18,4)*100</f>
        <v>10.56</v>
      </c>
      <c r="I10" s="51">
        <f>ROUND((H29+H30)/$H$18,4)*100</f>
        <v>12.950000000000001</v>
      </c>
      <c r="J10" s="52">
        <f>ROUND((H31+H32)/$H$18,4)*100</f>
        <v>25.82</v>
      </c>
      <c r="K10" s="51">
        <f>ROUND(H33/$H$18,4)*100</f>
        <v>27.189999999999998</v>
      </c>
      <c r="L10" s="53"/>
      <c r="M10" s="41"/>
      <c r="N10" s="41"/>
      <c r="O10" s="41"/>
      <c r="P10" s="41"/>
      <c r="Q10" s="41"/>
      <c r="R10" s="41"/>
    </row>
    <row r="11" spans="1:18" ht="18">
      <c r="A11" s="41"/>
      <c r="B11" s="54" t="s">
        <v>37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>
      <c r="A12" s="41"/>
      <c r="B12" s="45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 hidden="1">
      <c r="B13" s="8" t="s">
        <v>16</v>
      </c>
    </row>
    <row r="14" spans="1:18" hidden="1">
      <c r="B14" s="3"/>
    </row>
    <row r="15" spans="1:18" hidden="1">
      <c r="B15" s="9" t="s">
        <v>17</v>
      </c>
      <c r="C15" s="3"/>
    </row>
    <row r="16" spans="1:18" hidden="1">
      <c r="C16" s="2" t="s">
        <v>18</v>
      </c>
      <c r="G16" s="2" t="s">
        <v>19</v>
      </c>
    </row>
    <row r="17" spans="3:12" hidden="1">
      <c r="C17" s="2"/>
      <c r="D17" s="10" t="s">
        <v>20</v>
      </c>
      <c r="E17" s="2" t="s">
        <v>14</v>
      </c>
      <c r="G17" s="2"/>
      <c r="H17" s="11" t="s">
        <v>20</v>
      </c>
      <c r="I17" s="12"/>
      <c r="J17" s="2" t="s">
        <v>14</v>
      </c>
    </row>
    <row r="18" spans="3:12" hidden="1">
      <c r="C18" s="13" t="s">
        <v>1</v>
      </c>
      <c r="D18" s="14">
        <f>SUM(D19:D33)</f>
        <v>112751</v>
      </c>
      <c r="E18" s="15">
        <f>(D18/D18)*100</f>
        <v>100</v>
      </c>
      <c r="G18" s="13" t="s">
        <v>1</v>
      </c>
      <c r="H18" s="16">
        <f>SUM(H19:I33)</f>
        <v>23777020</v>
      </c>
      <c r="I18" s="17"/>
      <c r="J18" s="15">
        <f>(H18/H18)*100</f>
        <v>100</v>
      </c>
      <c r="L18"/>
    </row>
    <row r="19" spans="3:12" hidden="1">
      <c r="C19" s="18" t="s">
        <v>21</v>
      </c>
      <c r="D19" s="19">
        <v>1120</v>
      </c>
      <c r="E19" s="20">
        <f>ROUND(D19/$D$18,4)*100</f>
        <v>0.9900000000000001</v>
      </c>
      <c r="G19" s="18" t="s">
        <v>21</v>
      </c>
      <c r="H19" s="21">
        <v>360222</v>
      </c>
      <c r="I19" s="22"/>
      <c r="J19" s="20">
        <f t="shared" ref="J19:J33" si="1">ROUND(H19/$H$18,4)*100</f>
        <v>1.52</v>
      </c>
      <c r="L19"/>
    </row>
    <row r="20" spans="3:12" hidden="1">
      <c r="C20" s="23" t="s">
        <v>22</v>
      </c>
      <c r="D20" s="24">
        <v>1711</v>
      </c>
      <c r="E20" s="25">
        <f t="shared" ref="E20:E33" si="2">ROUND(D20/$D$18,4)*100</f>
        <v>1.52</v>
      </c>
      <c r="G20" s="23" t="s">
        <v>22</v>
      </c>
      <c r="H20" s="26">
        <v>487794</v>
      </c>
      <c r="I20" s="27"/>
      <c r="J20" s="25">
        <f t="shared" si="1"/>
        <v>2.0500000000000003</v>
      </c>
      <c r="L20"/>
    </row>
    <row r="21" spans="3:12" hidden="1">
      <c r="C21" s="23" t="s">
        <v>23</v>
      </c>
      <c r="D21" s="24">
        <v>2047</v>
      </c>
      <c r="E21" s="25">
        <f t="shared" si="2"/>
        <v>1.82</v>
      </c>
      <c r="G21" s="23" t="s">
        <v>23</v>
      </c>
      <c r="H21" s="26">
        <v>557823</v>
      </c>
      <c r="I21" s="27"/>
      <c r="J21" s="25">
        <f t="shared" si="1"/>
        <v>2.35</v>
      </c>
      <c r="L21"/>
    </row>
    <row r="22" spans="3:12" hidden="1">
      <c r="C22" s="23" t="s">
        <v>24</v>
      </c>
      <c r="D22" s="24">
        <v>2153</v>
      </c>
      <c r="E22" s="25">
        <f t="shared" si="2"/>
        <v>1.91</v>
      </c>
      <c r="G22" s="23" t="s">
        <v>24</v>
      </c>
      <c r="H22" s="26">
        <v>644260</v>
      </c>
      <c r="I22" s="27"/>
      <c r="J22" s="25">
        <f t="shared" si="1"/>
        <v>2.71</v>
      </c>
      <c r="L22"/>
    </row>
    <row r="23" spans="3:12" hidden="1">
      <c r="C23" s="23" t="s">
        <v>25</v>
      </c>
      <c r="D23" s="24">
        <v>2135</v>
      </c>
      <c r="E23" s="25">
        <f t="shared" si="2"/>
        <v>1.8900000000000001</v>
      </c>
      <c r="G23" s="23" t="s">
        <v>25</v>
      </c>
      <c r="H23" s="26">
        <v>857328</v>
      </c>
      <c r="I23" s="27"/>
      <c r="J23" s="25">
        <f t="shared" si="1"/>
        <v>3.61</v>
      </c>
      <c r="L23"/>
    </row>
    <row r="24" spans="3:12" hidden="1">
      <c r="C24" s="23" t="s">
        <v>26</v>
      </c>
      <c r="D24" s="24">
        <v>2083</v>
      </c>
      <c r="E24" s="25">
        <f t="shared" si="2"/>
        <v>1.8499999999999999</v>
      </c>
      <c r="G24" s="23" t="s">
        <v>26</v>
      </c>
      <c r="H24" s="26">
        <v>859624</v>
      </c>
      <c r="I24" s="27"/>
      <c r="J24" s="25">
        <f t="shared" si="1"/>
        <v>3.62</v>
      </c>
      <c r="L24"/>
    </row>
    <row r="25" spans="3:12" hidden="1">
      <c r="C25" s="23" t="s">
        <v>27</v>
      </c>
      <c r="D25" s="24">
        <v>2511</v>
      </c>
      <c r="E25" s="25">
        <f t="shared" si="2"/>
        <v>2.23</v>
      </c>
      <c r="G25" s="23" t="s">
        <v>27</v>
      </c>
      <c r="H25" s="26">
        <v>826818</v>
      </c>
      <c r="I25" s="27"/>
      <c r="J25" s="25">
        <f t="shared" si="1"/>
        <v>3.4799999999999995</v>
      </c>
      <c r="L25"/>
    </row>
    <row r="26" spans="3:12" hidden="1">
      <c r="C26" s="23" t="s">
        <v>28</v>
      </c>
      <c r="D26" s="24">
        <v>3553</v>
      </c>
      <c r="E26" s="25">
        <f t="shared" si="2"/>
        <v>3.15</v>
      </c>
      <c r="G26" s="23" t="s">
        <v>28</v>
      </c>
      <c r="H26" s="26">
        <v>990837</v>
      </c>
      <c r="I26" s="27"/>
      <c r="J26" s="25">
        <f t="shared" si="1"/>
        <v>4.17</v>
      </c>
      <c r="L26"/>
    </row>
    <row r="27" spans="3:12" hidden="1">
      <c r="C27" s="23" t="s">
        <v>29</v>
      </c>
      <c r="D27" s="24">
        <v>4366</v>
      </c>
      <c r="E27" s="25">
        <f t="shared" si="2"/>
        <v>3.8699999999999997</v>
      </c>
      <c r="G27" s="23" t="s">
        <v>29</v>
      </c>
      <c r="H27" s="26">
        <v>1148390</v>
      </c>
      <c r="I27" s="27"/>
      <c r="J27" s="25">
        <f t="shared" si="1"/>
        <v>4.83</v>
      </c>
      <c r="L27"/>
    </row>
    <row r="28" spans="3:12" hidden="1">
      <c r="C28" s="23" t="s">
        <v>30</v>
      </c>
      <c r="D28" s="24">
        <v>5337</v>
      </c>
      <c r="E28" s="25">
        <f t="shared" si="2"/>
        <v>4.7300000000000004</v>
      </c>
      <c r="G28" s="23" t="s">
        <v>30</v>
      </c>
      <c r="H28" s="26">
        <v>1361807</v>
      </c>
      <c r="I28" s="27"/>
      <c r="J28" s="25">
        <f t="shared" si="1"/>
        <v>5.7299999999999995</v>
      </c>
      <c r="L28"/>
    </row>
    <row r="29" spans="3:12" hidden="1">
      <c r="C29" s="23" t="s">
        <v>31</v>
      </c>
      <c r="D29" s="24">
        <v>5685</v>
      </c>
      <c r="E29" s="25">
        <f t="shared" si="2"/>
        <v>5.04</v>
      </c>
      <c r="G29" s="23" t="s">
        <v>31</v>
      </c>
      <c r="H29" s="26">
        <v>1557283</v>
      </c>
      <c r="I29" s="27"/>
      <c r="J29" s="25">
        <f t="shared" si="1"/>
        <v>6.5500000000000007</v>
      </c>
      <c r="L29"/>
    </row>
    <row r="30" spans="3:12" hidden="1">
      <c r="C30" s="23" t="s">
        <v>32</v>
      </c>
      <c r="D30" s="24">
        <v>5640</v>
      </c>
      <c r="E30" s="25">
        <f t="shared" si="2"/>
        <v>5</v>
      </c>
      <c r="G30" s="23" t="s">
        <v>32</v>
      </c>
      <c r="H30" s="28">
        <v>1521893</v>
      </c>
      <c r="I30" s="29"/>
      <c r="J30" s="25">
        <f t="shared" si="1"/>
        <v>6.4</v>
      </c>
      <c r="L30"/>
    </row>
    <row r="31" spans="3:12" hidden="1">
      <c r="C31" s="23" t="s">
        <v>33</v>
      </c>
      <c r="D31" s="24">
        <v>10378</v>
      </c>
      <c r="E31" s="25">
        <f t="shared" si="2"/>
        <v>9.1999999999999993</v>
      </c>
      <c r="G31" s="23" t="s">
        <v>33</v>
      </c>
      <c r="H31" s="26">
        <v>2130718</v>
      </c>
      <c r="I31" s="27"/>
      <c r="J31" s="25">
        <f t="shared" si="1"/>
        <v>8.9599999999999991</v>
      </c>
      <c r="L31"/>
    </row>
    <row r="32" spans="3:12" hidden="1">
      <c r="C32" s="23" t="s">
        <v>34</v>
      </c>
      <c r="D32" s="24">
        <v>24029</v>
      </c>
      <c r="E32" s="25">
        <f t="shared" si="2"/>
        <v>21.310000000000002</v>
      </c>
      <c r="G32" s="23" t="s">
        <v>34</v>
      </c>
      <c r="H32" s="26">
        <v>4007418</v>
      </c>
      <c r="I32" s="27"/>
      <c r="J32" s="25">
        <f t="shared" si="1"/>
        <v>16.850000000000001</v>
      </c>
      <c r="L32"/>
    </row>
    <row r="33" spans="2:12" hidden="1">
      <c r="C33" s="30" t="s">
        <v>9</v>
      </c>
      <c r="D33" s="31">
        <v>40003</v>
      </c>
      <c r="E33" s="32">
        <f t="shared" si="2"/>
        <v>35.480000000000004</v>
      </c>
      <c r="G33" s="30" t="s">
        <v>9</v>
      </c>
      <c r="H33" s="33">
        <v>6464805</v>
      </c>
      <c r="I33" s="34"/>
      <c r="J33" s="32">
        <f t="shared" si="1"/>
        <v>27.189999999999998</v>
      </c>
      <c r="L33"/>
    </row>
    <row r="34" spans="2:12" ht="18" hidden="1">
      <c r="C34" s="35" t="s">
        <v>35</v>
      </c>
      <c r="D34" s="36"/>
      <c r="E34" s="37"/>
      <c r="F34" s="37"/>
      <c r="G34" s="37"/>
      <c r="H34" s="37"/>
      <c r="I34" s="37"/>
      <c r="J34" s="37"/>
      <c r="K34" s="37"/>
    </row>
    <row r="35" spans="2:12" hidden="1">
      <c r="C35" s="36"/>
      <c r="D35" s="36" t="s">
        <v>36</v>
      </c>
      <c r="E35" s="37"/>
      <c r="F35" s="37"/>
      <c r="G35" s="37"/>
      <c r="H35" s="37"/>
      <c r="I35" s="37"/>
      <c r="J35" s="37"/>
      <c r="K35" s="37"/>
    </row>
    <row r="36" spans="2:12" hidden="1">
      <c r="C36" s="9"/>
      <c r="D36" s="38"/>
      <c r="H36" s="39"/>
      <c r="I36" s="39"/>
    </row>
    <row r="37" spans="2:12" hidden="1">
      <c r="D37" s="40"/>
      <c r="H37" s="7"/>
    </row>
    <row r="38" spans="2:12">
      <c r="B38" s="40"/>
    </row>
  </sheetData>
  <mergeCells count="21">
    <mergeCell ref="H32:I32"/>
    <mergeCell ref="H33:I33"/>
    <mergeCell ref="H36:I36"/>
    <mergeCell ref="H26:I26"/>
    <mergeCell ref="H27:I27"/>
    <mergeCell ref="H28:I28"/>
    <mergeCell ref="H29:I29"/>
    <mergeCell ref="H30:I30"/>
    <mergeCell ref="H31:I31"/>
    <mergeCell ref="H20:I20"/>
    <mergeCell ref="H21:I21"/>
    <mergeCell ref="H22:I22"/>
    <mergeCell ref="H23:I23"/>
    <mergeCell ref="H24:I24"/>
    <mergeCell ref="H25:I25"/>
    <mergeCell ref="B5:B6"/>
    <mergeCell ref="B7:B8"/>
    <mergeCell ref="B9:B10"/>
    <mergeCell ref="H17:I17"/>
    <mergeCell ref="H18:I18"/>
    <mergeCell ref="H19:I19"/>
  </mergeCells>
  <phoneticPr fontId="2"/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sheet4</vt:lpstr>
      <vt:lpstr>sheet4!Print_Area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2025-11-07T02:49:53Z</dcterms:created>
  <dcterms:modified xsi:type="dcterms:W3CDTF">2025-11-07T02:50:43Z</dcterms:modified>
</cp:coreProperties>
</file>