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13_ncr:1_{B664BA61-157F-4C3A-A1B8-8E3F4AF147C8}" xr6:coauthVersionLast="47" xr6:coauthVersionMax="47" xr10:uidLastSave="{00000000-0000-0000-0000-000000000000}"/>
  <bookViews>
    <workbookView xWindow="5175" yWindow="-16320" windowWidth="29040" windowHeight="15720" xr2:uid="{EB9D900A-B49E-4121-8C68-C669B12A5BB9}"/>
  </bookViews>
  <sheets>
    <sheet name="sheet6-1" sheetId="1" r:id="rId1"/>
  </sheets>
  <definedNames>
    <definedName name="_xlnm.Print_Area" localSheetId="0">'sheet6-1'!$A$1:$Q$37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N33" i="1"/>
  <c r="K33" i="1"/>
  <c r="J33" i="1"/>
  <c r="G33" i="1"/>
  <c r="N32" i="1"/>
  <c r="K32" i="1"/>
  <c r="J32" i="1"/>
  <c r="G32" i="1"/>
  <c r="N31" i="1"/>
  <c r="K31" i="1"/>
  <c r="J31" i="1"/>
  <c r="G31" i="1"/>
  <c r="N30" i="1"/>
  <c r="K30" i="1"/>
  <c r="J30" i="1"/>
  <c r="G30" i="1"/>
  <c r="N29" i="1"/>
  <c r="K29" i="1"/>
  <c r="J29" i="1"/>
  <c r="G29" i="1"/>
  <c r="N28" i="1"/>
  <c r="K28" i="1"/>
  <c r="J28" i="1"/>
  <c r="G28" i="1"/>
  <c r="N27" i="1"/>
  <c r="K27" i="1"/>
  <c r="J27" i="1"/>
  <c r="G27" i="1"/>
  <c r="N26" i="1"/>
  <c r="K26" i="1"/>
  <c r="J26" i="1"/>
  <c r="G26" i="1"/>
  <c r="N25" i="1"/>
  <c r="K25" i="1"/>
  <c r="J25" i="1"/>
  <c r="G25" i="1"/>
  <c r="N24" i="1"/>
  <c r="K24" i="1"/>
  <c r="J24" i="1"/>
  <c r="G24" i="1"/>
  <c r="N23" i="1"/>
  <c r="K23" i="1"/>
  <c r="J23" i="1"/>
  <c r="G23" i="1"/>
  <c r="N22" i="1"/>
  <c r="K22" i="1"/>
  <c r="J22" i="1"/>
  <c r="G22" i="1"/>
  <c r="N21" i="1"/>
  <c r="K21" i="1"/>
  <c r="J21" i="1"/>
  <c r="G21" i="1"/>
  <c r="N20" i="1"/>
  <c r="K20" i="1"/>
  <c r="J20" i="1"/>
  <c r="G20" i="1"/>
  <c r="N19" i="1"/>
  <c r="K19" i="1"/>
  <c r="J19" i="1"/>
  <c r="G19" i="1"/>
  <c r="N18" i="1"/>
  <c r="K18" i="1"/>
  <c r="J18" i="1"/>
  <c r="G18" i="1"/>
  <c r="N17" i="1"/>
  <c r="K17" i="1"/>
  <c r="J17" i="1"/>
  <c r="G17" i="1"/>
  <c r="N16" i="1"/>
  <c r="K16" i="1"/>
  <c r="J16" i="1"/>
  <c r="G16" i="1"/>
  <c r="N15" i="1"/>
  <c r="K15" i="1"/>
  <c r="J15" i="1"/>
  <c r="G15" i="1"/>
  <c r="Q14" i="1"/>
  <c r="P14" i="1"/>
  <c r="O14" i="1"/>
  <c r="M14" i="1"/>
  <c r="L14" i="1"/>
  <c r="I14" i="1"/>
  <c r="K14" i="1" s="1"/>
  <c r="H14" i="1"/>
  <c r="F14" i="1"/>
  <c r="Q13" i="1"/>
  <c r="P13" i="1"/>
  <c r="P12" i="1" s="1"/>
  <c r="O13" i="1"/>
  <c r="O12" i="1" s="1"/>
  <c r="M13" i="1"/>
  <c r="N13" i="1" s="1"/>
  <c r="L13" i="1"/>
  <c r="I13" i="1"/>
  <c r="K13" i="1" s="1"/>
  <c r="H13" i="1"/>
  <c r="F13" i="1"/>
  <c r="G13" i="1" s="1"/>
  <c r="E13" i="1"/>
  <c r="D13" i="1"/>
  <c r="D12" i="1" s="1"/>
  <c r="Q12" i="1"/>
  <c r="M12" i="1"/>
  <c r="N12" i="1" s="1"/>
  <c r="L12" i="1"/>
  <c r="I12" i="1"/>
  <c r="K12" i="1" s="1"/>
  <c r="H12" i="1"/>
  <c r="F12" i="1"/>
  <c r="E12" i="1"/>
  <c r="G12" i="1" l="1"/>
  <c r="J12" i="1"/>
  <c r="J13" i="1"/>
</calcChain>
</file>

<file path=xl/sharedStrings.xml><?xml version="1.0" encoding="utf-8"?>
<sst xmlns="http://schemas.openxmlformats.org/spreadsheetml/2006/main" count="121" uniqueCount="64">
  <si>
    <t>事業開始
年 月 日</t>
    <rPh sb="0" eb="2">
      <t>ジギョウ</t>
    </rPh>
    <rPh sb="2" eb="4">
      <t>カイシ</t>
    </rPh>
    <rPh sb="5" eb="6">
      <t>トシ</t>
    </rPh>
    <rPh sb="7" eb="8">
      <t>ツキ</t>
    </rPh>
    <rPh sb="9" eb="10">
      <t>ヒ</t>
    </rPh>
    <phoneticPr fontId="3"/>
  </si>
  <si>
    <t>総世帯数</t>
  </si>
  <si>
    <t>総人口</t>
  </si>
  <si>
    <t>国保世帯数</t>
  </si>
  <si>
    <t>被保険者数</t>
    <phoneticPr fontId="3"/>
  </si>
  <si>
    <t>退職被保険者等数</t>
  </si>
  <si>
    <t>一般被保険者数</t>
    <phoneticPr fontId="3"/>
  </si>
  <si>
    <t>保険者名</t>
  </si>
  <si>
    <t>年度末現在</t>
  </si>
  <si>
    <t>加入率</t>
  </si>
  <si>
    <t>年間平均</t>
  </si>
  <si>
    <t>１世帯当被保数</t>
  </si>
  <si>
    <t>年間平均</t>
    <phoneticPr fontId="3"/>
  </si>
  <si>
    <t>被保険者に占める</t>
  </si>
  <si>
    <t>割合・年度末現在</t>
  </si>
  <si>
    <t>A#8</t>
  </si>
  <si>
    <t>A#8/総世帯数</t>
  </si>
  <si>
    <t>A#60</t>
  </si>
  <si>
    <t>A#16</t>
  </si>
  <si>
    <t>A#16/総人口</t>
  </si>
  <si>
    <t>A#16/A#8</t>
  </si>
  <si>
    <t>A#62</t>
  </si>
  <si>
    <t>A#20</t>
  </si>
  <si>
    <t>A#20/A#16</t>
  </si>
  <si>
    <t>A#63</t>
  </si>
  <si>
    <t>A#36</t>
  </si>
  <si>
    <t>A#67</t>
  </si>
  <si>
    <t>【色つきセル】国保DBデータ『事業統計第６表』を値貼付（A#8～A#67）</t>
    <rPh sb="1" eb="2">
      <t>イロ</t>
    </rPh>
    <rPh sb="7" eb="9">
      <t>コクホ</t>
    </rPh>
    <rPh sb="15" eb="17">
      <t>ジギョウ</t>
    </rPh>
    <rPh sb="17" eb="19">
      <t>トウケイ</t>
    </rPh>
    <rPh sb="19" eb="20">
      <t>ダイ</t>
    </rPh>
    <rPh sb="21" eb="22">
      <t>ヒョウ</t>
    </rPh>
    <rPh sb="24" eb="25">
      <t>アタイ</t>
    </rPh>
    <rPh sb="25" eb="27">
      <t>ハリツケ</t>
    </rPh>
    <phoneticPr fontId="3"/>
  </si>
  <si>
    <t>第６表　保険者別一般状況（その１）</t>
    <rPh sb="4" eb="7">
      <t>ホケンシャ</t>
    </rPh>
    <rPh sb="7" eb="8">
      <t>ベツ</t>
    </rPh>
    <rPh sb="8" eb="10">
      <t>イッパン</t>
    </rPh>
    <rPh sb="10" eb="12">
      <t>ジョウキョウ</t>
    </rPh>
    <phoneticPr fontId="3"/>
  </si>
  <si>
    <t>番
号</t>
    <rPh sb="0" eb="1">
      <t>バン</t>
    </rPh>
    <rPh sb="3" eb="4">
      <t>ゴウ</t>
    </rPh>
    <phoneticPr fontId="3"/>
  </si>
  <si>
    <t>R６.1.1現在</t>
    <rPh sb="6" eb="8">
      <t>ゲンザイ</t>
    </rPh>
    <phoneticPr fontId="3"/>
  </si>
  <si>
    <t>世帯</t>
    <rPh sb="0" eb="2">
      <t>セタイ</t>
    </rPh>
    <phoneticPr fontId="3"/>
  </si>
  <si>
    <t>人</t>
    <rPh sb="0" eb="1">
      <t>ニン</t>
    </rPh>
    <phoneticPr fontId="3"/>
  </si>
  <si>
    <t>％</t>
    <phoneticPr fontId="3"/>
  </si>
  <si>
    <t>都道府県計</t>
    <rPh sb="0" eb="4">
      <t>トドウフケン</t>
    </rPh>
    <rPh sb="4" eb="5">
      <t>ケイ</t>
    </rPh>
    <phoneticPr fontId="3"/>
  </si>
  <si>
    <t xml:space="preserve"> 市町村計</t>
  </si>
  <si>
    <t xml:space="preserve"> 国保組合計</t>
    <rPh sb="1" eb="3">
      <t>コクホ</t>
    </rPh>
    <phoneticPr fontId="3"/>
  </si>
  <si>
    <t>-</t>
    <phoneticPr fontId="3"/>
  </si>
  <si>
    <t xml:space="preserve"> 松江市</t>
    <phoneticPr fontId="3"/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</si>
  <si>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</si>
  <si>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</si>
  <si>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</si>
  <si>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</si>
  <si>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</si>
  <si>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</si>
  <si>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</si>
  <si>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</si>
  <si>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</si>
  <si>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</si>
  <si>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</si>
  <si>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</si>
  <si>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</si>
  <si>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</si>
  <si>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</si>
  <si>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</si>
  <si>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</si>
  <si>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</si>
  <si>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</si>
  <si>
    <t>【総世帯数＆総人口】</t>
    <rPh sb="1" eb="2">
      <t>ソウ</t>
    </rPh>
    <rPh sb="2" eb="5">
      <t>セタイスウ</t>
    </rPh>
    <rPh sb="6" eb="9">
      <t>ソウジンコウ</t>
    </rPh>
    <phoneticPr fontId="3"/>
  </si>
  <si>
    <t>・県ＨＰから市町村課作成の「住民基本台帳」データをダウンロードして値貼付</t>
    <rPh sb="33" eb="34">
      <t>アタイ</t>
    </rPh>
    <rPh sb="34" eb="36">
      <t>ハリツケ</t>
    </rPh>
    <phoneticPr fontId="3"/>
  </si>
  <si>
    <t>・トップページ→県政・統計→市町村情報→参考情報⇒「住民基本台帳人口」</t>
    <rPh sb="8" eb="10">
      <t>ケンセイ</t>
    </rPh>
    <rPh sb="11" eb="13">
      <t>トウケイ</t>
    </rPh>
    <rPh sb="14" eb="17">
      <t>シチョウソン</t>
    </rPh>
    <rPh sb="17" eb="19">
      <t>ジョウホウ</t>
    </rPh>
    <rPh sb="20" eb="22">
      <t>サンコウ</t>
    </rPh>
    <rPh sb="22" eb="24">
      <t>ジョウホウ</t>
    </rPh>
    <rPh sb="26" eb="28">
      <t>ジュウミン</t>
    </rPh>
    <rPh sb="28" eb="30">
      <t>キホン</t>
    </rPh>
    <rPh sb="30" eb="32">
      <t>ダイチョウ</t>
    </rPh>
    <rPh sb="32" eb="34">
      <t>ジンコウ</t>
    </rPh>
    <phoneticPr fontId="3"/>
  </si>
  <si>
    <t>※保険者番号順になっていないので注意</t>
    <rPh sb="1" eb="4">
      <t>ホケンシャ</t>
    </rPh>
    <rPh sb="4" eb="6">
      <t>バンゴウ</t>
    </rPh>
    <rPh sb="6" eb="7">
      <t>ジュン</t>
    </rPh>
    <rPh sb="16" eb="18">
      <t>チュウイ</t>
    </rPh>
    <phoneticPr fontId="3"/>
  </si>
  <si>
    <t>sheet6-1</t>
    <phoneticPr fontId="3"/>
  </si>
  <si>
    <t>※総世帯数・総人口：島根県市町村課「住民基本台帳年報」（令和6年1月1日現在）</t>
    <rPh sb="1" eb="2">
      <t>ソウ</t>
    </rPh>
    <rPh sb="2" eb="5">
      <t>セタイスウ</t>
    </rPh>
    <rPh sb="6" eb="9">
      <t>ソウジンコウ</t>
    </rPh>
    <rPh sb="10" eb="13">
      <t>シマネケン</t>
    </rPh>
    <rPh sb="13" eb="16">
      <t>シチョウソン</t>
    </rPh>
    <rPh sb="16" eb="17">
      <t>カ</t>
    </rPh>
    <rPh sb="18" eb="20">
      <t>ジュウミン</t>
    </rPh>
    <rPh sb="20" eb="22">
      <t>キホン</t>
    </rPh>
    <rPh sb="22" eb="24">
      <t>ダイチョウ</t>
    </rPh>
    <rPh sb="24" eb="26">
      <t>ネンポウ</t>
    </rPh>
    <rPh sb="28" eb="30">
      <t>レイワ</t>
    </rPh>
    <rPh sb="31" eb="32">
      <t>ネン</t>
    </rPh>
    <rPh sb="33" eb="34">
      <t>ガツ</t>
    </rPh>
    <rPh sb="35" eb="36">
      <t>ニチ</t>
    </rPh>
    <rPh sb="36" eb="38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</si>
</sst>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00"/>
    <numFmt numFmtId="177" formatCode="#,###,##0"/>
    <numFmt numFmtId="178" formatCode="#,###,##0.00"/>
    <numFmt numFmtId="179" formatCode="#,###,##0.##"/>
    <numFmt numFmtId="180" formatCode="[$-411]ggge&quot;年&quot;m&quot;月&quot;d&quot;日&quot;;@"/>
    <numFmt numFmtId="181" formatCode="#,###;\-#,###"/>
  </numFmts>
  <fonts count="12">
    <font>
      <sz val="11"/>
      <name val="明朝"/>
      <family val="1"/>
      <charset val="128"/>
    </font>
    <font>
      <sz val="10"/>
      <name val="游ゴシック"/>
      <family val="3"/>
      <charset val="128"/>
      <scheme val="minor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明朝"/>
      <family val="1"/>
      <charset val="128"/>
    </font>
    <font>
      <sz val="10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sz val="10"/>
      <color indexed="5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7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wrapText="1" inden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6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180" fontId="4" fillId="0" borderId="6" xfId="0" applyNumberFormat="1" applyFont="1" applyBorder="1" applyAlignment="1">
      <alignment horizontal="center" vertical="center"/>
    </xf>
    <xf numFmtId="37" fontId="8" fillId="2" borderId="6" xfId="0" applyNumberFormat="1" applyFont="1" applyFill="1" applyBorder="1" applyProtection="1">
      <protection locked="0"/>
    </xf>
    <xf numFmtId="181" fontId="8" fillId="2" borderId="6" xfId="1" applyNumberFormat="1" applyFont="1" applyFill="1" applyBorder="1"/>
    <xf numFmtId="177" fontId="8" fillId="2" borderId="6" xfId="0" applyNumberFormat="1" applyFont="1" applyFill="1" applyBorder="1" applyAlignment="1">
      <alignment horizontal="right"/>
    </xf>
    <xf numFmtId="176" fontId="4" fillId="0" borderId="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180" fontId="4" fillId="0" borderId="7" xfId="0" applyNumberFormat="1" applyFont="1" applyBorder="1" applyAlignment="1">
      <alignment horizontal="center" vertical="center"/>
    </xf>
    <xf numFmtId="37" fontId="8" fillId="2" borderId="7" xfId="0" applyNumberFormat="1" applyFont="1" applyFill="1" applyBorder="1" applyProtection="1">
      <protection locked="0"/>
    </xf>
    <xf numFmtId="181" fontId="8" fillId="2" borderId="7" xfId="1" applyNumberFormat="1" applyFont="1" applyFill="1" applyBorder="1"/>
    <xf numFmtId="177" fontId="8" fillId="2" borderId="7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center" vertical="center"/>
    </xf>
    <xf numFmtId="181" fontId="8" fillId="2" borderId="7" xfId="1" applyNumberFormat="1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3" fontId="8" fillId="2" borderId="7" xfId="0" applyNumberFormat="1" applyFont="1" applyFill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76" fontId="4" fillId="0" borderId="6" xfId="0" applyNumberFormat="1" applyFont="1" applyBorder="1" applyAlignment="1">
      <alignment horizontal="right" vertical="center"/>
    </xf>
    <xf numFmtId="0" fontId="11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3" fontId="11" fillId="0" borderId="6" xfId="0" applyNumberFormat="1" applyFont="1" applyBorder="1" applyAlignment="1">
      <alignment vertical="center"/>
    </xf>
    <xf numFmtId="177" fontId="11" fillId="0" borderId="6" xfId="0" applyNumberFormat="1" applyFont="1" applyBorder="1" applyAlignment="1">
      <alignment horizontal="right" vertical="center"/>
    </xf>
    <xf numFmtId="178" fontId="11" fillId="0" borderId="6" xfId="0" applyNumberFormat="1" applyFont="1" applyBorder="1" applyAlignment="1">
      <alignment horizontal="right" vertical="center"/>
    </xf>
    <xf numFmtId="179" fontId="11" fillId="0" borderId="6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  <xf numFmtId="179" fontId="11" fillId="0" borderId="7" xfId="0" applyNumberFormat="1" applyFont="1" applyBorder="1" applyAlignment="1">
      <alignment horizontal="right" vertical="center"/>
    </xf>
    <xf numFmtId="177" fontId="11" fillId="0" borderId="7" xfId="0" applyNumberFormat="1" applyFont="1" applyBorder="1" applyAlignment="1">
      <alignment horizontal="right" vertical="center"/>
    </xf>
    <xf numFmtId="3" fontId="11" fillId="0" borderId="7" xfId="0" applyNumberFormat="1" applyFont="1" applyBorder="1" applyAlignment="1">
      <alignment horizontal="right" vertical="center"/>
    </xf>
  </cellXfs>
  <cellStyles count="2">
    <cellStyle name="標準" xfId="0" builtinId="0"/>
    <cellStyle name="標準_１１年度月報" xfId="1" xr:uid="{1BEEAB06-4DA1-4D44-80A1-A3319A880E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B63D-6202-46B6-8DAE-8D6104C26150}">
  <sheetPr>
    <pageSetUpPr fitToPage="1"/>
  </sheetPr>
  <dimension ref="A1:AB42"/>
  <sheetViews>
    <sheetView showGridLines="0" tabSelected="1" view="pageBreakPreview" zoomScale="95" zoomScaleNormal="75" zoomScaleSheetLayoutView="9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31" sqref="H31"/>
    </sheetView>
  </sheetViews>
  <sheetFormatPr defaultColWidth="18.6328125" defaultRowHeight="15" customHeight="1"/>
  <cols>
    <col min="1" max="1" width="4.453125" style="2" bestFit="1" customWidth="1"/>
    <col min="2" max="2" width="11.6328125" style="2" customWidth="1"/>
    <col min="3" max="3" width="15.6328125" style="2" customWidth="1"/>
    <col min="4" max="6" width="10.6328125" style="2" customWidth="1"/>
    <col min="7" max="7" width="12.6328125" style="19" customWidth="1"/>
    <col min="8" max="9" width="10.6328125" style="2" customWidth="1"/>
    <col min="10" max="11" width="12.6328125" style="19" customWidth="1"/>
    <col min="12" max="13" width="10.6328125" style="2" customWidth="1"/>
    <col min="14" max="14" width="15.6328125" style="19" customWidth="1"/>
    <col min="15" max="17" width="10.6328125" style="2" customWidth="1"/>
    <col min="18" max="18" width="4.453125" style="2" bestFit="1" customWidth="1"/>
    <col min="19" max="256" width="18.6328125" style="2"/>
    <col min="257" max="257" width="4.453125" style="2" bestFit="1" customWidth="1"/>
    <col min="258" max="258" width="11.6328125" style="2" customWidth="1"/>
    <col min="259" max="259" width="15.6328125" style="2" customWidth="1"/>
    <col min="260" max="262" width="10.6328125" style="2" customWidth="1"/>
    <col min="263" max="263" width="12.6328125" style="2" customWidth="1"/>
    <col min="264" max="265" width="10.6328125" style="2" customWidth="1"/>
    <col min="266" max="267" width="12.6328125" style="2" customWidth="1"/>
    <col min="268" max="269" width="10.6328125" style="2" customWidth="1"/>
    <col min="270" max="270" width="15.6328125" style="2" customWidth="1"/>
    <col min="271" max="273" width="10.6328125" style="2" customWidth="1"/>
    <col min="274" max="274" width="4.453125" style="2" bestFit="1" customWidth="1"/>
    <col min="275" max="512" width="18.6328125" style="2"/>
    <col min="513" max="513" width="4.453125" style="2" bestFit="1" customWidth="1"/>
    <col min="514" max="514" width="11.6328125" style="2" customWidth="1"/>
    <col min="515" max="515" width="15.6328125" style="2" customWidth="1"/>
    <col min="516" max="518" width="10.6328125" style="2" customWidth="1"/>
    <col min="519" max="519" width="12.6328125" style="2" customWidth="1"/>
    <col min="520" max="521" width="10.6328125" style="2" customWidth="1"/>
    <col min="522" max="523" width="12.6328125" style="2" customWidth="1"/>
    <col min="524" max="525" width="10.6328125" style="2" customWidth="1"/>
    <col min="526" max="526" width="15.6328125" style="2" customWidth="1"/>
    <col min="527" max="529" width="10.6328125" style="2" customWidth="1"/>
    <col min="530" max="530" width="4.453125" style="2" bestFit="1" customWidth="1"/>
    <col min="531" max="768" width="18.6328125" style="2"/>
    <col min="769" max="769" width="4.453125" style="2" bestFit="1" customWidth="1"/>
    <col min="770" max="770" width="11.6328125" style="2" customWidth="1"/>
    <col min="771" max="771" width="15.6328125" style="2" customWidth="1"/>
    <col min="772" max="774" width="10.6328125" style="2" customWidth="1"/>
    <col min="775" max="775" width="12.6328125" style="2" customWidth="1"/>
    <col min="776" max="777" width="10.6328125" style="2" customWidth="1"/>
    <col min="778" max="779" width="12.6328125" style="2" customWidth="1"/>
    <col min="780" max="781" width="10.6328125" style="2" customWidth="1"/>
    <col min="782" max="782" width="15.6328125" style="2" customWidth="1"/>
    <col min="783" max="785" width="10.6328125" style="2" customWidth="1"/>
    <col min="786" max="786" width="4.453125" style="2" bestFit="1" customWidth="1"/>
    <col min="787" max="1024" width="18.6328125" style="2"/>
    <col min="1025" max="1025" width="4.453125" style="2" bestFit="1" customWidth="1"/>
    <col min="1026" max="1026" width="11.6328125" style="2" customWidth="1"/>
    <col min="1027" max="1027" width="15.6328125" style="2" customWidth="1"/>
    <col min="1028" max="1030" width="10.6328125" style="2" customWidth="1"/>
    <col min="1031" max="1031" width="12.6328125" style="2" customWidth="1"/>
    <col min="1032" max="1033" width="10.6328125" style="2" customWidth="1"/>
    <col min="1034" max="1035" width="12.6328125" style="2" customWidth="1"/>
    <col min="1036" max="1037" width="10.6328125" style="2" customWidth="1"/>
    <col min="1038" max="1038" width="15.6328125" style="2" customWidth="1"/>
    <col min="1039" max="1041" width="10.6328125" style="2" customWidth="1"/>
    <col min="1042" max="1042" width="4.453125" style="2" bestFit="1" customWidth="1"/>
    <col min="1043" max="1280" width="18.6328125" style="2"/>
    <col min="1281" max="1281" width="4.453125" style="2" bestFit="1" customWidth="1"/>
    <col min="1282" max="1282" width="11.6328125" style="2" customWidth="1"/>
    <col min="1283" max="1283" width="15.6328125" style="2" customWidth="1"/>
    <col min="1284" max="1286" width="10.6328125" style="2" customWidth="1"/>
    <col min="1287" max="1287" width="12.6328125" style="2" customWidth="1"/>
    <col min="1288" max="1289" width="10.6328125" style="2" customWidth="1"/>
    <col min="1290" max="1291" width="12.6328125" style="2" customWidth="1"/>
    <col min="1292" max="1293" width="10.6328125" style="2" customWidth="1"/>
    <col min="1294" max="1294" width="15.6328125" style="2" customWidth="1"/>
    <col min="1295" max="1297" width="10.6328125" style="2" customWidth="1"/>
    <col min="1298" max="1298" width="4.453125" style="2" bestFit="1" customWidth="1"/>
    <col min="1299" max="1536" width="18.6328125" style="2"/>
    <col min="1537" max="1537" width="4.453125" style="2" bestFit="1" customWidth="1"/>
    <col min="1538" max="1538" width="11.6328125" style="2" customWidth="1"/>
    <col min="1539" max="1539" width="15.6328125" style="2" customWidth="1"/>
    <col min="1540" max="1542" width="10.6328125" style="2" customWidth="1"/>
    <col min="1543" max="1543" width="12.6328125" style="2" customWidth="1"/>
    <col min="1544" max="1545" width="10.6328125" style="2" customWidth="1"/>
    <col min="1546" max="1547" width="12.6328125" style="2" customWidth="1"/>
    <col min="1548" max="1549" width="10.6328125" style="2" customWidth="1"/>
    <col min="1550" max="1550" width="15.6328125" style="2" customWidth="1"/>
    <col min="1551" max="1553" width="10.6328125" style="2" customWidth="1"/>
    <col min="1554" max="1554" width="4.453125" style="2" bestFit="1" customWidth="1"/>
    <col min="1555" max="1792" width="18.6328125" style="2"/>
    <col min="1793" max="1793" width="4.453125" style="2" bestFit="1" customWidth="1"/>
    <col min="1794" max="1794" width="11.6328125" style="2" customWidth="1"/>
    <col min="1795" max="1795" width="15.6328125" style="2" customWidth="1"/>
    <col min="1796" max="1798" width="10.6328125" style="2" customWidth="1"/>
    <col min="1799" max="1799" width="12.6328125" style="2" customWidth="1"/>
    <col min="1800" max="1801" width="10.6328125" style="2" customWidth="1"/>
    <col min="1802" max="1803" width="12.6328125" style="2" customWidth="1"/>
    <col min="1804" max="1805" width="10.6328125" style="2" customWidth="1"/>
    <col min="1806" max="1806" width="15.6328125" style="2" customWidth="1"/>
    <col min="1807" max="1809" width="10.6328125" style="2" customWidth="1"/>
    <col min="1810" max="1810" width="4.453125" style="2" bestFit="1" customWidth="1"/>
    <col min="1811" max="2048" width="18.6328125" style="2"/>
    <col min="2049" max="2049" width="4.453125" style="2" bestFit="1" customWidth="1"/>
    <col min="2050" max="2050" width="11.6328125" style="2" customWidth="1"/>
    <col min="2051" max="2051" width="15.6328125" style="2" customWidth="1"/>
    <col min="2052" max="2054" width="10.6328125" style="2" customWidth="1"/>
    <col min="2055" max="2055" width="12.6328125" style="2" customWidth="1"/>
    <col min="2056" max="2057" width="10.6328125" style="2" customWidth="1"/>
    <col min="2058" max="2059" width="12.6328125" style="2" customWidth="1"/>
    <col min="2060" max="2061" width="10.6328125" style="2" customWidth="1"/>
    <col min="2062" max="2062" width="15.6328125" style="2" customWidth="1"/>
    <col min="2063" max="2065" width="10.6328125" style="2" customWidth="1"/>
    <col min="2066" max="2066" width="4.453125" style="2" bestFit="1" customWidth="1"/>
    <col min="2067" max="2304" width="18.6328125" style="2"/>
    <col min="2305" max="2305" width="4.453125" style="2" bestFit="1" customWidth="1"/>
    <col min="2306" max="2306" width="11.6328125" style="2" customWidth="1"/>
    <col min="2307" max="2307" width="15.6328125" style="2" customWidth="1"/>
    <col min="2308" max="2310" width="10.6328125" style="2" customWidth="1"/>
    <col min="2311" max="2311" width="12.6328125" style="2" customWidth="1"/>
    <col min="2312" max="2313" width="10.6328125" style="2" customWidth="1"/>
    <col min="2314" max="2315" width="12.6328125" style="2" customWidth="1"/>
    <col min="2316" max="2317" width="10.6328125" style="2" customWidth="1"/>
    <col min="2318" max="2318" width="15.6328125" style="2" customWidth="1"/>
    <col min="2319" max="2321" width="10.6328125" style="2" customWidth="1"/>
    <col min="2322" max="2322" width="4.453125" style="2" bestFit="1" customWidth="1"/>
    <col min="2323" max="2560" width="18.6328125" style="2"/>
    <col min="2561" max="2561" width="4.453125" style="2" bestFit="1" customWidth="1"/>
    <col min="2562" max="2562" width="11.6328125" style="2" customWidth="1"/>
    <col min="2563" max="2563" width="15.6328125" style="2" customWidth="1"/>
    <col min="2564" max="2566" width="10.6328125" style="2" customWidth="1"/>
    <col min="2567" max="2567" width="12.6328125" style="2" customWidth="1"/>
    <col min="2568" max="2569" width="10.6328125" style="2" customWidth="1"/>
    <col min="2570" max="2571" width="12.6328125" style="2" customWidth="1"/>
    <col min="2572" max="2573" width="10.6328125" style="2" customWidth="1"/>
    <col min="2574" max="2574" width="15.6328125" style="2" customWidth="1"/>
    <col min="2575" max="2577" width="10.6328125" style="2" customWidth="1"/>
    <col min="2578" max="2578" width="4.453125" style="2" bestFit="1" customWidth="1"/>
    <col min="2579" max="2816" width="18.6328125" style="2"/>
    <col min="2817" max="2817" width="4.453125" style="2" bestFit="1" customWidth="1"/>
    <col min="2818" max="2818" width="11.6328125" style="2" customWidth="1"/>
    <col min="2819" max="2819" width="15.6328125" style="2" customWidth="1"/>
    <col min="2820" max="2822" width="10.6328125" style="2" customWidth="1"/>
    <col min="2823" max="2823" width="12.6328125" style="2" customWidth="1"/>
    <col min="2824" max="2825" width="10.6328125" style="2" customWidth="1"/>
    <col min="2826" max="2827" width="12.6328125" style="2" customWidth="1"/>
    <col min="2828" max="2829" width="10.6328125" style="2" customWidth="1"/>
    <col min="2830" max="2830" width="15.6328125" style="2" customWidth="1"/>
    <col min="2831" max="2833" width="10.6328125" style="2" customWidth="1"/>
    <col min="2834" max="2834" width="4.453125" style="2" bestFit="1" customWidth="1"/>
    <col min="2835" max="3072" width="18.6328125" style="2"/>
    <col min="3073" max="3073" width="4.453125" style="2" bestFit="1" customWidth="1"/>
    <col min="3074" max="3074" width="11.6328125" style="2" customWidth="1"/>
    <col min="3075" max="3075" width="15.6328125" style="2" customWidth="1"/>
    <col min="3076" max="3078" width="10.6328125" style="2" customWidth="1"/>
    <col min="3079" max="3079" width="12.6328125" style="2" customWidth="1"/>
    <col min="3080" max="3081" width="10.6328125" style="2" customWidth="1"/>
    <col min="3082" max="3083" width="12.6328125" style="2" customWidth="1"/>
    <col min="3084" max="3085" width="10.6328125" style="2" customWidth="1"/>
    <col min="3086" max="3086" width="15.6328125" style="2" customWidth="1"/>
    <col min="3087" max="3089" width="10.6328125" style="2" customWidth="1"/>
    <col min="3090" max="3090" width="4.453125" style="2" bestFit="1" customWidth="1"/>
    <col min="3091" max="3328" width="18.6328125" style="2"/>
    <col min="3329" max="3329" width="4.453125" style="2" bestFit="1" customWidth="1"/>
    <col min="3330" max="3330" width="11.6328125" style="2" customWidth="1"/>
    <col min="3331" max="3331" width="15.6328125" style="2" customWidth="1"/>
    <col min="3332" max="3334" width="10.6328125" style="2" customWidth="1"/>
    <col min="3335" max="3335" width="12.6328125" style="2" customWidth="1"/>
    <col min="3336" max="3337" width="10.6328125" style="2" customWidth="1"/>
    <col min="3338" max="3339" width="12.6328125" style="2" customWidth="1"/>
    <col min="3340" max="3341" width="10.6328125" style="2" customWidth="1"/>
    <col min="3342" max="3342" width="15.6328125" style="2" customWidth="1"/>
    <col min="3343" max="3345" width="10.6328125" style="2" customWidth="1"/>
    <col min="3346" max="3346" width="4.453125" style="2" bestFit="1" customWidth="1"/>
    <col min="3347" max="3584" width="18.6328125" style="2"/>
    <col min="3585" max="3585" width="4.453125" style="2" bestFit="1" customWidth="1"/>
    <col min="3586" max="3586" width="11.6328125" style="2" customWidth="1"/>
    <col min="3587" max="3587" width="15.6328125" style="2" customWidth="1"/>
    <col min="3588" max="3590" width="10.6328125" style="2" customWidth="1"/>
    <col min="3591" max="3591" width="12.6328125" style="2" customWidth="1"/>
    <col min="3592" max="3593" width="10.6328125" style="2" customWidth="1"/>
    <col min="3594" max="3595" width="12.6328125" style="2" customWidth="1"/>
    <col min="3596" max="3597" width="10.6328125" style="2" customWidth="1"/>
    <col min="3598" max="3598" width="15.6328125" style="2" customWidth="1"/>
    <col min="3599" max="3601" width="10.6328125" style="2" customWidth="1"/>
    <col min="3602" max="3602" width="4.453125" style="2" bestFit="1" customWidth="1"/>
    <col min="3603" max="3840" width="18.6328125" style="2"/>
    <col min="3841" max="3841" width="4.453125" style="2" bestFit="1" customWidth="1"/>
    <col min="3842" max="3842" width="11.6328125" style="2" customWidth="1"/>
    <col min="3843" max="3843" width="15.6328125" style="2" customWidth="1"/>
    <col min="3844" max="3846" width="10.6328125" style="2" customWidth="1"/>
    <col min="3847" max="3847" width="12.6328125" style="2" customWidth="1"/>
    <col min="3848" max="3849" width="10.6328125" style="2" customWidth="1"/>
    <col min="3850" max="3851" width="12.6328125" style="2" customWidth="1"/>
    <col min="3852" max="3853" width="10.6328125" style="2" customWidth="1"/>
    <col min="3854" max="3854" width="15.6328125" style="2" customWidth="1"/>
    <col min="3855" max="3857" width="10.6328125" style="2" customWidth="1"/>
    <col min="3858" max="3858" width="4.453125" style="2" bestFit="1" customWidth="1"/>
    <col min="3859" max="4096" width="18.6328125" style="2"/>
    <col min="4097" max="4097" width="4.453125" style="2" bestFit="1" customWidth="1"/>
    <col min="4098" max="4098" width="11.6328125" style="2" customWidth="1"/>
    <col min="4099" max="4099" width="15.6328125" style="2" customWidth="1"/>
    <col min="4100" max="4102" width="10.6328125" style="2" customWidth="1"/>
    <col min="4103" max="4103" width="12.6328125" style="2" customWidth="1"/>
    <col min="4104" max="4105" width="10.6328125" style="2" customWidth="1"/>
    <col min="4106" max="4107" width="12.6328125" style="2" customWidth="1"/>
    <col min="4108" max="4109" width="10.6328125" style="2" customWidth="1"/>
    <col min="4110" max="4110" width="15.6328125" style="2" customWidth="1"/>
    <col min="4111" max="4113" width="10.6328125" style="2" customWidth="1"/>
    <col min="4114" max="4114" width="4.453125" style="2" bestFit="1" customWidth="1"/>
    <col min="4115" max="4352" width="18.6328125" style="2"/>
    <col min="4353" max="4353" width="4.453125" style="2" bestFit="1" customWidth="1"/>
    <col min="4354" max="4354" width="11.6328125" style="2" customWidth="1"/>
    <col min="4355" max="4355" width="15.6328125" style="2" customWidth="1"/>
    <col min="4356" max="4358" width="10.6328125" style="2" customWidth="1"/>
    <col min="4359" max="4359" width="12.6328125" style="2" customWidth="1"/>
    <col min="4360" max="4361" width="10.6328125" style="2" customWidth="1"/>
    <col min="4362" max="4363" width="12.6328125" style="2" customWidth="1"/>
    <col min="4364" max="4365" width="10.6328125" style="2" customWidth="1"/>
    <col min="4366" max="4366" width="15.6328125" style="2" customWidth="1"/>
    <col min="4367" max="4369" width="10.6328125" style="2" customWidth="1"/>
    <col min="4370" max="4370" width="4.453125" style="2" bestFit="1" customWidth="1"/>
    <col min="4371" max="4608" width="18.6328125" style="2"/>
    <col min="4609" max="4609" width="4.453125" style="2" bestFit="1" customWidth="1"/>
    <col min="4610" max="4610" width="11.6328125" style="2" customWidth="1"/>
    <col min="4611" max="4611" width="15.6328125" style="2" customWidth="1"/>
    <col min="4612" max="4614" width="10.6328125" style="2" customWidth="1"/>
    <col min="4615" max="4615" width="12.6328125" style="2" customWidth="1"/>
    <col min="4616" max="4617" width="10.6328125" style="2" customWidth="1"/>
    <col min="4618" max="4619" width="12.6328125" style="2" customWidth="1"/>
    <col min="4620" max="4621" width="10.6328125" style="2" customWidth="1"/>
    <col min="4622" max="4622" width="15.6328125" style="2" customWidth="1"/>
    <col min="4623" max="4625" width="10.6328125" style="2" customWidth="1"/>
    <col min="4626" max="4626" width="4.453125" style="2" bestFit="1" customWidth="1"/>
    <col min="4627" max="4864" width="18.6328125" style="2"/>
    <col min="4865" max="4865" width="4.453125" style="2" bestFit="1" customWidth="1"/>
    <col min="4866" max="4866" width="11.6328125" style="2" customWidth="1"/>
    <col min="4867" max="4867" width="15.6328125" style="2" customWidth="1"/>
    <col min="4868" max="4870" width="10.6328125" style="2" customWidth="1"/>
    <col min="4871" max="4871" width="12.6328125" style="2" customWidth="1"/>
    <col min="4872" max="4873" width="10.6328125" style="2" customWidth="1"/>
    <col min="4874" max="4875" width="12.6328125" style="2" customWidth="1"/>
    <col min="4876" max="4877" width="10.6328125" style="2" customWidth="1"/>
    <col min="4878" max="4878" width="15.6328125" style="2" customWidth="1"/>
    <col min="4879" max="4881" width="10.6328125" style="2" customWidth="1"/>
    <col min="4882" max="4882" width="4.453125" style="2" bestFit="1" customWidth="1"/>
    <col min="4883" max="5120" width="18.6328125" style="2"/>
    <col min="5121" max="5121" width="4.453125" style="2" bestFit="1" customWidth="1"/>
    <col min="5122" max="5122" width="11.6328125" style="2" customWidth="1"/>
    <col min="5123" max="5123" width="15.6328125" style="2" customWidth="1"/>
    <col min="5124" max="5126" width="10.6328125" style="2" customWidth="1"/>
    <col min="5127" max="5127" width="12.6328125" style="2" customWidth="1"/>
    <col min="5128" max="5129" width="10.6328125" style="2" customWidth="1"/>
    <col min="5130" max="5131" width="12.6328125" style="2" customWidth="1"/>
    <col min="5132" max="5133" width="10.6328125" style="2" customWidth="1"/>
    <col min="5134" max="5134" width="15.6328125" style="2" customWidth="1"/>
    <col min="5135" max="5137" width="10.6328125" style="2" customWidth="1"/>
    <col min="5138" max="5138" width="4.453125" style="2" bestFit="1" customWidth="1"/>
    <col min="5139" max="5376" width="18.6328125" style="2"/>
    <col min="5377" max="5377" width="4.453125" style="2" bestFit="1" customWidth="1"/>
    <col min="5378" max="5378" width="11.6328125" style="2" customWidth="1"/>
    <col min="5379" max="5379" width="15.6328125" style="2" customWidth="1"/>
    <col min="5380" max="5382" width="10.6328125" style="2" customWidth="1"/>
    <col min="5383" max="5383" width="12.6328125" style="2" customWidth="1"/>
    <col min="5384" max="5385" width="10.6328125" style="2" customWidth="1"/>
    <col min="5386" max="5387" width="12.6328125" style="2" customWidth="1"/>
    <col min="5388" max="5389" width="10.6328125" style="2" customWidth="1"/>
    <col min="5390" max="5390" width="15.6328125" style="2" customWidth="1"/>
    <col min="5391" max="5393" width="10.6328125" style="2" customWidth="1"/>
    <col min="5394" max="5394" width="4.453125" style="2" bestFit="1" customWidth="1"/>
    <col min="5395" max="5632" width="18.6328125" style="2"/>
    <col min="5633" max="5633" width="4.453125" style="2" bestFit="1" customWidth="1"/>
    <col min="5634" max="5634" width="11.6328125" style="2" customWidth="1"/>
    <col min="5635" max="5635" width="15.6328125" style="2" customWidth="1"/>
    <col min="5636" max="5638" width="10.6328125" style="2" customWidth="1"/>
    <col min="5639" max="5639" width="12.6328125" style="2" customWidth="1"/>
    <col min="5640" max="5641" width="10.6328125" style="2" customWidth="1"/>
    <col min="5642" max="5643" width="12.6328125" style="2" customWidth="1"/>
    <col min="5644" max="5645" width="10.6328125" style="2" customWidth="1"/>
    <col min="5646" max="5646" width="15.6328125" style="2" customWidth="1"/>
    <col min="5647" max="5649" width="10.6328125" style="2" customWidth="1"/>
    <col min="5650" max="5650" width="4.453125" style="2" bestFit="1" customWidth="1"/>
    <col min="5651" max="5888" width="18.6328125" style="2"/>
    <col min="5889" max="5889" width="4.453125" style="2" bestFit="1" customWidth="1"/>
    <col min="5890" max="5890" width="11.6328125" style="2" customWidth="1"/>
    <col min="5891" max="5891" width="15.6328125" style="2" customWidth="1"/>
    <col min="5892" max="5894" width="10.6328125" style="2" customWidth="1"/>
    <col min="5895" max="5895" width="12.6328125" style="2" customWidth="1"/>
    <col min="5896" max="5897" width="10.6328125" style="2" customWidth="1"/>
    <col min="5898" max="5899" width="12.6328125" style="2" customWidth="1"/>
    <col min="5900" max="5901" width="10.6328125" style="2" customWidth="1"/>
    <col min="5902" max="5902" width="15.6328125" style="2" customWidth="1"/>
    <col min="5903" max="5905" width="10.6328125" style="2" customWidth="1"/>
    <col min="5906" max="5906" width="4.453125" style="2" bestFit="1" customWidth="1"/>
    <col min="5907" max="6144" width="18.6328125" style="2"/>
    <col min="6145" max="6145" width="4.453125" style="2" bestFit="1" customWidth="1"/>
    <col min="6146" max="6146" width="11.6328125" style="2" customWidth="1"/>
    <col min="6147" max="6147" width="15.6328125" style="2" customWidth="1"/>
    <col min="6148" max="6150" width="10.6328125" style="2" customWidth="1"/>
    <col min="6151" max="6151" width="12.6328125" style="2" customWidth="1"/>
    <col min="6152" max="6153" width="10.6328125" style="2" customWidth="1"/>
    <col min="6154" max="6155" width="12.6328125" style="2" customWidth="1"/>
    <col min="6156" max="6157" width="10.6328125" style="2" customWidth="1"/>
    <col min="6158" max="6158" width="15.6328125" style="2" customWidth="1"/>
    <col min="6159" max="6161" width="10.6328125" style="2" customWidth="1"/>
    <col min="6162" max="6162" width="4.453125" style="2" bestFit="1" customWidth="1"/>
    <col min="6163" max="6400" width="18.6328125" style="2"/>
    <col min="6401" max="6401" width="4.453125" style="2" bestFit="1" customWidth="1"/>
    <col min="6402" max="6402" width="11.6328125" style="2" customWidth="1"/>
    <col min="6403" max="6403" width="15.6328125" style="2" customWidth="1"/>
    <col min="6404" max="6406" width="10.6328125" style="2" customWidth="1"/>
    <col min="6407" max="6407" width="12.6328125" style="2" customWidth="1"/>
    <col min="6408" max="6409" width="10.6328125" style="2" customWidth="1"/>
    <col min="6410" max="6411" width="12.6328125" style="2" customWidth="1"/>
    <col min="6412" max="6413" width="10.6328125" style="2" customWidth="1"/>
    <col min="6414" max="6414" width="15.6328125" style="2" customWidth="1"/>
    <col min="6415" max="6417" width="10.6328125" style="2" customWidth="1"/>
    <col min="6418" max="6418" width="4.453125" style="2" bestFit="1" customWidth="1"/>
    <col min="6419" max="6656" width="18.6328125" style="2"/>
    <col min="6657" max="6657" width="4.453125" style="2" bestFit="1" customWidth="1"/>
    <col min="6658" max="6658" width="11.6328125" style="2" customWidth="1"/>
    <col min="6659" max="6659" width="15.6328125" style="2" customWidth="1"/>
    <col min="6660" max="6662" width="10.6328125" style="2" customWidth="1"/>
    <col min="6663" max="6663" width="12.6328125" style="2" customWidth="1"/>
    <col min="6664" max="6665" width="10.6328125" style="2" customWidth="1"/>
    <col min="6666" max="6667" width="12.6328125" style="2" customWidth="1"/>
    <col min="6668" max="6669" width="10.6328125" style="2" customWidth="1"/>
    <col min="6670" max="6670" width="15.6328125" style="2" customWidth="1"/>
    <col min="6671" max="6673" width="10.6328125" style="2" customWidth="1"/>
    <col min="6674" max="6674" width="4.453125" style="2" bestFit="1" customWidth="1"/>
    <col min="6675" max="6912" width="18.6328125" style="2"/>
    <col min="6913" max="6913" width="4.453125" style="2" bestFit="1" customWidth="1"/>
    <col min="6914" max="6914" width="11.6328125" style="2" customWidth="1"/>
    <col min="6915" max="6915" width="15.6328125" style="2" customWidth="1"/>
    <col min="6916" max="6918" width="10.6328125" style="2" customWidth="1"/>
    <col min="6919" max="6919" width="12.6328125" style="2" customWidth="1"/>
    <col min="6920" max="6921" width="10.6328125" style="2" customWidth="1"/>
    <col min="6922" max="6923" width="12.6328125" style="2" customWidth="1"/>
    <col min="6924" max="6925" width="10.6328125" style="2" customWidth="1"/>
    <col min="6926" max="6926" width="15.6328125" style="2" customWidth="1"/>
    <col min="6927" max="6929" width="10.6328125" style="2" customWidth="1"/>
    <col min="6930" max="6930" width="4.453125" style="2" bestFit="1" customWidth="1"/>
    <col min="6931" max="7168" width="18.6328125" style="2"/>
    <col min="7169" max="7169" width="4.453125" style="2" bestFit="1" customWidth="1"/>
    <col min="7170" max="7170" width="11.6328125" style="2" customWidth="1"/>
    <col min="7171" max="7171" width="15.6328125" style="2" customWidth="1"/>
    <col min="7172" max="7174" width="10.6328125" style="2" customWidth="1"/>
    <col min="7175" max="7175" width="12.6328125" style="2" customWidth="1"/>
    <col min="7176" max="7177" width="10.6328125" style="2" customWidth="1"/>
    <col min="7178" max="7179" width="12.6328125" style="2" customWidth="1"/>
    <col min="7180" max="7181" width="10.6328125" style="2" customWidth="1"/>
    <col min="7182" max="7182" width="15.6328125" style="2" customWidth="1"/>
    <col min="7183" max="7185" width="10.6328125" style="2" customWidth="1"/>
    <col min="7186" max="7186" width="4.453125" style="2" bestFit="1" customWidth="1"/>
    <col min="7187" max="7424" width="18.6328125" style="2"/>
    <col min="7425" max="7425" width="4.453125" style="2" bestFit="1" customWidth="1"/>
    <col min="7426" max="7426" width="11.6328125" style="2" customWidth="1"/>
    <col min="7427" max="7427" width="15.6328125" style="2" customWidth="1"/>
    <col min="7428" max="7430" width="10.6328125" style="2" customWidth="1"/>
    <col min="7431" max="7431" width="12.6328125" style="2" customWidth="1"/>
    <col min="7432" max="7433" width="10.6328125" style="2" customWidth="1"/>
    <col min="7434" max="7435" width="12.6328125" style="2" customWidth="1"/>
    <col min="7436" max="7437" width="10.6328125" style="2" customWidth="1"/>
    <col min="7438" max="7438" width="15.6328125" style="2" customWidth="1"/>
    <col min="7439" max="7441" width="10.6328125" style="2" customWidth="1"/>
    <col min="7442" max="7442" width="4.453125" style="2" bestFit="1" customWidth="1"/>
    <col min="7443" max="7680" width="18.6328125" style="2"/>
    <col min="7681" max="7681" width="4.453125" style="2" bestFit="1" customWidth="1"/>
    <col min="7682" max="7682" width="11.6328125" style="2" customWidth="1"/>
    <col min="7683" max="7683" width="15.6328125" style="2" customWidth="1"/>
    <col min="7684" max="7686" width="10.6328125" style="2" customWidth="1"/>
    <col min="7687" max="7687" width="12.6328125" style="2" customWidth="1"/>
    <col min="7688" max="7689" width="10.6328125" style="2" customWidth="1"/>
    <col min="7690" max="7691" width="12.6328125" style="2" customWidth="1"/>
    <col min="7692" max="7693" width="10.6328125" style="2" customWidth="1"/>
    <col min="7694" max="7694" width="15.6328125" style="2" customWidth="1"/>
    <col min="7695" max="7697" width="10.6328125" style="2" customWidth="1"/>
    <col min="7698" max="7698" width="4.453125" style="2" bestFit="1" customWidth="1"/>
    <col min="7699" max="7936" width="18.6328125" style="2"/>
    <col min="7937" max="7937" width="4.453125" style="2" bestFit="1" customWidth="1"/>
    <col min="7938" max="7938" width="11.6328125" style="2" customWidth="1"/>
    <col min="7939" max="7939" width="15.6328125" style="2" customWidth="1"/>
    <col min="7940" max="7942" width="10.6328125" style="2" customWidth="1"/>
    <col min="7943" max="7943" width="12.6328125" style="2" customWidth="1"/>
    <col min="7944" max="7945" width="10.6328125" style="2" customWidth="1"/>
    <col min="7946" max="7947" width="12.6328125" style="2" customWidth="1"/>
    <col min="7948" max="7949" width="10.6328125" style="2" customWidth="1"/>
    <col min="7950" max="7950" width="15.6328125" style="2" customWidth="1"/>
    <col min="7951" max="7953" width="10.6328125" style="2" customWidth="1"/>
    <col min="7954" max="7954" width="4.453125" style="2" bestFit="1" customWidth="1"/>
    <col min="7955" max="8192" width="18.6328125" style="2"/>
    <col min="8193" max="8193" width="4.453125" style="2" bestFit="1" customWidth="1"/>
    <col min="8194" max="8194" width="11.6328125" style="2" customWidth="1"/>
    <col min="8195" max="8195" width="15.6328125" style="2" customWidth="1"/>
    <col min="8196" max="8198" width="10.6328125" style="2" customWidth="1"/>
    <col min="8199" max="8199" width="12.6328125" style="2" customWidth="1"/>
    <col min="8200" max="8201" width="10.6328125" style="2" customWidth="1"/>
    <col min="8202" max="8203" width="12.6328125" style="2" customWidth="1"/>
    <col min="8204" max="8205" width="10.6328125" style="2" customWidth="1"/>
    <col min="8206" max="8206" width="15.6328125" style="2" customWidth="1"/>
    <col min="8207" max="8209" width="10.6328125" style="2" customWidth="1"/>
    <col min="8210" max="8210" width="4.453125" style="2" bestFit="1" customWidth="1"/>
    <col min="8211" max="8448" width="18.6328125" style="2"/>
    <col min="8449" max="8449" width="4.453125" style="2" bestFit="1" customWidth="1"/>
    <col min="8450" max="8450" width="11.6328125" style="2" customWidth="1"/>
    <col min="8451" max="8451" width="15.6328125" style="2" customWidth="1"/>
    <col min="8452" max="8454" width="10.6328125" style="2" customWidth="1"/>
    <col min="8455" max="8455" width="12.6328125" style="2" customWidth="1"/>
    <col min="8456" max="8457" width="10.6328125" style="2" customWidth="1"/>
    <col min="8458" max="8459" width="12.6328125" style="2" customWidth="1"/>
    <col min="8460" max="8461" width="10.6328125" style="2" customWidth="1"/>
    <col min="8462" max="8462" width="15.6328125" style="2" customWidth="1"/>
    <col min="8463" max="8465" width="10.6328125" style="2" customWidth="1"/>
    <col min="8466" max="8466" width="4.453125" style="2" bestFit="1" customWidth="1"/>
    <col min="8467" max="8704" width="18.6328125" style="2"/>
    <col min="8705" max="8705" width="4.453125" style="2" bestFit="1" customWidth="1"/>
    <col min="8706" max="8706" width="11.6328125" style="2" customWidth="1"/>
    <col min="8707" max="8707" width="15.6328125" style="2" customWidth="1"/>
    <col min="8708" max="8710" width="10.6328125" style="2" customWidth="1"/>
    <col min="8711" max="8711" width="12.6328125" style="2" customWidth="1"/>
    <col min="8712" max="8713" width="10.6328125" style="2" customWidth="1"/>
    <col min="8714" max="8715" width="12.6328125" style="2" customWidth="1"/>
    <col min="8716" max="8717" width="10.6328125" style="2" customWidth="1"/>
    <col min="8718" max="8718" width="15.6328125" style="2" customWidth="1"/>
    <col min="8719" max="8721" width="10.6328125" style="2" customWidth="1"/>
    <col min="8722" max="8722" width="4.453125" style="2" bestFit="1" customWidth="1"/>
    <col min="8723" max="8960" width="18.6328125" style="2"/>
    <col min="8961" max="8961" width="4.453125" style="2" bestFit="1" customWidth="1"/>
    <col min="8962" max="8962" width="11.6328125" style="2" customWidth="1"/>
    <col min="8963" max="8963" width="15.6328125" style="2" customWidth="1"/>
    <col min="8964" max="8966" width="10.6328125" style="2" customWidth="1"/>
    <col min="8967" max="8967" width="12.6328125" style="2" customWidth="1"/>
    <col min="8968" max="8969" width="10.6328125" style="2" customWidth="1"/>
    <col min="8970" max="8971" width="12.6328125" style="2" customWidth="1"/>
    <col min="8972" max="8973" width="10.6328125" style="2" customWidth="1"/>
    <col min="8974" max="8974" width="15.6328125" style="2" customWidth="1"/>
    <col min="8975" max="8977" width="10.6328125" style="2" customWidth="1"/>
    <col min="8978" max="8978" width="4.453125" style="2" bestFit="1" customWidth="1"/>
    <col min="8979" max="9216" width="18.6328125" style="2"/>
    <col min="9217" max="9217" width="4.453125" style="2" bestFit="1" customWidth="1"/>
    <col min="9218" max="9218" width="11.6328125" style="2" customWidth="1"/>
    <col min="9219" max="9219" width="15.6328125" style="2" customWidth="1"/>
    <col min="9220" max="9222" width="10.6328125" style="2" customWidth="1"/>
    <col min="9223" max="9223" width="12.6328125" style="2" customWidth="1"/>
    <col min="9224" max="9225" width="10.6328125" style="2" customWidth="1"/>
    <col min="9226" max="9227" width="12.6328125" style="2" customWidth="1"/>
    <col min="9228" max="9229" width="10.6328125" style="2" customWidth="1"/>
    <col min="9230" max="9230" width="15.6328125" style="2" customWidth="1"/>
    <col min="9231" max="9233" width="10.6328125" style="2" customWidth="1"/>
    <col min="9234" max="9234" width="4.453125" style="2" bestFit="1" customWidth="1"/>
    <col min="9235" max="9472" width="18.6328125" style="2"/>
    <col min="9473" max="9473" width="4.453125" style="2" bestFit="1" customWidth="1"/>
    <col min="9474" max="9474" width="11.6328125" style="2" customWidth="1"/>
    <col min="9475" max="9475" width="15.6328125" style="2" customWidth="1"/>
    <col min="9476" max="9478" width="10.6328125" style="2" customWidth="1"/>
    <col min="9479" max="9479" width="12.6328125" style="2" customWidth="1"/>
    <col min="9480" max="9481" width="10.6328125" style="2" customWidth="1"/>
    <col min="9482" max="9483" width="12.6328125" style="2" customWidth="1"/>
    <col min="9484" max="9485" width="10.6328125" style="2" customWidth="1"/>
    <col min="9486" max="9486" width="15.6328125" style="2" customWidth="1"/>
    <col min="9487" max="9489" width="10.6328125" style="2" customWidth="1"/>
    <col min="9490" max="9490" width="4.453125" style="2" bestFit="1" customWidth="1"/>
    <col min="9491" max="9728" width="18.6328125" style="2"/>
    <col min="9729" max="9729" width="4.453125" style="2" bestFit="1" customWidth="1"/>
    <col min="9730" max="9730" width="11.6328125" style="2" customWidth="1"/>
    <col min="9731" max="9731" width="15.6328125" style="2" customWidth="1"/>
    <col min="9732" max="9734" width="10.6328125" style="2" customWidth="1"/>
    <col min="9735" max="9735" width="12.6328125" style="2" customWidth="1"/>
    <col min="9736" max="9737" width="10.6328125" style="2" customWidth="1"/>
    <col min="9738" max="9739" width="12.6328125" style="2" customWidth="1"/>
    <col min="9740" max="9741" width="10.6328125" style="2" customWidth="1"/>
    <col min="9742" max="9742" width="15.6328125" style="2" customWidth="1"/>
    <col min="9743" max="9745" width="10.6328125" style="2" customWidth="1"/>
    <col min="9746" max="9746" width="4.453125" style="2" bestFit="1" customWidth="1"/>
    <col min="9747" max="9984" width="18.6328125" style="2"/>
    <col min="9985" max="9985" width="4.453125" style="2" bestFit="1" customWidth="1"/>
    <col min="9986" max="9986" width="11.6328125" style="2" customWidth="1"/>
    <col min="9987" max="9987" width="15.6328125" style="2" customWidth="1"/>
    <col min="9988" max="9990" width="10.6328125" style="2" customWidth="1"/>
    <col min="9991" max="9991" width="12.6328125" style="2" customWidth="1"/>
    <col min="9992" max="9993" width="10.6328125" style="2" customWidth="1"/>
    <col min="9994" max="9995" width="12.6328125" style="2" customWidth="1"/>
    <col min="9996" max="9997" width="10.6328125" style="2" customWidth="1"/>
    <col min="9998" max="9998" width="15.6328125" style="2" customWidth="1"/>
    <col min="9999" max="10001" width="10.6328125" style="2" customWidth="1"/>
    <col min="10002" max="10002" width="4.453125" style="2" bestFit="1" customWidth="1"/>
    <col min="10003" max="10240" width="18.6328125" style="2"/>
    <col min="10241" max="10241" width="4.453125" style="2" bestFit="1" customWidth="1"/>
    <col min="10242" max="10242" width="11.6328125" style="2" customWidth="1"/>
    <col min="10243" max="10243" width="15.6328125" style="2" customWidth="1"/>
    <col min="10244" max="10246" width="10.6328125" style="2" customWidth="1"/>
    <col min="10247" max="10247" width="12.6328125" style="2" customWidth="1"/>
    <col min="10248" max="10249" width="10.6328125" style="2" customWidth="1"/>
    <col min="10250" max="10251" width="12.6328125" style="2" customWidth="1"/>
    <col min="10252" max="10253" width="10.6328125" style="2" customWidth="1"/>
    <col min="10254" max="10254" width="15.6328125" style="2" customWidth="1"/>
    <col min="10255" max="10257" width="10.6328125" style="2" customWidth="1"/>
    <col min="10258" max="10258" width="4.453125" style="2" bestFit="1" customWidth="1"/>
    <col min="10259" max="10496" width="18.6328125" style="2"/>
    <col min="10497" max="10497" width="4.453125" style="2" bestFit="1" customWidth="1"/>
    <col min="10498" max="10498" width="11.6328125" style="2" customWidth="1"/>
    <col min="10499" max="10499" width="15.6328125" style="2" customWidth="1"/>
    <col min="10500" max="10502" width="10.6328125" style="2" customWidth="1"/>
    <col min="10503" max="10503" width="12.6328125" style="2" customWidth="1"/>
    <col min="10504" max="10505" width="10.6328125" style="2" customWidth="1"/>
    <col min="10506" max="10507" width="12.6328125" style="2" customWidth="1"/>
    <col min="10508" max="10509" width="10.6328125" style="2" customWidth="1"/>
    <col min="10510" max="10510" width="15.6328125" style="2" customWidth="1"/>
    <col min="10511" max="10513" width="10.6328125" style="2" customWidth="1"/>
    <col min="10514" max="10514" width="4.453125" style="2" bestFit="1" customWidth="1"/>
    <col min="10515" max="10752" width="18.6328125" style="2"/>
    <col min="10753" max="10753" width="4.453125" style="2" bestFit="1" customWidth="1"/>
    <col min="10754" max="10754" width="11.6328125" style="2" customWidth="1"/>
    <col min="10755" max="10755" width="15.6328125" style="2" customWidth="1"/>
    <col min="10756" max="10758" width="10.6328125" style="2" customWidth="1"/>
    <col min="10759" max="10759" width="12.6328125" style="2" customWidth="1"/>
    <col min="10760" max="10761" width="10.6328125" style="2" customWidth="1"/>
    <col min="10762" max="10763" width="12.6328125" style="2" customWidth="1"/>
    <col min="10764" max="10765" width="10.6328125" style="2" customWidth="1"/>
    <col min="10766" max="10766" width="15.6328125" style="2" customWidth="1"/>
    <col min="10767" max="10769" width="10.6328125" style="2" customWidth="1"/>
    <col min="10770" max="10770" width="4.453125" style="2" bestFit="1" customWidth="1"/>
    <col min="10771" max="11008" width="18.6328125" style="2"/>
    <col min="11009" max="11009" width="4.453125" style="2" bestFit="1" customWidth="1"/>
    <col min="11010" max="11010" width="11.6328125" style="2" customWidth="1"/>
    <col min="11011" max="11011" width="15.6328125" style="2" customWidth="1"/>
    <col min="11012" max="11014" width="10.6328125" style="2" customWidth="1"/>
    <col min="11015" max="11015" width="12.6328125" style="2" customWidth="1"/>
    <col min="11016" max="11017" width="10.6328125" style="2" customWidth="1"/>
    <col min="11018" max="11019" width="12.6328125" style="2" customWidth="1"/>
    <col min="11020" max="11021" width="10.6328125" style="2" customWidth="1"/>
    <col min="11022" max="11022" width="15.6328125" style="2" customWidth="1"/>
    <col min="11023" max="11025" width="10.6328125" style="2" customWidth="1"/>
    <col min="11026" max="11026" width="4.453125" style="2" bestFit="1" customWidth="1"/>
    <col min="11027" max="11264" width="18.6328125" style="2"/>
    <col min="11265" max="11265" width="4.453125" style="2" bestFit="1" customWidth="1"/>
    <col min="11266" max="11266" width="11.6328125" style="2" customWidth="1"/>
    <col min="11267" max="11267" width="15.6328125" style="2" customWidth="1"/>
    <col min="11268" max="11270" width="10.6328125" style="2" customWidth="1"/>
    <col min="11271" max="11271" width="12.6328125" style="2" customWidth="1"/>
    <col min="11272" max="11273" width="10.6328125" style="2" customWidth="1"/>
    <col min="11274" max="11275" width="12.6328125" style="2" customWidth="1"/>
    <col min="11276" max="11277" width="10.6328125" style="2" customWidth="1"/>
    <col min="11278" max="11278" width="15.6328125" style="2" customWidth="1"/>
    <col min="11279" max="11281" width="10.6328125" style="2" customWidth="1"/>
    <col min="11282" max="11282" width="4.453125" style="2" bestFit="1" customWidth="1"/>
    <col min="11283" max="11520" width="18.6328125" style="2"/>
    <col min="11521" max="11521" width="4.453125" style="2" bestFit="1" customWidth="1"/>
    <col min="11522" max="11522" width="11.6328125" style="2" customWidth="1"/>
    <col min="11523" max="11523" width="15.6328125" style="2" customWidth="1"/>
    <col min="11524" max="11526" width="10.6328125" style="2" customWidth="1"/>
    <col min="11527" max="11527" width="12.6328125" style="2" customWidth="1"/>
    <col min="11528" max="11529" width="10.6328125" style="2" customWidth="1"/>
    <col min="11530" max="11531" width="12.6328125" style="2" customWidth="1"/>
    <col min="11532" max="11533" width="10.6328125" style="2" customWidth="1"/>
    <col min="11534" max="11534" width="15.6328125" style="2" customWidth="1"/>
    <col min="11535" max="11537" width="10.6328125" style="2" customWidth="1"/>
    <col min="11538" max="11538" width="4.453125" style="2" bestFit="1" customWidth="1"/>
    <col min="11539" max="11776" width="18.6328125" style="2"/>
    <col min="11777" max="11777" width="4.453125" style="2" bestFit="1" customWidth="1"/>
    <col min="11778" max="11778" width="11.6328125" style="2" customWidth="1"/>
    <col min="11779" max="11779" width="15.6328125" style="2" customWidth="1"/>
    <col min="11780" max="11782" width="10.6328125" style="2" customWidth="1"/>
    <col min="11783" max="11783" width="12.6328125" style="2" customWidth="1"/>
    <col min="11784" max="11785" width="10.6328125" style="2" customWidth="1"/>
    <col min="11786" max="11787" width="12.6328125" style="2" customWidth="1"/>
    <col min="11788" max="11789" width="10.6328125" style="2" customWidth="1"/>
    <col min="11790" max="11790" width="15.6328125" style="2" customWidth="1"/>
    <col min="11791" max="11793" width="10.6328125" style="2" customWidth="1"/>
    <col min="11794" max="11794" width="4.453125" style="2" bestFit="1" customWidth="1"/>
    <col min="11795" max="12032" width="18.6328125" style="2"/>
    <col min="12033" max="12033" width="4.453125" style="2" bestFit="1" customWidth="1"/>
    <col min="12034" max="12034" width="11.6328125" style="2" customWidth="1"/>
    <col min="12035" max="12035" width="15.6328125" style="2" customWidth="1"/>
    <col min="12036" max="12038" width="10.6328125" style="2" customWidth="1"/>
    <col min="12039" max="12039" width="12.6328125" style="2" customWidth="1"/>
    <col min="12040" max="12041" width="10.6328125" style="2" customWidth="1"/>
    <col min="12042" max="12043" width="12.6328125" style="2" customWidth="1"/>
    <col min="12044" max="12045" width="10.6328125" style="2" customWidth="1"/>
    <col min="12046" max="12046" width="15.6328125" style="2" customWidth="1"/>
    <col min="12047" max="12049" width="10.6328125" style="2" customWidth="1"/>
    <col min="12050" max="12050" width="4.453125" style="2" bestFit="1" customWidth="1"/>
    <col min="12051" max="12288" width="18.6328125" style="2"/>
    <col min="12289" max="12289" width="4.453125" style="2" bestFit="1" customWidth="1"/>
    <col min="12290" max="12290" width="11.6328125" style="2" customWidth="1"/>
    <col min="12291" max="12291" width="15.6328125" style="2" customWidth="1"/>
    <col min="12292" max="12294" width="10.6328125" style="2" customWidth="1"/>
    <col min="12295" max="12295" width="12.6328125" style="2" customWidth="1"/>
    <col min="12296" max="12297" width="10.6328125" style="2" customWidth="1"/>
    <col min="12298" max="12299" width="12.6328125" style="2" customWidth="1"/>
    <col min="12300" max="12301" width="10.6328125" style="2" customWidth="1"/>
    <col min="12302" max="12302" width="15.6328125" style="2" customWidth="1"/>
    <col min="12303" max="12305" width="10.6328125" style="2" customWidth="1"/>
    <col min="12306" max="12306" width="4.453125" style="2" bestFit="1" customWidth="1"/>
    <col min="12307" max="12544" width="18.6328125" style="2"/>
    <col min="12545" max="12545" width="4.453125" style="2" bestFit="1" customWidth="1"/>
    <col min="12546" max="12546" width="11.6328125" style="2" customWidth="1"/>
    <col min="12547" max="12547" width="15.6328125" style="2" customWidth="1"/>
    <col min="12548" max="12550" width="10.6328125" style="2" customWidth="1"/>
    <col min="12551" max="12551" width="12.6328125" style="2" customWidth="1"/>
    <col min="12552" max="12553" width="10.6328125" style="2" customWidth="1"/>
    <col min="12554" max="12555" width="12.6328125" style="2" customWidth="1"/>
    <col min="12556" max="12557" width="10.6328125" style="2" customWidth="1"/>
    <col min="12558" max="12558" width="15.6328125" style="2" customWidth="1"/>
    <col min="12559" max="12561" width="10.6328125" style="2" customWidth="1"/>
    <col min="12562" max="12562" width="4.453125" style="2" bestFit="1" customWidth="1"/>
    <col min="12563" max="12800" width="18.6328125" style="2"/>
    <col min="12801" max="12801" width="4.453125" style="2" bestFit="1" customWidth="1"/>
    <col min="12802" max="12802" width="11.6328125" style="2" customWidth="1"/>
    <col min="12803" max="12803" width="15.6328125" style="2" customWidth="1"/>
    <col min="12804" max="12806" width="10.6328125" style="2" customWidth="1"/>
    <col min="12807" max="12807" width="12.6328125" style="2" customWidth="1"/>
    <col min="12808" max="12809" width="10.6328125" style="2" customWidth="1"/>
    <col min="12810" max="12811" width="12.6328125" style="2" customWidth="1"/>
    <col min="12812" max="12813" width="10.6328125" style="2" customWidth="1"/>
    <col min="12814" max="12814" width="15.6328125" style="2" customWidth="1"/>
    <col min="12815" max="12817" width="10.6328125" style="2" customWidth="1"/>
    <col min="12818" max="12818" width="4.453125" style="2" bestFit="1" customWidth="1"/>
    <col min="12819" max="13056" width="18.6328125" style="2"/>
    <col min="13057" max="13057" width="4.453125" style="2" bestFit="1" customWidth="1"/>
    <col min="13058" max="13058" width="11.6328125" style="2" customWidth="1"/>
    <col min="13059" max="13059" width="15.6328125" style="2" customWidth="1"/>
    <col min="13060" max="13062" width="10.6328125" style="2" customWidth="1"/>
    <col min="13063" max="13063" width="12.6328125" style="2" customWidth="1"/>
    <col min="13064" max="13065" width="10.6328125" style="2" customWidth="1"/>
    <col min="13066" max="13067" width="12.6328125" style="2" customWidth="1"/>
    <col min="13068" max="13069" width="10.6328125" style="2" customWidth="1"/>
    <col min="13070" max="13070" width="15.6328125" style="2" customWidth="1"/>
    <col min="13071" max="13073" width="10.6328125" style="2" customWidth="1"/>
    <col min="13074" max="13074" width="4.453125" style="2" bestFit="1" customWidth="1"/>
    <col min="13075" max="13312" width="18.6328125" style="2"/>
    <col min="13313" max="13313" width="4.453125" style="2" bestFit="1" customWidth="1"/>
    <col min="13314" max="13314" width="11.6328125" style="2" customWidth="1"/>
    <col min="13315" max="13315" width="15.6328125" style="2" customWidth="1"/>
    <col min="13316" max="13318" width="10.6328125" style="2" customWidth="1"/>
    <col min="13319" max="13319" width="12.6328125" style="2" customWidth="1"/>
    <col min="13320" max="13321" width="10.6328125" style="2" customWidth="1"/>
    <col min="13322" max="13323" width="12.6328125" style="2" customWidth="1"/>
    <col min="13324" max="13325" width="10.6328125" style="2" customWidth="1"/>
    <col min="13326" max="13326" width="15.6328125" style="2" customWidth="1"/>
    <col min="13327" max="13329" width="10.6328125" style="2" customWidth="1"/>
    <col min="13330" max="13330" width="4.453125" style="2" bestFit="1" customWidth="1"/>
    <col min="13331" max="13568" width="18.6328125" style="2"/>
    <col min="13569" max="13569" width="4.453125" style="2" bestFit="1" customWidth="1"/>
    <col min="13570" max="13570" width="11.6328125" style="2" customWidth="1"/>
    <col min="13571" max="13571" width="15.6328125" style="2" customWidth="1"/>
    <col min="13572" max="13574" width="10.6328125" style="2" customWidth="1"/>
    <col min="13575" max="13575" width="12.6328125" style="2" customWidth="1"/>
    <col min="13576" max="13577" width="10.6328125" style="2" customWidth="1"/>
    <col min="13578" max="13579" width="12.6328125" style="2" customWidth="1"/>
    <col min="13580" max="13581" width="10.6328125" style="2" customWidth="1"/>
    <col min="13582" max="13582" width="15.6328125" style="2" customWidth="1"/>
    <col min="13583" max="13585" width="10.6328125" style="2" customWidth="1"/>
    <col min="13586" max="13586" width="4.453125" style="2" bestFit="1" customWidth="1"/>
    <col min="13587" max="13824" width="18.6328125" style="2"/>
    <col min="13825" max="13825" width="4.453125" style="2" bestFit="1" customWidth="1"/>
    <col min="13826" max="13826" width="11.6328125" style="2" customWidth="1"/>
    <col min="13827" max="13827" width="15.6328125" style="2" customWidth="1"/>
    <col min="13828" max="13830" width="10.6328125" style="2" customWidth="1"/>
    <col min="13831" max="13831" width="12.6328125" style="2" customWidth="1"/>
    <col min="13832" max="13833" width="10.6328125" style="2" customWidth="1"/>
    <col min="13834" max="13835" width="12.6328125" style="2" customWidth="1"/>
    <col min="13836" max="13837" width="10.6328125" style="2" customWidth="1"/>
    <col min="13838" max="13838" width="15.6328125" style="2" customWidth="1"/>
    <col min="13839" max="13841" width="10.6328125" style="2" customWidth="1"/>
    <col min="13842" max="13842" width="4.453125" style="2" bestFit="1" customWidth="1"/>
    <col min="13843" max="14080" width="18.6328125" style="2"/>
    <col min="14081" max="14081" width="4.453125" style="2" bestFit="1" customWidth="1"/>
    <col min="14082" max="14082" width="11.6328125" style="2" customWidth="1"/>
    <col min="14083" max="14083" width="15.6328125" style="2" customWidth="1"/>
    <col min="14084" max="14086" width="10.6328125" style="2" customWidth="1"/>
    <col min="14087" max="14087" width="12.6328125" style="2" customWidth="1"/>
    <col min="14088" max="14089" width="10.6328125" style="2" customWidth="1"/>
    <col min="14090" max="14091" width="12.6328125" style="2" customWidth="1"/>
    <col min="14092" max="14093" width="10.6328125" style="2" customWidth="1"/>
    <col min="14094" max="14094" width="15.6328125" style="2" customWidth="1"/>
    <col min="14095" max="14097" width="10.6328125" style="2" customWidth="1"/>
    <col min="14098" max="14098" width="4.453125" style="2" bestFit="1" customWidth="1"/>
    <col min="14099" max="14336" width="18.6328125" style="2"/>
    <col min="14337" max="14337" width="4.453125" style="2" bestFit="1" customWidth="1"/>
    <col min="14338" max="14338" width="11.6328125" style="2" customWidth="1"/>
    <col min="14339" max="14339" width="15.6328125" style="2" customWidth="1"/>
    <col min="14340" max="14342" width="10.6328125" style="2" customWidth="1"/>
    <col min="14343" max="14343" width="12.6328125" style="2" customWidth="1"/>
    <col min="14344" max="14345" width="10.6328125" style="2" customWidth="1"/>
    <col min="14346" max="14347" width="12.6328125" style="2" customWidth="1"/>
    <col min="14348" max="14349" width="10.6328125" style="2" customWidth="1"/>
    <col min="14350" max="14350" width="15.6328125" style="2" customWidth="1"/>
    <col min="14351" max="14353" width="10.6328125" style="2" customWidth="1"/>
    <col min="14354" max="14354" width="4.453125" style="2" bestFit="1" customWidth="1"/>
    <col min="14355" max="14592" width="18.6328125" style="2"/>
    <col min="14593" max="14593" width="4.453125" style="2" bestFit="1" customWidth="1"/>
    <col min="14594" max="14594" width="11.6328125" style="2" customWidth="1"/>
    <col min="14595" max="14595" width="15.6328125" style="2" customWidth="1"/>
    <col min="14596" max="14598" width="10.6328125" style="2" customWidth="1"/>
    <col min="14599" max="14599" width="12.6328125" style="2" customWidth="1"/>
    <col min="14600" max="14601" width="10.6328125" style="2" customWidth="1"/>
    <col min="14602" max="14603" width="12.6328125" style="2" customWidth="1"/>
    <col min="14604" max="14605" width="10.6328125" style="2" customWidth="1"/>
    <col min="14606" max="14606" width="15.6328125" style="2" customWidth="1"/>
    <col min="14607" max="14609" width="10.6328125" style="2" customWidth="1"/>
    <col min="14610" max="14610" width="4.453125" style="2" bestFit="1" customWidth="1"/>
    <col min="14611" max="14848" width="18.6328125" style="2"/>
    <col min="14849" max="14849" width="4.453125" style="2" bestFit="1" customWidth="1"/>
    <col min="14850" max="14850" width="11.6328125" style="2" customWidth="1"/>
    <col min="14851" max="14851" width="15.6328125" style="2" customWidth="1"/>
    <col min="14852" max="14854" width="10.6328125" style="2" customWidth="1"/>
    <col min="14855" max="14855" width="12.6328125" style="2" customWidth="1"/>
    <col min="14856" max="14857" width="10.6328125" style="2" customWidth="1"/>
    <col min="14858" max="14859" width="12.6328125" style="2" customWidth="1"/>
    <col min="14860" max="14861" width="10.6328125" style="2" customWidth="1"/>
    <col min="14862" max="14862" width="15.6328125" style="2" customWidth="1"/>
    <col min="14863" max="14865" width="10.6328125" style="2" customWidth="1"/>
    <col min="14866" max="14866" width="4.453125" style="2" bestFit="1" customWidth="1"/>
    <col min="14867" max="15104" width="18.6328125" style="2"/>
    <col min="15105" max="15105" width="4.453125" style="2" bestFit="1" customWidth="1"/>
    <col min="15106" max="15106" width="11.6328125" style="2" customWidth="1"/>
    <col min="15107" max="15107" width="15.6328125" style="2" customWidth="1"/>
    <col min="15108" max="15110" width="10.6328125" style="2" customWidth="1"/>
    <col min="15111" max="15111" width="12.6328125" style="2" customWidth="1"/>
    <col min="15112" max="15113" width="10.6328125" style="2" customWidth="1"/>
    <col min="15114" max="15115" width="12.6328125" style="2" customWidth="1"/>
    <col min="15116" max="15117" width="10.6328125" style="2" customWidth="1"/>
    <col min="15118" max="15118" width="15.6328125" style="2" customWidth="1"/>
    <col min="15119" max="15121" width="10.6328125" style="2" customWidth="1"/>
    <col min="15122" max="15122" width="4.453125" style="2" bestFit="1" customWidth="1"/>
    <col min="15123" max="15360" width="18.6328125" style="2"/>
    <col min="15361" max="15361" width="4.453125" style="2" bestFit="1" customWidth="1"/>
    <col min="15362" max="15362" width="11.6328125" style="2" customWidth="1"/>
    <col min="15363" max="15363" width="15.6328125" style="2" customWidth="1"/>
    <col min="15364" max="15366" width="10.6328125" style="2" customWidth="1"/>
    <col min="15367" max="15367" width="12.6328125" style="2" customWidth="1"/>
    <col min="15368" max="15369" width="10.6328125" style="2" customWidth="1"/>
    <col min="15370" max="15371" width="12.6328125" style="2" customWidth="1"/>
    <col min="15372" max="15373" width="10.6328125" style="2" customWidth="1"/>
    <col min="15374" max="15374" width="15.6328125" style="2" customWidth="1"/>
    <col min="15375" max="15377" width="10.6328125" style="2" customWidth="1"/>
    <col min="15378" max="15378" width="4.453125" style="2" bestFit="1" customWidth="1"/>
    <col min="15379" max="15616" width="18.6328125" style="2"/>
    <col min="15617" max="15617" width="4.453125" style="2" bestFit="1" customWidth="1"/>
    <col min="15618" max="15618" width="11.6328125" style="2" customWidth="1"/>
    <col min="15619" max="15619" width="15.6328125" style="2" customWidth="1"/>
    <col min="15620" max="15622" width="10.6328125" style="2" customWidth="1"/>
    <col min="15623" max="15623" width="12.6328125" style="2" customWidth="1"/>
    <col min="15624" max="15625" width="10.6328125" style="2" customWidth="1"/>
    <col min="15626" max="15627" width="12.6328125" style="2" customWidth="1"/>
    <col min="15628" max="15629" width="10.6328125" style="2" customWidth="1"/>
    <col min="15630" max="15630" width="15.6328125" style="2" customWidth="1"/>
    <col min="15631" max="15633" width="10.6328125" style="2" customWidth="1"/>
    <col min="15634" max="15634" width="4.453125" style="2" bestFit="1" customWidth="1"/>
    <col min="15635" max="15872" width="18.6328125" style="2"/>
    <col min="15873" max="15873" width="4.453125" style="2" bestFit="1" customWidth="1"/>
    <col min="15874" max="15874" width="11.6328125" style="2" customWidth="1"/>
    <col min="15875" max="15875" width="15.6328125" style="2" customWidth="1"/>
    <col min="15876" max="15878" width="10.6328125" style="2" customWidth="1"/>
    <col min="15879" max="15879" width="12.6328125" style="2" customWidth="1"/>
    <col min="15880" max="15881" width="10.6328125" style="2" customWidth="1"/>
    <col min="15882" max="15883" width="12.6328125" style="2" customWidth="1"/>
    <col min="15884" max="15885" width="10.6328125" style="2" customWidth="1"/>
    <col min="15886" max="15886" width="15.6328125" style="2" customWidth="1"/>
    <col min="15887" max="15889" width="10.6328125" style="2" customWidth="1"/>
    <col min="15890" max="15890" width="4.453125" style="2" bestFit="1" customWidth="1"/>
    <col min="15891" max="16128" width="18.6328125" style="2"/>
    <col min="16129" max="16129" width="4.453125" style="2" bestFit="1" customWidth="1"/>
    <col min="16130" max="16130" width="11.6328125" style="2" customWidth="1"/>
    <col min="16131" max="16131" width="15.6328125" style="2" customWidth="1"/>
    <col min="16132" max="16134" width="10.6328125" style="2" customWidth="1"/>
    <col min="16135" max="16135" width="12.6328125" style="2" customWidth="1"/>
    <col min="16136" max="16137" width="10.6328125" style="2" customWidth="1"/>
    <col min="16138" max="16139" width="12.6328125" style="2" customWidth="1"/>
    <col min="16140" max="16141" width="10.6328125" style="2" customWidth="1"/>
    <col min="16142" max="16142" width="15.6328125" style="2" customWidth="1"/>
    <col min="16143" max="16145" width="10.6328125" style="2" customWidth="1"/>
    <col min="16146" max="16146" width="4.453125" style="2" bestFit="1" customWidth="1"/>
    <col min="16147" max="16384" width="18.6328125" style="2"/>
  </cols>
  <sheetData>
    <row r="1" spans="1:28" ht="15" hidden="1" customHeight="1">
      <c r="A1" s="1" t="s">
        <v>62</v>
      </c>
      <c r="G1" s="2"/>
      <c r="J1" s="2"/>
      <c r="K1" s="2"/>
      <c r="N1" s="2"/>
    </row>
    <row r="2" spans="1:28" ht="15" hidden="1" customHeight="1">
      <c r="A2" s="3"/>
      <c r="B2" s="3"/>
      <c r="C2" s="4" t="s">
        <v>0</v>
      </c>
      <c r="D2" s="5" t="s">
        <v>1</v>
      </c>
      <c r="E2" s="5" t="s">
        <v>2</v>
      </c>
      <c r="F2" s="6" t="s">
        <v>3</v>
      </c>
      <c r="G2" s="7"/>
      <c r="H2" s="8"/>
      <c r="I2" s="6" t="s">
        <v>4</v>
      </c>
      <c r="J2" s="7"/>
      <c r="K2" s="7"/>
      <c r="L2" s="8"/>
      <c r="M2" s="6" t="s">
        <v>5</v>
      </c>
      <c r="N2" s="7"/>
      <c r="O2" s="8"/>
      <c r="P2" s="6" t="s">
        <v>6</v>
      </c>
      <c r="Q2" s="8"/>
    </row>
    <row r="3" spans="1:28" ht="15" hidden="1" customHeight="1">
      <c r="A3" s="9"/>
      <c r="B3" s="10" t="s">
        <v>7</v>
      </c>
      <c r="C3" s="11"/>
      <c r="D3" s="11"/>
      <c r="E3" s="11"/>
      <c r="F3" s="5" t="s">
        <v>8</v>
      </c>
      <c r="G3" s="12" t="s">
        <v>9</v>
      </c>
      <c r="H3" s="5" t="s">
        <v>10</v>
      </c>
      <c r="I3" s="5" t="s">
        <v>8</v>
      </c>
      <c r="J3" s="12" t="s">
        <v>9</v>
      </c>
      <c r="K3" s="12" t="s">
        <v>11</v>
      </c>
      <c r="L3" s="5" t="s">
        <v>12</v>
      </c>
      <c r="M3" s="5" t="s">
        <v>8</v>
      </c>
      <c r="N3" s="12" t="s">
        <v>13</v>
      </c>
      <c r="O3" s="5" t="s">
        <v>10</v>
      </c>
      <c r="P3" s="5" t="s">
        <v>8</v>
      </c>
      <c r="Q3" s="5" t="s">
        <v>10</v>
      </c>
    </row>
    <row r="4" spans="1:28" ht="15" hidden="1" customHeight="1">
      <c r="A4" s="13"/>
      <c r="B4" s="13"/>
      <c r="C4" s="14"/>
      <c r="D4" s="15" t="s">
        <v>8</v>
      </c>
      <c r="E4" s="15" t="s">
        <v>8</v>
      </c>
      <c r="F4" s="14"/>
      <c r="G4" s="15" t="s">
        <v>8</v>
      </c>
      <c r="H4" s="14"/>
      <c r="I4" s="14"/>
      <c r="J4" s="15" t="s">
        <v>8</v>
      </c>
      <c r="K4" s="15" t="s">
        <v>8</v>
      </c>
      <c r="L4" s="14"/>
      <c r="M4" s="14"/>
      <c r="N4" s="15" t="s">
        <v>14</v>
      </c>
      <c r="O4" s="14"/>
      <c r="P4" s="14"/>
      <c r="Q4" s="14"/>
    </row>
    <row r="5" spans="1:28" ht="15" hidden="1" customHeight="1">
      <c r="A5" s="16"/>
      <c r="B5" s="16"/>
      <c r="C5" s="16"/>
      <c r="D5" s="16"/>
      <c r="E5" s="16"/>
      <c r="F5" s="17" t="s">
        <v>15</v>
      </c>
      <c r="G5" s="17" t="s">
        <v>16</v>
      </c>
      <c r="H5" s="17" t="s">
        <v>17</v>
      </c>
      <c r="I5" s="17" t="s">
        <v>18</v>
      </c>
      <c r="J5" s="17" t="s">
        <v>19</v>
      </c>
      <c r="K5" s="17" t="s">
        <v>20</v>
      </c>
      <c r="L5" s="17" t="s">
        <v>21</v>
      </c>
      <c r="M5" s="17" t="s">
        <v>22</v>
      </c>
      <c r="N5" s="17" t="s">
        <v>23</v>
      </c>
      <c r="O5" s="17" t="s">
        <v>24</v>
      </c>
      <c r="P5" s="17" t="s">
        <v>25</v>
      </c>
      <c r="Q5" s="17" t="s">
        <v>26</v>
      </c>
    </row>
    <row r="6" spans="1:28" ht="15" hidden="1" customHeight="1">
      <c r="A6"/>
      <c r="B6"/>
      <c r="C6"/>
      <c r="D6"/>
      <c r="E6"/>
      <c r="F6" s="18" t="s">
        <v>27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ht="18" customHeight="1">
      <c r="A7" s="2" t="s">
        <v>28</v>
      </c>
      <c r="G7" s="2"/>
      <c r="J7" s="2"/>
      <c r="K7" s="2"/>
      <c r="N7" s="2"/>
    </row>
    <row r="8" spans="1:28" ht="18" customHeight="1">
      <c r="A8" s="20" t="s">
        <v>29</v>
      </c>
      <c r="B8" s="21"/>
      <c r="C8" s="22" t="s">
        <v>0</v>
      </c>
      <c r="D8" s="5" t="s">
        <v>1</v>
      </c>
      <c r="E8" s="5" t="s">
        <v>2</v>
      </c>
      <c r="F8" s="6" t="s">
        <v>3</v>
      </c>
      <c r="G8" s="7"/>
      <c r="H8" s="8"/>
      <c r="I8" s="6" t="s">
        <v>4</v>
      </c>
      <c r="J8" s="7"/>
      <c r="K8" s="7"/>
      <c r="L8" s="8"/>
      <c r="M8" s="6" t="s">
        <v>5</v>
      </c>
      <c r="N8" s="7"/>
      <c r="O8" s="8"/>
      <c r="P8" s="6" t="s">
        <v>6</v>
      </c>
      <c r="Q8" s="8"/>
      <c r="R8" s="23" t="s">
        <v>29</v>
      </c>
    </row>
    <row r="9" spans="1:28" ht="18" customHeight="1">
      <c r="A9" s="24"/>
      <c r="B9" s="25" t="s">
        <v>7</v>
      </c>
      <c r="C9" s="26"/>
      <c r="D9" s="11"/>
      <c r="E9" s="11"/>
      <c r="F9" s="5" t="s">
        <v>8</v>
      </c>
      <c r="G9" s="12" t="s">
        <v>9</v>
      </c>
      <c r="H9" s="5" t="s">
        <v>10</v>
      </c>
      <c r="I9" s="5" t="s">
        <v>8</v>
      </c>
      <c r="J9" s="12" t="s">
        <v>9</v>
      </c>
      <c r="K9" s="12" t="s">
        <v>11</v>
      </c>
      <c r="L9" s="5" t="s">
        <v>10</v>
      </c>
      <c r="M9" s="5" t="s">
        <v>8</v>
      </c>
      <c r="N9" s="12" t="s">
        <v>13</v>
      </c>
      <c r="O9" s="5" t="s">
        <v>10</v>
      </c>
      <c r="P9" s="5" t="s">
        <v>8</v>
      </c>
      <c r="Q9" s="5" t="s">
        <v>10</v>
      </c>
      <c r="R9" s="27"/>
    </row>
    <row r="10" spans="1:28" ht="18" customHeight="1">
      <c r="A10" s="24"/>
      <c r="B10" s="28"/>
      <c r="C10" s="29"/>
      <c r="D10" s="15" t="s">
        <v>30</v>
      </c>
      <c r="E10" s="15" t="s">
        <v>30</v>
      </c>
      <c r="F10" s="14"/>
      <c r="G10" s="15" t="s">
        <v>8</v>
      </c>
      <c r="H10" s="14"/>
      <c r="I10" s="14"/>
      <c r="J10" s="15" t="s">
        <v>8</v>
      </c>
      <c r="K10" s="15" t="s">
        <v>8</v>
      </c>
      <c r="L10" s="14"/>
      <c r="M10" s="14"/>
      <c r="N10" s="15" t="s">
        <v>14</v>
      </c>
      <c r="O10" s="14"/>
      <c r="P10" s="14"/>
      <c r="Q10" s="14"/>
      <c r="R10" s="30"/>
    </row>
    <row r="11" spans="1:28" ht="18" customHeight="1">
      <c r="A11" s="3"/>
      <c r="B11" s="21"/>
      <c r="C11" s="3"/>
      <c r="D11" s="31" t="s">
        <v>31</v>
      </c>
      <c r="E11" s="31" t="s">
        <v>32</v>
      </c>
      <c r="F11" s="31" t="s">
        <v>31</v>
      </c>
      <c r="G11" s="31" t="s">
        <v>33</v>
      </c>
      <c r="H11" s="31" t="s">
        <v>31</v>
      </c>
      <c r="I11" s="31" t="s">
        <v>32</v>
      </c>
      <c r="J11" s="31" t="s">
        <v>33</v>
      </c>
      <c r="K11" s="31" t="s">
        <v>32</v>
      </c>
      <c r="L11" s="31" t="s">
        <v>32</v>
      </c>
      <c r="M11" s="31" t="s">
        <v>32</v>
      </c>
      <c r="N11" s="31" t="s">
        <v>33</v>
      </c>
      <c r="O11" s="31" t="s">
        <v>32</v>
      </c>
      <c r="P11" s="31" t="s">
        <v>32</v>
      </c>
      <c r="Q11" s="31" t="s">
        <v>32</v>
      </c>
      <c r="R11" s="21"/>
    </row>
    <row r="12" spans="1:28" s="19" customFormat="1" ht="18" customHeight="1">
      <c r="A12" s="53"/>
      <c r="B12" s="54" t="s">
        <v>34</v>
      </c>
      <c r="C12" s="55"/>
      <c r="D12" s="56">
        <f>SUM(D13:D13)</f>
        <v>293776</v>
      </c>
      <c r="E12" s="56">
        <f>SUM(E13:E13)</f>
        <v>650624</v>
      </c>
      <c r="F12" s="57">
        <f>+F13+F14</f>
        <v>77855</v>
      </c>
      <c r="G12" s="58">
        <f>ROUND(F12/D12*100,2)</f>
        <v>26.5</v>
      </c>
      <c r="H12" s="57">
        <f>+H13+H14</f>
        <v>79972</v>
      </c>
      <c r="I12" s="57">
        <f>+I13+I14</f>
        <v>111140</v>
      </c>
      <c r="J12" s="59">
        <f>ROUND(I12/E12*100,2)</f>
        <v>17.079999999999998</v>
      </c>
      <c r="K12" s="58">
        <f t="shared" ref="K12:K33" si="0">ROUND(I12/F12,2)</f>
        <v>1.43</v>
      </c>
      <c r="L12" s="57">
        <f>+L13+L14</f>
        <v>115033</v>
      </c>
      <c r="M12" s="57">
        <f>+M13</f>
        <v>0</v>
      </c>
      <c r="N12" s="58">
        <f>ROUND(M12/I12*100,2)</f>
        <v>0</v>
      </c>
      <c r="O12" s="57">
        <f>+O13</f>
        <v>0</v>
      </c>
      <c r="P12" s="57">
        <f>+P13+P14</f>
        <v>111140</v>
      </c>
      <c r="Q12" s="57">
        <f>+Q13+Q14</f>
        <v>115033</v>
      </c>
      <c r="R12" s="60"/>
    </row>
    <row r="13" spans="1:28" s="19" customFormat="1" ht="18" customHeight="1">
      <c r="A13" s="48"/>
      <c r="B13" s="61" t="s">
        <v>35</v>
      </c>
      <c r="C13" s="49"/>
      <c r="D13" s="62">
        <f>SUM(D15:D33)</f>
        <v>293776</v>
      </c>
      <c r="E13" s="62">
        <f>SUM(E15:E33)</f>
        <v>650624</v>
      </c>
      <c r="F13" s="62">
        <f>SUM(F15:F33)</f>
        <v>76559</v>
      </c>
      <c r="G13" s="63">
        <f>ROUND(F13/D13*100,2)</f>
        <v>26.06</v>
      </c>
      <c r="H13" s="62">
        <f>SUM(H15:H33)</f>
        <v>78661</v>
      </c>
      <c r="I13" s="62">
        <f>SUM(I15:I33)</f>
        <v>109363</v>
      </c>
      <c r="J13" s="64">
        <f>ROUND(I13/E13*100,2)</f>
        <v>16.809999999999999</v>
      </c>
      <c r="K13" s="63">
        <f t="shared" si="0"/>
        <v>1.43</v>
      </c>
      <c r="L13" s="65">
        <f>SUM(L15:L33)</f>
        <v>113227</v>
      </c>
      <c r="M13" s="65">
        <f>SUM(M15:M33)</f>
        <v>0</v>
      </c>
      <c r="N13" s="63">
        <f>ROUND(M13/I13*100,2)</f>
        <v>0</v>
      </c>
      <c r="O13" s="65">
        <f>SUM(O15:O33)</f>
        <v>0</v>
      </c>
      <c r="P13" s="65">
        <f>SUM(P15:P33)</f>
        <v>109363</v>
      </c>
      <c r="Q13" s="65">
        <f>SUM(Q15:Q33)</f>
        <v>113227</v>
      </c>
      <c r="R13" s="38"/>
    </row>
    <row r="14" spans="1:28" ht="18" customHeight="1">
      <c r="A14" s="48"/>
      <c r="B14" s="61" t="s">
        <v>36</v>
      </c>
      <c r="C14" s="49"/>
      <c r="D14" s="66" t="s">
        <v>37</v>
      </c>
      <c r="E14" s="66" t="s">
        <v>37</v>
      </c>
      <c r="F14" s="65">
        <f>+F35</f>
        <v>1296</v>
      </c>
      <c r="G14" s="63" t="s">
        <v>37</v>
      </c>
      <c r="H14" s="65">
        <f>+H35</f>
        <v>1311</v>
      </c>
      <c r="I14" s="65">
        <f>+I35</f>
        <v>1777</v>
      </c>
      <c r="J14" s="64" t="s">
        <v>37</v>
      </c>
      <c r="K14" s="63">
        <f t="shared" si="0"/>
        <v>1.37</v>
      </c>
      <c r="L14" s="65">
        <f>+L35</f>
        <v>1806</v>
      </c>
      <c r="M14" s="65">
        <f>+M35</f>
        <v>0</v>
      </c>
      <c r="N14" s="63" t="s">
        <v>37</v>
      </c>
      <c r="O14" s="65">
        <f>+O35</f>
        <v>0</v>
      </c>
      <c r="P14" s="65">
        <f>+P35</f>
        <v>1777</v>
      </c>
      <c r="Q14" s="65">
        <f>+Q35</f>
        <v>1806</v>
      </c>
      <c r="R14" s="38"/>
    </row>
    <row r="15" spans="1:28" ht="18" customHeight="1">
      <c r="A15" s="32">
        <v>1</v>
      </c>
      <c r="B15" s="33" t="s">
        <v>38</v>
      </c>
      <c r="C15" s="34">
        <v>40756</v>
      </c>
      <c r="D15" s="35">
        <v>91796</v>
      </c>
      <c r="E15" s="36">
        <v>196021</v>
      </c>
      <c r="F15" s="37">
        <v>21481</v>
      </c>
      <c r="G15" s="58">
        <f t="shared" ref="G15:G33" si="1">ROUND(F15/D15*100,2)</f>
        <v>23.4</v>
      </c>
      <c r="H15" s="37">
        <v>22056</v>
      </c>
      <c r="I15" s="37">
        <v>30401</v>
      </c>
      <c r="J15" s="59">
        <f>ROUND(I15/E15*100,2)</f>
        <v>15.51</v>
      </c>
      <c r="K15" s="58">
        <f t="shared" si="0"/>
        <v>1.42</v>
      </c>
      <c r="L15" s="37">
        <v>31406</v>
      </c>
      <c r="M15" s="37">
        <v>0</v>
      </c>
      <c r="N15" s="58">
        <f>ROUND(M15/I15*100,2)</f>
        <v>0</v>
      </c>
      <c r="O15" s="37">
        <v>0</v>
      </c>
      <c r="P15" s="37">
        <v>30401</v>
      </c>
      <c r="Q15" s="37">
        <v>31406</v>
      </c>
      <c r="R15" s="38">
        <v>1</v>
      </c>
    </row>
    <row r="16" spans="1:28" ht="18" customHeight="1">
      <c r="A16" s="32">
        <v>2</v>
      </c>
      <c r="B16" s="39" t="s">
        <v>39</v>
      </c>
      <c r="C16" s="40">
        <v>38626</v>
      </c>
      <c r="D16" s="41">
        <v>25311</v>
      </c>
      <c r="E16" s="42">
        <v>49678</v>
      </c>
      <c r="F16" s="43">
        <v>6113</v>
      </c>
      <c r="G16" s="63">
        <f t="shared" si="1"/>
        <v>24.15</v>
      </c>
      <c r="H16" s="43">
        <v>6254</v>
      </c>
      <c r="I16" s="43">
        <v>8343</v>
      </c>
      <c r="J16" s="64">
        <f t="shared" ref="J16:J33" si="2">ROUND(I16/E16*100,2)</f>
        <v>16.79</v>
      </c>
      <c r="K16" s="63">
        <f t="shared" si="0"/>
        <v>1.36</v>
      </c>
      <c r="L16" s="43">
        <v>8594</v>
      </c>
      <c r="M16" s="43">
        <v>0</v>
      </c>
      <c r="N16" s="63">
        <f t="shared" ref="N16:N33" si="3">ROUND(M16/I16*100,2)</f>
        <v>0</v>
      </c>
      <c r="O16" s="43">
        <v>0</v>
      </c>
      <c r="P16" s="43">
        <v>8343</v>
      </c>
      <c r="Q16" s="43">
        <v>8594</v>
      </c>
      <c r="R16" s="38">
        <v>2</v>
      </c>
    </row>
    <row r="17" spans="1:18" ht="18" customHeight="1">
      <c r="A17" s="32">
        <v>3</v>
      </c>
      <c r="B17" s="39" t="s">
        <v>40</v>
      </c>
      <c r="C17" s="40">
        <v>40817</v>
      </c>
      <c r="D17" s="41">
        <v>69638</v>
      </c>
      <c r="E17" s="42">
        <v>172607</v>
      </c>
      <c r="F17" s="43">
        <v>18415</v>
      </c>
      <c r="G17" s="63">
        <f t="shared" si="1"/>
        <v>26.44</v>
      </c>
      <c r="H17" s="43">
        <v>18755</v>
      </c>
      <c r="I17" s="43">
        <v>27388</v>
      </c>
      <c r="J17" s="64">
        <f t="shared" si="2"/>
        <v>15.87</v>
      </c>
      <c r="K17" s="63">
        <f t="shared" si="0"/>
        <v>1.49</v>
      </c>
      <c r="L17" s="43">
        <v>28130</v>
      </c>
      <c r="M17" s="43">
        <v>0</v>
      </c>
      <c r="N17" s="63">
        <f t="shared" si="3"/>
        <v>0</v>
      </c>
      <c r="O17" s="43">
        <v>0</v>
      </c>
      <c r="P17" s="43">
        <v>27388</v>
      </c>
      <c r="Q17" s="43">
        <v>28130</v>
      </c>
      <c r="R17" s="38">
        <v>3</v>
      </c>
    </row>
    <row r="18" spans="1:18" ht="18" customHeight="1">
      <c r="A18" s="32">
        <v>4</v>
      </c>
      <c r="B18" s="39" t="s">
        <v>41</v>
      </c>
      <c r="C18" s="40">
        <v>19207</v>
      </c>
      <c r="D18" s="41">
        <v>21229</v>
      </c>
      <c r="E18" s="42">
        <v>43708</v>
      </c>
      <c r="F18" s="43">
        <v>5667</v>
      </c>
      <c r="G18" s="63">
        <f t="shared" si="1"/>
        <v>26.69</v>
      </c>
      <c r="H18" s="43">
        <v>5814</v>
      </c>
      <c r="I18" s="43">
        <v>8061</v>
      </c>
      <c r="J18" s="64">
        <f t="shared" si="2"/>
        <v>18.440000000000001</v>
      </c>
      <c r="K18" s="63">
        <f t="shared" si="0"/>
        <v>1.42</v>
      </c>
      <c r="L18" s="43">
        <v>8354</v>
      </c>
      <c r="M18" s="43">
        <v>0</v>
      </c>
      <c r="N18" s="63">
        <f t="shared" si="3"/>
        <v>0</v>
      </c>
      <c r="O18" s="43">
        <v>0</v>
      </c>
      <c r="P18" s="43">
        <v>8061</v>
      </c>
      <c r="Q18" s="43">
        <v>8354</v>
      </c>
      <c r="R18" s="38">
        <v>4</v>
      </c>
    </row>
    <row r="19" spans="1:18" ht="18" customHeight="1">
      <c r="A19" s="32">
        <v>5</v>
      </c>
      <c r="B19" s="39" t="s">
        <v>42</v>
      </c>
      <c r="C19" s="40">
        <v>38626</v>
      </c>
      <c r="D19" s="41">
        <v>15415</v>
      </c>
      <c r="E19" s="42">
        <v>32195</v>
      </c>
      <c r="F19" s="43">
        <v>4320</v>
      </c>
      <c r="G19" s="63">
        <f t="shared" si="1"/>
        <v>28.02</v>
      </c>
      <c r="H19" s="43">
        <v>4433</v>
      </c>
      <c r="I19" s="43">
        <v>6103</v>
      </c>
      <c r="J19" s="64">
        <f t="shared" si="2"/>
        <v>18.96</v>
      </c>
      <c r="K19" s="63">
        <f t="shared" si="0"/>
        <v>1.41</v>
      </c>
      <c r="L19" s="43">
        <v>6345</v>
      </c>
      <c r="M19" s="43">
        <v>0</v>
      </c>
      <c r="N19" s="63">
        <f t="shared" si="3"/>
        <v>0</v>
      </c>
      <c r="O19" s="43">
        <v>0</v>
      </c>
      <c r="P19" s="43">
        <v>6103</v>
      </c>
      <c r="Q19" s="43">
        <v>6345</v>
      </c>
      <c r="R19" s="38">
        <v>5</v>
      </c>
    </row>
    <row r="20" spans="1:18" ht="18" customHeight="1">
      <c r="A20" s="32">
        <v>6</v>
      </c>
      <c r="B20" s="39" t="s">
        <v>43</v>
      </c>
      <c r="C20" s="40">
        <v>38261</v>
      </c>
      <c r="D20" s="41">
        <v>14264</v>
      </c>
      <c r="E20" s="42">
        <v>35855</v>
      </c>
      <c r="F20" s="43">
        <v>4171</v>
      </c>
      <c r="G20" s="63">
        <f t="shared" si="1"/>
        <v>29.24</v>
      </c>
      <c r="H20" s="43">
        <v>4311</v>
      </c>
      <c r="I20" s="43">
        <v>6160</v>
      </c>
      <c r="J20" s="64">
        <f t="shared" si="2"/>
        <v>17.18</v>
      </c>
      <c r="K20" s="63">
        <f t="shared" si="0"/>
        <v>1.48</v>
      </c>
      <c r="L20" s="43">
        <v>6409</v>
      </c>
      <c r="M20" s="43">
        <v>0</v>
      </c>
      <c r="N20" s="63">
        <f t="shared" si="3"/>
        <v>0</v>
      </c>
      <c r="O20" s="43">
        <v>0</v>
      </c>
      <c r="P20" s="43">
        <v>6160</v>
      </c>
      <c r="Q20" s="43">
        <v>6409</v>
      </c>
      <c r="R20" s="38">
        <v>6</v>
      </c>
    </row>
    <row r="21" spans="1:18" ht="18" customHeight="1">
      <c r="A21" s="32">
        <v>7</v>
      </c>
      <c r="B21" s="39" t="s">
        <v>44</v>
      </c>
      <c r="C21" s="40">
        <v>20455</v>
      </c>
      <c r="D21" s="41">
        <v>11143</v>
      </c>
      <c r="E21" s="42">
        <v>21751</v>
      </c>
      <c r="F21" s="43">
        <v>2900</v>
      </c>
      <c r="G21" s="63">
        <f t="shared" si="1"/>
        <v>26.03</v>
      </c>
      <c r="H21" s="43">
        <v>3074</v>
      </c>
      <c r="I21" s="43">
        <v>3950</v>
      </c>
      <c r="J21" s="64">
        <f t="shared" si="2"/>
        <v>18.16</v>
      </c>
      <c r="K21" s="63">
        <f t="shared" si="0"/>
        <v>1.36</v>
      </c>
      <c r="L21" s="43">
        <v>4187</v>
      </c>
      <c r="M21" s="43">
        <v>0</v>
      </c>
      <c r="N21" s="63">
        <f t="shared" si="3"/>
        <v>0</v>
      </c>
      <c r="O21" s="43">
        <v>0</v>
      </c>
      <c r="P21" s="43">
        <v>3950</v>
      </c>
      <c r="Q21" s="43">
        <v>4187</v>
      </c>
      <c r="R21" s="38">
        <v>7</v>
      </c>
    </row>
    <row r="22" spans="1:18" ht="18" customHeight="1">
      <c r="A22" s="32">
        <v>36</v>
      </c>
      <c r="B22" s="39" t="s">
        <v>45</v>
      </c>
      <c r="C22" s="40">
        <v>20180</v>
      </c>
      <c r="D22" s="41">
        <v>1609</v>
      </c>
      <c r="E22" s="42">
        <v>3034</v>
      </c>
      <c r="F22" s="43">
        <v>398</v>
      </c>
      <c r="G22" s="63">
        <f t="shared" si="1"/>
        <v>24.74</v>
      </c>
      <c r="H22" s="43">
        <v>417</v>
      </c>
      <c r="I22" s="43">
        <v>525</v>
      </c>
      <c r="J22" s="64">
        <f t="shared" si="2"/>
        <v>17.3</v>
      </c>
      <c r="K22" s="63">
        <f t="shared" si="0"/>
        <v>1.32</v>
      </c>
      <c r="L22" s="43">
        <v>565</v>
      </c>
      <c r="M22" s="43">
        <v>0</v>
      </c>
      <c r="N22" s="63">
        <f t="shared" si="3"/>
        <v>0</v>
      </c>
      <c r="O22" s="43">
        <v>0</v>
      </c>
      <c r="P22" s="43">
        <v>525</v>
      </c>
      <c r="Q22" s="43">
        <v>565</v>
      </c>
      <c r="R22" s="38">
        <v>36</v>
      </c>
    </row>
    <row r="23" spans="1:18" ht="18" customHeight="1">
      <c r="A23" s="32">
        <v>49</v>
      </c>
      <c r="B23" s="39" t="s">
        <v>46</v>
      </c>
      <c r="C23" s="40">
        <v>38620</v>
      </c>
      <c r="D23" s="41">
        <v>3328</v>
      </c>
      <c r="E23" s="42">
        <v>6583</v>
      </c>
      <c r="F23" s="43">
        <v>984</v>
      </c>
      <c r="G23" s="63">
        <f t="shared" si="1"/>
        <v>29.57</v>
      </c>
      <c r="H23" s="43">
        <v>1023</v>
      </c>
      <c r="I23" s="43">
        <v>1397</v>
      </c>
      <c r="J23" s="64">
        <f t="shared" si="2"/>
        <v>21.22</v>
      </c>
      <c r="K23" s="63">
        <f t="shared" si="0"/>
        <v>1.42</v>
      </c>
      <c r="L23" s="43">
        <v>1460</v>
      </c>
      <c r="M23" s="43">
        <v>0</v>
      </c>
      <c r="N23" s="63">
        <f t="shared" si="3"/>
        <v>0</v>
      </c>
      <c r="O23" s="43">
        <v>0</v>
      </c>
      <c r="P23" s="43">
        <v>1397</v>
      </c>
      <c r="Q23" s="43">
        <v>1460</v>
      </c>
      <c r="R23" s="38">
        <v>49</v>
      </c>
    </row>
    <row r="24" spans="1:18" ht="18" customHeight="1">
      <c r="A24" s="32">
        <v>57</v>
      </c>
      <c r="B24" s="39" t="s">
        <v>47</v>
      </c>
      <c r="C24" s="40">
        <v>17918</v>
      </c>
      <c r="D24" s="41">
        <v>1258</v>
      </c>
      <c r="E24" s="42">
        <v>2214</v>
      </c>
      <c r="F24" s="43">
        <v>385</v>
      </c>
      <c r="G24" s="63">
        <f t="shared" si="1"/>
        <v>30.6</v>
      </c>
      <c r="H24" s="43">
        <v>400</v>
      </c>
      <c r="I24" s="43">
        <v>510</v>
      </c>
      <c r="J24" s="64">
        <f t="shared" si="2"/>
        <v>23.04</v>
      </c>
      <c r="K24" s="63">
        <f t="shared" si="0"/>
        <v>1.32</v>
      </c>
      <c r="L24" s="43">
        <v>535</v>
      </c>
      <c r="M24" s="43">
        <v>0</v>
      </c>
      <c r="N24" s="63">
        <f t="shared" si="3"/>
        <v>0</v>
      </c>
      <c r="O24" s="43">
        <v>0</v>
      </c>
      <c r="P24" s="43">
        <v>510</v>
      </c>
      <c r="Q24" s="43">
        <v>535</v>
      </c>
      <c r="R24" s="38">
        <v>57</v>
      </c>
    </row>
    <row r="25" spans="1:18" ht="18" customHeight="1">
      <c r="A25" s="32">
        <v>58</v>
      </c>
      <c r="B25" s="39" t="s">
        <v>48</v>
      </c>
      <c r="C25" s="40">
        <v>20911</v>
      </c>
      <c r="D25" s="41">
        <v>1485</v>
      </c>
      <c r="E25" s="42">
        <v>2548</v>
      </c>
      <c r="F25" s="43">
        <v>464</v>
      </c>
      <c r="G25" s="63">
        <f t="shared" si="1"/>
        <v>31.25</v>
      </c>
      <c r="H25" s="43">
        <v>486</v>
      </c>
      <c r="I25" s="43">
        <v>628</v>
      </c>
      <c r="J25" s="64">
        <f t="shared" si="2"/>
        <v>24.65</v>
      </c>
      <c r="K25" s="63">
        <f t="shared" si="0"/>
        <v>1.35</v>
      </c>
      <c r="L25" s="43">
        <v>665</v>
      </c>
      <c r="M25" s="43">
        <v>0</v>
      </c>
      <c r="N25" s="63">
        <f t="shared" si="3"/>
        <v>0</v>
      </c>
      <c r="O25" s="43">
        <v>0</v>
      </c>
      <c r="P25" s="43">
        <v>628</v>
      </c>
      <c r="Q25" s="43">
        <v>665</v>
      </c>
      <c r="R25" s="38">
        <v>58</v>
      </c>
    </row>
    <row r="26" spans="1:18" ht="18" customHeight="1">
      <c r="A26" s="32">
        <v>59</v>
      </c>
      <c r="B26" s="39" t="s">
        <v>49</v>
      </c>
      <c r="C26" s="40">
        <v>21276</v>
      </c>
      <c r="D26" s="41">
        <v>355</v>
      </c>
      <c r="E26" s="42">
        <v>592</v>
      </c>
      <c r="F26" s="43">
        <v>142</v>
      </c>
      <c r="G26" s="63">
        <f t="shared" si="1"/>
        <v>40</v>
      </c>
      <c r="H26" s="43">
        <v>144</v>
      </c>
      <c r="I26" s="43">
        <v>192</v>
      </c>
      <c r="J26" s="64">
        <f t="shared" si="2"/>
        <v>32.43</v>
      </c>
      <c r="K26" s="63">
        <f t="shared" si="0"/>
        <v>1.35</v>
      </c>
      <c r="L26" s="43">
        <v>197</v>
      </c>
      <c r="M26" s="43">
        <v>0</v>
      </c>
      <c r="N26" s="63">
        <f t="shared" si="3"/>
        <v>0</v>
      </c>
      <c r="O26" s="43">
        <v>0</v>
      </c>
      <c r="P26" s="43">
        <v>192</v>
      </c>
      <c r="Q26" s="43">
        <v>197</v>
      </c>
      <c r="R26" s="38">
        <v>59</v>
      </c>
    </row>
    <row r="27" spans="1:18" ht="18" customHeight="1">
      <c r="A27" s="32">
        <v>61</v>
      </c>
      <c r="B27" s="39" t="s">
        <v>50</v>
      </c>
      <c r="C27" s="40">
        <v>38292</v>
      </c>
      <c r="D27" s="41">
        <v>13570</v>
      </c>
      <c r="E27" s="42">
        <v>35085</v>
      </c>
      <c r="F27" s="43">
        <v>4228</v>
      </c>
      <c r="G27" s="63">
        <f t="shared" si="1"/>
        <v>31.16</v>
      </c>
      <c r="H27" s="43">
        <v>4377</v>
      </c>
      <c r="I27" s="43">
        <v>6091</v>
      </c>
      <c r="J27" s="64">
        <f t="shared" si="2"/>
        <v>17.36</v>
      </c>
      <c r="K27" s="63">
        <f t="shared" si="0"/>
        <v>1.44</v>
      </c>
      <c r="L27" s="43">
        <v>6339</v>
      </c>
      <c r="M27" s="43">
        <v>0</v>
      </c>
      <c r="N27" s="63">
        <f t="shared" si="3"/>
        <v>0</v>
      </c>
      <c r="O27" s="43">
        <v>0</v>
      </c>
      <c r="P27" s="43">
        <v>6091</v>
      </c>
      <c r="Q27" s="43">
        <v>6339</v>
      </c>
      <c r="R27" s="38">
        <v>61</v>
      </c>
    </row>
    <row r="28" spans="1:18" ht="18" customHeight="1">
      <c r="A28" s="32">
        <v>81</v>
      </c>
      <c r="B28" s="39" t="s">
        <v>51</v>
      </c>
      <c r="C28" s="40">
        <v>38442</v>
      </c>
      <c r="D28" s="41">
        <v>4645</v>
      </c>
      <c r="E28" s="42">
        <v>11339</v>
      </c>
      <c r="F28" s="43">
        <v>1490</v>
      </c>
      <c r="G28" s="63">
        <f t="shared" si="1"/>
        <v>32.08</v>
      </c>
      <c r="H28" s="43">
        <v>1544</v>
      </c>
      <c r="I28" s="43">
        <v>2150</v>
      </c>
      <c r="J28" s="64">
        <f t="shared" si="2"/>
        <v>18.96</v>
      </c>
      <c r="K28" s="63">
        <f t="shared" si="0"/>
        <v>1.44</v>
      </c>
      <c r="L28" s="43">
        <v>2255</v>
      </c>
      <c r="M28" s="43">
        <v>0</v>
      </c>
      <c r="N28" s="63">
        <f t="shared" si="3"/>
        <v>0</v>
      </c>
      <c r="O28" s="43">
        <v>0</v>
      </c>
      <c r="P28" s="43">
        <v>2150</v>
      </c>
      <c r="Q28" s="43">
        <v>2255</v>
      </c>
      <c r="R28" s="38">
        <v>81</v>
      </c>
    </row>
    <row r="29" spans="1:18" ht="18" customHeight="1">
      <c r="A29" s="32">
        <v>82</v>
      </c>
      <c r="B29" s="39" t="s">
        <v>52</v>
      </c>
      <c r="C29" s="40">
        <v>38353</v>
      </c>
      <c r="D29" s="41">
        <v>2021</v>
      </c>
      <c r="E29" s="42">
        <v>4482</v>
      </c>
      <c r="F29" s="43">
        <v>585</v>
      </c>
      <c r="G29" s="63">
        <f t="shared" si="1"/>
        <v>28.95</v>
      </c>
      <c r="H29" s="43">
        <v>597</v>
      </c>
      <c r="I29" s="43">
        <v>825</v>
      </c>
      <c r="J29" s="64">
        <f t="shared" si="2"/>
        <v>18.41</v>
      </c>
      <c r="K29" s="63">
        <f t="shared" si="0"/>
        <v>1.41</v>
      </c>
      <c r="L29" s="43">
        <v>854</v>
      </c>
      <c r="M29" s="43">
        <v>0</v>
      </c>
      <c r="N29" s="63">
        <f t="shared" si="3"/>
        <v>0</v>
      </c>
      <c r="O29" s="43">
        <v>0</v>
      </c>
      <c r="P29" s="43">
        <v>825</v>
      </c>
      <c r="Q29" s="43">
        <v>854</v>
      </c>
      <c r="R29" s="38">
        <v>82</v>
      </c>
    </row>
    <row r="30" spans="1:18" ht="18" customHeight="1">
      <c r="A30" s="32">
        <v>83</v>
      </c>
      <c r="B30" s="39" t="s">
        <v>53</v>
      </c>
      <c r="C30" s="40">
        <v>38261</v>
      </c>
      <c r="D30" s="41">
        <v>2048</v>
      </c>
      <c r="E30" s="42">
        <v>4134</v>
      </c>
      <c r="F30" s="43">
        <v>563</v>
      </c>
      <c r="G30" s="63">
        <f t="shared" si="1"/>
        <v>27.49</v>
      </c>
      <c r="H30" s="43">
        <v>591</v>
      </c>
      <c r="I30" s="43">
        <v>766</v>
      </c>
      <c r="J30" s="64">
        <f t="shared" si="2"/>
        <v>18.53</v>
      </c>
      <c r="K30" s="63">
        <f t="shared" si="0"/>
        <v>1.36</v>
      </c>
      <c r="L30" s="43">
        <v>807</v>
      </c>
      <c r="M30" s="43">
        <v>0</v>
      </c>
      <c r="N30" s="63">
        <f t="shared" si="3"/>
        <v>0</v>
      </c>
      <c r="O30" s="43">
        <v>0</v>
      </c>
      <c r="P30" s="43">
        <v>766</v>
      </c>
      <c r="Q30" s="43">
        <v>807</v>
      </c>
      <c r="R30" s="38">
        <v>83</v>
      </c>
    </row>
    <row r="31" spans="1:18" ht="18" customHeight="1">
      <c r="A31" s="32">
        <v>84</v>
      </c>
      <c r="B31" s="39" t="s">
        <v>54</v>
      </c>
      <c r="C31" s="40">
        <v>38261</v>
      </c>
      <c r="D31" s="41">
        <v>4664</v>
      </c>
      <c r="E31" s="42">
        <v>9734</v>
      </c>
      <c r="F31" s="43">
        <v>1431</v>
      </c>
      <c r="G31" s="63">
        <f t="shared" si="1"/>
        <v>30.68</v>
      </c>
      <c r="H31" s="43">
        <v>1478</v>
      </c>
      <c r="I31" s="43">
        <v>2015</v>
      </c>
      <c r="J31" s="64">
        <f t="shared" si="2"/>
        <v>20.7</v>
      </c>
      <c r="K31" s="63">
        <f t="shared" si="0"/>
        <v>1.41</v>
      </c>
      <c r="L31" s="43">
        <v>2110</v>
      </c>
      <c r="M31" s="43">
        <v>0</v>
      </c>
      <c r="N31" s="63">
        <f t="shared" si="3"/>
        <v>0</v>
      </c>
      <c r="O31" s="43">
        <v>0</v>
      </c>
      <c r="P31" s="43">
        <v>2015</v>
      </c>
      <c r="Q31" s="43">
        <v>2110</v>
      </c>
      <c r="R31" s="38">
        <v>84</v>
      </c>
    </row>
    <row r="32" spans="1:18" ht="18" customHeight="1">
      <c r="A32" s="32">
        <v>85</v>
      </c>
      <c r="B32" s="39" t="s">
        <v>55</v>
      </c>
      <c r="C32" s="40">
        <v>38626</v>
      </c>
      <c r="D32" s="41">
        <v>3020</v>
      </c>
      <c r="E32" s="42">
        <v>5717</v>
      </c>
      <c r="F32" s="43">
        <v>778</v>
      </c>
      <c r="G32" s="63">
        <f t="shared" si="1"/>
        <v>25.76</v>
      </c>
      <c r="H32" s="43">
        <v>798</v>
      </c>
      <c r="I32" s="43">
        <v>1105</v>
      </c>
      <c r="J32" s="64">
        <f t="shared" si="2"/>
        <v>19.329999999999998</v>
      </c>
      <c r="K32" s="63">
        <f t="shared" si="0"/>
        <v>1.42</v>
      </c>
      <c r="L32" s="43">
        <v>1136</v>
      </c>
      <c r="M32" s="43">
        <v>0</v>
      </c>
      <c r="N32" s="63">
        <f t="shared" si="3"/>
        <v>0</v>
      </c>
      <c r="O32" s="43">
        <v>0</v>
      </c>
      <c r="P32" s="43">
        <v>1105</v>
      </c>
      <c r="Q32" s="43">
        <v>1136</v>
      </c>
      <c r="R32" s="38">
        <v>85</v>
      </c>
    </row>
    <row r="33" spans="1:18" ht="18" customHeight="1">
      <c r="A33" s="32">
        <v>86</v>
      </c>
      <c r="B33" s="39" t="s">
        <v>56</v>
      </c>
      <c r="C33" s="40">
        <v>38261</v>
      </c>
      <c r="D33" s="41">
        <v>6977</v>
      </c>
      <c r="E33" s="42">
        <v>13347</v>
      </c>
      <c r="F33" s="43">
        <v>2044</v>
      </c>
      <c r="G33" s="63">
        <f t="shared" si="1"/>
        <v>29.3</v>
      </c>
      <c r="H33" s="43">
        <v>2109</v>
      </c>
      <c r="I33" s="43">
        <v>2753</v>
      </c>
      <c r="J33" s="64">
        <f t="shared" si="2"/>
        <v>20.63</v>
      </c>
      <c r="K33" s="63">
        <f t="shared" si="0"/>
        <v>1.35</v>
      </c>
      <c r="L33" s="43">
        <v>2879</v>
      </c>
      <c r="M33" s="43">
        <v>0</v>
      </c>
      <c r="N33" s="63">
        <f t="shared" si="3"/>
        <v>0</v>
      </c>
      <c r="O33" s="43">
        <v>0</v>
      </c>
      <c r="P33" s="43">
        <v>2753</v>
      </c>
      <c r="Q33" s="43">
        <v>2879</v>
      </c>
      <c r="R33" s="38">
        <v>86</v>
      </c>
    </row>
    <row r="34" spans="1:18" ht="18" customHeight="1">
      <c r="A34" s="32"/>
      <c r="B34" s="44"/>
      <c r="C34" s="40"/>
      <c r="D34" s="41"/>
      <c r="E34" s="45"/>
      <c r="F34" s="43"/>
      <c r="G34" s="63"/>
      <c r="H34" s="43"/>
      <c r="I34" s="43"/>
      <c r="J34" s="64"/>
      <c r="K34" s="63"/>
      <c r="L34" s="43"/>
      <c r="M34" s="43"/>
      <c r="N34" s="63"/>
      <c r="O34" s="43"/>
      <c r="P34" s="43"/>
      <c r="Q34" s="43"/>
      <c r="R34" s="38"/>
    </row>
    <row r="35" spans="1:18" ht="18" customHeight="1">
      <c r="A35" s="32">
        <v>301</v>
      </c>
      <c r="B35" s="46" t="s">
        <v>57</v>
      </c>
      <c r="C35" s="40">
        <v>21337</v>
      </c>
      <c r="D35" s="47" t="s">
        <v>37</v>
      </c>
      <c r="E35" s="47" t="s">
        <v>37</v>
      </c>
      <c r="F35" s="43">
        <v>1296</v>
      </c>
      <c r="G35" s="63" t="s">
        <v>37</v>
      </c>
      <c r="H35" s="43">
        <v>1311</v>
      </c>
      <c r="I35" s="43">
        <v>1777</v>
      </c>
      <c r="J35" s="64" t="s">
        <v>37</v>
      </c>
      <c r="K35" s="63">
        <f>ROUND(I35/F35,2)</f>
        <v>1.37</v>
      </c>
      <c r="L35" s="43">
        <v>1806</v>
      </c>
      <c r="M35" s="47">
        <v>0</v>
      </c>
      <c r="N35" s="63" t="s">
        <v>37</v>
      </c>
      <c r="O35" s="47">
        <v>0</v>
      </c>
      <c r="P35" s="43">
        <v>1777</v>
      </c>
      <c r="Q35" s="43">
        <v>1806</v>
      </c>
      <c r="R35" s="38">
        <v>301</v>
      </c>
    </row>
    <row r="36" spans="1:18" ht="18" customHeight="1">
      <c r="A36" s="48"/>
      <c r="B36" s="44"/>
      <c r="C36" s="49"/>
      <c r="D36" s="41"/>
      <c r="E36" s="45"/>
      <c r="F36" s="43"/>
      <c r="G36" s="63"/>
      <c r="H36" s="43"/>
      <c r="I36" s="43"/>
      <c r="J36" s="64"/>
      <c r="K36" s="63"/>
      <c r="L36" s="43"/>
      <c r="M36" s="43"/>
      <c r="N36" s="63"/>
      <c r="O36" s="43"/>
      <c r="P36" s="43"/>
      <c r="Q36" s="43"/>
      <c r="R36" s="38"/>
    </row>
    <row r="37" spans="1:18" ht="18" customHeight="1">
      <c r="A37" s="50" t="s">
        <v>63</v>
      </c>
      <c r="G37" s="2"/>
      <c r="J37" s="2"/>
      <c r="K37" s="2"/>
      <c r="N37" s="2"/>
    </row>
    <row r="39" spans="1:18" ht="15" customHeight="1">
      <c r="B39" s="51"/>
      <c r="C39" s="51"/>
      <c r="D39" s="52" t="s">
        <v>58</v>
      </c>
    </row>
    <row r="40" spans="1:18" ht="15" customHeight="1">
      <c r="D40" s="52" t="s">
        <v>59</v>
      </c>
    </row>
    <row r="41" spans="1:18" ht="15" customHeight="1">
      <c r="D41" s="52" t="s">
        <v>60</v>
      </c>
    </row>
    <row r="42" spans="1:18" ht="15" customHeight="1">
      <c r="D42" s="52" t="s">
        <v>61</v>
      </c>
    </row>
  </sheetData>
  <mergeCells count="32">
    <mergeCell ref="Q9:Q10"/>
    <mergeCell ref="M8:O8"/>
    <mergeCell ref="P8:Q8"/>
    <mergeCell ref="R8:R10"/>
    <mergeCell ref="F9:F10"/>
    <mergeCell ref="H9:H10"/>
    <mergeCell ref="I9:I10"/>
    <mergeCell ref="L9:L10"/>
    <mergeCell ref="M9:M10"/>
    <mergeCell ref="O9:O10"/>
    <mergeCell ref="P9:P10"/>
    <mergeCell ref="A8:A10"/>
    <mergeCell ref="C8:C10"/>
    <mergeCell ref="D8:D9"/>
    <mergeCell ref="E8:E9"/>
    <mergeCell ref="F8:H8"/>
    <mergeCell ref="I8:L8"/>
    <mergeCell ref="P2:Q2"/>
    <mergeCell ref="F3:F4"/>
    <mergeCell ref="H3:H4"/>
    <mergeCell ref="I3:I4"/>
    <mergeCell ref="L3:L4"/>
    <mergeCell ref="M3:M4"/>
    <mergeCell ref="O3:O4"/>
    <mergeCell ref="P3:P4"/>
    <mergeCell ref="Q3:Q4"/>
    <mergeCell ref="C2:C4"/>
    <mergeCell ref="D2:D3"/>
    <mergeCell ref="E2:E3"/>
    <mergeCell ref="F2:H2"/>
    <mergeCell ref="I2:L2"/>
    <mergeCell ref="M2:O2"/>
  </mergeCells>
  <phoneticPr fontId="2"/>
  <pageMargins left="0.59055118110236227" right="0.59055118110236227" top="0.98425196850393704" bottom="0.47244094488188981" header="0.51181102362204722" footer="0.27559055118110237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sheet6-1</vt:lpstr>
      <vt:lpstr>'sheet6-1'!Print_Area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2025-10-30T06:20:34Z</dcterms:created>
  <dcterms:modified xsi:type="dcterms:W3CDTF">2025-10-30T06:21:46Z</dcterms:modified>
</cp:coreProperties>
</file>