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14AD6CFE-AEFB-465A-A302-0A3F71842B60}" xr6:coauthVersionLast="47" xr6:coauthVersionMax="47" xr10:uidLastSave="{00000000-0000-0000-0000-000000000000}"/>
  <bookViews>
    <workbookView xWindow="5175" yWindow="-16320" windowWidth="29040" windowHeight="15720" xr2:uid="{7E8E1140-41A3-45FB-9CBD-675A163EBE50}"/>
  </bookViews>
  <sheets>
    <sheet name="sheet4" sheetId="1" r:id="rId1"/>
  </sheets>
  <externalReferences>
    <externalReference r:id="rId2"/>
  </externalReferences>
  <definedNames>
    <definedName name="_xlnm.Print_Area" localSheetId="0">sheet4!$A$1:$Q$23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<sst xmlns="http://schemas.openxmlformats.org/spreadsheetml/2006/main" count="55" uniqueCount="31">
  <si>
    <t>第４表　年度別、月別療養の給付（診療費）諸率（一般被保険者分）</t>
    <rPh sb="0" eb="1">
      <t>ダイ</t>
    </rPh>
    <rPh sb="2" eb="3">
      <t>ヒョウ</t>
    </rPh>
    <rPh sb="4" eb="6">
      <t>ネンド</t>
    </rPh>
    <rPh sb="6" eb="7">
      <t>ベツ</t>
    </rPh>
    <rPh sb="8" eb="10">
      <t>ツキベツ</t>
    </rPh>
    <rPh sb="10" eb="12">
      <t>リョウヨウ</t>
    </rPh>
    <rPh sb="13" eb="15">
      <t>キュウフ</t>
    </rPh>
    <rPh sb="16" eb="19">
      <t>シンリョウヒ</t>
    </rPh>
    <rPh sb="20" eb="21">
      <t>ショ</t>
    </rPh>
    <rPh sb="21" eb="22">
      <t>リツ</t>
    </rPh>
    <rPh sb="23" eb="25">
      <t>イッパン</t>
    </rPh>
    <rPh sb="25" eb="29">
      <t>ヒホケンシャ</t>
    </rPh>
    <rPh sb="29" eb="30">
      <t>ブン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</si>
  <si>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</si>
  <si>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被保険者100人当たり受診件数</t>
    <rPh sb="0" eb="4">
      <t>ヒホケンシャ</t>
    </rPh>
    <rPh sb="7" eb="8">
      <t>ニン</t>
    </rPh>
    <rPh sb="8" eb="9">
      <t>ア</t>
    </rPh>
    <rPh sb="11" eb="13">
      <t>ジュシン</t>
    </rPh>
    <rPh sb="13" eb="15">
      <t>ケンスウ</t>
    </rPh>
    <phoneticPr fontId="2"/>
  </si>
  <si>
    <t>１件当たり日数</t>
    <rPh sb="1" eb="2">
      <t>ケン</t>
    </rPh>
    <rPh sb="2" eb="3">
      <t>ア</t>
    </rPh>
    <rPh sb="5" eb="7">
      <t>ニッスウ</t>
    </rPh>
    <phoneticPr fontId="2"/>
  </si>
  <si>
    <t>１日当たり費用額</t>
    <rPh sb="1" eb="2">
      <t>ニチ</t>
    </rPh>
    <rPh sb="2" eb="3">
      <t>ア</t>
    </rPh>
    <rPh sb="5" eb="8">
      <t>ヒヨウガク</t>
    </rPh>
    <phoneticPr fontId="2"/>
  </si>
  <si>
    <t>１人当たり費用額</t>
    <rPh sb="1" eb="2">
      <t>ニン</t>
    </rPh>
    <rPh sb="2" eb="3">
      <t>ア</t>
    </rPh>
    <rPh sb="5" eb="8">
      <t>ヒヨウガク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</si>
  <si>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</si>
  <si>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</si>
  <si>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</si>
  <si>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計</t>
    <rPh sb="0" eb="1">
      <t>ケイ</t>
    </rPh>
    <phoneticPr fontId="2"/>
  </si>
  <si>
    <t>平均</t>
    <rPh sb="0" eb="2">
      <t>ヘイキン</t>
    </rPh>
    <phoneticPr fontId="2"/>
  </si>
  <si>
    <t>件</t>
    <rPh sb="0" eb="1">
      <t>ケン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</si>
  <si>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</si>
  <si>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</si>
  <si>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</si>
  <si>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3" eb="5">
      <t>ネンドレイワ</t>
    </rPh>
    <phoneticPr fontId="2"/>
  </si>
  <si>
    <t>令和３年度</t>
    <rPh sb="3" eb="5">
      <t>ネンドレイワ</t>
    </rPh>
    <phoneticPr fontId="2"/>
  </si>
  <si>
    <t>令和４年度</t>
    <rPh sb="3" eb="5">
      <t>ネンドレイワ</t>
    </rPh>
    <phoneticPr fontId="2"/>
  </si>
  <si>
    <t>4月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</si>
  <si>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</si>
  <si>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</si>
  <si>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</si>
  <si>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</si>
  <si>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</si>
  <si>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</si>
  <si>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</si>
  <si>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2"/>
  </si>
  <si>
    <t>令和５年度</t>
    <rPh sb="3" eb="5">
      <t>ネンドレイワ</t>
    </rPh>
    <phoneticPr fontId="2"/>
  </si>
  <si>
    <t>令和５年　3月</t>
    <rPh sb="3" eb="4">
      <t>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</si>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</sst>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#,##0.0"/>
  </numFmts>
  <fonts count="3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7" xfId="0" quotePrefix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77" fontId="1" fillId="0" borderId="7" xfId="0" quotePrefix="1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>
        <row r="34">
          <cell r="O34">
            <v>115030</v>
          </cell>
        </row>
        <row r="36">
          <cell r="O36">
            <v>116711</v>
          </cell>
        </row>
        <row r="37">
          <cell r="O37">
            <v>118027</v>
          </cell>
        </row>
        <row r="38">
          <cell r="O38">
            <v>117363</v>
          </cell>
        </row>
        <row r="39">
          <cell r="O39">
            <v>116688</v>
          </cell>
        </row>
        <row r="40">
          <cell r="O40">
            <v>116074</v>
          </cell>
        </row>
        <row r="41">
          <cell r="O41">
            <v>115496</v>
          </cell>
        </row>
        <row r="42">
          <cell r="O42">
            <v>114897</v>
          </cell>
        </row>
        <row r="43">
          <cell r="O43">
            <v>114292</v>
          </cell>
        </row>
        <row r="44">
          <cell r="O44">
            <v>113570</v>
          </cell>
        </row>
        <row r="45">
          <cell r="O45">
            <v>113149</v>
          </cell>
        </row>
        <row r="46">
          <cell r="O46">
            <v>112431</v>
          </cell>
        </row>
        <row r="47">
          <cell r="O47">
            <v>111716</v>
          </cell>
        </row>
      </sheetData>
      <sheetData sheetId="1">
        <row r="8">
          <cell r="B8">
            <v>3350</v>
          </cell>
          <cell r="C8">
            <v>57704</v>
          </cell>
          <cell r="D8">
            <v>2149077735</v>
          </cell>
          <cell r="E8">
            <v>101438</v>
          </cell>
          <cell r="F8">
            <v>150126</v>
          </cell>
          <cell r="G8">
            <v>1660273152</v>
          </cell>
          <cell r="H8">
            <v>21324</v>
          </cell>
          <cell r="I8">
            <v>34170</v>
          </cell>
          <cell r="J8">
            <v>286792020</v>
          </cell>
          <cell r="K8">
            <v>126112</v>
          </cell>
          <cell r="L8">
            <v>242000</v>
          </cell>
          <cell r="M8">
            <v>4096142907</v>
          </cell>
        </row>
        <row r="9">
          <cell r="B9">
            <v>3232</v>
          </cell>
          <cell r="C9">
            <v>56568</v>
          </cell>
          <cell r="D9">
            <v>2061825902</v>
          </cell>
          <cell r="E9">
            <v>96857</v>
          </cell>
          <cell r="F9">
            <v>139294</v>
          </cell>
          <cell r="G9">
            <v>1514874709</v>
          </cell>
          <cell r="H9">
            <v>20630</v>
          </cell>
          <cell r="I9">
            <v>32548</v>
          </cell>
          <cell r="J9">
            <v>275507020</v>
          </cell>
          <cell r="K9">
            <v>120719</v>
          </cell>
          <cell r="L9">
            <v>228410</v>
          </cell>
          <cell r="M9">
            <v>3852207631</v>
          </cell>
        </row>
        <row r="10">
          <cell r="B10">
            <v>3383</v>
          </cell>
          <cell r="C10">
            <v>58941</v>
          </cell>
          <cell r="D10">
            <v>2102950699</v>
          </cell>
          <cell r="E10">
            <v>96970</v>
          </cell>
          <cell r="F10">
            <v>142225</v>
          </cell>
          <cell r="G10">
            <v>1586770166</v>
          </cell>
          <cell r="H10">
            <v>20577</v>
          </cell>
          <cell r="I10">
            <v>32274</v>
          </cell>
          <cell r="J10">
            <v>265359740</v>
          </cell>
          <cell r="K10">
            <v>120930</v>
          </cell>
          <cell r="L10">
            <v>233440</v>
          </cell>
          <cell r="M10">
            <v>3955080605</v>
          </cell>
        </row>
        <row r="11">
          <cell r="B11">
            <v>3371</v>
          </cell>
          <cell r="C11">
            <v>56519</v>
          </cell>
          <cell r="D11">
            <v>2067895043</v>
          </cell>
          <cell r="E11">
            <v>98605</v>
          </cell>
          <cell r="F11">
            <v>145456</v>
          </cell>
          <cell r="G11">
            <v>1608928576</v>
          </cell>
          <cell r="H11">
            <v>21069</v>
          </cell>
          <cell r="I11">
            <v>33332</v>
          </cell>
          <cell r="J11">
            <v>285930670</v>
          </cell>
          <cell r="K11">
            <v>123045</v>
          </cell>
          <cell r="L11">
            <v>235307</v>
          </cell>
          <cell r="M11">
            <v>3962754289</v>
          </cell>
        </row>
        <row r="12">
          <cell r="B12">
            <v>3473</v>
          </cell>
          <cell r="C12">
            <v>60000</v>
          </cell>
          <cell r="D12">
            <v>2206763721</v>
          </cell>
          <cell r="E12">
            <v>98164</v>
          </cell>
          <cell r="F12">
            <v>143594</v>
          </cell>
          <cell r="G12">
            <v>1542224687</v>
          </cell>
          <cell r="H12">
            <v>20064</v>
          </cell>
          <cell r="I12">
            <v>31202</v>
          </cell>
          <cell r="J12">
            <v>264622290</v>
          </cell>
          <cell r="K12">
            <v>121701</v>
          </cell>
          <cell r="L12">
            <v>234796</v>
          </cell>
          <cell r="M12">
            <v>4013610698</v>
          </cell>
        </row>
        <row r="13">
          <cell r="B13">
            <v>3322</v>
          </cell>
          <cell r="C13">
            <v>57096</v>
          </cell>
          <cell r="D13">
            <v>2054665050</v>
          </cell>
          <cell r="E13">
            <v>96724</v>
          </cell>
          <cell r="F13">
            <v>142176</v>
          </cell>
          <cell r="G13">
            <v>1588062680</v>
          </cell>
          <cell r="H13">
            <v>19381</v>
          </cell>
          <cell r="I13">
            <v>29400</v>
          </cell>
          <cell r="J13">
            <v>252222470</v>
          </cell>
          <cell r="K13">
            <v>119427</v>
          </cell>
          <cell r="L13">
            <v>228672</v>
          </cell>
          <cell r="M13">
            <v>3894950200</v>
          </cell>
        </row>
        <row r="14">
          <cell r="B14">
            <v>3294</v>
          </cell>
          <cell r="C14">
            <v>56150</v>
          </cell>
          <cell r="D14">
            <v>2004641067</v>
          </cell>
          <cell r="E14">
            <v>96659</v>
          </cell>
          <cell r="F14">
            <v>141085</v>
          </cell>
          <cell r="G14">
            <v>1575190805</v>
          </cell>
          <cell r="H14">
            <v>20105</v>
          </cell>
          <cell r="I14">
            <v>31100</v>
          </cell>
          <cell r="J14">
            <v>266005535</v>
          </cell>
          <cell r="K14">
            <v>120058</v>
          </cell>
          <cell r="L14">
            <v>228335</v>
          </cell>
          <cell r="M14">
            <v>3845837407</v>
          </cell>
        </row>
        <row r="15">
          <cell r="B15">
            <v>3418</v>
          </cell>
          <cell r="C15">
            <v>57853</v>
          </cell>
          <cell r="D15">
            <v>2114503160</v>
          </cell>
          <cell r="E15">
            <v>98960</v>
          </cell>
          <cell r="F15">
            <v>145856</v>
          </cell>
          <cell r="G15">
            <v>1605539030</v>
          </cell>
          <cell r="H15">
            <v>20956</v>
          </cell>
          <cell r="I15">
            <v>33258</v>
          </cell>
          <cell r="J15">
            <v>285559340</v>
          </cell>
          <cell r="K15">
            <v>123334</v>
          </cell>
          <cell r="L15">
            <v>236967</v>
          </cell>
          <cell r="M15">
            <v>4005601530</v>
          </cell>
        </row>
        <row r="16">
          <cell r="B16">
            <v>3397</v>
          </cell>
          <cell r="C16">
            <v>56940</v>
          </cell>
          <cell r="D16">
            <v>2125243778</v>
          </cell>
          <cell r="E16">
            <v>95626</v>
          </cell>
          <cell r="F16">
            <v>139392</v>
          </cell>
          <cell r="G16">
            <v>1574425187</v>
          </cell>
          <cell r="H16">
            <v>20100</v>
          </cell>
          <cell r="I16">
            <v>31454</v>
          </cell>
          <cell r="J16">
            <v>271911700</v>
          </cell>
          <cell r="K16">
            <v>119123</v>
          </cell>
          <cell r="L16">
            <v>227786</v>
          </cell>
          <cell r="M16">
            <v>3971580665</v>
          </cell>
        </row>
        <row r="17">
          <cell r="B17">
            <v>3255</v>
          </cell>
          <cell r="C17">
            <v>58027</v>
          </cell>
          <cell r="D17">
            <v>2028950520</v>
          </cell>
          <cell r="E17">
            <v>98378</v>
          </cell>
          <cell r="F17">
            <v>142312</v>
          </cell>
          <cell r="G17">
            <v>1546925464</v>
          </cell>
          <cell r="H17">
            <v>20453</v>
          </cell>
          <cell r="I17">
            <v>31748</v>
          </cell>
          <cell r="J17">
            <v>267666470</v>
          </cell>
          <cell r="K17">
            <v>122086</v>
          </cell>
          <cell r="L17">
            <v>232087</v>
          </cell>
          <cell r="M17">
            <v>3843542454</v>
          </cell>
        </row>
        <row r="18">
          <cell r="B18">
            <v>3319</v>
          </cell>
          <cell r="C18">
            <v>57632</v>
          </cell>
          <cell r="D18">
            <v>2131965415</v>
          </cell>
          <cell r="E18">
            <v>91169</v>
          </cell>
          <cell r="F18">
            <v>129051</v>
          </cell>
          <cell r="G18">
            <v>1477016749</v>
          </cell>
          <cell r="H18">
            <v>19304</v>
          </cell>
          <cell r="I18">
            <v>29674</v>
          </cell>
          <cell r="J18">
            <v>248382430</v>
          </cell>
          <cell r="K18">
            <v>113792</v>
          </cell>
          <cell r="L18">
            <v>216357</v>
          </cell>
          <cell r="M18">
            <v>3857364594</v>
          </cell>
        </row>
        <row r="19">
          <cell r="B19">
            <v>3192</v>
          </cell>
          <cell r="C19">
            <v>53766</v>
          </cell>
          <cell r="D19">
            <v>1952752060</v>
          </cell>
          <cell r="E19">
            <v>91995</v>
          </cell>
          <cell r="F19">
            <v>131551</v>
          </cell>
          <cell r="G19">
            <v>1518924780</v>
          </cell>
          <cell r="H19">
            <v>19604</v>
          </cell>
          <cell r="I19">
            <v>30170</v>
          </cell>
          <cell r="J19">
            <v>260201960</v>
          </cell>
          <cell r="K19">
            <v>114791</v>
          </cell>
          <cell r="L19">
            <v>215487</v>
          </cell>
          <cell r="M19">
            <v>3731878800</v>
          </cell>
        </row>
        <row r="20">
          <cell r="B20">
            <v>40006</v>
          </cell>
          <cell r="C20">
            <v>687196</v>
          </cell>
          <cell r="D20">
            <v>25001234150</v>
          </cell>
          <cell r="E20">
            <v>1161545</v>
          </cell>
          <cell r="F20">
            <v>1692118</v>
          </cell>
          <cell r="G20">
            <v>18799155985</v>
          </cell>
          <cell r="H20">
            <v>243567</v>
          </cell>
          <cell r="I20">
            <v>380330</v>
          </cell>
          <cell r="J20">
            <v>3230161645</v>
          </cell>
          <cell r="K20">
            <v>1445118</v>
          </cell>
          <cell r="L20">
            <v>2759644</v>
          </cell>
          <cell r="M20">
            <v>47030551780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3BC7-42B4-4733-ACF7-8CBAE33D7915}">
  <sheetPr>
    <tabColor rgb="FFFFFF00"/>
    <pageSetUpPr fitToPage="1"/>
  </sheetPr>
  <dimension ref="A1:Q22"/>
  <sheetViews>
    <sheetView showGridLines="0" tabSelected="1" view="pageBreakPreview" zoomScaleNormal="100" zoomScaleSheetLayoutView="100" workbookViewId="0">
      <selection activeCell="E30" sqref="E30"/>
    </sheetView>
  </sheetViews>
  <sheetFormatPr defaultColWidth="10.75" defaultRowHeight="15" customHeight="1" x14ac:dyDescent="0.2"/>
  <cols>
    <col min="1" max="1" width="13.08203125" style="1" customWidth="1"/>
    <col min="2" max="5" width="8.58203125" style="2" customWidth="1"/>
    <col min="6" max="9" width="8.58203125" style="3" customWidth="1"/>
    <col min="10" max="17" width="8.58203125" style="4" customWidth="1"/>
    <col min="18" max="256" width="10.75" style="2"/>
    <col min="257" max="257" width="13.08203125" style="2" customWidth="1"/>
    <col min="258" max="273" width="8.58203125" style="2" customWidth="1"/>
    <col min="274" max="512" width="10.75" style="2"/>
    <col min="513" max="513" width="13.08203125" style="2" customWidth="1"/>
    <col min="514" max="529" width="8.58203125" style="2" customWidth="1"/>
    <col min="530" max="768" width="10.75" style="2"/>
    <col min="769" max="769" width="13.08203125" style="2" customWidth="1"/>
    <col min="770" max="785" width="8.58203125" style="2" customWidth="1"/>
    <col min="786" max="1024" width="10.75" style="2"/>
    <col min="1025" max="1025" width="13.08203125" style="2" customWidth="1"/>
    <col min="1026" max="1041" width="8.58203125" style="2" customWidth="1"/>
    <col min="1042" max="1280" width="10.75" style="2"/>
    <col min="1281" max="1281" width="13.08203125" style="2" customWidth="1"/>
    <col min="1282" max="1297" width="8.58203125" style="2" customWidth="1"/>
    <col min="1298" max="1536" width="10.75" style="2"/>
    <col min="1537" max="1537" width="13.08203125" style="2" customWidth="1"/>
    <col min="1538" max="1553" width="8.58203125" style="2" customWidth="1"/>
    <col min="1554" max="1792" width="10.75" style="2"/>
    <col min="1793" max="1793" width="13.08203125" style="2" customWidth="1"/>
    <col min="1794" max="1809" width="8.58203125" style="2" customWidth="1"/>
    <col min="1810" max="2048" width="10.75" style="2"/>
    <col min="2049" max="2049" width="13.08203125" style="2" customWidth="1"/>
    <col min="2050" max="2065" width="8.58203125" style="2" customWidth="1"/>
    <col min="2066" max="2304" width="10.75" style="2"/>
    <col min="2305" max="2305" width="13.08203125" style="2" customWidth="1"/>
    <col min="2306" max="2321" width="8.58203125" style="2" customWidth="1"/>
    <col min="2322" max="2560" width="10.75" style="2"/>
    <col min="2561" max="2561" width="13.08203125" style="2" customWidth="1"/>
    <col min="2562" max="2577" width="8.58203125" style="2" customWidth="1"/>
    <col min="2578" max="2816" width="10.75" style="2"/>
    <col min="2817" max="2817" width="13.08203125" style="2" customWidth="1"/>
    <col min="2818" max="2833" width="8.58203125" style="2" customWidth="1"/>
    <col min="2834" max="3072" width="10.75" style="2"/>
    <col min="3073" max="3073" width="13.08203125" style="2" customWidth="1"/>
    <col min="3074" max="3089" width="8.58203125" style="2" customWidth="1"/>
    <col min="3090" max="3328" width="10.75" style="2"/>
    <col min="3329" max="3329" width="13.08203125" style="2" customWidth="1"/>
    <col min="3330" max="3345" width="8.58203125" style="2" customWidth="1"/>
    <col min="3346" max="3584" width="10.75" style="2"/>
    <col min="3585" max="3585" width="13.08203125" style="2" customWidth="1"/>
    <col min="3586" max="3601" width="8.58203125" style="2" customWidth="1"/>
    <col min="3602" max="3840" width="10.75" style="2"/>
    <col min="3841" max="3841" width="13.08203125" style="2" customWidth="1"/>
    <col min="3842" max="3857" width="8.58203125" style="2" customWidth="1"/>
    <col min="3858" max="4096" width="10.75" style="2"/>
    <col min="4097" max="4097" width="13.08203125" style="2" customWidth="1"/>
    <col min="4098" max="4113" width="8.58203125" style="2" customWidth="1"/>
    <col min="4114" max="4352" width="10.75" style="2"/>
    <col min="4353" max="4353" width="13.08203125" style="2" customWidth="1"/>
    <col min="4354" max="4369" width="8.58203125" style="2" customWidth="1"/>
    <col min="4370" max="4608" width="10.75" style="2"/>
    <col min="4609" max="4609" width="13.08203125" style="2" customWidth="1"/>
    <col min="4610" max="4625" width="8.58203125" style="2" customWidth="1"/>
    <col min="4626" max="4864" width="10.75" style="2"/>
    <col min="4865" max="4865" width="13.08203125" style="2" customWidth="1"/>
    <col min="4866" max="4881" width="8.58203125" style="2" customWidth="1"/>
    <col min="4882" max="5120" width="10.75" style="2"/>
    <col min="5121" max="5121" width="13.08203125" style="2" customWidth="1"/>
    <col min="5122" max="5137" width="8.58203125" style="2" customWidth="1"/>
    <col min="5138" max="5376" width="10.75" style="2"/>
    <col min="5377" max="5377" width="13.08203125" style="2" customWidth="1"/>
    <col min="5378" max="5393" width="8.58203125" style="2" customWidth="1"/>
    <col min="5394" max="5632" width="10.75" style="2"/>
    <col min="5633" max="5633" width="13.08203125" style="2" customWidth="1"/>
    <col min="5634" max="5649" width="8.58203125" style="2" customWidth="1"/>
    <col min="5650" max="5888" width="10.75" style="2"/>
    <col min="5889" max="5889" width="13.08203125" style="2" customWidth="1"/>
    <col min="5890" max="5905" width="8.58203125" style="2" customWidth="1"/>
    <col min="5906" max="6144" width="10.75" style="2"/>
    <col min="6145" max="6145" width="13.08203125" style="2" customWidth="1"/>
    <col min="6146" max="6161" width="8.58203125" style="2" customWidth="1"/>
    <col min="6162" max="6400" width="10.75" style="2"/>
    <col min="6401" max="6401" width="13.08203125" style="2" customWidth="1"/>
    <col min="6402" max="6417" width="8.58203125" style="2" customWidth="1"/>
    <col min="6418" max="6656" width="10.75" style="2"/>
    <col min="6657" max="6657" width="13.08203125" style="2" customWidth="1"/>
    <col min="6658" max="6673" width="8.58203125" style="2" customWidth="1"/>
    <col min="6674" max="6912" width="10.75" style="2"/>
    <col min="6913" max="6913" width="13.08203125" style="2" customWidth="1"/>
    <col min="6914" max="6929" width="8.58203125" style="2" customWidth="1"/>
    <col min="6930" max="7168" width="10.75" style="2"/>
    <col min="7169" max="7169" width="13.08203125" style="2" customWidth="1"/>
    <col min="7170" max="7185" width="8.58203125" style="2" customWidth="1"/>
    <col min="7186" max="7424" width="10.75" style="2"/>
    <col min="7425" max="7425" width="13.08203125" style="2" customWidth="1"/>
    <col min="7426" max="7441" width="8.58203125" style="2" customWidth="1"/>
    <col min="7442" max="7680" width="10.75" style="2"/>
    <col min="7681" max="7681" width="13.08203125" style="2" customWidth="1"/>
    <col min="7682" max="7697" width="8.58203125" style="2" customWidth="1"/>
    <col min="7698" max="7936" width="10.75" style="2"/>
    <col min="7937" max="7937" width="13.08203125" style="2" customWidth="1"/>
    <col min="7938" max="7953" width="8.58203125" style="2" customWidth="1"/>
    <col min="7954" max="8192" width="10.75" style="2"/>
    <col min="8193" max="8193" width="13.08203125" style="2" customWidth="1"/>
    <col min="8194" max="8209" width="8.58203125" style="2" customWidth="1"/>
    <col min="8210" max="8448" width="10.75" style="2"/>
    <col min="8449" max="8449" width="13.08203125" style="2" customWidth="1"/>
    <col min="8450" max="8465" width="8.58203125" style="2" customWidth="1"/>
    <col min="8466" max="8704" width="10.75" style="2"/>
    <col min="8705" max="8705" width="13.08203125" style="2" customWidth="1"/>
    <col min="8706" max="8721" width="8.58203125" style="2" customWidth="1"/>
    <col min="8722" max="8960" width="10.75" style="2"/>
    <col min="8961" max="8961" width="13.08203125" style="2" customWidth="1"/>
    <col min="8962" max="8977" width="8.58203125" style="2" customWidth="1"/>
    <col min="8978" max="9216" width="10.75" style="2"/>
    <col min="9217" max="9217" width="13.08203125" style="2" customWidth="1"/>
    <col min="9218" max="9233" width="8.58203125" style="2" customWidth="1"/>
    <col min="9234" max="9472" width="10.75" style="2"/>
    <col min="9473" max="9473" width="13.08203125" style="2" customWidth="1"/>
    <col min="9474" max="9489" width="8.58203125" style="2" customWidth="1"/>
    <col min="9490" max="9728" width="10.75" style="2"/>
    <col min="9729" max="9729" width="13.08203125" style="2" customWidth="1"/>
    <col min="9730" max="9745" width="8.58203125" style="2" customWidth="1"/>
    <col min="9746" max="9984" width="10.75" style="2"/>
    <col min="9985" max="9985" width="13.08203125" style="2" customWidth="1"/>
    <col min="9986" max="10001" width="8.58203125" style="2" customWidth="1"/>
    <col min="10002" max="10240" width="10.75" style="2"/>
    <col min="10241" max="10241" width="13.08203125" style="2" customWidth="1"/>
    <col min="10242" max="10257" width="8.58203125" style="2" customWidth="1"/>
    <col min="10258" max="10496" width="10.75" style="2"/>
    <col min="10497" max="10497" width="13.08203125" style="2" customWidth="1"/>
    <col min="10498" max="10513" width="8.58203125" style="2" customWidth="1"/>
    <col min="10514" max="10752" width="10.75" style="2"/>
    <col min="10753" max="10753" width="13.08203125" style="2" customWidth="1"/>
    <col min="10754" max="10769" width="8.58203125" style="2" customWidth="1"/>
    <col min="10770" max="11008" width="10.75" style="2"/>
    <col min="11009" max="11009" width="13.08203125" style="2" customWidth="1"/>
    <col min="11010" max="11025" width="8.58203125" style="2" customWidth="1"/>
    <col min="11026" max="11264" width="10.75" style="2"/>
    <col min="11265" max="11265" width="13.08203125" style="2" customWidth="1"/>
    <col min="11266" max="11281" width="8.58203125" style="2" customWidth="1"/>
    <col min="11282" max="11520" width="10.75" style="2"/>
    <col min="11521" max="11521" width="13.08203125" style="2" customWidth="1"/>
    <col min="11522" max="11537" width="8.58203125" style="2" customWidth="1"/>
    <col min="11538" max="11776" width="10.75" style="2"/>
    <col min="11777" max="11777" width="13.08203125" style="2" customWidth="1"/>
    <col min="11778" max="11793" width="8.58203125" style="2" customWidth="1"/>
    <col min="11794" max="12032" width="10.75" style="2"/>
    <col min="12033" max="12033" width="13.08203125" style="2" customWidth="1"/>
    <col min="12034" max="12049" width="8.58203125" style="2" customWidth="1"/>
    <col min="12050" max="12288" width="10.75" style="2"/>
    <col min="12289" max="12289" width="13.08203125" style="2" customWidth="1"/>
    <col min="12290" max="12305" width="8.58203125" style="2" customWidth="1"/>
    <col min="12306" max="12544" width="10.75" style="2"/>
    <col min="12545" max="12545" width="13.08203125" style="2" customWidth="1"/>
    <col min="12546" max="12561" width="8.58203125" style="2" customWidth="1"/>
    <col min="12562" max="12800" width="10.75" style="2"/>
    <col min="12801" max="12801" width="13.08203125" style="2" customWidth="1"/>
    <col min="12802" max="12817" width="8.58203125" style="2" customWidth="1"/>
    <col min="12818" max="13056" width="10.75" style="2"/>
    <col min="13057" max="13057" width="13.08203125" style="2" customWidth="1"/>
    <col min="13058" max="13073" width="8.58203125" style="2" customWidth="1"/>
    <col min="13074" max="13312" width="10.75" style="2"/>
    <col min="13313" max="13313" width="13.08203125" style="2" customWidth="1"/>
    <col min="13314" max="13329" width="8.58203125" style="2" customWidth="1"/>
    <col min="13330" max="13568" width="10.75" style="2"/>
    <col min="13569" max="13569" width="13.08203125" style="2" customWidth="1"/>
    <col min="13570" max="13585" width="8.58203125" style="2" customWidth="1"/>
    <col min="13586" max="13824" width="10.75" style="2"/>
    <col min="13825" max="13825" width="13.08203125" style="2" customWidth="1"/>
    <col min="13826" max="13841" width="8.58203125" style="2" customWidth="1"/>
    <col min="13842" max="14080" width="10.75" style="2"/>
    <col min="14081" max="14081" width="13.08203125" style="2" customWidth="1"/>
    <col min="14082" max="14097" width="8.58203125" style="2" customWidth="1"/>
    <col min="14098" max="14336" width="10.75" style="2"/>
    <col min="14337" max="14337" width="13.08203125" style="2" customWidth="1"/>
    <col min="14338" max="14353" width="8.58203125" style="2" customWidth="1"/>
    <col min="14354" max="14592" width="10.75" style="2"/>
    <col min="14593" max="14593" width="13.08203125" style="2" customWidth="1"/>
    <col min="14594" max="14609" width="8.58203125" style="2" customWidth="1"/>
    <col min="14610" max="14848" width="10.75" style="2"/>
    <col min="14849" max="14849" width="13.08203125" style="2" customWidth="1"/>
    <col min="14850" max="14865" width="8.58203125" style="2" customWidth="1"/>
    <col min="14866" max="15104" width="10.75" style="2"/>
    <col min="15105" max="15105" width="13.08203125" style="2" customWidth="1"/>
    <col min="15106" max="15121" width="8.58203125" style="2" customWidth="1"/>
    <col min="15122" max="15360" width="10.75" style="2"/>
    <col min="15361" max="15361" width="13.08203125" style="2" customWidth="1"/>
    <col min="15362" max="15377" width="8.58203125" style="2" customWidth="1"/>
    <col min="15378" max="15616" width="10.75" style="2"/>
    <col min="15617" max="15617" width="13.08203125" style="2" customWidth="1"/>
    <col min="15618" max="15633" width="8.58203125" style="2" customWidth="1"/>
    <col min="15634" max="15872" width="10.75" style="2"/>
    <col min="15873" max="15873" width="13.08203125" style="2" customWidth="1"/>
    <col min="15874" max="15889" width="8.58203125" style="2" customWidth="1"/>
    <col min="15890" max="16128" width="10.75" style="2"/>
    <col min="16129" max="16129" width="13.08203125" style="2" customWidth="1"/>
    <col min="16130" max="16145" width="8.58203125" style="2" customWidth="1"/>
    <col min="16146" max="16384" width="10.75" style="2"/>
  </cols>
  <sheetData>
    <row r="1" spans="1:17" ht="15" customHeight="1" x14ac:dyDescent="0.2">
      <c r="A1" s="1" t="s">
        <v>0</v>
      </c>
    </row>
    <row r="2" spans="1:17" ht="15" customHeight="1" x14ac:dyDescent="0.2">
      <c r="A2" s="5" t="s">
        <v>1</v>
      </c>
      <c r="B2" s="6" t="s">
        <v>2</v>
      </c>
      <c r="C2" s="7"/>
      <c r="D2" s="7"/>
      <c r="E2" s="8"/>
      <c r="F2" s="9" t="s">
        <v>3</v>
      </c>
      <c r="G2" s="10"/>
      <c r="H2" s="10"/>
      <c r="I2" s="11"/>
      <c r="J2" s="12" t="s">
        <v>4</v>
      </c>
      <c r="K2" s="13"/>
      <c r="L2" s="13"/>
      <c r="M2" s="14"/>
      <c r="N2" s="12" t="s">
        <v>5</v>
      </c>
      <c r="O2" s="13"/>
      <c r="P2" s="13"/>
      <c r="Q2" s="14"/>
    </row>
    <row r="3" spans="1:17" ht="15" customHeight="1" x14ac:dyDescent="0.2">
      <c r="A3" s="15"/>
      <c r="B3" s="16" t="s">
        <v>6</v>
      </c>
      <c r="C3" s="16" t="s">
        <v>7</v>
      </c>
      <c r="D3" s="16" t="s">
        <v>8</v>
      </c>
      <c r="E3" s="16" t="s">
        <v>9</v>
      </c>
      <c r="F3" s="17" t="s">
        <v>6</v>
      </c>
      <c r="G3" s="17" t="s">
        <v>7</v>
      </c>
      <c r="H3" s="17" t="s">
        <v>8</v>
      </c>
      <c r="I3" s="17" t="s">
        <v>10</v>
      </c>
      <c r="J3" s="18" t="s">
        <v>6</v>
      </c>
      <c r="K3" s="18" t="s">
        <v>7</v>
      </c>
      <c r="L3" s="18" t="s">
        <v>8</v>
      </c>
      <c r="M3" s="18" t="s">
        <v>10</v>
      </c>
      <c r="N3" s="18" t="s">
        <v>6</v>
      </c>
      <c r="O3" s="18" t="s">
        <v>7</v>
      </c>
      <c r="P3" s="18" t="s">
        <v>8</v>
      </c>
      <c r="Q3" s="18" t="s">
        <v>9</v>
      </c>
    </row>
    <row r="4" spans="1:17" ht="15" customHeight="1" x14ac:dyDescent="0.2">
      <c r="A4" s="19"/>
      <c r="B4" s="20" t="s">
        <v>11</v>
      </c>
      <c r="C4" s="20" t="s">
        <v>11</v>
      </c>
      <c r="D4" s="20" t="s">
        <v>11</v>
      </c>
      <c r="E4" s="20" t="s">
        <v>11</v>
      </c>
      <c r="F4" s="21" t="s">
        <v>12</v>
      </c>
      <c r="G4" s="21" t="s">
        <v>12</v>
      </c>
      <c r="H4" s="21" t="s">
        <v>12</v>
      </c>
      <c r="I4" s="21" t="s">
        <v>12</v>
      </c>
      <c r="J4" s="22" t="s">
        <v>13</v>
      </c>
      <c r="K4" s="22" t="s">
        <v>13</v>
      </c>
      <c r="L4" s="22" t="s">
        <v>13</v>
      </c>
      <c r="M4" s="22" t="s">
        <v>13</v>
      </c>
      <c r="N4" s="22" t="s">
        <v>13</v>
      </c>
      <c r="O4" s="22" t="s">
        <v>13</v>
      </c>
      <c r="P4" s="22" t="s">
        <v>13</v>
      </c>
      <c r="Q4" s="22" t="s">
        <v>13</v>
      </c>
    </row>
    <row r="5" spans="1:17" ht="15" customHeight="1" x14ac:dyDescent="0.2">
      <c r="A5" s="23" t="s">
        <v>14</v>
      </c>
      <c r="B5" s="24">
        <v>33.896999999999998</v>
      </c>
      <c r="C5" s="24">
        <v>983.68399999999997</v>
      </c>
      <c r="D5" s="24">
        <v>201.303</v>
      </c>
      <c r="E5" s="24">
        <v>1218.883</v>
      </c>
      <c r="F5" s="25">
        <v>17.5</v>
      </c>
      <c r="G5" s="25">
        <v>1.49</v>
      </c>
      <c r="H5" s="25">
        <v>1.7</v>
      </c>
      <c r="I5" s="25">
        <v>1.97</v>
      </c>
      <c r="J5" s="26">
        <v>32856</v>
      </c>
      <c r="K5" s="26">
        <v>10099</v>
      </c>
      <c r="L5" s="26">
        <v>7407</v>
      </c>
      <c r="M5" s="26">
        <v>15344</v>
      </c>
      <c r="N5" s="26">
        <v>194943</v>
      </c>
      <c r="O5" s="26">
        <v>147783</v>
      </c>
      <c r="P5" s="26">
        <v>25343</v>
      </c>
      <c r="Q5" s="26">
        <v>368069</v>
      </c>
    </row>
    <row r="6" spans="1:17" ht="15" customHeight="1" x14ac:dyDescent="0.2">
      <c r="A6" s="23" t="s">
        <v>15</v>
      </c>
      <c r="B6" s="24">
        <v>33.252000000000002</v>
      </c>
      <c r="C6" s="24">
        <v>944.91600000000005</v>
      </c>
      <c r="D6" s="24">
        <v>191.49299999999999</v>
      </c>
      <c r="E6" s="24">
        <v>1169.6610000000001</v>
      </c>
      <c r="F6" s="25">
        <v>17.420000000000002</v>
      </c>
      <c r="G6" s="25">
        <v>1.47</v>
      </c>
      <c r="H6" s="25">
        <v>1.74</v>
      </c>
      <c r="I6" s="25">
        <v>1.97</v>
      </c>
      <c r="J6" s="26">
        <v>34144</v>
      </c>
      <c r="K6" s="26">
        <v>10352</v>
      </c>
      <c r="L6" s="26">
        <v>7751</v>
      </c>
      <c r="M6" s="26">
        <v>15971</v>
      </c>
      <c r="N6" s="26">
        <v>197821</v>
      </c>
      <c r="O6" s="26">
        <v>143476</v>
      </c>
      <c r="P6" s="26">
        <v>25842</v>
      </c>
      <c r="Q6" s="26">
        <v>367139</v>
      </c>
    </row>
    <row r="7" spans="1:17" ht="15" customHeight="1" x14ac:dyDescent="0.2">
      <c r="A7" s="23" t="s">
        <v>16</v>
      </c>
      <c r="B7" s="24">
        <v>34.137999999999998</v>
      </c>
      <c r="C7" s="24">
        <v>979.58199999999999</v>
      </c>
      <c r="D7" s="24">
        <v>200.489</v>
      </c>
      <c r="E7" s="24">
        <v>1214.2090000000001</v>
      </c>
      <c r="F7" s="25">
        <v>16.920000000000002</v>
      </c>
      <c r="G7" s="25">
        <v>1.46</v>
      </c>
      <c r="H7" s="25">
        <v>1.64</v>
      </c>
      <c r="I7" s="25">
        <v>1.93</v>
      </c>
      <c r="J7" s="26">
        <v>35067</v>
      </c>
      <c r="K7" s="26">
        <v>10616</v>
      </c>
      <c r="L7" s="26">
        <v>8229</v>
      </c>
      <c r="M7" s="26">
        <v>16317</v>
      </c>
      <c r="N7" s="26">
        <v>202540</v>
      </c>
      <c r="O7" s="26">
        <v>152288</v>
      </c>
      <c r="P7" s="26">
        <v>26991</v>
      </c>
      <c r="Q7" s="26">
        <v>381819</v>
      </c>
    </row>
    <row r="8" spans="1:17" ht="15" customHeight="1" x14ac:dyDescent="0.2">
      <c r="A8" s="23" t="s">
        <v>17</v>
      </c>
      <c r="B8" s="24">
        <v>33.298999999999999</v>
      </c>
      <c r="C8" s="24">
        <v>996.18499999999995</v>
      </c>
      <c r="D8" s="24">
        <v>204.679</v>
      </c>
      <c r="E8" s="24">
        <v>1234.163</v>
      </c>
      <c r="F8" s="25">
        <v>17.13</v>
      </c>
      <c r="G8" s="25">
        <v>1.46</v>
      </c>
      <c r="H8" s="25">
        <v>1.59</v>
      </c>
      <c r="I8" s="25">
        <v>1.9</v>
      </c>
      <c r="J8" s="26">
        <v>35745</v>
      </c>
      <c r="K8" s="26">
        <v>10788</v>
      </c>
      <c r="L8" s="26">
        <v>8379</v>
      </c>
      <c r="M8" s="26">
        <v>16524</v>
      </c>
      <c r="N8" s="26">
        <v>203939</v>
      </c>
      <c r="O8" s="26">
        <v>156373</v>
      </c>
      <c r="P8" s="26">
        <v>27292</v>
      </c>
      <c r="Q8" s="26">
        <v>387603</v>
      </c>
    </row>
    <row r="9" spans="1:17" ht="15" customHeight="1" x14ac:dyDescent="0.2">
      <c r="A9" s="23" t="s">
        <v>27</v>
      </c>
      <c r="B9" s="24">
        <f>ROUND(('[1]2-1(〇)'!B20/'[1]第1表(〇)'!$O34)*100,3)</f>
        <v>34.779000000000003</v>
      </c>
      <c r="C9" s="24">
        <f>ROUND('[1]2-1(〇)'!E20/'[1]第1表(〇)'!$O34*100,3)</f>
        <v>1009.776</v>
      </c>
      <c r="D9" s="24">
        <f>ROUND('[1]2-1(〇)'!H20/'[1]第1表(〇)'!$O34*100,3)</f>
        <v>211.74199999999999</v>
      </c>
      <c r="E9" s="24">
        <f>ROUND('[1]2-1(〇)'!K20/'[1]第1表(〇)'!$O34*100,3)</f>
        <v>1256.297</v>
      </c>
      <c r="F9" s="25">
        <f>ROUND('[1]2-1(〇)'!C20/'[1]2-1(〇)'!B20,2)</f>
        <v>17.18</v>
      </c>
      <c r="G9" s="25">
        <f>ROUND('[1]2-1(〇)'!F20/'[1]2-1(〇)'!E20,2)</f>
        <v>1.46</v>
      </c>
      <c r="H9" s="25">
        <f>ROUND('[1]2-1(〇)'!I20/'[1]2-1(〇)'!H20,2)</f>
        <v>1.56</v>
      </c>
      <c r="I9" s="25">
        <f>ROUND('[1]2-1(〇)'!L20/'[1]2-1(〇)'!K20,2)</f>
        <v>1.91</v>
      </c>
      <c r="J9" s="26">
        <f>ROUND('[1]2-1(〇)'!D20/'[1]2-1(〇)'!C20,0)</f>
        <v>36382</v>
      </c>
      <c r="K9" s="26">
        <f>ROUND('[1]2-1(〇)'!G20/'[1]2-1(〇)'!F20,0)</f>
        <v>11110</v>
      </c>
      <c r="L9" s="26">
        <f>ROUND('[1]2-1(〇)'!J20/'[1]2-1(〇)'!I20,0)</f>
        <v>8493</v>
      </c>
      <c r="M9" s="26">
        <f>ROUND('[1]2-1(〇)'!M20/'[1]2-1(〇)'!L20,0)</f>
        <v>17042</v>
      </c>
      <c r="N9" s="26">
        <f>ROUND('[1]2-1(〇)'!D20/'[1]第1表(〇)'!$O34,0)</f>
        <v>217345</v>
      </c>
      <c r="O9" s="26">
        <f>ROUND('[1]2-1(〇)'!G20/'[1]第1表(〇)'!$O34,0)</f>
        <v>163428</v>
      </c>
      <c r="P9" s="26">
        <f>ROUND('[1]2-1(〇)'!J20/'[1]第1表(〇)'!$O34,0)</f>
        <v>28081</v>
      </c>
      <c r="Q9" s="26">
        <f>ROUND('[1]2-1(〇)'!M20/'[1]第1表(〇)'!$O34,0)</f>
        <v>408855</v>
      </c>
    </row>
    <row r="10" spans="1:17" ht="15" customHeight="1" x14ac:dyDescent="0.2">
      <c r="A10" s="27"/>
      <c r="B10" s="28"/>
      <c r="C10" s="28"/>
      <c r="D10" s="28"/>
      <c r="E10" s="28"/>
      <c r="F10" s="29"/>
      <c r="G10" s="29"/>
      <c r="H10" s="29"/>
      <c r="I10" s="29"/>
      <c r="J10" s="30"/>
      <c r="K10" s="30"/>
      <c r="L10" s="30"/>
      <c r="M10" s="30"/>
      <c r="N10" s="30"/>
      <c r="O10" s="30"/>
      <c r="P10" s="30"/>
      <c r="Q10" s="30"/>
    </row>
    <row r="11" spans="1:17" ht="15" customHeight="1" x14ac:dyDescent="0.2">
      <c r="A11" s="31" t="s">
        <v>28</v>
      </c>
      <c r="B11" s="24">
        <f>ROUND('[1]2-1(〇)'!B8/'[1]第1表(〇)'!O36*100,3)</f>
        <v>2.87</v>
      </c>
      <c r="C11" s="24">
        <f>ROUND('[1]2-1(〇)'!E8/'[1]第1表(〇)'!O36*100,3)</f>
        <v>86.914000000000001</v>
      </c>
      <c r="D11" s="24">
        <f>ROUND('[1]2-1(〇)'!H8/'[1]第1表(〇)'!O36*100,3)</f>
        <v>18.271000000000001</v>
      </c>
      <c r="E11" s="24">
        <f>ROUND('[1]2-1(〇)'!K8/'[1]第1表(〇)'!O36*100,3)</f>
        <v>108.05500000000001</v>
      </c>
      <c r="F11" s="25">
        <f>ROUND('[1]2-1(〇)'!C8/'[1]2-1(〇)'!B8,2)</f>
        <v>17.23</v>
      </c>
      <c r="G11" s="25">
        <f>ROUND('[1]2-1(〇)'!F8/'[1]2-1(〇)'!E8,2)</f>
        <v>1.48</v>
      </c>
      <c r="H11" s="25">
        <f>ROUND('[1]2-1(〇)'!I8/'[1]2-1(〇)'!H8,2)</f>
        <v>1.6</v>
      </c>
      <c r="I11" s="25">
        <f>ROUND('[1]2-1(〇)'!L8/'[1]2-1(〇)'!K8,2)</f>
        <v>1.92</v>
      </c>
      <c r="J11" s="26">
        <f>ROUND('[1]2-1(〇)'!D8/'[1]2-1(〇)'!C8,0)</f>
        <v>37243</v>
      </c>
      <c r="K11" s="26">
        <f>ROUND('[1]2-1(〇)'!G8/'[1]2-1(〇)'!F8,0)</f>
        <v>11059</v>
      </c>
      <c r="L11" s="26">
        <f>ROUND('[1]2-1(〇)'!J8/'[1]2-1(〇)'!I8,0)</f>
        <v>8393</v>
      </c>
      <c r="M11" s="26">
        <f>ROUND('[1]2-1(〇)'!M8/'[1]2-1(〇)'!L8,0)</f>
        <v>16926</v>
      </c>
      <c r="N11" s="26">
        <f>ROUND('[1]2-1(〇)'!D8/'[1]第1表(〇)'!O36,0)</f>
        <v>18414</v>
      </c>
      <c r="O11" s="26">
        <f>ROUND('[1]2-1(〇)'!G8/'[1]第1表(〇)'!O36,0)</f>
        <v>14226</v>
      </c>
      <c r="P11" s="26">
        <f>ROUND('[1]2-1(〇)'!J8/'[1]第1表(〇)'!O36,0)</f>
        <v>2457</v>
      </c>
      <c r="Q11" s="26">
        <f>ROUND('[1]2-1(〇)'!M8/'[1]第1表(〇)'!O36,0)</f>
        <v>35096</v>
      </c>
    </row>
    <row r="12" spans="1:17" ht="15" customHeight="1" x14ac:dyDescent="0.2">
      <c r="A12" s="32" t="s">
        <v>18</v>
      </c>
      <c r="B12" s="24">
        <f>ROUND('[1]2-1(〇)'!B9/'[1]第1表(〇)'!O37*100,3)</f>
        <v>2.738</v>
      </c>
      <c r="C12" s="24">
        <f>ROUND('[1]2-1(〇)'!E9/'[1]第1表(〇)'!O37*100,3)</f>
        <v>82.063000000000002</v>
      </c>
      <c r="D12" s="24">
        <f>ROUND('[1]2-1(〇)'!H9/'[1]第1表(〇)'!O37*100,3)</f>
        <v>17.478999999999999</v>
      </c>
      <c r="E12" s="24">
        <f>ROUND('[1]2-1(〇)'!K9/'[1]第1表(〇)'!O37*100,3)</f>
        <v>102.28100000000001</v>
      </c>
      <c r="F12" s="25">
        <f>ROUND('[1]2-1(〇)'!C9/'[1]2-1(〇)'!B9,2)</f>
        <v>17.5</v>
      </c>
      <c r="G12" s="25">
        <f>ROUND('[1]2-1(〇)'!F9/'[1]2-1(〇)'!E9,2)</f>
        <v>1.44</v>
      </c>
      <c r="H12" s="25">
        <f>ROUND('[1]2-1(〇)'!I9/'[1]2-1(〇)'!H9,2)</f>
        <v>1.58</v>
      </c>
      <c r="I12" s="25">
        <f>ROUND('[1]2-1(〇)'!L9/'[1]2-1(〇)'!K9,2)</f>
        <v>1.89</v>
      </c>
      <c r="J12" s="26">
        <f>ROUND('[1]2-1(〇)'!D9/'[1]2-1(〇)'!C9,0)</f>
        <v>36449</v>
      </c>
      <c r="K12" s="26">
        <f>ROUND('[1]2-1(〇)'!G9/'[1]2-1(〇)'!F9,0)</f>
        <v>10875</v>
      </c>
      <c r="L12" s="26">
        <f>ROUND('[1]2-1(〇)'!J9/'[1]2-1(〇)'!I9,0)</f>
        <v>8465</v>
      </c>
      <c r="M12" s="26">
        <f>ROUND('[1]2-1(〇)'!M9/'[1]2-1(〇)'!L9,0)</f>
        <v>16865</v>
      </c>
      <c r="N12" s="26">
        <f>ROUND('[1]2-1(〇)'!D9/'[1]第1表(〇)'!O37,0)</f>
        <v>17469</v>
      </c>
      <c r="O12" s="26">
        <f>ROUND('[1]2-1(〇)'!G9/'[1]第1表(〇)'!O37,0)</f>
        <v>12835</v>
      </c>
      <c r="P12" s="26">
        <f>ROUND('[1]2-1(〇)'!J9/'[1]第1表(〇)'!O37,0)</f>
        <v>2334</v>
      </c>
      <c r="Q12" s="26">
        <f>ROUND('[1]2-1(〇)'!M9/'[1]第1表(〇)'!O37,0)</f>
        <v>32638</v>
      </c>
    </row>
    <row r="13" spans="1:17" ht="15" customHeight="1" x14ac:dyDescent="0.2">
      <c r="A13" s="31" t="s">
        <v>29</v>
      </c>
      <c r="B13" s="24">
        <f>ROUND('[1]2-1(〇)'!B10/'[1]第1表(〇)'!O38*100,3)</f>
        <v>2.883</v>
      </c>
      <c r="C13" s="24">
        <f>ROUND('[1]2-1(〇)'!E10/'[1]第1表(〇)'!O38*100,3)</f>
        <v>82.623999999999995</v>
      </c>
      <c r="D13" s="24">
        <f>ROUND('[1]2-1(〇)'!H10/'[1]第1表(〇)'!O38*100,3)</f>
        <v>17.533000000000001</v>
      </c>
      <c r="E13" s="24">
        <f>ROUND('[1]2-1(〇)'!K10/'[1]第1表(〇)'!O38*100,3)</f>
        <v>103.039</v>
      </c>
      <c r="F13" s="25">
        <f>ROUND('[1]2-1(〇)'!C10/'[1]2-1(〇)'!B10,2)</f>
        <v>17.420000000000002</v>
      </c>
      <c r="G13" s="25">
        <f>ROUND('[1]2-1(〇)'!F10/'[1]2-1(〇)'!E10,2)</f>
        <v>1.47</v>
      </c>
      <c r="H13" s="25">
        <f>ROUND('[1]2-1(〇)'!I10/'[1]2-1(〇)'!H10,2)</f>
        <v>1.57</v>
      </c>
      <c r="I13" s="25">
        <f>ROUND('[1]2-1(〇)'!L10/'[1]2-1(〇)'!K10,2)</f>
        <v>1.93</v>
      </c>
      <c r="J13" s="26">
        <f>ROUND('[1]2-1(〇)'!D10/'[1]2-1(〇)'!C10,0)</f>
        <v>35679</v>
      </c>
      <c r="K13" s="26">
        <f>ROUND('[1]2-1(〇)'!G10/'[1]2-1(〇)'!F10,0)</f>
        <v>11157</v>
      </c>
      <c r="L13" s="26">
        <f>ROUND('[1]2-1(〇)'!J10/'[1]2-1(〇)'!I10,0)</f>
        <v>8222</v>
      </c>
      <c r="M13" s="26">
        <f>ROUND('[1]2-1(〇)'!M10/'[1]2-1(〇)'!L10,0)</f>
        <v>16943</v>
      </c>
      <c r="N13" s="26">
        <f>ROUND('[1]2-1(〇)'!D10/'[1]第1表(〇)'!O38,0)</f>
        <v>17918</v>
      </c>
      <c r="O13" s="26">
        <f>ROUND('[1]2-1(〇)'!G10/'[1]第1表(〇)'!O38,0)</f>
        <v>13520</v>
      </c>
      <c r="P13" s="26">
        <f>ROUND('[1]2-1(〇)'!J10/'[1]第1表(〇)'!O38,0)</f>
        <v>2261</v>
      </c>
      <c r="Q13" s="26">
        <f>ROUND('[1]2-1(〇)'!M10/'[1]第1表(〇)'!O38,0)</f>
        <v>33700</v>
      </c>
    </row>
    <row r="14" spans="1:17" ht="15" customHeight="1" x14ac:dyDescent="0.2">
      <c r="A14" s="32" t="s">
        <v>19</v>
      </c>
      <c r="B14" s="24">
        <f>ROUND('[1]2-1(〇)'!B11/'[1]第1表(〇)'!O39*100,3)</f>
        <v>2.8889999999999998</v>
      </c>
      <c r="C14" s="24">
        <f>ROUND('[1]2-1(〇)'!E11/'[1]第1表(〇)'!O39*100,3)</f>
        <v>84.503</v>
      </c>
      <c r="D14" s="24">
        <f>ROUND('[1]2-1(〇)'!H11/'[1]第1表(〇)'!O39*100,3)</f>
        <v>18.056000000000001</v>
      </c>
      <c r="E14" s="24">
        <f>ROUND('[1]2-1(〇)'!K11/'[1]第1表(〇)'!O39*100,3)</f>
        <v>105.44799999999999</v>
      </c>
      <c r="F14" s="25">
        <f>ROUND('[1]2-1(〇)'!C11/'[1]2-1(〇)'!B11,2)</f>
        <v>16.77</v>
      </c>
      <c r="G14" s="25">
        <f>ROUND('[1]2-1(〇)'!F11/'[1]2-1(〇)'!E11,2)</f>
        <v>1.48</v>
      </c>
      <c r="H14" s="25">
        <f>ROUND('[1]2-1(〇)'!I11/'[1]2-1(〇)'!H11,2)</f>
        <v>1.58</v>
      </c>
      <c r="I14" s="25">
        <f>ROUND('[1]2-1(〇)'!L11/'[1]2-1(〇)'!K11,2)</f>
        <v>1.91</v>
      </c>
      <c r="J14" s="26">
        <f>ROUND('[1]2-1(〇)'!D11/'[1]2-1(〇)'!C11,0)</f>
        <v>36588</v>
      </c>
      <c r="K14" s="26">
        <f>ROUND('[1]2-1(〇)'!G11/'[1]2-1(〇)'!F11,0)</f>
        <v>11061</v>
      </c>
      <c r="L14" s="26">
        <f>ROUND('[1]2-1(〇)'!J11/'[1]2-1(〇)'!I11,0)</f>
        <v>8578</v>
      </c>
      <c r="M14" s="26">
        <f>ROUND('[1]2-1(〇)'!M11/'[1]2-1(〇)'!L11,0)</f>
        <v>16841</v>
      </c>
      <c r="N14" s="26">
        <f>ROUND('[1]2-1(〇)'!D11/'[1]第1表(〇)'!O39,0)</f>
        <v>17722</v>
      </c>
      <c r="O14" s="26">
        <f>ROUND('[1]2-1(〇)'!G11/'[1]第1表(〇)'!O39,0)</f>
        <v>13788</v>
      </c>
      <c r="P14" s="26">
        <f>ROUND('[1]2-1(〇)'!J11/'[1]第1表(〇)'!O39,0)</f>
        <v>2450</v>
      </c>
      <c r="Q14" s="26">
        <f>ROUND('[1]2-1(〇)'!M11/'[1]第1表(〇)'!O39,0)</f>
        <v>33960</v>
      </c>
    </row>
    <row r="15" spans="1:17" ht="15" customHeight="1" x14ac:dyDescent="0.2">
      <c r="A15" s="32" t="s">
        <v>20</v>
      </c>
      <c r="B15" s="24">
        <f>ROUND('[1]2-1(〇)'!B12/'[1]第1表(〇)'!O40*100,3)</f>
        <v>2.992</v>
      </c>
      <c r="C15" s="24">
        <f>ROUND('[1]2-1(〇)'!E12/'[1]第1表(〇)'!O40*100,3)</f>
        <v>84.57</v>
      </c>
      <c r="D15" s="24">
        <f>ROUND('[1]2-1(〇)'!H12/'[1]第1表(〇)'!O40*100,3)</f>
        <v>17.286000000000001</v>
      </c>
      <c r="E15" s="24">
        <f>ROUND('[1]2-1(〇)'!K12/'[1]第1表(〇)'!O40*100,3)</f>
        <v>104.848</v>
      </c>
      <c r="F15" s="25">
        <f>ROUND('[1]2-1(〇)'!C12/'[1]2-1(〇)'!B12,2)</f>
        <v>17.28</v>
      </c>
      <c r="G15" s="25">
        <f>ROUND('[1]2-1(〇)'!F12/'[1]2-1(〇)'!E12,2)</f>
        <v>1.46</v>
      </c>
      <c r="H15" s="25">
        <f>ROUND('[1]2-1(〇)'!I12/'[1]2-1(〇)'!H12,2)</f>
        <v>1.56</v>
      </c>
      <c r="I15" s="25">
        <f>ROUND('[1]2-1(〇)'!L12/'[1]2-1(〇)'!K12,2)</f>
        <v>1.93</v>
      </c>
      <c r="J15" s="26">
        <f>ROUND('[1]2-1(〇)'!D12/'[1]2-1(〇)'!C12,0)</f>
        <v>36779</v>
      </c>
      <c r="K15" s="26">
        <f>ROUND('[1]2-1(〇)'!G12/'[1]2-1(〇)'!F12,0)</f>
        <v>10740</v>
      </c>
      <c r="L15" s="26">
        <f>ROUND('[1]2-1(〇)'!J12/'[1]2-1(〇)'!I12,0)</f>
        <v>8481</v>
      </c>
      <c r="M15" s="26">
        <f>ROUND('[1]2-1(〇)'!M12/'[1]2-1(〇)'!L12,0)</f>
        <v>17094</v>
      </c>
      <c r="N15" s="26">
        <f>ROUND('[1]2-1(〇)'!D12/'[1]第1表(〇)'!O40,0)</f>
        <v>19012</v>
      </c>
      <c r="O15" s="26">
        <f>ROUND('[1]2-1(〇)'!G12/'[1]第1表(〇)'!O40,0)</f>
        <v>13287</v>
      </c>
      <c r="P15" s="26">
        <f>ROUND('[1]2-1(〇)'!J12/'[1]第1表(〇)'!O40,0)</f>
        <v>2280</v>
      </c>
      <c r="Q15" s="26">
        <f>ROUND('[1]2-1(〇)'!M12/'[1]第1表(〇)'!O40,0)</f>
        <v>34578</v>
      </c>
    </row>
    <row r="16" spans="1:17" ht="15" customHeight="1" x14ac:dyDescent="0.2">
      <c r="A16" s="32" t="s">
        <v>21</v>
      </c>
      <c r="B16" s="24">
        <f>ROUND('[1]2-1(〇)'!B13/'[1]第1表(〇)'!O41*100,3)</f>
        <v>2.8759999999999999</v>
      </c>
      <c r="C16" s="24">
        <f>ROUND('[1]2-1(〇)'!E13/'[1]第1表(〇)'!O41*100,3)</f>
        <v>83.747</v>
      </c>
      <c r="D16" s="24">
        <f>ROUND('[1]2-1(〇)'!H13/'[1]第1表(〇)'!O41*100,3)</f>
        <v>16.780999999999999</v>
      </c>
      <c r="E16" s="24">
        <f>ROUND('[1]2-1(〇)'!K13/'[1]第1表(〇)'!O41*100,3)</f>
        <v>103.404</v>
      </c>
      <c r="F16" s="25">
        <f>ROUND('[1]2-1(〇)'!C13/'[1]2-1(〇)'!B13,2)</f>
        <v>17.190000000000001</v>
      </c>
      <c r="G16" s="25">
        <f>ROUND('[1]2-1(〇)'!F13/'[1]2-1(〇)'!E13,2)</f>
        <v>1.47</v>
      </c>
      <c r="H16" s="25">
        <f>ROUND('[1]2-1(〇)'!I13/'[1]2-1(〇)'!H13,2)</f>
        <v>1.52</v>
      </c>
      <c r="I16" s="25">
        <f>ROUND('[1]2-1(〇)'!L13/'[1]2-1(〇)'!K13,2)</f>
        <v>1.91</v>
      </c>
      <c r="J16" s="26">
        <f>ROUND('[1]2-1(〇)'!D13/'[1]2-1(〇)'!C13,0)</f>
        <v>35986</v>
      </c>
      <c r="K16" s="26">
        <f>ROUND('[1]2-1(〇)'!G13/'[1]2-1(〇)'!F13,0)</f>
        <v>11170</v>
      </c>
      <c r="L16" s="26">
        <f>ROUND('[1]2-1(〇)'!J13/'[1]2-1(〇)'!I13,0)</f>
        <v>8579</v>
      </c>
      <c r="M16" s="26">
        <f>ROUND('[1]2-1(〇)'!M13/'[1]2-1(〇)'!L13,0)</f>
        <v>17033</v>
      </c>
      <c r="N16" s="26">
        <f>ROUND('[1]2-1(〇)'!D13/'[1]第1表(〇)'!O41,0)</f>
        <v>17790</v>
      </c>
      <c r="O16" s="26">
        <f>ROUND('[1]2-1(〇)'!G13/'[1]第1表(〇)'!O41,0)</f>
        <v>13750</v>
      </c>
      <c r="P16" s="26">
        <f>ROUND('[1]2-1(〇)'!J13/'[1]第1表(〇)'!O41,0)</f>
        <v>2184</v>
      </c>
      <c r="Q16" s="26">
        <f>ROUND('[1]2-1(〇)'!M13/'[1]第1表(〇)'!O41,0)</f>
        <v>33724</v>
      </c>
    </row>
    <row r="17" spans="1:17" ht="15" customHeight="1" x14ac:dyDescent="0.2">
      <c r="A17" s="32" t="s">
        <v>22</v>
      </c>
      <c r="B17" s="24">
        <f>ROUND('[1]2-1(〇)'!B14/'[1]第1表(〇)'!O42*100,3)</f>
        <v>2.867</v>
      </c>
      <c r="C17" s="24">
        <f>ROUND('[1]2-1(〇)'!E14/'[1]第1表(〇)'!O42*100,3)</f>
        <v>84.126999999999995</v>
      </c>
      <c r="D17" s="24">
        <f>ROUND('[1]2-1(〇)'!H14/'[1]第1表(〇)'!O42*100,3)</f>
        <v>17.498000000000001</v>
      </c>
      <c r="E17" s="24">
        <f>ROUND('[1]2-1(〇)'!K14/'[1]第1表(〇)'!O42*100,3)</f>
        <v>104.492</v>
      </c>
      <c r="F17" s="25">
        <f>ROUND('[1]2-1(〇)'!C14/'[1]2-1(〇)'!B14,2)</f>
        <v>17.05</v>
      </c>
      <c r="G17" s="25">
        <f>ROUND('[1]2-1(〇)'!F14/'[1]2-1(〇)'!E14,2)</f>
        <v>1.46</v>
      </c>
      <c r="H17" s="25">
        <f>ROUND('[1]2-1(〇)'!I14/'[1]2-1(〇)'!H14,2)</f>
        <v>1.55</v>
      </c>
      <c r="I17" s="25">
        <f>ROUND('[1]2-1(〇)'!L14/'[1]2-1(〇)'!K14,2)</f>
        <v>1.9</v>
      </c>
      <c r="J17" s="26">
        <f>ROUND('[1]2-1(〇)'!D14/'[1]2-1(〇)'!C14,0)</f>
        <v>35702</v>
      </c>
      <c r="K17" s="26">
        <f>ROUND('[1]2-1(〇)'!G14/'[1]2-1(〇)'!F14,0)</f>
        <v>11165</v>
      </c>
      <c r="L17" s="26">
        <f>ROUND('[1]2-1(〇)'!J14/'[1]2-1(〇)'!I14,0)</f>
        <v>8553</v>
      </c>
      <c r="M17" s="26">
        <f>ROUND('[1]2-1(〇)'!M14/'[1]2-1(〇)'!L14,0)</f>
        <v>16843</v>
      </c>
      <c r="N17" s="26">
        <f>ROUND('[1]2-1(〇)'!D14/'[1]第1表(〇)'!O42,0)</f>
        <v>17447</v>
      </c>
      <c r="O17" s="26">
        <f>ROUND('[1]2-1(〇)'!G14/'[1]第1表(〇)'!O42,0)</f>
        <v>13710</v>
      </c>
      <c r="P17" s="26">
        <f>ROUND('[1]2-1(〇)'!J14/'[1]第1表(〇)'!O42,0)</f>
        <v>2315</v>
      </c>
      <c r="Q17" s="26">
        <f>ROUND('[1]2-1(〇)'!M14/'[1]第1表(〇)'!O42,0)</f>
        <v>33472</v>
      </c>
    </row>
    <row r="18" spans="1:17" ht="15" customHeight="1" x14ac:dyDescent="0.2">
      <c r="A18" s="32" t="s">
        <v>23</v>
      </c>
      <c r="B18" s="24">
        <f>ROUND('[1]2-1(〇)'!B15/'[1]第1表(〇)'!O43*100,3)</f>
        <v>2.9910000000000001</v>
      </c>
      <c r="C18" s="24">
        <f>ROUND('[1]2-1(〇)'!E15/'[1]第1表(〇)'!O43*100,3)</f>
        <v>86.584999999999994</v>
      </c>
      <c r="D18" s="24">
        <f>ROUND('[1]2-1(〇)'!H15/'[1]第1表(〇)'!O43*100,3)</f>
        <v>18.335000000000001</v>
      </c>
      <c r="E18" s="24">
        <f>ROUND('[1]2-1(〇)'!K15/'[1]第1表(〇)'!O43*100,3)</f>
        <v>107.911</v>
      </c>
      <c r="F18" s="25">
        <f>ROUND('[1]2-1(〇)'!C15/'[1]2-1(〇)'!B15,2)</f>
        <v>16.93</v>
      </c>
      <c r="G18" s="25">
        <f>ROUND('[1]2-1(〇)'!F15/'[1]2-1(〇)'!E15,2)</f>
        <v>1.47</v>
      </c>
      <c r="H18" s="25">
        <f>ROUND('[1]2-1(〇)'!I15/'[1]2-1(〇)'!H15,2)</f>
        <v>1.59</v>
      </c>
      <c r="I18" s="25">
        <f>ROUND('[1]2-1(〇)'!L15/'[1]2-1(〇)'!K15,2)</f>
        <v>1.92</v>
      </c>
      <c r="J18" s="26">
        <f>ROUND('[1]2-1(〇)'!D15/'[1]2-1(〇)'!C15,0)</f>
        <v>36550</v>
      </c>
      <c r="K18" s="26">
        <f>ROUND('[1]2-1(〇)'!G15/'[1]2-1(〇)'!F15,0)</f>
        <v>11008</v>
      </c>
      <c r="L18" s="26">
        <f>ROUND('[1]2-1(〇)'!J15/'[1]2-1(〇)'!I15,0)</f>
        <v>8586</v>
      </c>
      <c r="M18" s="26">
        <f>ROUND('[1]2-1(〇)'!M15/'[1]2-1(〇)'!L15,0)</f>
        <v>16904</v>
      </c>
      <c r="N18" s="26">
        <f>ROUND('[1]2-1(〇)'!D15/'[1]第1表(〇)'!O43,0)</f>
        <v>18501</v>
      </c>
      <c r="O18" s="26">
        <f>ROUND('[1]2-1(〇)'!G15/'[1]第1表(〇)'!O43,0)</f>
        <v>14048</v>
      </c>
      <c r="P18" s="26">
        <f>ROUND('[1]2-1(〇)'!J15/'[1]第1表(〇)'!O43,0)</f>
        <v>2499</v>
      </c>
      <c r="Q18" s="26">
        <f>ROUND('[1]2-1(〇)'!M15/'[1]第1表(〇)'!O43,0)</f>
        <v>35047</v>
      </c>
    </row>
    <row r="19" spans="1:17" ht="15" customHeight="1" x14ac:dyDescent="0.2">
      <c r="A19" s="32" t="s">
        <v>24</v>
      </c>
      <c r="B19" s="24">
        <f>ROUND('[1]2-1(〇)'!B16/'[1]第1表(〇)'!O44*100,3)</f>
        <v>2.9910000000000001</v>
      </c>
      <c r="C19" s="24">
        <f>ROUND('[1]2-1(〇)'!E16/'[1]第1表(〇)'!O44*100,3)</f>
        <v>84.2</v>
      </c>
      <c r="D19" s="24">
        <f>ROUND('[1]2-1(〇)'!H16/'[1]第1表(〇)'!O44*100,3)</f>
        <v>17.698</v>
      </c>
      <c r="E19" s="24">
        <f>ROUND('[1]2-1(〇)'!K16/'[1]第1表(〇)'!O44*100,3)</f>
        <v>104.889</v>
      </c>
      <c r="F19" s="25">
        <f>ROUND('[1]2-1(〇)'!C16/'[1]2-1(〇)'!B16,2)</f>
        <v>16.760000000000002</v>
      </c>
      <c r="G19" s="25">
        <f>ROUND('[1]2-1(〇)'!F16/'[1]2-1(〇)'!E16,2)</f>
        <v>1.46</v>
      </c>
      <c r="H19" s="25">
        <f>ROUND('[1]2-1(〇)'!I16/'[1]2-1(〇)'!H16,2)</f>
        <v>1.56</v>
      </c>
      <c r="I19" s="25">
        <f>ROUND('[1]2-1(〇)'!L16/'[1]2-1(〇)'!K16,2)</f>
        <v>1.91</v>
      </c>
      <c r="J19" s="26">
        <f>ROUND('[1]2-1(〇)'!D16/'[1]2-1(〇)'!C16,0)</f>
        <v>37324</v>
      </c>
      <c r="K19" s="26">
        <f>ROUND('[1]2-1(〇)'!G16/'[1]2-1(〇)'!F16,0)</f>
        <v>11295</v>
      </c>
      <c r="L19" s="26">
        <f>ROUND('[1]2-1(〇)'!J16/'[1]2-1(〇)'!I16,0)</f>
        <v>8645</v>
      </c>
      <c r="M19" s="26">
        <f>ROUND('[1]2-1(〇)'!M16/'[1]2-1(〇)'!L16,0)</f>
        <v>17436</v>
      </c>
      <c r="N19" s="26">
        <f>ROUND('[1]2-1(〇)'!D16/'[1]第1表(〇)'!O44,0)</f>
        <v>18713</v>
      </c>
      <c r="O19" s="26">
        <f>ROUND('[1]2-1(〇)'!G16/'[1]第1表(〇)'!O44,0)</f>
        <v>13863</v>
      </c>
      <c r="P19" s="26">
        <f>ROUND('[1]2-1(〇)'!J16/'[1]第1表(〇)'!O44,0)</f>
        <v>2394</v>
      </c>
      <c r="Q19" s="26">
        <f>ROUND('[1]2-1(〇)'!M16/'[1]第1表(〇)'!O44,0)</f>
        <v>34970</v>
      </c>
    </row>
    <row r="20" spans="1:17" ht="15" customHeight="1" x14ac:dyDescent="0.2">
      <c r="A20" s="32" t="s">
        <v>25</v>
      </c>
      <c r="B20" s="24">
        <f>ROUND('[1]2-1(〇)'!B17/'[1]第1表(〇)'!O45*100,3)</f>
        <v>2.8769999999999998</v>
      </c>
      <c r="C20" s="24">
        <f>ROUND('[1]2-1(〇)'!E17/'[1]第1表(〇)'!O45*100,3)</f>
        <v>86.945999999999998</v>
      </c>
      <c r="D20" s="24">
        <f>ROUND('[1]2-1(〇)'!H17/'[1]第1表(〇)'!O45*100,3)</f>
        <v>18.076000000000001</v>
      </c>
      <c r="E20" s="24">
        <f>ROUND('[1]2-1(〇)'!K17/'[1]第1表(〇)'!O45*100,3)</f>
        <v>107.898</v>
      </c>
      <c r="F20" s="25">
        <f>ROUND('[1]2-1(〇)'!C17/'[1]2-1(〇)'!B17,2)</f>
        <v>17.829999999999998</v>
      </c>
      <c r="G20" s="25">
        <f>ROUND('[1]2-1(〇)'!F17/'[1]2-1(〇)'!E17,2)</f>
        <v>1.45</v>
      </c>
      <c r="H20" s="25">
        <f>ROUND('[1]2-1(〇)'!I17/'[1]2-1(〇)'!H17,2)</f>
        <v>1.55</v>
      </c>
      <c r="I20" s="25">
        <f>ROUND('[1]2-1(〇)'!L17/'[1]2-1(〇)'!K17,2)</f>
        <v>1.9</v>
      </c>
      <c r="J20" s="26">
        <f>ROUND('[1]2-1(〇)'!D17/'[1]2-1(〇)'!C17,0)</f>
        <v>34966</v>
      </c>
      <c r="K20" s="26">
        <f>ROUND('[1]2-1(〇)'!G17/'[1]2-1(〇)'!F17,0)</f>
        <v>10870</v>
      </c>
      <c r="L20" s="26">
        <f>ROUND('[1]2-1(〇)'!J17/'[1]2-1(〇)'!I17,0)</f>
        <v>8431</v>
      </c>
      <c r="M20" s="26">
        <f>ROUND('[1]2-1(〇)'!M17/'[1]2-1(〇)'!L17,0)</f>
        <v>16561</v>
      </c>
      <c r="N20" s="26">
        <f>ROUND('[1]2-1(〇)'!D17/'[1]第1表(〇)'!O45,0)</f>
        <v>17932</v>
      </c>
      <c r="O20" s="26">
        <f>ROUND('[1]2-1(〇)'!G17/'[1]第1表(〇)'!O45,0)</f>
        <v>13672</v>
      </c>
      <c r="P20" s="26">
        <f>ROUND('[1]2-1(〇)'!J17/'[1]第1表(〇)'!O45,0)</f>
        <v>2366</v>
      </c>
      <c r="Q20" s="26">
        <f>ROUND('[1]2-1(〇)'!M17/'[1]第1表(〇)'!O45,0)</f>
        <v>33969</v>
      </c>
    </row>
    <row r="21" spans="1:17" ht="15" customHeight="1" x14ac:dyDescent="0.2">
      <c r="A21" s="27" t="s">
        <v>30</v>
      </c>
      <c r="B21" s="24">
        <f>ROUND('[1]2-1(〇)'!B18/'[1]第1表(〇)'!O46*100,3)</f>
        <v>2.952</v>
      </c>
      <c r="C21" s="24">
        <f>ROUND('[1]2-1(〇)'!E18/'[1]第1表(〇)'!O46*100,3)</f>
        <v>81.088999999999999</v>
      </c>
      <c r="D21" s="24">
        <f>ROUND('[1]2-1(〇)'!H18/'[1]第1表(〇)'!O46*100,3)</f>
        <v>17.170000000000002</v>
      </c>
      <c r="E21" s="24">
        <f>ROUND('[1]2-1(〇)'!K18/'[1]第1表(〇)'!O46*100,3)</f>
        <v>101.211</v>
      </c>
      <c r="F21" s="25">
        <f>ROUND('[1]2-1(〇)'!C18/'[1]2-1(〇)'!B18,2)</f>
        <v>17.36</v>
      </c>
      <c r="G21" s="25">
        <f>ROUND('[1]2-1(〇)'!F18/'[1]2-1(〇)'!E18,2)</f>
        <v>1.42</v>
      </c>
      <c r="H21" s="25">
        <f>ROUND('[1]2-1(〇)'!I18/'[1]2-1(〇)'!H18,2)</f>
        <v>1.54</v>
      </c>
      <c r="I21" s="25">
        <f>ROUND('[1]2-1(〇)'!L18/'[1]2-1(〇)'!K18,2)</f>
        <v>1.9</v>
      </c>
      <c r="J21" s="26">
        <f>ROUND('[1]2-1(〇)'!D18/'[1]2-1(〇)'!C18,0)</f>
        <v>36993</v>
      </c>
      <c r="K21" s="26">
        <f>ROUND('[1]2-1(〇)'!G18/'[1]2-1(〇)'!F18,0)</f>
        <v>11445</v>
      </c>
      <c r="L21" s="26">
        <f>ROUND('[1]2-1(〇)'!J18/'[1]2-1(〇)'!I18,0)</f>
        <v>8370</v>
      </c>
      <c r="M21" s="26">
        <f>ROUND('[1]2-1(〇)'!M18/'[1]2-1(〇)'!L18,0)</f>
        <v>17829</v>
      </c>
      <c r="N21" s="26">
        <f>ROUND('[1]2-1(〇)'!D18/'[1]第1表(〇)'!O46,0)</f>
        <v>18962</v>
      </c>
      <c r="O21" s="26">
        <f>ROUND('[1]2-1(〇)'!G18/'[1]第1表(〇)'!O46,0)</f>
        <v>13137</v>
      </c>
      <c r="P21" s="26">
        <f>ROUND('[1]2-1(〇)'!J18/'[1]第1表(〇)'!O46,0)</f>
        <v>2209</v>
      </c>
      <c r="Q21" s="26">
        <f>ROUND('[1]2-1(〇)'!M18/'[1]第1表(〇)'!O46,0)</f>
        <v>34309</v>
      </c>
    </row>
    <row r="22" spans="1:17" ht="15" customHeight="1" x14ac:dyDescent="0.2">
      <c r="A22" s="33" t="s">
        <v>26</v>
      </c>
      <c r="B22" s="34">
        <f>ROUND('[1]2-1(〇)'!B19/'[1]第1表(〇)'!O47*100,3)</f>
        <v>2.8570000000000002</v>
      </c>
      <c r="C22" s="34">
        <f>ROUND('[1]2-1(〇)'!E19/'[1]第1表(〇)'!O47*100,3)</f>
        <v>82.346999999999994</v>
      </c>
      <c r="D22" s="34">
        <f>ROUND('[1]2-1(〇)'!H19/'[1]第1表(〇)'!O47*100,3)</f>
        <v>17.547999999999998</v>
      </c>
      <c r="E22" s="34">
        <f>ROUND('[1]2-1(〇)'!K19/'[1]第1表(〇)'!O47*100,3)</f>
        <v>102.753</v>
      </c>
      <c r="F22" s="35">
        <f>ROUND('[1]2-1(〇)'!C19/'[1]2-1(〇)'!B19,2)</f>
        <v>16.84</v>
      </c>
      <c r="G22" s="35">
        <f>ROUND('[1]2-1(〇)'!F19/'[1]2-1(〇)'!E19,2)</f>
        <v>1.43</v>
      </c>
      <c r="H22" s="35">
        <f>ROUND('[1]2-1(〇)'!I19/'[1]2-1(〇)'!H19,2)</f>
        <v>1.54</v>
      </c>
      <c r="I22" s="35">
        <f>ROUND('[1]2-1(〇)'!L19/'[1]2-1(〇)'!K19,2)</f>
        <v>1.88</v>
      </c>
      <c r="J22" s="36">
        <f>ROUND('[1]2-1(〇)'!D19/'[1]2-1(〇)'!C19,0)</f>
        <v>36319</v>
      </c>
      <c r="K22" s="36">
        <f>ROUND('[1]2-1(〇)'!G19/'[1]2-1(〇)'!F19,0)</f>
        <v>11546</v>
      </c>
      <c r="L22" s="36">
        <f>ROUND('[1]2-1(〇)'!J19/'[1]2-1(〇)'!I19,0)</f>
        <v>8625</v>
      </c>
      <c r="M22" s="36">
        <f>ROUND('[1]2-1(〇)'!M19/'[1]2-1(〇)'!L19,0)</f>
        <v>17318</v>
      </c>
      <c r="N22" s="36">
        <f>ROUND('[1]2-1(〇)'!D19/'[1]第1表(〇)'!O47,0)</f>
        <v>17480</v>
      </c>
      <c r="O22" s="36">
        <f>ROUND('[1]2-1(〇)'!G19/'[1]第1表(〇)'!O47,0)</f>
        <v>13596</v>
      </c>
      <c r="P22" s="36">
        <f>ROUND('[1]2-1(〇)'!J19/'[1]第1表(〇)'!O47,0)</f>
        <v>2329</v>
      </c>
      <c r="Q22" s="36">
        <f>ROUND('[1]2-1(〇)'!M19/'[1]第1表(〇)'!O47,0)</f>
        <v>33405</v>
      </c>
    </row>
  </sheetData>
  <mergeCells count="5">
    <mergeCell ref="A2:A3"/>
    <mergeCell ref="B2:E2"/>
    <mergeCell ref="F2:I2"/>
    <mergeCell ref="J2:M2"/>
    <mergeCell ref="N2:Q2"/>
  </mergeCells>
  <phoneticPr fontId="2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2025-10-30T06:18:07Z</dcterms:created>
  <dcterms:modified xsi:type="dcterms:W3CDTF">2025-10-30T06:18:33Z</dcterms:modified>
</cp:coreProperties>
</file>