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13_ncr:1_{0924F265-33EE-4C2B-B330-9E5D9C16BA3B}" xr6:coauthVersionLast="47" xr6:coauthVersionMax="47" xr10:uidLastSave="{00000000-0000-0000-0000-000000000000}"/>
  <bookViews>
    <workbookView xWindow="5175" yWindow="-16320" windowWidth="29040" windowHeight="15720" xr2:uid="{C05ED3DC-D6AA-4197-9FEE-E0C5E859ECE0}"/>
  </bookViews>
  <sheets>
    <sheet name="sheet15-1" sheetId="1" r:id="rId1"/>
  </sheets>
  <externalReferences>
    <externalReference r:id="rId2"/>
  </externalReferences>
  <definedNames>
    <definedName name="_xlnm.Print_Area" localSheetId="0">'sheet15-1'!$A$1:$O$52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" l="1"/>
  <c r="M52" i="1"/>
  <c r="J52" i="1"/>
  <c r="I52" i="1"/>
  <c r="H52" i="1"/>
  <c r="G52" i="1"/>
  <c r="F52" i="1"/>
  <c r="E52" i="1"/>
  <c r="D52" i="1"/>
  <c r="C52" i="1"/>
  <c r="O50" i="1"/>
  <c r="F50" i="1"/>
  <c r="E50" i="1"/>
  <c r="D50" i="1"/>
  <c r="C50" i="1"/>
  <c r="O48" i="1"/>
  <c r="F48" i="1"/>
  <c r="E48" i="1"/>
  <c r="D48" i="1"/>
  <c r="C48" i="1"/>
  <c r="O47" i="1"/>
  <c r="F47" i="1"/>
  <c r="E47" i="1"/>
  <c r="D47" i="1"/>
  <c r="C47" i="1"/>
  <c r="O46" i="1"/>
  <c r="F46" i="1"/>
  <c r="E46" i="1"/>
  <c r="D46" i="1"/>
  <c r="C46" i="1"/>
  <c r="O45" i="1"/>
  <c r="F45" i="1"/>
  <c r="E45" i="1"/>
  <c r="D45" i="1"/>
  <c r="C45" i="1"/>
  <c r="O44" i="1"/>
  <c r="F44" i="1"/>
  <c r="E44" i="1"/>
  <c r="D44" i="1"/>
  <c r="C44" i="1"/>
  <c r="O43" i="1"/>
  <c r="F43" i="1"/>
  <c r="E43" i="1"/>
  <c r="D43" i="1"/>
  <c r="C43" i="1"/>
  <c r="O42" i="1"/>
  <c r="F42" i="1"/>
  <c r="E42" i="1"/>
  <c r="D42" i="1"/>
  <c r="C42" i="1"/>
  <c r="O41" i="1"/>
  <c r="F41" i="1"/>
  <c r="E41" i="1"/>
  <c r="D41" i="1"/>
  <c r="C41" i="1"/>
  <c r="O40" i="1"/>
  <c r="F40" i="1"/>
  <c r="E40" i="1"/>
  <c r="D40" i="1"/>
  <c r="C40" i="1"/>
  <c r="O39" i="1"/>
  <c r="F39" i="1"/>
  <c r="E39" i="1"/>
  <c r="D39" i="1"/>
  <c r="C39" i="1"/>
  <c r="O38" i="1"/>
  <c r="F38" i="1"/>
  <c r="E38" i="1"/>
  <c r="D38" i="1"/>
  <c r="C38" i="1"/>
  <c r="O37" i="1"/>
  <c r="F37" i="1"/>
  <c r="E37" i="1"/>
  <c r="D37" i="1"/>
  <c r="C37" i="1"/>
  <c r="O36" i="1"/>
  <c r="F36" i="1"/>
  <c r="E36" i="1"/>
  <c r="D36" i="1"/>
  <c r="C36" i="1"/>
  <c r="O35" i="1"/>
  <c r="F35" i="1"/>
  <c r="E35" i="1"/>
  <c r="D35" i="1"/>
  <c r="C35" i="1"/>
  <c r="O34" i="1"/>
  <c r="F34" i="1"/>
  <c r="E34" i="1"/>
  <c r="D34" i="1"/>
  <c r="C34" i="1"/>
  <c r="O33" i="1"/>
  <c r="F33" i="1"/>
  <c r="E33" i="1"/>
  <c r="D33" i="1"/>
  <c r="C33" i="1"/>
  <c r="O32" i="1"/>
  <c r="F32" i="1"/>
  <c r="E32" i="1"/>
  <c r="D32" i="1"/>
  <c r="C32" i="1"/>
  <c r="O31" i="1"/>
  <c r="F31" i="1"/>
  <c r="E31" i="1"/>
  <c r="D31" i="1"/>
  <c r="C31" i="1"/>
  <c r="O30" i="1"/>
  <c r="F30" i="1"/>
  <c r="E30" i="1"/>
  <c r="D30" i="1"/>
  <c r="C30" i="1"/>
  <c r="O29" i="1"/>
  <c r="M29" i="1"/>
  <c r="J29" i="1"/>
  <c r="I29" i="1"/>
  <c r="H29" i="1"/>
  <c r="G29" i="1"/>
  <c r="F29" i="1"/>
  <c r="E29" i="1"/>
  <c r="D29" i="1"/>
  <c r="C29" i="1"/>
</calcChain>
</file>

<file path=xl/sharedStrings.xml><?xml version="1.0" encoding="utf-8"?>
<sst xmlns="http://schemas.openxmlformats.org/spreadsheetml/2006/main" count="285" uniqueCount="77">
  <si>
    <t>第１５表　年度別、保険者別経理関係諸率（全被保険者分）（その１）</t>
    <phoneticPr fontId="3"/>
  </si>
  <si>
    <t>被保険者１人当たり収入</t>
    <rPh sb="0" eb="4">
      <t>ヒホケンシャ</t>
    </rPh>
    <rPh sb="5" eb="6">
      <t>ニン</t>
    </rPh>
    <rPh sb="6" eb="7">
      <t>ア</t>
    </rPh>
    <rPh sb="9" eb="11">
      <t>シュウニュウ</t>
    </rPh>
    <phoneticPr fontId="3"/>
  </si>
  <si>
    <t>保険料（税）</t>
    <rPh sb="0" eb="2">
      <t>ホケン</t>
    </rPh>
    <rPh sb="2" eb="3">
      <t>リョウ</t>
    </rPh>
    <rPh sb="4" eb="5">
      <t>ゼイ</t>
    </rPh>
    <phoneticPr fontId="3"/>
  </si>
  <si>
    <t>国庫支出金</t>
    <rPh sb="0" eb="2">
      <t>コッコ</t>
    </rPh>
    <rPh sb="2" eb="5">
      <t>シシュツキン</t>
    </rPh>
    <phoneticPr fontId="3"/>
  </si>
  <si>
    <t>計</t>
    <rPh sb="0" eb="1">
      <t>ショウケイ</t>
    </rPh>
    <phoneticPr fontId="3"/>
  </si>
  <si>
    <t>1世帯当たり
調定額</t>
    <rPh sb="1" eb="3">
      <t>セタイ</t>
    </rPh>
    <rPh sb="3" eb="4">
      <t>ア</t>
    </rPh>
    <rPh sb="7" eb="9">
      <t>チョウテイ</t>
    </rPh>
    <rPh sb="9" eb="10">
      <t>ガク</t>
    </rPh>
    <phoneticPr fontId="3"/>
  </si>
  <si>
    <t>調定額</t>
    <rPh sb="0" eb="2">
      <t>チョウテイ</t>
    </rPh>
    <rPh sb="2" eb="3">
      <t>ガク</t>
    </rPh>
    <phoneticPr fontId="3"/>
  </si>
  <si>
    <t>収納額</t>
    <rPh sb="0" eb="3">
      <t>シュウノウガク</t>
    </rPh>
    <phoneticPr fontId="3"/>
  </si>
  <si>
    <t>保険料（税）
収納率</t>
    <rPh sb="0" eb="2">
      <t>ホケン</t>
    </rPh>
    <rPh sb="2" eb="3">
      <t>リョウ</t>
    </rPh>
    <rPh sb="4" eb="5">
      <t>ゼイ</t>
    </rPh>
    <rPh sb="7" eb="10">
      <t>シュウノウリツ</t>
    </rPh>
    <phoneticPr fontId="3"/>
  </si>
  <si>
    <t>事務費負担金</t>
    <rPh sb="0" eb="3">
      <t>ジムヒ</t>
    </rPh>
    <rPh sb="3" eb="6">
      <t>フタンキン</t>
    </rPh>
    <phoneticPr fontId="3"/>
  </si>
  <si>
    <t>療給等負担金</t>
    <rPh sb="0" eb="2">
      <t>リョウキュウ</t>
    </rPh>
    <rPh sb="2" eb="3">
      <t>トウ</t>
    </rPh>
    <rPh sb="3" eb="6">
      <t>フタンキン</t>
    </rPh>
    <phoneticPr fontId="3"/>
  </si>
  <si>
    <t>高額医療費
共同事業</t>
    <rPh sb="0" eb="2">
      <t>コウガク</t>
    </rPh>
    <rPh sb="2" eb="5">
      <t>イリョウヒ</t>
    </rPh>
    <rPh sb="6" eb="8">
      <t>キョウドウ</t>
    </rPh>
    <rPh sb="8" eb="10">
      <t>ジギョウ</t>
    </rPh>
    <phoneticPr fontId="3"/>
  </si>
  <si>
    <t>特定健康診査</t>
    <rPh sb="0" eb="2">
      <t>トクテイ</t>
    </rPh>
    <rPh sb="2" eb="4">
      <t>ケンコウ</t>
    </rPh>
    <rPh sb="4" eb="6">
      <t>シンサ</t>
    </rPh>
    <phoneticPr fontId="3"/>
  </si>
  <si>
    <t>普通調整
交付金</t>
    <rPh sb="0" eb="2">
      <t>フツウ</t>
    </rPh>
    <rPh sb="2" eb="4">
      <t>チョウセイ</t>
    </rPh>
    <rPh sb="5" eb="8">
      <t>コウフキン</t>
    </rPh>
    <phoneticPr fontId="3"/>
  </si>
  <si>
    <t>特別調整
交付金</t>
    <rPh sb="0" eb="2">
      <t>トクベツ</t>
    </rPh>
    <rPh sb="2" eb="4">
      <t>チョウセイ</t>
    </rPh>
    <rPh sb="5" eb="8">
      <t>コウフキン</t>
    </rPh>
    <phoneticPr fontId="3"/>
  </si>
  <si>
    <t>出産育児
補助金</t>
    <rPh sb="0" eb="2">
      <t>シュッサン</t>
    </rPh>
    <rPh sb="2" eb="4">
      <t>イクジ</t>
    </rPh>
    <rPh sb="5" eb="8">
      <t>ホジョキン</t>
    </rPh>
    <phoneticPr fontId="3"/>
  </si>
  <si>
    <t>特別対策費
補助金</t>
    <rPh sb="0" eb="2">
      <t>トクベツ</t>
    </rPh>
    <rPh sb="2" eb="5">
      <t>タイサクヒ</t>
    </rPh>
    <rPh sb="6" eb="9">
      <t>ホジョキン</t>
    </rPh>
    <phoneticPr fontId="3"/>
  </si>
  <si>
    <t>(B1#96+E1#48)
/A#60</t>
    <phoneticPr fontId="3"/>
  </si>
  <si>
    <t>(B1#96+E1#48/A#62</t>
    <phoneticPr fontId="3"/>
  </si>
  <si>
    <t>(B1#97+E1#49)/A#62</t>
    <phoneticPr fontId="3"/>
  </si>
  <si>
    <t>(B1#97+E1#49)/(B1#96+E1#48-B1#161（注:厚労省仕様B1#101）-E1#137)</t>
    <rPh sb="34" eb="35">
      <t>チュウ</t>
    </rPh>
    <rPh sb="36" eb="39">
      <t>コウロウショウ</t>
    </rPh>
    <rPh sb="39" eb="41">
      <t>シヨウ</t>
    </rPh>
    <phoneticPr fontId="3"/>
  </si>
  <si>
    <t>B1#24/A#62</t>
    <phoneticPr fontId="3"/>
  </si>
  <si>
    <t>B1#25/A#62</t>
    <phoneticPr fontId="3"/>
  </si>
  <si>
    <t>B1#205/A#62</t>
    <phoneticPr fontId="3"/>
  </si>
  <si>
    <t>B1#302/A#62</t>
    <phoneticPr fontId="3"/>
  </si>
  <si>
    <t>B1#26/A#62</t>
    <phoneticPr fontId="3"/>
  </si>
  <si>
    <t>B1#27/A#62</t>
    <phoneticPr fontId="3"/>
  </si>
  <si>
    <t>B1#28/A#62</t>
    <phoneticPr fontId="3"/>
  </si>
  <si>
    <t>B1#29/A#62</t>
    <phoneticPr fontId="3"/>
  </si>
  <si>
    <t>B1#30/A#62</t>
    <phoneticPr fontId="3"/>
  </si>
  <si>
    <t>第１５表　年度別、保険者別経理関係諸率（全被保険者分）（その１）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カンケイ</t>
    </rPh>
    <rPh sb="17" eb="18">
      <t>ショ</t>
    </rPh>
    <rPh sb="18" eb="19">
      <t>リツ</t>
    </rPh>
    <rPh sb="20" eb="21">
      <t>ゼン</t>
    </rPh>
    <rPh sb="21" eb="25">
      <t>ヒホケンシャ</t>
    </rPh>
    <rPh sb="25" eb="26">
      <t>ブン</t>
    </rPh>
    <phoneticPr fontId="3"/>
  </si>
  <si>
    <t>番
号</t>
    <rPh sb="0" eb="1">
      <t>バン</t>
    </rPh>
    <rPh sb="3" eb="4">
      <t>ゴウ</t>
    </rPh>
    <phoneticPr fontId="3"/>
  </si>
  <si>
    <t>年度別
保険者別</t>
    <rPh sb="0" eb="2">
      <t>ネンド</t>
    </rPh>
    <rPh sb="2" eb="3">
      <t>ベツ</t>
    </rPh>
    <rPh sb="5" eb="8">
      <t>ホケンシャ</t>
    </rPh>
    <rPh sb="8" eb="9">
      <t>ベツ</t>
    </rPh>
    <phoneticPr fontId="3"/>
  </si>
  <si>
    <t>円</t>
    <rPh sb="0" eb="1">
      <t>エン</t>
    </rPh>
    <phoneticPr fontId="3"/>
  </si>
  <si>
    <t>％</t>
    <phoneticPr fontId="3"/>
  </si>
  <si>
    <t>円</t>
  </si>
  <si>
    <t>平成18年度</t>
    <rPh sb="0" eb="2">
      <t>ヘイセイ</t>
    </rPh>
    <rPh sb="4" eb="6">
      <t>ネンド</t>
    </rPh>
    <phoneticPr fontId="3"/>
  </si>
  <si>
    <t>-</t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</si>
  <si>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</si>
  <si>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</si>
  <si>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</si>
  <si>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</si>
  <si>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</si>
  <si>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</si>
  <si>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</si>
  <si>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</si>
  <si>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</si>
  <si>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</si>
  <si>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</si>
  <si>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</si>
  <si>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</si>
  <si>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</si>
  <si>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</si>
  <si>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 xml:space="preserve"> 松江市</t>
  </si>
  <si>
    <t>-</t>
    <phoneticPr fontId="3"/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</si>
  <si>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</si>
  <si>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</si>
  <si>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</si>
  <si>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</si>
  <si>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</si>
  <si>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</si>
  <si>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</si>
  <si>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</si>
  <si>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</si>
  <si>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</si>
  <si>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</si>
  <si>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</si>
  <si>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</si>
  <si>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</si>
  <si>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</si>
  <si>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</si>
  <si>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</si>
  <si>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</si>
  <si>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</si>
  <si>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</si>
  <si>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令和元年度</t>
    <rPh sb="0" eb="2">
      <t>レイワ</t>
    </rPh>
    <rPh sb="2" eb="3">
      <t>ガン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</si>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</sst>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0;&quot;△ &quot;#,##0.00"/>
    <numFmt numFmtId="178" formatCode="000"/>
    <numFmt numFmtId="179" formatCode="###,###,###,##0"/>
    <numFmt numFmtId="180" formatCode="0.00_);[Red]\(0.00\)"/>
  </numFmts>
  <fonts count="5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b/>
      <sz val="10"/>
      <color indexed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right" vertical="center" wrapText="1"/>
    </xf>
    <xf numFmtId="177" fontId="1" fillId="0" borderId="9" xfId="0" applyNumberFormat="1" applyFont="1" applyBorder="1" applyAlignment="1">
      <alignment vertical="center" wrapText="1"/>
    </xf>
    <xf numFmtId="176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9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8" fontId="1" fillId="0" borderId="11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78" fontId="1" fillId="0" borderId="16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78" fontId="1" fillId="0" borderId="1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17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179" fontId="1" fillId="0" borderId="6" xfId="0" applyNumberFormat="1" applyFont="1" applyBorder="1" applyAlignment="1">
      <alignment horizontal="right" vertical="center"/>
    </xf>
    <xf numFmtId="180" fontId="1" fillId="0" borderId="6" xfId="0" applyNumberFormat="1" applyFont="1" applyBorder="1" applyAlignment="1">
      <alignment horizontal="right" vertical="center"/>
    </xf>
    <xf numFmtId="179" fontId="1" fillId="0" borderId="7" xfId="0" applyNumberFormat="1" applyFont="1" applyBorder="1" applyAlignment="1">
      <alignment horizontal="right" vertical="center"/>
    </xf>
    <xf numFmtId="180" fontId="1" fillId="0" borderId="7" xfId="0" applyNumberFormat="1" applyFont="1" applyBorder="1" applyAlignment="1">
      <alignment horizontal="right" vertical="center"/>
    </xf>
    <xf numFmtId="179" fontId="1" fillId="0" borderId="5" xfId="0" applyNumberFormat="1" applyFont="1" applyBorder="1" applyAlignment="1">
      <alignment horizontal="right" vertical="center"/>
    </xf>
    <xf numFmtId="180" fontId="1" fillId="0" borderId="5" xfId="0" applyNumberFormat="1" applyFont="1" applyBorder="1" applyAlignment="1">
      <alignment horizontal="right" vertical="center"/>
    </xf>
    <xf numFmtId="179" fontId="1" fillId="0" borderId="9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15-1"/>
      <sheetName val="〇15-2"/>
      <sheetName val="〇15-3"/>
      <sheetName val="第15表元データ"/>
      <sheetName val="第15表2元データ"/>
    </sheetNames>
    <sheetDataSet>
      <sheetData sheetId="0"/>
      <sheetData sheetId="1"/>
      <sheetData sheetId="2"/>
      <sheetData sheetId="3">
        <row r="2">
          <cell r="T2">
            <v>511000</v>
          </cell>
        </row>
        <row r="3">
          <cell r="T3">
            <v>58000</v>
          </cell>
        </row>
        <row r="4">
          <cell r="T4">
            <v>358000</v>
          </cell>
        </row>
        <row r="5">
          <cell r="T5">
            <v>169000</v>
          </cell>
        </row>
        <row r="6">
          <cell r="T6">
            <v>183000</v>
          </cell>
        </row>
        <row r="7">
          <cell r="T7">
            <v>135000</v>
          </cell>
        </row>
        <row r="8">
          <cell r="T8">
            <v>91000</v>
          </cell>
        </row>
        <row r="9">
          <cell r="T9">
            <v>50000</v>
          </cell>
        </row>
        <row r="10">
          <cell r="T10">
            <v>15000</v>
          </cell>
        </row>
        <row r="11">
          <cell r="T11">
            <v>5000</v>
          </cell>
        </row>
        <row r="12">
          <cell r="T12">
            <v>66000</v>
          </cell>
        </row>
        <row r="13">
          <cell r="T13">
            <v>17000</v>
          </cell>
        </row>
        <row r="14">
          <cell r="T14">
            <v>110000</v>
          </cell>
        </row>
        <row r="15">
          <cell r="T15">
            <v>56000</v>
          </cell>
        </row>
        <row r="16">
          <cell r="T16">
            <v>0</v>
          </cell>
        </row>
        <row r="17">
          <cell r="T17">
            <v>9000</v>
          </cell>
        </row>
        <row r="18">
          <cell r="T18">
            <v>62000</v>
          </cell>
        </row>
        <row r="19">
          <cell r="T19">
            <v>10000</v>
          </cell>
        </row>
        <row r="20">
          <cell r="T20">
            <v>0</v>
          </cell>
        </row>
        <row r="21">
          <cell r="L21">
            <v>2106473</v>
          </cell>
          <cell r="M21">
            <v>49779555</v>
          </cell>
          <cell r="N21">
            <v>672000</v>
          </cell>
          <cell r="O21">
            <v>336000</v>
          </cell>
          <cell r="R21">
            <v>1996000</v>
          </cell>
          <cell r="T21">
            <v>54890028</v>
          </cell>
        </row>
        <row r="22">
          <cell r="T22">
            <v>1905000</v>
          </cell>
        </row>
        <row r="23">
          <cell r="L23">
            <v>2106473</v>
          </cell>
          <cell r="M23">
            <v>49779555</v>
          </cell>
          <cell r="N23">
            <v>672000</v>
          </cell>
          <cell r="O23">
            <v>336000</v>
          </cell>
          <cell r="R23">
            <v>1996000</v>
          </cell>
        </row>
        <row r="24">
          <cell r="T24">
            <v>56795028</v>
          </cell>
        </row>
      </sheetData>
      <sheetData sheetId="4">
        <row r="5">
          <cell r="C5">
            <v>3054392590</v>
          </cell>
          <cell r="D5">
            <v>2934921077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22056</v>
          </cell>
          <cell r="J5">
            <v>31406</v>
          </cell>
        </row>
        <row r="6">
          <cell r="C6">
            <v>726025600</v>
          </cell>
          <cell r="D6">
            <v>706721002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6254</v>
          </cell>
          <cell r="J6">
            <v>8594</v>
          </cell>
        </row>
        <row r="7">
          <cell r="C7">
            <v>2945247915</v>
          </cell>
          <cell r="D7">
            <v>2836417836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18755</v>
          </cell>
          <cell r="J7">
            <v>28130</v>
          </cell>
        </row>
        <row r="8">
          <cell r="C8">
            <v>805104500</v>
          </cell>
          <cell r="D8">
            <v>782338904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5814</v>
          </cell>
          <cell r="J8">
            <v>8354</v>
          </cell>
        </row>
        <row r="9">
          <cell r="C9">
            <v>550664600</v>
          </cell>
          <cell r="D9">
            <v>530735280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4433</v>
          </cell>
          <cell r="J9">
            <v>6345</v>
          </cell>
        </row>
        <row r="10">
          <cell r="C10">
            <v>612977400</v>
          </cell>
          <cell r="D10">
            <v>594797051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4311</v>
          </cell>
          <cell r="J10">
            <v>6409</v>
          </cell>
        </row>
        <row r="11">
          <cell r="C11">
            <v>344246890</v>
          </cell>
          <cell r="D11">
            <v>335553750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3074</v>
          </cell>
          <cell r="J11">
            <v>4187</v>
          </cell>
        </row>
        <row r="12">
          <cell r="C12">
            <v>43027850</v>
          </cell>
          <cell r="D12">
            <v>42665650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417</v>
          </cell>
          <cell r="J12">
            <v>565</v>
          </cell>
        </row>
        <row r="13">
          <cell r="C13">
            <v>133034700</v>
          </cell>
          <cell r="D13">
            <v>130985500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1023</v>
          </cell>
          <cell r="J13">
            <v>1460</v>
          </cell>
        </row>
        <row r="14">
          <cell r="C14">
            <v>54674400</v>
          </cell>
          <cell r="D14">
            <v>54334900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400</v>
          </cell>
          <cell r="J14">
            <v>535</v>
          </cell>
        </row>
        <row r="15">
          <cell r="C15">
            <v>63167600</v>
          </cell>
          <cell r="D15">
            <v>62824600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486</v>
          </cell>
          <cell r="J15">
            <v>665</v>
          </cell>
        </row>
        <row r="16">
          <cell r="C16">
            <v>15823200</v>
          </cell>
          <cell r="D16">
            <v>15572300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144</v>
          </cell>
          <cell r="J16">
            <v>197</v>
          </cell>
        </row>
        <row r="17">
          <cell r="C17">
            <v>567177280</v>
          </cell>
          <cell r="D17">
            <v>558552394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4377</v>
          </cell>
          <cell r="J17">
            <v>6339</v>
          </cell>
        </row>
        <row r="18">
          <cell r="C18">
            <v>191929600</v>
          </cell>
          <cell r="D18">
            <v>189856223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1544</v>
          </cell>
          <cell r="J18">
            <v>2255</v>
          </cell>
        </row>
        <row r="19">
          <cell r="C19">
            <v>73836410</v>
          </cell>
          <cell r="D19">
            <v>70777250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597</v>
          </cell>
          <cell r="J19">
            <v>854</v>
          </cell>
        </row>
        <row r="20">
          <cell r="C20">
            <v>60714400</v>
          </cell>
          <cell r="D20">
            <v>59746100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591</v>
          </cell>
          <cell r="J20">
            <v>807</v>
          </cell>
        </row>
        <row r="21">
          <cell r="C21">
            <v>136999000</v>
          </cell>
          <cell r="D21">
            <v>135273740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1478</v>
          </cell>
          <cell r="J21">
            <v>2110</v>
          </cell>
        </row>
        <row r="22">
          <cell r="C22">
            <v>85551200</v>
          </cell>
          <cell r="D22">
            <v>82079232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798</v>
          </cell>
          <cell r="J22">
            <v>1136</v>
          </cell>
        </row>
        <row r="23">
          <cell r="C23">
            <v>245790700</v>
          </cell>
          <cell r="D23">
            <v>240802775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2109</v>
          </cell>
          <cell r="J23">
            <v>2879</v>
          </cell>
        </row>
        <row r="24">
          <cell r="C24">
            <v>470422000</v>
          </cell>
          <cell r="D24">
            <v>470422000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1311</v>
          </cell>
          <cell r="J24">
            <v>1806</v>
          </cell>
        </row>
        <row r="25">
          <cell r="C25">
            <v>10710385835</v>
          </cell>
          <cell r="D25">
            <v>10364955564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78661</v>
          </cell>
          <cell r="J25">
            <v>113227</v>
          </cell>
        </row>
        <row r="26">
          <cell r="J26">
            <v>1806</v>
          </cell>
        </row>
        <row r="27">
          <cell r="C27">
            <v>11180807835</v>
          </cell>
          <cell r="D27">
            <v>10835377564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79972</v>
          </cell>
          <cell r="J27">
            <v>115033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5408-3A9F-492A-ADF8-79646D42D590}">
  <sheetPr>
    <pageSetUpPr fitToPage="1"/>
  </sheetPr>
  <dimension ref="A1:AH54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Y27" sqref="Y27"/>
      <selection pane="topRight" activeCell="Y27" sqref="Y27"/>
      <selection pane="bottomLeft" activeCell="Y27" sqref="Y27"/>
      <selection pane="bottomRight" activeCell="G40" sqref="G40"/>
    </sheetView>
  </sheetViews>
  <sheetFormatPr defaultColWidth="18.6328125" defaultRowHeight="15" customHeight="1"/>
  <cols>
    <col min="1" max="1" width="4.453125" style="1" customWidth="1"/>
    <col min="2" max="2" width="10.6328125" style="1" customWidth="1"/>
    <col min="3" max="15" width="13.7265625" style="1" customWidth="1"/>
    <col min="16" max="16" width="4.453125" style="1" bestFit="1" customWidth="1"/>
    <col min="17" max="256" width="18.6328125" style="1"/>
    <col min="257" max="257" width="4.453125" style="1" customWidth="1"/>
    <col min="258" max="258" width="10.6328125" style="1" customWidth="1"/>
    <col min="259" max="271" width="13.7265625" style="1" customWidth="1"/>
    <col min="272" max="272" width="4.453125" style="1" bestFit="1" customWidth="1"/>
    <col min="273" max="512" width="18.6328125" style="1"/>
    <col min="513" max="513" width="4.453125" style="1" customWidth="1"/>
    <col min="514" max="514" width="10.6328125" style="1" customWidth="1"/>
    <col min="515" max="527" width="13.7265625" style="1" customWidth="1"/>
    <col min="528" max="528" width="4.453125" style="1" bestFit="1" customWidth="1"/>
    <col min="529" max="768" width="18.6328125" style="1"/>
    <col min="769" max="769" width="4.453125" style="1" customWidth="1"/>
    <col min="770" max="770" width="10.6328125" style="1" customWidth="1"/>
    <col min="771" max="783" width="13.7265625" style="1" customWidth="1"/>
    <col min="784" max="784" width="4.453125" style="1" bestFit="1" customWidth="1"/>
    <col min="785" max="1024" width="18.6328125" style="1"/>
    <col min="1025" max="1025" width="4.453125" style="1" customWidth="1"/>
    <col min="1026" max="1026" width="10.6328125" style="1" customWidth="1"/>
    <col min="1027" max="1039" width="13.7265625" style="1" customWidth="1"/>
    <col min="1040" max="1040" width="4.453125" style="1" bestFit="1" customWidth="1"/>
    <col min="1041" max="1280" width="18.6328125" style="1"/>
    <col min="1281" max="1281" width="4.453125" style="1" customWidth="1"/>
    <col min="1282" max="1282" width="10.6328125" style="1" customWidth="1"/>
    <col min="1283" max="1295" width="13.7265625" style="1" customWidth="1"/>
    <col min="1296" max="1296" width="4.453125" style="1" bestFit="1" customWidth="1"/>
    <col min="1297" max="1536" width="18.6328125" style="1"/>
    <col min="1537" max="1537" width="4.453125" style="1" customWidth="1"/>
    <col min="1538" max="1538" width="10.6328125" style="1" customWidth="1"/>
    <col min="1539" max="1551" width="13.7265625" style="1" customWidth="1"/>
    <col min="1552" max="1552" width="4.453125" style="1" bestFit="1" customWidth="1"/>
    <col min="1553" max="1792" width="18.6328125" style="1"/>
    <col min="1793" max="1793" width="4.453125" style="1" customWidth="1"/>
    <col min="1794" max="1794" width="10.6328125" style="1" customWidth="1"/>
    <col min="1795" max="1807" width="13.7265625" style="1" customWidth="1"/>
    <col min="1808" max="1808" width="4.453125" style="1" bestFit="1" customWidth="1"/>
    <col min="1809" max="2048" width="18.6328125" style="1"/>
    <col min="2049" max="2049" width="4.453125" style="1" customWidth="1"/>
    <col min="2050" max="2050" width="10.6328125" style="1" customWidth="1"/>
    <col min="2051" max="2063" width="13.7265625" style="1" customWidth="1"/>
    <col min="2064" max="2064" width="4.453125" style="1" bestFit="1" customWidth="1"/>
    <col min="2065" max="2304" width="18.6328125" style="1"/>
    <col min="2305" max="2305" width="4.453125" style="1" customWidth="1"/>
    <col min="2306" max="2306" width="10.6328125" style="1" customWidth="1"/>
    <col min="2307" max="2319" width="13.7265625" style="1" customWidth="1"/>
    <col min="2320" max="2320" width="4.453125" style="1" bestFit="1" customWidth="1"/>
    <col min="2321" max="2560" width="18.6328125" style="1"/>
    <col min="2561" max="2561" width="4.453125" style="1" customWidth="1"/>
    <col min="2562" max="2562" width="10.6328125" style="1" customWidth="1"/>
    <col min="2563" max="2575" width="13.7265625" style="1" customWidth="1"/>
    <col min="2576" max="2576" width="4.453125" style="1" bestFit="1" customWidth="1"/>
    <col min="2577" max="2816" width="18.6328125" style="1"/>
    <col min="2817" max="2817" width="4.453125" style="1" customWidth="1"/>
    <col min="2818" max="2818" width="10.6328125" style="1" customWidth="1"/>
    <col min="2819" max="2831" width="13.7265625" style="1" customWidth="1"/>
    <col min="2832" max="2832" width="4.453125" style="1" bestFit="1" customWidth="1"/>
    <col min="2833" max="3072" width="18.6328125" style="1"/>
    <col min="3073" max="3073" width="4.453125" style="1" customWidth="1"/>
    <col min="3074" max="3074" width="10.6328125" style="1" customWidth="1"/>
    <col min="3075" max="3087" width="13.7265625" style="1" customWidth="1"/>
    <col min="3088" max="3088" width="4.453125" style="1" bestFit="1" customWidth="1"/>
    <col min="3089" max="3328" width="18.6328125" style="1"/>
    <col min="3329" max="3329" width="4.453125" style="1" customWidth="1"/>
    <col min="3330" max="3330" width="10.6328125" style="1" customWidth="1"/>
    <col min="3331" max="3343" width="13.7265625" style="1" customWidth="1"/>
    <col min="3344" max="3344" width="4.453125" style="1" bestFit="1" customWidth="1"/>
    <col min="3345" max="3584" width="18.6328125" style="1"/>
    <col min="3585" max="3585" width="4.453125" style="1" customWidth="1"/>
    <col min="3586" max="3586" width="10.6328125" style="1" customWidth="1"/>
    <col min="3587" max="3599" width="13.7265625" style="1" customWidth="1"/>
    <col min="3600" max="3600" width="4.453125" style="1" bestFit="1" customWidth="1"/>
    <col min="3601" max="3840" width="18.6328125" style="1"/>
    <col min="3841" max="3841" width="4.453125" style="1" customWidth="1"/>
    <col min="3842" max="3842" width="10.6328125" style="1" customWidth="1"/>
    <col min="3843" max="3855" width="13.7265625" style="1" customWidth="1"/>
    <col min="3856" max="3856" width="4.453125" style="1" bestFit="1" customWidth="1"/>
    <col min="3857" max="4096" width="18.6328125" style="1"/>
    <col min="4097" max="4097" width="4.453125" style="1" customWidth="1"/>
    <col min="4098" max="4098" width="10.6328125" style="1" customWidth="1"/>
    <col min="4099" max="4111" width="13.7265625" style="1" customWidth="1"/>
    <col min="4112" max="4112" width="4.453125" style="1" bestFit="1" customWidth="1"/>
    <col min="4113" max="4352" width="18.6328125" style="1"/>
    <col min="4353" max="4353" width="4.453125" style="1" customWidth="1"/>
    <col min="4354" max="4354" width="10.6328125" style="1" customWidth="1"/>
    <col min="4355" max="4367" width="13.7265625" style="1" customWidth="1"/>
    <col min="4368" max="4368" width="4.453125" style="1" bestFit="1" customWidth="1"/>
    <col min="4369" max="4608" width="18.6328125" style="1"/>
    <col min="4609" max="4609" width="4.453125" style="1" customWidth="1"/>
    <col min="4610" max="4610" width="10.6328125" style="1" customWidth="1"/>
    <col min="4611" max="4623" width="13.7265625" style="1" customWidth="1"/>
    <col min="4624" max="4624" width="4.453125" style="1" bestFit="1" customWidth="1"/>
    <col min="4625" max="4864" width="18.6328125" style="1"/>
    <col min="4865" max="4865" width="4.453125" style="1" customWidth="1"/>
    <col min="4866" max="4866" width="10.6328125" style="1" customWidth="1"/>
    <col min="4867" max="4879" width="13.7265625" style="1" customWidth="1"/>
    <col min="4880" max="4880" width="4.453125" style="1" bestFit="1" customWidth="1"/>
    <col min="4881" max="5120" width="18.6328125" style="1"/>
    <col min="5121" max="5121" width="4.453125" style="1" customWidth="1"/>
    <col min="5122" max="5122" width="10.6328125" style="1" customWidth="1"/>
    <col min="5123" max="5135" width="13.7265625" style="1" customWidth="1"/>
    <col min="5136" max="5136" width="4.453125" style="1" bestFit="1" customWidth="1"/>
    <col min="5137" max="5376" width="18.6328125" style="1"/>
    <col min="5377" max="5377" width="4.453125" style="1" customWidth="1"/>
    <col min="5378" max="5378" width="10.6328125" style="1" customWidth="1"/>
    <col min="5379" max="5391" width="13.7265625" style="1" customWidth="1"/>
    <col min="5392" max="5392" width="4.453125" style="1" bestFit="1" customWidth="1"/>
    <col min="5393" max="5632" width="18.6328125" style="1"/>
    <col min="5633" max="5633" width="4.453125" style="1" customWidth="1"/>
    <col min="5634" max="5634" width="10.6328125" style="1" customWidth="1"/>
    <col min="5635" max="5647" width="13.7265625" style="1" customWidth="1"/>
    <col min="5648" max="5648" width="4.453125" style="1" bestFit="1" customWidth="1"/>
    <col min="5649" max="5888" width="18.6328125" style="1"/>
    <col min="5889" max="5889" width="4.453125" style="1" customWidth="1"/>
    <col min="5890" max="5890" width="10.6328125" style="1" customWidth="1"/>
    <col min="5891" max="5903" width="13.7265625" style="1" customWidth="1"/>
    <col min="5904" max="5904" width="4.453125" style="1" bestFit="1" customWidth="1"/>
    <col min="5905" max="6144" width="18.6328125" style="1"/>
    <col min="6145" max="6145" width="4.453125" style="1" customWidth="1"/>
    <col min="6146" max="6146" width="10.6328125" style="1" customWidth="1"/>
    <col min="6147" max="6159" width="13.7265625" style="1" customWidth="1"/>
    <col min="6160" max="6160" width="4.453125" style="1" bestFit="1" customWidth="1"/>
    <col min="6161" max="6400" width="18.6328125" style="1"/>
    <col min="6401" max="6401" width="4.453125" style="1" customWidth="1"/>
    <col min="6402" max="6402" width="10.6328125" style="1" customWidth="1"/>
    <col min="6403" max="6415" width="13.7265625" style="1" customWidth="1"/>
    <col min="6416" max="6416" width="4.453125" style="1" bestFit="1" customWidth="1"/>
    <col min="6417" max="6656" width="18.6328125" style="1"/>
    <col min="6657" max="6657" width="4.453125" style="1" customWidth="1"/>
    <col min="6658" max="6658" width="10.6328125" style="1" customWidth="1"/>
    <col min="6659" max="6671" width="13.7265625" style="1" customWidth="1"/>
    <col min="6672" max="6672" width="4.453125" style="1" bestFit="1" customWidth="1"/>
    <col min="6673" max="6912" width="18.6328125" style="1"/>
    <col min="6913" max="6913" width="4.453125" style="1" customWidth="1"/>
    <col min="6914" max="6914" width="10.6328125" style="1" customWidth="1"/>
    <col min="6915" max="6927" width="13.7265625" style="1" customWidth="1"/>
    <col min="6928" max="6928" width="4.453125" style="1" bestFit="1" customWidth="1"/>
    <col min="6929" max="7168" width="18.6328125" style="1"/>
    <col min="7169" max="7169" width="4.453125" style="1" customWidth="1"/>
    <col min="7170" max="7170" width="10.6328125" style="1" customWidth="1"/>
    <col min="7171" max="7183" width="13.7265625" style="1" customWidth="1"/>
    <col min="7184" max="7184" width="4.453125" style="1" bestFit="1" customWidth="1"/>
    <col min="7185" max="7424" width="18.6328125" style="1"/>
    <col min="7425" max="7425" width="4.453125" style="1" customWidth="1"/>
    <col min="7426" max="7426" width="10.6328125" style="1" customWidth="1"/>
    <col min="7427" max="7439" width="13.7265625" style="1" customWidth="1"/>
    <col min="7440" max="7440" width="4.453125" style="1" bestFit="1" customWidth="1"/>
    <col min="7441" max="7680" width="18.6328125" style="1"/>
    <col min="7681" max="7681" width="4.453125" style="1" customWidth="1"/>
    <col min="7682" max="7682" width="10.6328125" style="1" customWidth="1"/>
    <col min="7683" max="7695" width="13.7265625" style="1" customWidth="1"/>
    <col min="7696" max="7696" width="4.453125" style="1" bestFit="1" customWidth="1"/>
    <col min="7697" max="7936" width="18.6328125" style="1"/>
    <col min="7937" max="7937" width="4.453125" style="1" customWidth="1"/>
    <col min="7938" max="7938" width="10.6328125" style="1" customWidth="1"/>
    <col min="7939" max="7951" width="13.7265625" style="1" customWidth="1"/>
    <col min="7952" max="7952" width="4.453125" style="1" bestFit="1" customWidth="1"/>
    <col min="7953" max="8192" width="18.6328125" style="1"/>
    <col min="8193" max="8193" width="4.453125" style="1" customWidth="1"/>
    <col min="8194" max="8194" width="10.6328125" style="1" customWidth="1"/>
    <col min="8195" max="8207" width="13.7265625" style="1" customWidth="1"/>
    <col min="8208" max="8208" width="4.453125" style="1" bestFit="1" customWidth="1"/>
    <col min="8209" max="8448" width="18.6328125" style="1"/>
    <col min="8449" max="8449" width="4.453125" style="1" customWidth="1"/>
    <col min="8450" max="8450" width="10.6328125" style="1" customWidth="1"/>
    <col min="8451" max="8463" width="13.7265625" style="1" customWidth="1"/>
    <col min="8464" max="8464" width="4.453125" style="1" bestFit="1" customWidth="1"/>
    <col min="8465" max="8704" width="18.6328125" style="1"/>
    <col min="8705" max="8705" width="4.453125" style="1" customWidth="1"/>
    <col min="8706" max="8706" width="10.6328125" style="1" customWidth="1"/>
    <col min="8707" max="8719" width="13.7265625" style="1" customWidth="1"/>
    <col min="8720" max="8720" width="4.453125" style="1" bestFit="1" customWidth="1"/>
    <col min="8721" max="8960" width="18.6328125" style="1"/>
    <col min="8961" max="8961" width="4.453125" style="1" customWidth="1"/>
    <col min="8962" max="8962" width="10.6328125" style="1" customWidth="1"/>
    <col min="8963" max="8975" width="13.7265625" style="1" customWidth="1"/>
    <col min="8976" max="8976" width="4.453125" style="1" bestFit="1" customWidth="1"/>
    <col min="8977" max="9216" width="18.6328125" style="1"/>
    <col min="9217" max="9217" width="4.453125" style="1" customWidth="1"/>
    <col min="9218" max="9218" width="10.6328125" style="1" customWidth="1"/>
    <col min="9219" max="9231" width="13.7265625" style="1" customWidth="1"/>
    <col min="9232" max="9232" width="4.453125" style="1" bestFit="1" customWidth="1"/>
    <col min="9233" max="9472" width="18.6328125" style="1"/>
    <col min="9473" max="9473" width="4.453125" style="1" customWidth="1"/>
    <col min="9474" max="9474" width="10.6328125" style="1" customWidth="1"/>
    <col min="9475" max="9487" width="13.7265625" style="1" customWidth="1"/>
    <col min="9488" max="9488" width="4.453125" style="1" bestFit="1" customWidth="1"/>
    <col min="9489" max="9728" width="18.6328125" style="1"/>
    <col min="9729" max="9729" width="4.453125" style="1" customWidth="1"/>
    <col min="9730" max="9730" width="10.6328125" style="1" customWidth="1"/>
    <col min="9731" max="9743" width="13.7265625" style="1" customWidth="1"/>
    <col min="9744" max="9744" width="4.453125" style="1" bestFit="1" customWidth="1"/>
    <col min="9745" max="9984" width="18.6328125" style="1"/>
    <col min="9985" max="9985" width="4.453125" style="1" customWidth="1"/>
    <col min="9986" max="9986" width="10.6328125" style="1" customWidth="1"/>
    <col min="9987" max="9999" width="13.7265625" style="1" customWidth="1"/>
    <col min="10000" max="10000" width="4.453125" style="1" bestFit="1" customWidth="1"/>
    <col min="10001" max="10240" width="18.6328125" style="1"/>
    <col min="10241" max="10241" width="4.453125" style="1" customWidth="1"/>
    <col min="10242" max="10242" width="10.6328125" style="1" customWidth="1"/>
    <col min="10243" max="10255" width="13.7265625" style="1" customWidth="1"/>
    <col min="10256" max="10256" width="4.453125" style="1" bestFit="1" customWidth="1"/>
    <col min="10257" max="10496" width="18.6328125" style="1"/>
    <col min="10497" max="10497" width="4.453125" style="1" customWidth="1"/>
    <col min="10498" max="10498" width="10.6328125" style="1" customWidth="1"/>
    <col min="10499" max="10511" width="13.7265625" style="1" customWidth="1"/>
    <col min="10512" max="10512" width="4.453125" style="1" bestFit="1" customWidth="1"/>
    <col min="10513" max="10752" width="18.6328125" style="1"/>
    <col min="10753" max="10753" width="4.453125" style="1" customWidth="1"/>
    <col min="10754" max="10754" width="10.6328125" style="1" customWidth="1"/>
    <col min="10755" max="10767" width="13.7265625" style="1" customWidth="1"/>
    <col min="10768" max="10768" width="4.453125" style="1" bestFit="1" customWidth="1"/>
    <col min="10769" max="11008" width="18.6328125" style="1"/>
    <col min="11009" max="11009" width="4.453125" style="1" customWidth="1"/>
    <col min="11010" max="11010" width="10.6328125" style="1" customWidth="1"/>
    <col min="11011" max="11023" width="13.7265625" style="1" customWidth="1"/>
    <col min="11024" max="11024" width="4.453125" style="1" bestFit="1" customWidth="1"/>
    <col min="11025" max="11264" width="18.6328125" style="1"/>
    <col min="11265" max="11265" width="4.453125" style="1" customWidth="1"/>
    <col min="11266" max="11266" width="10.6328125" style="1" customWidth="1"/>
    <col min="11267" max="11279" width="13.7265625" style="1" customWidth="1"/>
    <col min="11280" max="11280" width="4.453125" style="1" bestFit="1" customWidth="1"/>
    <col min="11281" max="11520" width="18.6328125" style="1"/>
    <col min="11521" max="11521" width="4.453125" style="1" customWidth="1"/>
    <col min="11522" max="11522" width="10.6328125" style="1" customWidth="1"/>
    <col min="11523" max="11535" width="13.7265625" style="1" customWidth="1"/>
    <col min="11536" max="11536" width="4.453125" style="1" bestFit="1" customWidth="1"/>
    <col min="11537" max="11776" width="18.6328125" style="1"/>
    <col min="11777" max="11777" width="4.453125" style="1" customWidth="1"/>
    <col min="11778" max="11778" width="10.6328125" style="1" customWidth="1"/>
    <col min="11779" max="11791" width="13.7265625" style="1" customWidth="1"/>
    <col min="11792" max="11792" width="4.453125" style="1" bestFit="1" customWidth="1"/>
    <col min="11793" max="12032" width="18.6328125" style="1"/>
    <col min="12033" max="12033" width="4.453125" style="1" customWidth="1"/>
    <col min="12034" max="12034" width="10.6328125" style="1" customWidth="1"/>
    <col min="12035" max="12047" width="13.7265625" style="1" customWidth="1"/>
    <col min="12048" max="12048" width="4.453125" style="1" bestFit="1" customWidth="1"/>
    <col min="12049" max="12288" width="18.6328125" style="1"/>
    <col min="12289" max="12289" width="4.453125" style="1" customWidth="1"/>
    <col min="12290" max="12290" width="10.6328125" style="1" customWidth="1"/>
    <col min="12291" max="12303" width="13.7265625" style="1" customWidth="1"/>
    <col min="12304" max="12304" width="4.453125" style="1" bestFit="1" customWidth="1"/>
    <col min="12305" max="12544" width="18.6328125" style="1"/>
    <col min="12545" max="12545" width="4.453125" style="1" customWidth="1"/>
    <col min="12546" max="12546" width="10.6328125" style="1" customWidth="1"/>
    <col min="12547" max="12559" width="13.7265625" style="1" customWidth="1"/>
    <col min="12560" max="12560" width="4.453125" style="1" bestFit="1" customWidth="1"/>
    <col min="12561" max="12800" width="18.6328125" style="1"/>
    <col min="12801" max="12801" width="4.453125" style="1" customWidth="1"/>
    <col min="12802" max="12802" width="10.6328125" style="1" customWidth="1"/>
    <col min="12803" max="12815" width="13.7265625" style="1" customWidth="1"/>
    <col min="12816" max="12816" width="4.453125" style="1" bestFit="1" customWidth="1"/>
    <col min="12817" max="13056" width="18.6328125" style="1"/>
    <col min="13057" max="13057" width="4.453125" style="1" customWidth="1"/>
    <col min="13058" max="13058" width="10.6328125" style="1" customWidth="1"/>
    <col min="13059" max="13071" width="13.7265625" style="1" customWidth="1"/>
    <col min="13072" max="13072" width="4.453125" style="1" bestFit="1" customWidth="1"/>
    <col min="13073" max="13312" width="18.6328125" style="1"/>
    <col min="13313" max="13313" width="4.453125" style="1" customWidth="1"/>
    <col min="13314" max="13314" width="10.6328125" style="1" customWidth="1"/>
    <col min="13315" max="13327" width="13.7265625" style="1" customWidth="1"/>
    <col min="13328" max="13328" width="4.453125" style="1" bestFit="1" customWidth="1"/>
    <col min="13329" max="13568" width="18.6328125" style="1"/>
    <col min="13569" max="13569" width="4.453125" style="1" customWidth="1"/>
    <col min="13570" max="13570" width="10.6328125" style="1" customWidth="1"/>
    <col min="13571" max="13583" width="13.7265625" style="1" customWidth="1"/>
    <col min="13584" max="13584" width="4.453125" style="1" bestFit="1" customWidth="1"/>
    <col min="13585" max="13824" width="18.6328125" style="1"/>
    <col min="13825" max="13825" width="4.453125" style="1" customWidth="1"/>
    <col min="13826" max="13826" width="10.6328125" style="1" customWidth="1"/>
    <col min="13827" max="13839" width="13.7265625" style="1" customWidth="1"/>
    <col min="13840" max="13840" width="4.453125" style="1" bestFit="1" customWidth="1"/>
    <col min="13841" max="14080" width="18.6328125" style="1"/>
    <col min="14081" max="14081" width="4.453125" style="1" customWidth="1"/>
    <col min="14082" max="14082" width="10.6328125" style="1" customWidth="1"/>
    <col min="14083" max="14095" width="13.7265625" style="1" customWidth="1"/>
    <col min="14096" max="14096" width="4.453125" style="1" bestFit="1" customWidth="1"/>
    <col min="14097" max="14336" width="18.6328125" style="1"/>
    <col min="14337" max="14337" width="4.453125" style="1" customWidth="1"/>
    <col min="14338" max="14338" width="10.6328125" style="1" customWidth="1"/>
    <col min="14339" max="14351" width="13.7265625" style="1" customWidth="1"/>
    <col min="14352" max="14352" width="4.453125" style="1" bestFit="1" customWidth="1"/>
    <col min="14353" max="14592" width="18.6328125" style="1"/>
    <col min="14593" max="14593" width="4.453125" style="1" customWidth="1"/>
    <col min="14594" max="14594" width="10.6328125" style="1" customWidth="1"/>
    <col min="14595" max="14607" width="13.7265625" style="1" customWidth="1"/>
    <col min="14608" max="14608" width="4.453125" style="1" bestFit="1" customWidth="1"/>
    <col min="14609" max="14848" width="18.6328125" style="1"/>
    <col min="14849" max="14849" width="4.453125" style="1" customWidth="1"/>
    <col min="14850" max="14850" width="10.6328125" style="1" customWidth="1"/>
    <col min="14851" max="14863" width="13.7265625" style="1" customWidth="1"/>
    <col min="14864" max="14864" width="4.453125" style="1" bestFit="1" customWidth="1"/>
    <col min="14865" max="15104" width="18.6328125" style="1"/>
    <col min="15105" max="15105" width="4.453125" style="1" customWidth="1"/>
    <col min="15106" max="15106" width="10.6328125" style="1" customWidth="1"/>
    <col min="15107" max="15119" width="13.7265625" style="1" customWidth="1"/>
    <col min="15120" max="15120" width="4.453125" style="1" bestFit="1" customWidth="1"/>
    <col min="15121" max="15360" width="18.6328125" style="1"/>
    <col min="15361" max="15361" width="4.453125" style="1" customWidth="1"/>
    <col min="15362" max="15362" width="10.6328125" style="1" customWidth="1"/>
    <col min="15363" max="15375" width="13.7265625" style="1" customWidth="1"/>
    <col min="15376" max="15376" width="4.453125" style="1" bestFit="1" customWidth="1"/>
    <col min="15377" max="15616" width="18.6328125" style="1"/>
    <col min="15617" max="15617" width="4.453125" style="1" customWidth="1"/>
    <col min="15618" max="15618" width="10.6328125" style="1" customWidth="1"/>
    <col min="15619" max="15631" width="13.7265625" style="1" customWidth="1"/>
    <col min="15632" max="15632" width="4.453125" style="1" bestFit="1" customWidth="1"/>
    <col min="15633" max="15872" width="18.6328125" style="1"/>
    <col min="15873" max="15873" width="4.453125" style="1" customWidth="1"/>
    <col min="15874" max="15874" width="10.6328125" style="1" customWidth="1"/>
    <col min="15875" max="15887" width="13.7265625" style="1" customWidth="1"/>
    <col min="15888" max="15888" width="4.453125" style="1" bestFit="1" customWidth="1"/>
    <col min="15889" max="16128" width="18.6328125" style="1"/>
    <col min="16129" max="16129" width="4.453125" style="1" customWidth="1"/>
    <col min="16130" max="16130" width="10.6328125" style="1" customWidth="1"/>
    <col min="16131" max="16143" width="13.7265625" style="1" customWidth="1"/>
    <col min="16144" max="16144" width="4.453125" style="1" bestFit="1" customWidth="1"/>
    <col min="16145" max="16384" width="18.6328125" style="1"/>
  </cols>
  <sheetData>
    <row r="1" spans="1:34" ht="15" hidden="1" customHeight="1">
      <c r="A1" s="1" t="s">
        <v>0</v>
      </c>
    </row>
    <row r="2" spans="1:34" ht="15" hidden="1" customHeight="1">
      <c r="C2" s="2"/>
      <c r="D2" s="46" t="s">
        <v>1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1:34" ht="15" hidden="1" customHeight="1">
      <c r="C3" s="46" t="s">
        <v>2</v>
      </c>
      <c r="D3" s="47"/>
      <c r="E3" s="47"/>
      <c r="F3" s="48"/>
      <c r="G3" s="46" t="s">
        <v>3</v>
      </c>
      <c r="H3" s="47"/>
      <c r="I3" s="47"/>
      <c r="J3" s="47"/>
      <c r="K3" s="47"/>
      <c r="L3" s="47"/>
      <c r="M3" s="47"/>
      <c r="N3" s="48"/>
      <c r="O3" s="49" t="s">
        <v>4</v>
      </c>
    </row>
    <row r="4" spans="1:34" ht="30" hidden="1" customHeight="1"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3" t="s">
        <v>11</v>
      </c>
      <c r="J4" s="4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50"/>
    </row>
    <row r="5" spans="1:34" ht="60" hidden="1">
      <c r="A5" s="6"/>
      <c r="B5" s="6"/>
      <c r="C5" s="7" t="s">
        <v>17</v>
      </c>
      <c r="D5" s="7" t="s">
        <v>18</v>
      </c>
      <c r="E5" s="7" t="s">
        <v>19</v>
      </c>
      <c r="F5" s="8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</row>
    <row r="6" spans="1:34" ht="12" hidden="1">
      <c r="C6" s="10"/>
      <c r="D6" s="10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</row>
    <row r="7" spans="1:34" ht="15" customHeight="1" thickBot="1">
      <c r="A7" s="1" t="s">
        <v>30</v>
      </c>
    </row>
    <row r="8" spans="1:34" ht="15" customHeight="1">
      <c r="A8" s="51" t="s">
        <v>31</v>
      </c>
      <c r="B8" s="51" t="s">
        <v>32</v>
      </c>
      <c r="C8" s="2"/>
      <c r="D8" s="46" t="s">
        <v>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8"/>
      <c r="P8" s="43" t="s">
        <v>31</v>
      </c>
    </row>
    <row r="9" spans="1:34" ht="15" customHeight="1">
      <c r="A9" s="52"/>
      <c r="B9" s="52"/>
      <c r="C9" s="46" t="s">
        <v>2</v>
      </c>
      <c r="D9" s="47"/>
      <c r="E9" s="47"/>
      <c r="F9" s="48"/>
      <c r="G9" s="46" t="s">
        <v>3</v>
      </c>
      <c r="H9" s="47"/>
      <c r="I9" s="47"/>
      <c r="J9" s="47"/>
      <c r="K9" s="47"/>
      <c r="L9" s="47"/>
      <c r="M9" s="47"/>
      <c r="N9" s="48"/>
      <c r="O9" s="49" t="s">
        <v>4</v>
      </c>
      <c r="P9" s="44"/>
    </row>
    <row r="10" spans="1:34" ht="30" customHeight="1">
      <c r="A10" s="50"/>
      <c r="B10" s="50"/>
      <c r="C10" s="3" t="s">
        <v>5</v>
      </c>
      <c r="D10" s="5" t="s">
        <v>6</v>
      </c>
      <c r="E10" s="5" t="s">
        <v>7</v>
      </c>
      <c r="F10" s="3" t="s">
        <v>8</v>
      </c>
      <c r="G10" s="5" t="s">
        <v>9</v>
      </c>
      <c r="H10" s="5" t="s">
        <v>10</v>
      </c>
      <c r="I10" s="3" t="s">
        <v>11</v>
      </c>
      <c r="J10" s="5" t="s">
        <v>12</v>
      </c>
      <c r="K10" s="3" t="s">
        <v>13</v>
      </c>
      <c r="L10" s="3" t="s">
        <v>14</v>
      </c>
      <c r="M10" s="3" t="s">
        <v>15</v>
      </c>
      <c r="N10" s="3" t="s">
        <v>16</v>
      </c>
      <c r="O10" s="50"/>
      <c r="P10" s="45"/>
    </row>
    <row r="11" spans="1:34" ht="12" customHeight="1">
      <c r="A11" s="13"/>
      <c r="B11" s="14"/>
      <c r="C11" s="15" t="s">
        <v>33</v>
      </c>
      <c r="D11" s="15" t="s">
        <v>33</v>
      </c>
      <c r="E11" s="15" t="s">
        <v>33</v>
      </c>
      <c r="F11" s="15" t="s">
        <v>34</v>
      </c>
      <c r="G11" s="16" t="s">
        <v>35</v>
      </c>
      <c r="H11" s="16" t="s">
        <v>35</v>
      </c>
      <c r="I11" s="16"/>
      <c r="J11" s="16"/>
      <c r="K11" s="16" t="s">
        <v>35</v>
      </c>
      <c r="L11" s="16" t="s">
        <v>35</v>
      </c>
      <c r="M11" s="16" t="s">
        <v>35</v>
      </c>
      <c r="N11" s="16" t="s">
        <v>35</v>
      </c>
      <c r="O11" s="16" t="s">
        <v>35</v>
      </c>
      <c r="P11" s="17"/>
    </row>
    <row r="12" spans="1:34" ht="12" hidden="1" customHeight="1">
      <c r="A12" s="18"/>
      <c r="B12" s="19" t="s">
        <v>36</v>
      </c>
      <c r="C12" s="20">
        <v>138463</v>
      </c>
      <c r="D12" s="20">
        <v>74213</v>
      </c>
      <c r="E12" s="20">
        <v>70618</v>
      </c>
      <c r="F12" s="21">
        <v>95.16</v>
      </c>
      <c r="G12" s="22">
        <v>10</v>
      </c>
      <c r="H12" s="22">
        <v>47978</v>
      </c>
      <c r="I12" s="22" t="s">
        <v>37</v>
      </c>
      <c r="J12" s="22" t="s">
        <v>37</v>
      </c>
      <c r="K12" s="22">
        <v>16444</v>
      </c>
      <c r="L12" s="22">
        <v>4884</v>
      </c>
      <c r="M12" s="22">
        <v>8</v>
      </c>
      <c r="N12" s="22">
        <v>0</v>
      </c>
      <c r="O12" s="22">
        <v>70246</v>
      </c>
      <c r="P12" s="23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12" hidden="1" customHeight="1">
      <c r="A13" s="18"/>
      <c r="B13" s="19" t="s">
        <v>38</v>
      </c>
      <c r="C13" s="20">
        <v>141482</v>
      </c>
      <c r="D13" s="20">
        <v>76935</v>
      </c>
      <c r="E13" s="20">
        <v>73402</v>
      </c>
      <c r="F13" s="21">
        <v>95.41</v>
      </c>
      <c r="G13" s="22">
        <v>10</v>
      </c>
      <c r="H13" s="22">
        <v>48488</v>
      </c>
      <c r="I13" s="22" t="s">
        <v>37</v>
      </c>
      <c r="J13" s="22" t="s">
        <v>37</v>
      </c>
      <c r="K13" s="22">
        <v>17151</v>
      </c>
      <c r="L13" s="22">
        <v>5229</v>
      </c>
      <c r="M13" s="22">
        <v>10</v>
      </c>
      <c r="N13" s="22">
        <v>2</v>
      </c>
      <c r="O13" s="22">
        <v>71912</v>
      </c>
      <c r="P13" s="2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4" ht="12" hidden="1" customHeight="1">
      <c r="A14" s="18"/>
      <c r="B14" s="19" t="s">
        <v>39</v>
      </c>
      <c r="C14" s="20">
        <v>135931</v>
      </c>
      <c r="D14" s="20">
        <v>82232</v>
      </c>
      <c r="E14" s="20">
        <v>77547</v>
      </c>
      <c r="F14" s="21">
        <v>94.32</v>
      </c>
      <c r="G14" s="22">
        <v>14</v>
      </c>
      <c r="H14" s="22">
        <v>61403</v>
      </c>
      <c r="I14" s="22">
        <v>1583</v>
      </c>
      <c r="J14" s="22">
        <v>432</v>
      </c>
      <c r="K14" s="22">
        <v>23001</v>
      </c>
      <c r="L14" s="22">
        <v>4605</v>
      </c>
      <c r="M14" s="22">
        <v>13</v>
      </c>
      <c r="N14" s="22">
        <v>1</v>
      </c>
      <c r="O14" s="22">
        <v>91051</v>
      </c>
      <c r="P14" s="23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12" hidden="1" customHeight="1">
      <c r="A15" s="18"/>
      <c r="B15" s="19" t="s">
        <v>40</v>
      </c>
      <c r="C15" s="22">
        <v>140164</v>
      </c>
      <c r="D15" s="22">
        <v>82616</v>
      </c>
      <c r="E15" s="22">
        <v>77897</v>
      </c>
      <c r="F15" s="25">
        <v>94.3</v>
      </c>
      <c r="G15" s="22">
        <v>15</v>
      </c>
      <c r="H15" s="22">
        <v>69835</v>
      </c>
      <c r="I15" s="22">
        <v>1739</v>
      </c>
      <c r="J15" s="22">
        <v>549</v>
      </c>
      <c r="K15" s="22">
        <v>23638</v>
      </c>
      <c r="L15" s="22">
        <v>3608</v>
      </c>
      <c r="M15" s="22">
        <v>162</v>
      </c>
      <c r="N15" s="22">
        <v>1</v>
      </c>
      <c r="O15" s="22">
        <v>99548</v>
      </c>
      <c r="P15" s="23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34" ht="12" hidden="1" customHeight="1">
      <c r="A16" s="18"/>
      <c r="B16" s="19" t="s">
        <v>41</v>
      </c>
      <c r="C16" s="22">
        <v>146160</v>
      </c>
      <c r="D16" s="22">
        <v>86934</v>
      </c>
      <c r="E16" s="22">
        <v>82011</v>
      </c>
      <c r="F16" s="25">
        <v>94.34</v>
      </c>
      <c r="G16" s="22">
        <v>17</v>
      </c>
      <c r="H16" s="22">
        <v>73520</v>
      </c>
      <c r="I16" s="22">
        <v>2003</v>
      </c>
      <c r="J16" s="22">
        <v>657</v>
      </c>
      <c r="K16" s="22">
        <v>22685</v>
      </c>
      <c r="L16" s="22">
        <v>5723</v>
      </c>
      <c r="M16" s="22">
        <v>158</v>
      </c>
      <c r="N16" s="22">
        <v>2</v>
      </c>
      <c r="O16" s="22">
        <v>104765</v>
      </c>
      <c r="P16" s="23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34" ht="12" hidden="1" customHeight="1">
      <c r="A17" s="18"/>
      <c r="B17" s="19" t="s">
        <v>42</v>
      </c>
      <c r="C17" s="22">
        <v>149821</v>
      </c>
      <c r="D17" s="22">
        <v>89878</v>
      </c>
      <c r="E17" s="22">
        <v>85151</v>
      </c>
      <c r="F17" s="25">
        <v>94.75</v>
      </c>
      <c r="G17" s="22">
        <v>14</v>
      </c>
      <c r="H17" s="22">
        <v>73170</v>
      </c>
      <c r="I17" s="22">
        <v>2241</v>
      </c>
      <c r="J17" s="22">
        <v>628</v>
      </c>
      <c r="K17" s="22">
        <v>22810</v>
      </c>
      <c r="L17" s="22">
        <v>4522</v>
      </c>
      <c r="M17" s="22">
        <v>71</v>
      </c>
      <c r="N17" s="22">
        <v>0</v>
      </c>
      <c r="O17" s="22">
        <v>103457</v>
      </c>
      <c r="P17" s="2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1:34" ht="12" hidden="1" customHeight="1">
      <c r="A18" s="18"/>
      <c r="B18" s="19" t="s">
        <v>43</v>
      </c>
      <c r="C18" s="22">
        <v>153217</v>
      </c>
      <c r="D18" s="22">
        <v>92843</v>
      </c>
      <c r="E18" s="22">
        <v>88092</v>
      </c>
      <c r="F18" s="25">
        <v>94.9</v>
      </c>
      <c r="G18" s="22">
        <v>15</v>
      </c>
      <c r="H18" s="22">
        <v>69076</v>
      </c>
      <c r="I18" s="22">
        <v>2276</v>
      </c>
      <c r="J18" s="22">
        <v>621</v>
      </c>
      <c r="K18" s="22">
        <v>21461</v>
      </c>
      <c r="L18" s="22">
        <v>3747</v>
      </c>
      <c r="M18" s="22">
        <v>35</v>
      </c>
      <c r="N18" s="22">
        <v>0</v>
      </c>
      <c r="O18" s="22">
        <v>97232</v>
      </c>
      <c r="P18" s="23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4" ht="12" hidden="1" customHeight="1">
      <c r="A19" s="18"/>
      <c r="B19" s="19" t="s">
        <v>44</v>
      </c>
      <c r="C19" s="22">
        <v>157241</v>
      </c>
      <c r="D19" s="22">
        <v>96256</v>
      </c>
      <c r="E19" s="22">
        <v>91497</v>
      </c>
      <c r="F19" s="25">
        <v>95.08</v>
      </c>
      <c r="G19" s="22">
        <v>15</v>
      </c>
      <c r="H19" s="22">
        <v>72374</v>
      </c>
      <c r="I19" s="22">
        <v>2389</v>
      </c>
      <c r="J19" s="22">
        <v>635</v>
      </c>
      <c r="K19" s="22">
        <v>23587</v>
      </c>
      <c r="L19" s="22">
        <v>3971</v>
      </c>
      <c r="M19" s="22">
        <v>14</v>
      </c>
      <c r="N19" s="22">
        <v>0</v>
      </c>
      <c r="O19" s="22">
        <v>102986</v>
      </c>
      <c r="P19" s="23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ht="12" hidden="1" customHeight="1">
      <c r="A20" s="18"/>
      <c r="B20" s="19" t="s">
        <v>45</v>
      </c>
      <c r="C20" s="22">
        <v>159687</v>
      </c>
      <c r="D20" s="22">
        <v>98860</v>
      </c>
      <c r="E20" s="22">
        <v>94276</v>
      </c>
      <c r="F20" s="25">
        <v>95.37</v>
      </c>
      <c r="G20" s="22">
        <v>15</v>
      </c>
      <c r="H20" s="22">
        <v>73638</v>
      </c>
      <c r="I20" s="22">
        <v>2556</v>
      </c>
      <c r="J20" s="22">
        <v>655</v>
      </c>
      <c r="K20" s="22">
        <v>23332</v>
      </c>
      <c r="L20" s="22">
        <v>4424</v>
      </c>
      <c r="M20" s="22">
        <v>8</v>
      </c>
      <c r="N20" s="22">
        <v>0</v>
      </c>
      <c r="O20" s="22">
        <v>104628</v>
      </c>
      <c r="P20" s="23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1:34" ht="12" hidden="1" customHeight="1">
      <c r="A21" s="18"/>
      <c r="B21" s="19" t="s">
        <v>46</v>
      </c>
      <c r="C21" s="22">
        <v>154205</v>
      </c>
      <c r="D21" s="22">
        <v>96661</v>
      </c>
      <c r="E21" s="22">
        <v>92419</v>
      </c>
      <c r="F21" s="25">
        <v>95.61</v>
      </c>
      <c r="G21" s="22">
        <v>16</v>
      </c>
      <c r="H21" s="22">
        <v>75178</v>
      </c>
      <c r="I21" s="22">
        <v>2890</v>
      </c>
      <c r="J21" s="22">
        <v>692</v>
      </c>
      <c r="K21" s="22">
        <v>25551</v>
      </c>
      <c r="L21" s="22">
        <v>5308</v>
      </c>
      <c r="M21" s="22">
        <v>10</v>
      </c>
      <c r="N21" s="22">
        <v>0</v>
      </c>
      <c r="O21" s="22">
        <v>109645</v>
      </c>
      <c r="P21" s="23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4" ht="12" hidden="1" customHeight="1">
      <c r="A22" s="18"/>
      <c r="B22" s="19" t="s">
        <v>47</v>
      </c>
      <c r="C22" s="22">
        <v>156625</v>
      </c>
      <c r="D22" s="22">
        <v>99475</v>
      </c>
      <c r="E22" s="22">
        <v>95517</v>
      </c>
      <c r="F22" s="25">
        <v>96.02</v>
      </c>
      <c r="G22" s="22">
        <v>16</v>
      </c>
      <c r="H22" s="22">
        <v>75949</v>
      </c>
      <c r="I22" s="22">
        <v>3379</v>
      </c>
      <c r="J22" s="22">
        <v>750</v>
      </c>
      <c r="K22" s="22">
        <v>24854</v>
      </c>
      <c r="L22" s="22">
        <v>6416</v>
      </c>
      <c r="M22" s="22">
        <v>157</v>
      </c>
      <c r="N22" s="22">
        <v>0</v>
      </c>
      <c r="O22" s="22">
        <v>111521</v>
      </c>
      <c r="P22" s="23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4" ht="12" hidden="1" customHeight="1">
      <c r="A23" s="18"/>
      <c r="B23" s="19" t="s">
        <v>48</v>
      </c>
      <c r="C23" s="22">
        <v>154913</v>
      </c>
      <c r="D23" s="22">
        <v>99866</v>
      </c>
      <c r="E23" s="22">
        <v>96181</v>
      </c>
      <c r="F23" s="25">
        <v>96.31</v>
      </c>
      <c r="G23" s="22">
        <v>16</v>
      </c>
      <c r="H23" s="22">
        <v>76812</v>
      </c>
      <c r="I23" s="22">
        <v>3040</v>
      </c>
      <c r="J23" s="22">
        <v>739</v>
      </c>
      <c r="K23" s="22">
        <v>24347</v>
      </c>
      <c r="L23" s="22">
        <v>7222</v>
      </c>
      <c r="M23" s="22">
        <v>1115</v>
      </c>
      <c r="N23" s="22">
        <v>0</v>
      </c>
      <c r="O23" s="22">
        <v>113291</v>
      </c>
      <c r="P23" s="2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4" ht="12" hidden="1" customHeight="1">
      <c r="A24" s="18"/>
      <c r="B24" s="19" t="s">
        <v>49</v>
      </c>
      <c r="C24" s="22">
        <v>151525</v>
      </c>
      <c r="D24" s="22">
        <v>98862</v>
      </c>
      <c r="E24" s="22">
        <v>95340</v>
      </c>
      <c r="F24" s="25">
        <v>96.44</v>
      </c>
      <c r="G24" s="22">
        <v>1124</v>
      </c>
      <c r="H24" s="22">
        <v>44670</v>
      </c>
      <c r="I24" s="22">
        <v>338</v>
      </c>
      <c r="J24" s="22">
        <v>439</v>
      </c>
      <c r="K24" s="22" t="s">
        <v>37</v>
      </c>
      <c r="L24" s="22" t="s">
        <v>37</v>
      </c>
      <c r="M24" s="22">
        <v>425</v>
      </c>
      <c r="N24" s="22" t="s">
        <v>37</v>
      </c>
      <c r="O24" s="22">
        <v>703</v>
      </c>
      <c r="P24" s="23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4" ht="12" customHeight="1">
      <c r="A25" s="18"/>
      <c r="B25" s="19" t="s">
        <v>75</v>
      </c>
      <c r="C25" s="22">
        <v>151102</v>
      </c>
      <c r="D25" s="22">
        <v>99624</v>
      </c>
      <c r="E25" s="22">
        <v>95927</v>
      </c>
      <c r="F25" s="25">
        <v>96.29</v>
      </c>
      <c r="G25" s="22">
        <v>1160</v>
      </c>
      <c r="H25" s="22">
        <v>30462</v>
      </c>
      <c r="I25" s="22">
        <v>353</v>
      </c>
      <c r="J25" s="22">
        <v>224</v>
      </c>
      <c r="K25" s="22" t="s">
        <v>37</v>
      </c>
      <c r="L25" s="22" t="s">
        <v>37</v>
      </c>
      <c r="M25" s="22">
        <v>708</v>
      </c>
      <c r="N25" s="22" t="s">
        <v>37</v>
      </c>
      <c r="O25" s="22">
        <v>602</v>
      </c>
      <c r="P25" s="23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ht="15" customHeight="1" thickBot="1">
      <c r="A26" s="26"/>
      <c r="B26" s="19" t="s">
        <v>50</v>
      </c>
      <c r="C26" s="27">
        <v>148804</v>
      </c>
      <c r="D26" s="28">
        <v>99112</v>
      </c>
      <c r="E26" s="28">
        <v>95898</v>
      </c>
      <c r="F26" s="25">
        <v>96.76</v>
      </c>
      <c r="G26" s="28">
        <v>1162</v>
      </c>
      <c r="H26" s="22">
        <v>28954</v>
      </c>
      <c r="I26" s="28">
        <v>498</v>
      </c>
      <c r="J26" s="22">
        <v>204</v>
      </c>
      <c r="K26" s="28" t="s">
        <v>37</v>
      </c>
      <c r="L26" s="22" t="s">
        <v>37</v>
      </c>
      <c r="M26" s="28">
        <v>441</v>
      </c>
      <c r="N26" s="22" t="s">
        <v>37</v>
      </c>
      <c r="O26" s="22">
        <v>1720</v>
      </c>
      <c r="P26" s="29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ht="15" customHeight="1" thickBot="1">
      <c r="A27" s="26"/>
      <c r="B27" s="19" t="s">
        <v>51</v>
      </c>
      <c r="C27" s="27">
        <v>146847</v>
      </c>
      <c r="D27" s="28">
        <v>98543</v>
      </c>
      <c r="E27" s="28">
        <v>95450</v>
      </c>
      <c r="F27" s="25">
        <v>96.86</v>
      </c>
      <c r="G27" s="28">
        <v>1143</v>
      </c>
      <c r="H27" s="22">
        <v>26860</v>
      </c>
      <c r="I27" s="28">
        <v>408</v>
      </c>
      <c r="J27" s="22">
        <v>207</v>
      </c>
      <c r="K27" s="28" t="s">
        <v>37</v>
      </c>
      <c r="L27" s="22" t="s">
        <v>37</v>
      </c>
      <c r="M27" s="28">
        <v>1103</v>
      </c>
      <c r="N27" s="22" t="s">
        <v>37</v>
      </c>
      <c r="O27" s="22">
        <v>643</v>
      </c>
      <c r="P27" s="30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4" ht="15" customHeight="1" thickBot="1">
      <c r="A28" s="26"/>
      <c r="B28" s="19" t="s">
        <v>52</v>
      </c>
      <c r="C28" s="27">
        <v>141028</v>
      </c>
      <c r="D28" s="28">
        <v>96293</v>
      </c>
      <c r="E28" s="28">
        <v>93341</v>
      </c>
      <c r="F28" s="25">
        <v>96.94</v>
      </c>
      <c r="G28" s="28">
        <v>1095</v>
      </c>
      <c r="H28" s="22">
        <v>29954</v>
      </c>
      <c r="I28" s="28">
        <v>451</v>
      </c>
      <c r="J28" s="22">
        <v>220</v>
      </c>
      <c r="K28" s="28" t="s">
        <v>37</v>
      </c>
      <c r="L28" s="22" t="s">
        <v>37</v>
      </c>
      <c r="M28" s="28">
        <v>846</v>
      </c>
      <c r="N28" s="22" t="s">
        <v>37</v>
      </c>
      <c r="O28" s="22">
        <v>514</v>
      </c>
      <c r="P28" s="30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15" customHeight="1" thickBot="1">
      <c r="A29" s="31"/>
      <c r="B29" s="5" t="s">
        <v>76</v>
      </c>
      <c r="C29" s="53">
        <f>ROUND(([1]第15表2元データ!C27+[1]第15表2元データ!F27)/[1]第15表2元データ!I27,0)</f>
        <v>139809</v>
      </c>
      <c r="D29" s="53">
        <f>ROUND(([1]第15表2元データ!C27+[1]第15表2元データ!F27)/[1]第15表2元データ!J27,0)</f>
        <v>97197</v>
      </c>
      <c r="E29" s="53">
        <f>ROUND(([1]第15表2元データ!D27+[1]第15表2元データ!G27)/[1]第15表2元データ!J27,0)</f>
        <v>94194</v>
      </c>
      <c r="F29" s="54">
        <f>ROUND(([1]第15表2元データ!D27+[1]第15表2元データ!G27)/([1]第15表2元データ!C27+[1]第15表2元データ!F27-[1]第15表2元データ!E27-[1]第15表2元データ!H27)*100,2)</f>
        <v>96.91</v>
      </c>
      <c r="G29" s="53">
        <f>ROUND([1]第15表元データ!L23/[1]第15表2元データ!J26,0)</f>
        <v>1166</v>
      </c>
      <c r="H29" s="53">
        <f>ROUND([1]第15表元データ!M23/[1]第15表2元データ!J26,0)</f>
        <v>27563</v>
      </c>
      <c r="I29" s="53">
        <f>ROUND([1]第15表元データ!N23/[1]第15表2元データ!J26,0)</f>
        <v>372</v>
      </c>
      <c r="J29" s="53">
        <f>ROUND([1]第15表元データ!O23/[1]第15表2元データ!J26,0)</f>
        <v>186</v>
      </c>
      <c r="K29" s="53" t="s">
        <v>37</v>
      </c>
      <c r="L29" s="53" t="s">
        <v>37</v>
      </c>
      <c r="M29" s="53">
        <f>ROUND([1]第15表元データ!R23/[1]第15表2元データ!J26,0)</f>
        <v>1105</v>
      </c>
      <c r="N29" s="53" t="s">
        <v>37</v>
      </c>
      <c r="O29" s="53">
        <f>ROUND([1]第15表元データ!T24/[1]第15表2元データ!J27,0)</f>
        <v>494</v>
      </c>
      <c r="P29" s="30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1:34" ht="15" customHeight="1">
      <c r="A30" s="31">
        <v>1</v>
      </c>
      <c r="B30" s="32" t="s">
        <v>53</v>
      </c>
      <c r="C30" s="55">
        <f>ROUND(([1]第15表2元データ!C5+[1]第15表2元データ!F5)/[1]第15表2元データ!I5,0)</f>
        <v>138484</v>
      </c>
      <c r="D30" s="55">
        <f>ROUND(([1]第15表2元データ!C5+[1]第15表2元データ!F5)/[1]第15表2元データ!J5,0)</f>
        <v>97255</v>
      </c>
      <c r="E30" s="55">
        <f>ROUND(([1]第15表2元データ!D5+[1]第15表2元データ!G5)/[1]第15表2元データ!J5,0)</f>
        <v>93451</v>
      </c>
      <c r="F30" s="56">
        <f>ROUND(([1]第15表2元データ!D5+[1]第15表2元データ!G5)/([1]第15表2元データ!C5+[1]第15表2元データ!F5-[1]第15表2元データ!E5-[1]第15表2元データ!H5)*100,2)</f>
        <v>96.09</v>
      </c>
      <c r="G30" s="55" t="s">
        <v>54</v>
      </c>
      <c r="H30" s="55" t="s">
        <v>37</v>
      </c>
      <c r="I30" s="55" t="s">
        <v>37</v>
      </c>
      <c r="J30" s="55" t="s">
        <v>37</v>
      </c>
      <c r="K30" s="55" t="s">
        <v>37</v>
      </c>
      <c r="L30" s="55" t="s">
        <v>37</v>
      </c>
      <c r="M30" s="55" t="s">
        <v>37</v>
      </c>
      <c r="N30" s="55" t="s">
        <v>37</v>
      </c>
      <c r="O30" s="55">
        <f>ROUND([1]第15表元データ!T2/[1]第15表2元データ!J5,0)</f>
        <v>16</v>
      </c>
      <c r="P30" s="33">
        <v>1</v>
      </c>
    </row>
    <row r="31" spans="1:34" ht="15" customHeight="1">
      <c r="A31" s="34">
        <v>2</v>
      </c>
      <c r="B31" s="35" t="s">
        <v>55</v>
      </c>
      <c r="C31" s="57">
        <f>ROUND(([1]第15表2元データ!C6+[1]第15表2元データ!F6)/[1]第15表2元データ!I6,0)</f>
        <v>116090</v>
      </c>
      <c r="D31" s="57">
        <f>ROUND(([1]第15表2元データ!C6+[1]第15表2元データ!F6)/[1]第15表2元データ!J6,0)</f>
        <v>84481</v>
      </c>
      <c r="E31" s="57">
        <f>ROUND(([1]第15表2元データ!D6+[1]第15表2元データ!G6)/[1]第15表2元データ!J6,0)</f>
        <v>82234</v>
      </c>
      <c r="F31" s="58">
        <f>ROUND(([1]第15表2元データ!D6+[1]第15表2元データ!G6)/([1]第15表2元データ!C6+[1]第15表2元データ!F6-[1]第15表2元データ!E6-[1]第15表2元データ!H6)*100,2)</f>
        <v>97.34</v>
      </c>
      <c r="G31" s="57" t="s">
        <v>37</v>
      </c>
      <c r="H31" s="57" t="s">
        <v>37</v>
      </c>
      <c r="I31" s="55" t="s">
        <v>37</v>
      </c>
      <c r="J31" s="55" t="s">
        <v>37</v>
      </c>
      <c r="K31" s="55" t="s">
        <v>37</v>
      </c>
      <c r="L31" s="55" t="s">
        <v>37</v>
      </c>
      <c r="M31" s="55" t="s">
        <v>37</v>
      </c>
      <c r="N31" s="55" t="s">
        <v>37</v>
      </c>
      <c r="O31" s="55">
        <f>ROUND([1]第15表元データ!T3/[1]第15表2元データ!J6,0)</f>
        <v>7</v>
      </c>
      <c r="P31" s="36">
        <v>2</v>
      </c>
    </row>
    <row r="32" spans="1:34" ht="15" customHeight="1">
      <c r="A32" s="34">
        <v>3</v>
      </c>
      <c r="B32" s="35" t="s">
        <v>56</v>
      </c>
      <c r="C32" s="57">
        <f>ROUND(([1]第15表2元データ!C7+[1]第15表2元データ!F7)/[1]第15表2元データ!I7,0)</f>
        <v>157038</v>
      </c>
      <c r="D32" s="57">
        <f>ROUND(([1]第15表2元データ!C7+[1]第15表2元データ!F7)/[1]第15表2元データ!J7,0)</f>
        <v>104701</v>
      </c>
      <c r="E32" s="57">
        <f>ROUND(([1]第15表2元データ!D7+[1]第15表2元データ!G7)/[1]第15表2元データ!J7,0)</f>
        <v>100832</v>
      </c>
      <c r="F32" s="58">
        <f>ROUND(([1]第15表2元データ!D7+[1]第15表2元データ!G7)/([1]第15表2元データ!C7+[1]第15表2元データ!F7-[1]第15表2元データ!E7-[1]第15表2元データ!H7)*100,2)</f>
        <v>96.3</v>
      </c>
      <c r="G32" s="57" t="s">
        <v>37</v>
      </c>
      <c r="H32" s="57" t="s">
        <v>37</v>
      </c>
      <c r="I32" s="55" t="s">
        <v>37</v>
      </c>
      <c r="J32" s="55" t="s">
        <v>37</v>
      </c>
      <c r="K32" s="55" t="s">
        <v>37</v>
      </c>
      <c r="L32" s="55" t="s">
        <v>37</v>
      </c>
      <c r="M32" s="55" t="s">
        <v>37</v>
      </c>
      <c r="N32" s="55" t="s">
        <v>37</v>
      </c>
      <c r="O32" s="55">
        <f>ROUND([1]第15表元データ!T4/[1]第15表2元データ!J7,0)</f>
        <v>13</v>
      </c>
      <c r="P32" s="36">
        <v>3</v>
      </c>
    </row>
    <row r="33" spans="1:16" ht="15" customHeight="1">
      <c r="A33" s="34">
        <v>4</v>
      </c>
      <c r="B33" s="35" t="s">
        <v>57</v>
      </c>
      <c r="C33" s="57">
        <f>ROUND(([1]第15表2元データ!C8+[1]第15表2元データ!F8)/[1]第15表2元データ!I8,0)</f>
        <v>138477</v>
      </c>
      <c r="D33" s="57">
        <f>ROUND(([1]第15表2元データ!C8+[1]第15表2元データ!F8)/[1]第15表2元データ!J8,0)</f>
        <v>96374</v>
      </c>
      <c r="E33" s="57">
        <f>ROUND(([1]第15表2元データ!D8+[1]第15表2元データ!G8)/[1]第15表2元データ!J8,0)</f>
        <v>93648</v>
      </c>
      <c r="F33" s="58">
        <f>ROUND(([1]第15表2元データ!D8+[1]第15表2元データ!G8)/([1]第15表2元データ!C8+[1]第15表2元データ!F8-[1]第15表2元データ!E8-[1]第15表2元データ!H8)*100,2)</f>
        <v>97.17</v>
      </c>
      <c r="G33" s="57" t="s">
        <v>37</v>
      </c>
      <c r="H33" s="57" t="s">
        <v>37</v>
      </c>
      <c r="I33" s="55" t="s">
        <v>37</v>
      </c>
      <c r="J33" s="55" t="s">
        <v>37</v>
      </c>
      <c r="K33" s="55" t="s">
        <v>37</v>
      </c>
      <c r="L33" s="55" t="s">
        <v>37</v>
      </c>
      <c r="M33" s="55" t="s">
        <v>37</v>
      </c>
      <c r="N33" s="55" t="s">
        <v>37</v>
      </c>
      <c r="O33" s="55">
        <f>ROUND([1]第15表元データ!T5/[1]第15表2元データ!J8,0)</f>
        <v>20</v>
      </c>
      <c r="P33" s="36">
        <v>4</v>
      </c>
    </row>
    <row r="34" spans="1:16" ht="15" customHeight="1">
      <c r="A34" s="34">
        <v>5</v>
      </c>
      <c r="B34" s="35" t="s">
        <v>58</v>
      </c>
      <c r="C34" s="57">
        <f>ROUND(([1]第15表2元データ!C9+[1]第15表2元データ!F9)/[1]第15表2元データ!I9,0)</f>
        <v>124219</v>
      </c>
      <c r="D34" s="57">
        <f>ROUND(([1]第15表2元データ!C9+[1]第15表2元データ!F9)/[1]第15表2元データ!J9,0)</f>
        <v>86787</v>
      </c>
      <c r="E34" s="57">
        <f>ROUND(([1]第15表2元データ!D9+[1]第15表2元データ!G9)/[1]第15表2元データ!J9,0)</f>
        <v>83646</v>
      </c>
      <c r="F34" s="58">
        <f>ROUND(([1]第15表2元データ!D9+[1]第15表2元データ!G9)/([1]第15表2元データ!C9+[1]第15表2元データ!F9-[1]第15表2元データ!E9-[1]第15表2元データ!H9)*100,2)</f>
        <v>96.38</v>
      </c>
      <c r="G34" s="57" t="s">
        <v>37</v>
      </c>
      <c r="H34" s="57" t="s">
        <v>37</v>
      </c>
      <c r="I34" s="55" t="s">
        <v>37</v>
      </c>
      <c r="J34" s="55" t="s">
        <v>37</v>
      </c>
      <c r="K34" s="55" t="s">
        <v>37</v>
      </c>
      <c r="L34" s="55" t="s">
        <v>37</v>
      </c>
      <c r="M34" s="55" t="s">
        <v>37</v>
      </c>
      <c r="N34" s="55" t="s">
        <v>37</v>
      </c>
      <c r="O34" s="55">
        <f>ROUND([1]第15表元データ!T6/[1]第15表2元データ!J9,0)</f>
        <v>29</v>
      </c>
      <c r="P34" s="36">
        <v>5</v>
      </c>
    </row>
    <row r="35" spans="1:16" ht="15" customHeight="1">
      <c r="A35" s="34">
        <v>6</v>
      </c>
      <c r="B35" s="35" t="s">
        <v>59</v>
      </c>
      <c r="C35" s="57">
        <f>ROUND(([1]第15表2元データ!C10+[1]第15表2元データ!F10)/[1]第15表2元データ!I10,0)</f>
        <v>142189</v>
      </c>
      <c r="D35" s="57">
        <f>ROUND(([1]第15表2元データ!C10+[1]第15表2元データ!F10)/[1]第15表2元データ!J10,0)</f>
        <v>95643</v>
      </c>
      <c r="E35" s="57">
        <f>ROUND(([1]第15表2元データ!D10+[1]第15表2元データ!G10)/[1]第15表2元データ!J10,0)</f>
        <v>92807</v>
      </c>
      <c r="F35" s="58">
        <f>ROUND(([1]第15表2元データ!D10+[1]第15表2元データ!G10)/([1]第15表2元データ!C10+[1]第15表2元データ!F10-[1]第15表2元データ!E10-[1]第15表2元データ!H10)*100,2)</f>
        <v>97.03</v>
      </c>
      <c r="G35" s="57" t="s">
        <v>37</v>
      </c>
      <c r="H35" s="57" t="s">
        <v>37</v>
      </c>
      <c r="I35" s="55" t="s">
        <v>37</v>
      </c>
      <c r="J35" s="55" t="s">
        <v>37</v>
      </c>
      <c r="K35" s="55" t="s">
        <v>37</v>
      </c>
      <c r="L35" s="55" t="s">
        <v>37</v>
      </c>
      <c r="M35" s="55" t="s">
        <v>37</v>
      </c>
      <c r="N35" s="55" t="s">
        <v>37</v>
      </c>
      <c r="O35" s="55">
        <f>ROUND([1]第15表元データ!T7/[1]第15表2元データ!J10,0)</f>
        <v>21</v>
      </c>
      <c r="P35" s="36">
        <v>6</v>
      </c>
    </row>
    <row r="36" spans="1:16" ht="15" customHeight="1">
      <c r="A36" s="34">
        <v>7</v>
      </c>
      <c r="B36" s="35" t="s">
        <v>60</v>
      </c>
      <c r="C36" s="57">
        <f>ROUND(([1]第15表2元データ!C11+[1]第15表2元データ!F11)/[1]第15表2元データ!I11,0)</f>
        <v>111987</v>
      </c>
      <c r="D36" s="57">
        <f>ROUND(([1]第15表2元データ!C11+[1]第15表2元データ!F11)/[1]第15表2元データ!J11,0)</f>
        <v>82218</v>
      </c>
      <c r="E36" s="57">
        <f>ROUND(([1]第15表2元データ!D11+[1]第15表2元データ!G11)/[1]第15表2元データ!J11,0)</f>
        <v>80142</v>
      </c>
      <c r="F36" s="58">
        <f>ROUND(([1]第15表2元データ!D11+[1]第15表2元データ!G11)/([1]第15表2元データ!C11+[1]第15表2元データ!F11-[1]第15表2元データ!E11-[1]第15表2元データ!H11)*100,2)</f>
        <v>97.47</v>
      </c>
      <c r="G36" s="57" t="s">
        <v>37</v>
      </c>
      <c r="H36" s="57" t="s">
        <v>37</v>
      </c>
      <c r="I36" s="55" t="s">
        <v>37</v>
      </c>
      <c r="J36" s="55" t="s">
        <v>37</v>
      </c>
      <c r="K36" s="55" t="s">
        <v>37</v>
      </c>
      <c r="L36" s="55" t="s">
        <v>37</v>
      </c>
      <c r="M36" s="55" t="s">
        <v>37</v>
      </c>
      <c r="N36" s="55" t="s">
        <v>37</v>
      </c>
      <c r="O36" s="55">
        <f>ROUND([1]第15表元データ!T8/[1]第15表2元データ!J11,0)</f>
        <v>22</v>
      </c>
      <c r="P36" s="36">
        <v>7</v>
      </c>
    </row>
    <row r="37" spans="1:16" ht="15" customHeight="1">
      <c r="A37" s="34">
        <v>36</v>
      </c>
      <c r="B37" s="35" t="s">
        <v>61</v>
      </c>
      <c r="C37" s="57">
        <f>ROUND(([1]第15表2元データ!C12+[1]第15表2元データ!F12)/[1]第15表2元データ!I12,0)</f>
        <v>103184</v>
      </c>
      <c r="D37" s="57">
        <f>ROUND(([1]第15表2元データ!C12+[1]第15表2元データ!F12)/[1]第15表2元データ!J12,0)</f>
        <v>76155</v>
      </c>
      <c r="E37" s="57">
        <f>ROUND(([1]第15表2元データ!D12+[1]第15表2元データ!G12)/[1]第15表2元データ!J12,0)</f>
        <v>75514</v>
      </c>
      <c r="F37" s="58">
        <f>ROUND(([1]第15表2元データ!D12+[1]第15表2元データ!G12)/([1]第15表2元データ!C12+[1]第15表2元データ!F12-[1]第15表2元データ!E12-[1]第15表2元データ!H12)*100,2)</f>
        <v>99.16</v>
      </c>
      <c r="G37" s="57" t="s">
        <v>37</v>
      </c>
      <c r="H37" s="57" t="s">
        <v>37</v>
      </c>
      <c r="I37" s="55" t="s">
        <v>37</v>
      </c>
      <c r="J37" s="55" t="s">
        <v>37</v>
      </c>
      <c r="K37" s="55" t="s">
        <v>37</v>
      </c>
      <c r="L37" s="55" t="s">
        <v>37</v>
      </c>
      <c r="M37" s="55" t="s">
        <v>37</v>
      </c>
      <c r="N37" s="55" t="s">
        <v>37</v>
      </c>
      <c r="O37" s="55">
        <f>ROUND([1]第15表元データ!T9/[1]第15表2元データ!J12,0)</f>
        <v>88</v>
      </c>
      <c r="P37" s="36">
        <v>36</v>
      </c>
    </row>
    <row r="38" spans="1:16" ht="15" customHeight="1">
      <c r="A38" s="34">
        <v>49</v>
      </c>
      <c r="B38" s="35" t="s">
        <v>62</v>
      </c>
      <c r="C38" s="57">
        <f>ROUND(([1]第15表2元データ!C13+[1]第15表2元データ!F13)/[1]第15表2元データ!I13,0)</f>
        <v>130044</v>
      </c>
      <c r="D38" s="57">
        <f>ROUND(([1]第15表2元データ!C13+[1]第15表2元データ!F13)/[1]第15表2元データ!J13,0)</f>
        <v>91120</v>
      </c>
      <c r="E38" s="57">
        <f>ROUND(([1]第15表2元データ!D13+[1]第15表2元データ!G13)/[1]第15表2元データ!J13,0)</f>
        <v>89716</v>
      </c>
      <c r="F38" s="58">
        <f>ROUND(([1]第15表2元データ!D13+[1]第15表2元データ!G13)/([1]第15表2元データ!C13+[1]第15表2元データ!F13-[1]第15表2元データ!E13-[1]第15表2元データ!H13)*100,2)</f>
        <v>98.46</v>
      </c>
      <c r="G38" s="57" t="s">
        <v>37</v>
      </c>
      <c r="H38" s="57" t="s">
        <v>37</v>
      </c>
      <c r="I38" s="55" t="s">
        <v>37</v>
      </c>
      <c r="J38" s="55" t="s">
        <v>37</v>
      </c>
      <c r="K38" s="55" t="s">
        <v>37</v>
      </c>
      <c r="L38" s="55" t="s">
        <v>37</v>
      </c>
      <c r="M38" s="55" t="s">
        <v>37</v>
      </c>
      <c r="N38" s="55" t="s">
        <v>37</v>
      </c>
      <c r="O38" s="55">
        <f>ROUND([1]第15表元データ!T10/[1]第15表2元データ!J13,0)</f>
        <v>10</v>
      </c>
      <c r="P38" s="36">
        <v>49</v>
      </c>
    </row>
    <row r="39" spans="1:16" ht="15" customHeight="1">
      <c r="A39" s="34">
        <v>57</v>
      </c>
      <c r="B39" s="35" t="s">
        <v>63</v>
      </c>
      <c r="C39" s="57">
        <f>ROUND(([1]第15表2元データ!C14+[1]第15表2元データ!F14)/[1]第15表2元データ!I14,0)</f>
        <v>136686</v>
      </c>
      <c r="D39" s="57">
        <f>ROUND(([1]第15表2元データ!C14+[1]第15表2元データ!F14)/[1]第15表2元データ!J14,0)</f>
        <v>102195</v>
      </c>
      <c r="E39" s="57">
        <f>ROUND(([1]第15表2元データ!D14+[1]第15表2元データ!G14)/[1]第15表2元データ!J14,0)</f>
        <v>101561</v>
      </c>
      <c r="F39" s="58">
        <f>ROUND(([1]第15表2元データ!D14+[1]第15表2元データ!G14)/([1]第15表2元データ!C14+[1]第15表2元データ!F14-[1]第15表2元データ!E14-[1]第15表2元データ!H14)*100,2)</f>
        <v>99.38</v>
      </c>
      <c r="G39" s="57" t="s">
        <v>37</v>
      </c>
      <c r="H39" s="57" t="s">
        <v>37</v>
      </c>
      <c r="I39" s="55" t="s">
        <v>37</v>
      </c>
      <c r="J39" s="55" t="s">
        <v>37</v>
      </c>
      <c r="K39" s="55" t="s">
        <v>37</v>
      </c>
      <c r="L39" s="55" t="s">
        <v>37</v>
      </c>
      <c r="M39" s="55" t="s">
        <v>37</v>
      </c>
      <c r="N39" s="55" t="s">
        <v>37</v>
      </c>
      <c r="O39" s="55">
        <f>ROUND([1]第15表元データ!T11/[1]第15表2元データ!J14,0)</f>
        <v>9</v>
      </c>
      <c r="P39" s="36">
        <v>57</v>
      </c>
    </row>
    <row r="40" spans="1:16" ht="15" customHeight="1">
      <c r="A40" s="34">
        <v>58</v>
      </c>
      <c r="B40" s="35" t="s">
        <v>64</v>
      </c>
      <c r="C40" s="57">
        <f>ROUND(([1]第15表2元データ!C15+[1]第15表2元データ!F15)/[1]第15表2元データ!I15,0)</f>
        <v>129974</v>
      </c>
      <c r="D40" s="57">
        <f>ROUND(([1]第15表2元データ!C15+[1]第15表2元データ!F15)/[1]第15表2元データ!J15,0)</f>
        <v>94989</v>
      </c>
      <c r="E40" s="57">
        <f>ROUND(([1]第15表2元データ!D15+[1]第15表2元データ!G15)/[1]第15表2元データ!J15,0)</f>
        <v>94473</v>
      </c>
      <c r="F40" s="58">
        <f>ROUND(([1]第15表2元データ!D15+[1]第15表2元データ!G15)/([1]第15表2元データ!C15+[1]第15表2元データ!F15-[1]第15表2元データ!E15-[1]第15表2元データ!H15)*100,2)</f>
        <v>99.46</v>
      </c>
      <c r="G40" s="57" t="s">
        <v>37</v>
      </c>
      <c r="H40" s="57" t="s">
        <v>37</v>
      </c>
      <c r="I40" s="55" t="s">
        <v>37</v>
      </c>
      <c r="J40" s="55" t="s">
        <v>37</v>
      </c>
      <c r="K40" s="55" t="s">
        <v>37</v>
      </c>
      <c r="L40" s="55" t="s">
        <v>37</v>
      </c>
      <c r="M40" s="55" t="s">
        <v>37</v>
      </c>
      <c r="N40" s="55" t="s">
        <v>37</v>
      </c>
      <c r="O40" s="55">
        <f>ROUND([1]第15表元データ!T12/[1]第15表2元データ!J15,0)</f>
        <v>99</v>
      </c>
      <c r="P40" s="36">
        <v>58</v>
      </c>
    </row>
    <row r="41" spans="1:16" ht="15" customHeight="1">
      <c r="A41" s="34">
        <v>59</v>
      </c>
      <c r="B41" s="35" t="s">
        <v>65</v>
      </c>
      <c r="C41" s="57">
        <f>ROUND(([1]第15表2元データ!C16+[1]第15表2元データ!F16)/[1]第15表2元データ!I16,0)</f>
        <v>109883</v>
      </c>
      <c r="D41" s="57">
        <f>ROUND(([1]第15表2元データ!C16+[1]第15表2元データ!F16)/[1]第15表2元データ!J16,0)</f>
        <v>80321</v>
      </c>
      <c r="E41" s="57">
        <f>ROUND(([1]第15表2元データ!D16+[1]第15表2元データ!G16)/[1]第15表2元データ!J16,0)</f>
        <v>79047</v>
      </c>
      <c r="F41" s="58">
        <f>ROUND(([1]第15表2元データ!D16+[1]第15表2元データ!G16)/([1]第15表2元データ!C16+[1]第15表2元データ!F16-[1]第15表2元データ!E16-[1]第15表2元データ!H16)*100,2)</f>
        <v>98.41</v>
      </c>
      <c r="G41" s="57" t="s">
        <v>37</v>
      </c>
      <c r="H41" s="57" t="s">
        <v>37</v>
      </c>
      <c r="I41" s="55" t="s">
        <v>37</v>
      </c>
      <c r="J41" s="55" t="s">
        <v>37</v>
      </c>
      <c r="K41" s="55" t="s">
        <v>37</v>
      </c>
      <c r="L41" s="55" t="s">
        <v>37</v>
      </c>
      <c r="M41" s="55" t="s">
        <v>37</v>
      </c>
      <c r="N41" s="55" t="s">
        <v>37</v>
      </c>
      <c r="O41" s="55">
        <f>ROUND([1]第15表元データ!T13/[1]第15表2元データ!J16,0)</f>
        <v>86</v>
      </c>
      <c r="P41" s="36">
        <v>59</v>
      </c>
    </row>
    <row r="42" spans="1:16" ht="15" customHeight="1">
      <c r="A42" s="34">
        <v>61</v>
      </c>
      <c r="B42" s="35" t="s">
        <v>66</v>
      </c>
      <c r="C42" s="57">
        <f>ROUND(([1]第15表2元データ!C17+[1]第15表2元データ!F17)/[1]第15表2元データ!I17,0)</f>
        <v>129581</v>
      </c>
      <c r="D42" s="57">
        <f>ROUND(([1]第15表2元データ!C17+[1]第15表2元データ!F17)/[1]第15表2元データ!J17,0)</f>
        <v>89474</v>
      </c>
      <c r="E42" s="57">
        <f>ROUND(([1]第15表2元データ!D17+[1]第15表2元データ!G17)/[1]第15表2元データ!J17,0)</f>
        <v>88114</v>
      </c>
      <c r="F42" s="58">
        <f>ROUND(([1]第15表2元データ!D17+[1]第15表2元データ!G17)/([1]第15表2元データ!C17+[1]第15表2元データ!F17-[1]第15表2元データ!E17-[1]第15表2元データ!H17)*100,2)</f>
        <v>98.48</v>
      </c>
      <c r="G42" s="57" t="s">
        <v>37</v>
      </c>
      <c r="H42" s="57" t="s">
        <v>37</v>
      </c>
      <c r="I42" s="55" t="s">
        <v>37</v>
      </c>
      <c r="J42" s="55" t="s">
        <v>37</v>
      </c>
      <c r="K42" s="55" t="s">
        <v>37</v>
      </c>
      <c r="L42" s="55" t="s">
        <v>37</v>
      </c>
      <c r="M42" s="55" t="s">
        <v>37</v>
      </c>
      <c r="N42" s="55" t="s">
        <v>37</v>
      </c>
      <c r="O42" s="55">
        <f>ROUND([1]第15表元データ!T14/[1]第15表2元データ!J17,0)</f>
        <v>17</v>
      </c>
      <c r="P42" s="36">
        <v>61</v>
      </c>
    </row>
    <row r="43" spans="1:16" ht="15" customHeight="1">
      <c r="A43" s="34">
        <v>81</v>
      </c>
      <c r="B43" s="35" t="s">
        <v>67</v>
      </c>
      <c r="C43" s="57">
        <f>ROUND(([1]第15表2元データ!C18+[1]第15表2元データ!F18)/[1]第15表2元データ!I18,0)</f>
        <v>124307</v>
      </c>
      <c r="D43" s="57">
        <f>ROUND(([1]第15表2元データ!C18+[1]第15表2元データ!F18)/[1]第15表2元データ!J18,0)</f>
        <v>85113</v>
      </c>
      <c r="E43" s="57">
        <f>ROUND(([1]第15表2元データ!D18+[1]第15表2元データ!G18)/[1]第15表2元データ!J18,0)</f>
        <v>84193</v>
      </c>
      <c r="F43" s="58">
        <f>ROUND(([1]第15表2元データ!D18+[1]第15表2元データ!G18)/([1]第15表2元データ!C18+[1]第15表2元データ!F18-[1]第15表2元データ!E18-[1]第15表2元データ!H18)*100,2)</f>
        <v>98.92</v>
      </c>
      <c r="G43" s="57" t="s">
        <v>37</v>
      </c>
      <c r="H43" s="57" t="s">
        <v>37</v>
      </c>
      <c r="I43" s="55" t="s">
        <v>37</v>
      </c>
      <c r="J43" s="55" t="s">
        <v>37</v>
      </c>
      <c r="K43" s="55" t="s">
        <v>37</v>
      </c>
      <c r="L43" s="55" t="s">
        <v>37</v>
      </c>
      <c r="M43" s="55" t="s">
        <v>37</v>
      </c>
      <c r="N43" s="55" t="s">
        <v>37</v>
      </c>
      <c r="O43" s="55">
        <f>ROUND([1]第15表元データ!T15/[1]第15表2元データ!J18,0)</f>
        <v>25</v>
      </c>
      <c r="P43" s="36">
        <v>81</v>
      </c>
    </row>
    <row r="44" spans="1:16" ht="15" customHeight="1">
      <c r="A44" s="34">
        <v>82</v>
      </c>
      <c r="B44" s="35" t="s">
        <v>68</v>
      </c>
      <c r="C44" s="57">
        <f>ROUND(([1]第15表2元データ!C19+[1]第15表2元データ!F19)/[1]第15表2元データ!I19,0)</f>
        <v>123679</v>
      </c>
      <c r="D44" s="57">
        <f>ROUND(([1]第15表2元データ!C19+[1]第15表2元データ!F19)/[1]第15表2元データ!J19,0)</f>
        <v>86459</v>
      </c>
      <c r="E44" s="57">
        <f>ROUND(([1]第15表2元データ!D19+[1]第15表2元データ!G19)/[1]第15表2元データ!J19,0)</f>
        <v>82877</v>
      </c>
      <c r="F44" s="58">
        <f>ROUND(([1]第15表2元データ!D19+[1]第15表2元データ!G19)/([1]第15表2元データ!C19+[1]第15表2元データ!F19-[1]第15表2元データ!E19-[1]第15表2元データ!H19)*100,2)</f>
        <v>95.86</v>
      </c>
      <c r="G44" s="57" t="s">
        <v>37</v>
      </c>
      <c r="H44" s="57" t="s">
        <v>37</v>
      </c>
      <c r="I44" s="55" t="s">
        <v>37</v>
      </c>
      <c r="J44" s="55" t="s">
        <v>37</v>
      </c>
      <c r="K44" s="55" t="s">
        <v>37</v>
      </c>
      <c r="L44" s="55" t="s">
        <v>37</v>
      </c>
      <c r="M44" s="55" t="s">
        <v>37</v>
      </c>
      <c r="N44" s="55" t="s">
        <v>37</v>
      </c>
      <c r="O44" s="55">
        <f>ROUND([1]第15表元データ!T16/[1]第15表2元データ!J19,0)</f>
        <v>0</v>
      </c>
      <c r="P44" s="36">
        <v>82</v>
      </c>
    </row>
    <row r="45" spans="1:16" ht="15" customHeight="1">
      <c r="A45" s="34">
        <v>83</v>
      </c>
      <c r="B45" s="35" t="s">
        <v>69</v>
      </c>
      <c r="C45" s="57">
        <f>ROUND(([1]第15表2元データ!C20+[1]第15表2元データ!F20)/[1]第15表2元データ!I20,0)</f>
        <v>102732</v>
      </c>
      <c r="D45" s="57">
        <f>ROUND(([1]第15表2元データ!C20+[1]第15表2元データ!F20)/[1]第15表2元データ!J20,0)</f>
        <v>75235</v>
      </c>
      <c r="E45" s="57">
        <f>ROUND(([1]第15表2元データ!D20+[1]第15表2元データ!G20)/[1]第15表2元データ!J20,0)</f>
        <v>74035</v>
      </c>
      <c r="F45" s="58">
        <f>ROUND(([1]第15表2元データ!D20+[1]第15表2元データ!G20)/([1]第15表2元データ!C20+[1]第15表2元データ!F20-[1]第15表2元データ!E20-[1]第15表2元データ!H20)*100,2)</f>
        <v>98.41</v>
      </c>
      <c r="G45" s="57" t="s">
        <v>37</v>
      </c>
      <c r="H45" s="57" t="s">
        <v>37</v>
      </c>
      <c r="I45" s="55" t="s">
        <v>37</v>
      </c>
      <c r="J45" s="55" t="s">
        <v>37</v>
      </c>
      <c r="K45" s="55" t="s">
        <v>37</v>
      </c>
      <c r="L45" s="55" t="s">
        <v>37</v>
      </c>
      <c r="M45" s="55" t="s">
        <v>37</v>
      </c>
      <c r="N45" s="55" t="s">
        <v>37</v>
      </c>
      <c r="O45" s="55">
        <f>ROUND([1]第15表元データ!T17/[1]第15表2元データ!J20,0)</f>
        <v>11</v>
      </c>
      <c r="P45" s="36">
        <v>83</v>
      </c>
    </row>
    <row r="46" spans="1:16" ht="15" customHeight="1">
      <c r="A46" s="34">
        <v>84</v>
      </c>
      <c r="B46" s="35" t="s">
        <v>70</v>
      </c>
      <c r="C46" s="57">
        <f>ROUND(([1]第15表2元データ!C21+[1]第15表2元データ!F21)/[1]第15表2元データ!I21,0)</f>
        <v>92692</v>
      </c>
      <c r="D46" s="57">
        <f>ROUND(([1]第15表2元データ!C21+[1]第15表2元データ!F21)/[1]第15表2元データ!J21,0)</f>
        <v>64928</v>
      </c>
      <c r="E46" s="57">
        <f>ROUND(([1]第15表2元データ!D21+[1]第15表2元データ!G21)/[1]第15表2元データ!J21,0)</f>
        <v>64111</v>
      </c>
      <c r="F46" s="58">
        <f>ROUND(([1]第15表2元データ!D21+[1]第15表2元データ!G21)/([1]第15表2元データ!C21+[1]第15表2元データ!F21-[1]第15表2元データ!E21-[1]第15表2元データ!H21)*100,2)</f>
        <v>98.74</v>
      </c>
      <c r="G46" s="57" t="s">
        <v>37</v>
      </c>
      <c r="H46" s="57" t="s">
        <v>37</v>
      </c>
      <c r="I46" s="55" t="s">
        <v>37</v>
      </c>
      <c r="J46" s="55" t="s">
        <v>37</v>
      </c>
      <c r="K46" s="55" t="s">
        <v>37</v>
      </c>
      <c r="L46" s="55" t="s">
        <v>37</v>
      </c>
      <c r="M46" s="55" t="s">
        <v>37</v>
      </c>
      <c r="N46" s="55" t="s">
        <v>37</v>
      </c>
      <c r="O46" s="55">
        <f>ROUND([1]第15表元データ!T18/[1]第15表2元データ!J21,0)</f>
        <v>29</v>
      </c>
      <c r="P46" s="36">
        <v>84</v>
      </c>
    </row>
    <row r="47" spans="1:16" ht="15" customHeight="1">
      <c r="A47" s="34">
        <v>85</v>
      </c>
      <c r="B47" s="35" t="s">
        <v>71</v>
      </c>
      <c r="C47" s="57">
        <f>ROUND(([1]第15表2元データ!C22+[1]第15表2元データ!F22)/[1]第15表2元データ!I22,0)</f>
        <v>107207</v>
      </c>
      <c r="D47" s="57">
        <f>ROUND(([1]第15表2元データ!C22+[1]第15表2元データ!F22)/[1]第15表2元データ!J22,0)</f>
        <v>75309</v>
      </c>
      <c r="E47" s="57">
        <f>ROUND(([1]第15表2元データ!D22+[1]第15表2元データ!G22)/[1]第15表2元データ!J22,0)</f>
        <v>72253</v>
      </c>
      <c r="F47" s="58">
        <f>ROUND(([1]第15表2元データ!D22+[1]第15表2元データ!G22)/([1]第15表2元データ!C22+[1]第15表2元データ!F22-[1]第15表2元データ!E22-[1]第15表2元データ!H22)*100,2)</f>
        <v>95.94</v>
      </c>
      <c r="G47" s="57" t="s">
        <v>37</v>
      </c>
      <c r="H47" s="57" t="s">
        <v>37</v>
      </c>
      <c r="I47" s="55" t="s">
        <v>37</v>
      </c>
      <c r="J47" s="55" t="s">
        <v>37</v>
      </c>
      <c r="K47" s="55" t="s">
        <v>37</v>
      </c>
      <c r="L47" s="55" t="s">
        <v>37</v>
      </c>
      <c r="M47" s="55" t="s">
        <v>37</v>
      </c>
      <c r="N47" s="55" t="s">
        <v>37</v>
      </c>
      <c r="O47" s="55">
        <f>ROUND([1]第15表元データ!T19/[1]第15表2元データ!J22,0)</f>
        <v>9</v>
      </c>
      <c r="P47" s="36">
        <v>85</v>
      </c>
    </row>
    <row r="48" spans="1:16" ht="15" customHeight="1" thickBot="1">
      <c r="A48" s="37">
        <v>86</v>
      </c>
      <c r="B48" s="38" t="s">
        <v>72</v>
      </c>
      <c r="C48" s="59">
        <f>ROUND(([1]第15表2元データ!C23+[1]第15表2元データ!F23)/[1]第15表2元データ!I23,0)</f>
        <v>116544</v>
      </c>
      <c r="D48" s="59">
        <f>ROUND(([1]第15表2元データ!C23+[1]第15表2元データ!F23)/[1]第15表2元データ!J23,0)</f>
        <v>85374</v>
      </c>
      <c r="E48" s="59">
        <f>ROUND(([1]第15表2元データ!D23+[1]第15表2元データ!G23)/[1]第15表2元データ!J23,0)</f>
        <v>83641</v>
      </c>
      <c r="F48" s="60">
        <f>ROUND(([1]第15表2元データ!D23+[1]第15表2元データ!G23)/([1]第15表2元データ!C23+[1]第15表2元データ!F23-[1]第15表2元データ!E23-[1]第15表2元データ!H23)*100,2)</f>
        <v>97.97</v>
      </c>
      <c r="G48" s="59" t="s">
        <v>37</v>
      </c>
      <c r="H48" s="59" t="s">
        <v>37</v>
      </c>
      <c r="I48" s="61" t="s">
        <v>37</v>
      </c>
      <c r="J48" s="61" t="s">
        <v>37</v>
      </c>
      <c r="K48" s="61" t="s">
        <v>37</v>
      </c>
      <c r="L48" s="61" t="s">
        <v>37</v>
      </c>
      <c r="M48" s="61" t="s">
        <v>37</v>
      </c>
      <c r="N48" s="61" t="s">
        <v>37</v>
      </c>
      <c r="O48" s="61">
        <f>ROUND([1]第15表元データ!T20/[1]第15表2元データ!J23,0)</f>
        <v>0</v>
      </c>
      <c r="P48" s="39">
        <v>86</v>
      </c>
    </row>
    <row r="49" spans="1:16" ht="15" customHeight="1" thickBot="1">
      <c r="A49" s="34"/>
      <c r="B49" s="40"/>
      <c r="C49" s="57"/>
      <c r="D49" s="57"/>
      <c r="E49" s="57"/>
      <c r="F49" s="58"/>
      <c r="G49" s="57"/>
      <c r="H49" s="57"/>
      <c r="I49" s="57"/>
      <c r="J49" s="57"/>
      <c r="K49" s="57"/>
      <c r="L49" s="57"/>
      <c r="M49" s="57"/>
      <c r="N49" s="57"/>
      <c r="O49" s="57"/>
      <c r="P49" s="41"/>
    </row>
    <row r="50" spans="1:16" ht="15" customHeight="1" thickBot="1">
      <c r="A50" s="34">
        <v>999</v>
      </c>
      <c r="B50" s="40" t="s">
        <v>73</v>
      </c>
      <c r="C50" s="57">
        <f>ROUND(([1]第15表2元データ!C25+[1]第15表2元データ!F25)/[1]第15表2元データ!I25,0)</f>
        <v>136159</v>
      </c>
      <c r="D50" s="57">
        <f>ROUND(([1]第15表2元データ!C25+[1]第15表2元データ!F25)/[1]第15表2元データ!J25,0)</f>
        <v>94592</v>
      </c>
      <c r="E50" s="57">
        <f>ROUND(([1]第15表2元データ!D25+[1]第15表2元データ!G25)/[1]第15表2元データ!J25,0)</f>
        <v>91541</v>
      </c>
      <c r="F50" s="58">
        <f>ROUND(([1]第15表2元データ!D25+[1]第15表2元データ!G25)/([1]第15表2元データ!C25+[1]第15表2元データ!F25-[1]第15表2元データ!E25-[1]第15表2元データ!H25)*100,2)</f>
        <v>96.77</v>
      </c>
      <c r="G50" s="57" t="s">
        <v>37</v>
      </c>
      <c r="H50" s="57" t="s">
        <v>37</v>
      </c>
      <c r="I50" s="57" t="s">
        <v>37</v>
      </c>
      <c r="J50" s="57" t="s">
        <v>37</v>
      </c>
      <c r="K50" s="57" t="s">
        <v>37</v>
      </c>
      <c r="L50" s="57" t="s">
        <v>37</v>
      </c>
      <c r="M50" s="57" t="s">
        <v>37</v>
      </c>
      <c r="N50" s="57" t="s">
        <v>37</v>
      </c>
      <c r="O50" s="57">
        <f>ROUND([1]第15表元データ!T22/[1]第15表2元データ!J25,0)</f>
        <v>17</v>
      </c>
      <c r="P50" s="41">
        <v>999</v>
      </c>
    </row>
    <row r="51" spans="1:16" ht="15" customHeight="1" thickBot="1">
      <c r="A51" s="34"/>
      <c r="B51" s="40"/>
      <c r="C51" s="57"/>
      <c r="D51" s="57"/>
      <c r="E51" s="57"/>
      <c r="F51" s="58"/>
      <c r="G51" s="57"/>
      <c r="H51" s="57"/>
      <c r="I51" s="57"/>
      <c r="J51" s="57"/>
      <c r="K51" s="57"/>
      <c r="L51" s="57"/>
      <c r="M51" s="57"/>
      <c r="N51" s="57"/>
      <c r="O51" s="57"/>
      <c r="P51" s="41"/>
    </row>
    <row r="52" spans="1:16" ht="15" customHeight="1" thickBot="1">
      <c r="A52" s="34">
        <v>301</v>
      </c>
      <c r="B52" s="35" t="s">
        <v>74</v>
      </c>
      <c r="C52" s="57">
        <f>ROUND(([1]第15表2元データ!C24+[1]第15表2元データ!F24)/[1]第15表2元データ!I24,0)</f>
        <v>358827</v>
      </c>
      <c r="D52" s="57">
        <f>ROUND(([1]第15表2元データ!C24+[1]第15表2元データ!F24)/[1]第15表2元データ!J24,0)</f>
        <v>260477</v>
      </c>
      <c r="E52" s="57">
        <f>ROUND(([1]第15表2元データ!D24+[1]第15表2元データ!G24)/[1]第15表2元データ!J24,0)</f>
        <v>260477</v>
      </c>
      <c r="F52" s="58">
        <f>ROUND(([1]第15表2元データ!D24+[1]第15表2元データ!G24)/([1]第15表2元データ!C24+[1]第15表2元データ!F24-[1]第15表2元データ!E24-[1]第15表2元データ!H24)*100,2)</f>
        <v>100</v>
      </c>
      <c r="G52" s="57">
        <f>ROUND([1]第15表元データ!L21/[1]第15表2元データ!J24,0)</f>
        <v>1166</v>
      </c>
      <c r="H52" s="57">
        <f>ROUND([1]第15表元データ!M21/[1]第15表2元データ!J24,0)</f>
        <v>27563</v>
      </c>
      <c r="I52" s="57">
        <f>ROUND([1]第15表元データ!N21/[1]第15表2元データ!J24,0)</f>
        <v>372</v>
      </c>
      <c r="J52" s="57">
        <f>ROUND([1]第15表元データ!O21/[1]第15表2元データ!J24,0)</f>
        <v>186</v>
      </c>
      <c r="K52" s="57" t="s">
        <v>37</v>
      </c>
      <c r="L52" s="57" t="s">
        <v>37</v>
      </c>
      <c r="M52" s="57">
        <f>ROUND([1]第15表元データ!R21/[1]第15表2元データ!J24,0)</f>
        <v>1105</v>
      </c>
      <c r="N52" s="57" t="s">
        <v>37</v>
      </c>
      <c r="O52" s="57">
        <f>ROUND([1]第15表元データ!T21/[1]第15表2元データ!J24,0)</f>
        <v>30393</v>
      </c>
      <c r="P52" s="41">
        <v>301</v>
      </c>
    </row>
    <row r="54" spans="1:16" ht="15" customHeight="1">
      <c r="B54" s="42"/>
    </row>
  </sheetData>
  <mergeCells count="11">
    <mergeCell ref="A8:A10"/>
    <mergeCell ref="B8:B10"/>
    <mergeCell ref="D8:O8"/>
    <mergeCell ref="P8:P10"/>
    <mergeCell ref="C9:F9"/>
    <mergeCell ref="G9:N9"/>
    <mergeCell ref="O9:O10"/>
    <mergeCell ref="D2:O2"/>
    <mergeCell ref="C3:F3"/>
    <mergeCell ref="G3:N3"/>
    <mergeCell ref="O3:O4"/>
  </mergeCells>
  <phoneticPr fontId="2"/>
  <pageMargins left="0.39370078740157483" right="0" top="0.98425196850393704" bottom="0.47244094488188981" header="0.51181102362204722" footer="0.27559055118110237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sheet15-1</vt:lpstr>
      <vt:lpstr>'sheet15-1'!Print_Area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2025-11-07T01:08:43Z</dcterms:created>
  <dcterms:modified xsi:type="dcterms:W3CDTF">2025-11-07T01:17:54Z</dcterms:modified>
</cp:coreProperties>
</file>