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地域生活支援スタッフ\025-02-(001～030)　総括一般(一般就労）\013 施設からの一般就労調査(県）\01一般就労移行調査（県）\R05\"/>
    </mc:Choice>
  </mc:AlternateContent>
  <bookViews>
    <workbookView xWindow="120" yWindow="75" windowWidth="14955" windowHeight="7995"/>
  </bookViews>
  <sheets>
    <sheet name="調査票" sheetId="2" r:id="rId1"/>
    <sheet name="調査票　データ" sheetId="4" r:id="rId2"/>
    <sheet name="（参考）令和3年度一般就労実績" sheetId="5" state="hidden" r:id="rId3"/>
    <sheet name="令和３年度　就労　実績" sheetId="7" r:id="rId4"/>
    <sheet name="Sheet2" sheetId="6" state="hidden" r:id="rId5"/>
  </sheets>
  <definedNames>
    <definedName name="_01．パックしまね">Sheet2!$C$2</definedName>
    <definedName name="_02．梨の木園">Sheet2!$C$3</definedName>
    <definedName name="_03．希望の園">Sheet2!$C$4</definedName>
    <definedName name="_xlnm._FilterDatabase" localSheetId="4" hidden="1">Sheet2!$A$1:$C$61</definedName>
    <definedName name="_xlnm._FilterDatabase" localSheetId="1" hidden="1">'調査票　データ'!$B$1:$M$17</definedName>
    <definedName name="_xlnm._FilterDatabase" localSheetId="3" hidden="1">'令和３年度　就労　実績'!$B$5:$BG$69</definedName>
    <definedName name="_xlnm.Print_Area" localSheetId="2">'（参考）令和3年度一般就労実績'!$A$1:$S$58</definedName>
    <definedName name="_xlnm.Print_Area" localSheetId="1">'調査票　データ'!$B$1:$M$17</definedName>
    <definedName name="_xlnm.Print_Area" localSheetId="3">'令和３年度　就労　実績'!$B$1:$AP$70</definedName>
    <definedName name="_xlnm.Print_Titles" localSheetId="3">'令和３年度　就労　実績'!$3:$5</definedName>
    <definedName name="法人名">調査票!$E$4</definedName>
  </definedNames>
  <calcPr calcId="162913"/>
</workbook>
</file>

<file path=xl/calcChain.xml><?xml version="1.0" encoding="utf-8"?>
<calcChain xmlns="http://schemas.openxmlformats.org/spreadsheetml/2006/main">
  <c r="G6" i="2" l="1"/>
  <c r="F6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2" i="6"/>
  <c r="C62" i="6"/>
  <c r="G7" i="2"/>
  <c r="AP69" i="7"/>
  <c r="AP68" i="7"/>
  <c r="AP67" i="7"/>
  <c r="AP66" i="7"/>
  <c r="AP65" i="7"/>
  <c r="AP64" i="7"/>
  <c r="AP63" i="7"/>
  <c r="AP62" i="7"/>
  <c r="AP61" i="7"/>
  <c r="AP60" i="7"/>
  <c r="AP59" i="7"/>
  <c r="AP58" i="7"/>
  <c r="AP57" i="7"/>
  <c r="AP56" i="7"/>
  <c r="AP55" i="7"/>
  <c r="AP54" i="7"/>
  <c r="AP53" i="7"/>
  <c r="AP52" i="7"/>
  <c r="AP51" i="7"/>
  <c r="AP50" i="7"/>
  <c r="AP49" i="7"/>
  <c r="AP48" i="7"/>
  <c r="AP47" i="7"/>
  <c r="AP46" i="7"/>
  <c r="AP45" i="7"/>
  <c r="AP44" i="7"/>
  <c r="AP43" i="7"/>
  <c r="AP42" i="7"/>
  <c r="AP41" i="7"/>
  <c r="AP40" i="7"/>
  <c r="AP39" i="7"/>
  <c r="AP38" i="7"/>
  <c r="AP37" i="7"/>
  <c r="AP36" i="7"/>
  <c r="AP35" i="7"/>
  <c r="AP34" i="7"/>
  <c r="AP33" i="7"/>
  <c r="AP32" i="7"/>
  <c r="AP31" i="7"/>
  <c r="AP30" i="7"/>
  <c r="AP29" i="7"/>
  <c r="AP28" i="7"/>
  <c r="AP27" i="7"/>
  <c r="AP26" i="7"/>
  <c r="AP25" i="7"/>
  <c r="AP24" i="7"/>
  <c r="AP23" i="7"/>
  <c r="AP22" i="7"/>
  <c r="AP21" i="7"/>
  <c r="AP20" i="7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70" i="7" s="1"/>
  <c r="AO83" i="7" l="1"/>
  <c r="AN83" i="7"/>
  <c r="AM83" i="7"/>
  <c r="AL83" i="7"/>
  <c r="AK83" i="7"/>
  <c r="AJ83" i="7"/>
  <c r="AI83" i="7"/>
  <c r="AG83" i="7"/>
  <c r="AF83" i="7"/>
  <c r="AE83" i="7"/>
  <c r="AD83" i="7"/>
  <c r="AC83" i="7"/>
  <c r="AB83" i="7"/>
  <c r="AA83" i="7"/>
  <c r="AQ83" i="7" l="1"/>
  <c r="B1" i="2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58" i="5"/>
  <c r="C3" i="4"/>
  <c r="B3" i="4" s="1"/>
  <c r="D3" i="4"/>
  <c r="E3" i="4"/>
  <c r="F3" i="4"/>
  <c r="G3" i="4"/>
  <c r="H3" i="4"/>
  <c r="I3" i="4"/>
  <c r="J3" i="4"/>
  <c r="K3" i="4"/>
  <c r="L3" i="4"/>
  <c r="M3" i="4"/>
  <c r="C4" i="4"/>
  <c r="B4" i="4" s="1"/>
  <c r="D4" i="4"/>
  <c r="E4" i="4"/>
  <c r="F4" i="4"/>
  <c r="G4" i="4"/>
  <c r="H4" i="4"/>
  <c r="I4" i="4"/>
  <c r="J4" i="4"/>
  <c r="K4" i="4"/>
  <c r="L4" i="4"/>
  <c r="M4" i="4"/>
  <c r="C5" i="4"/>
  <c r="B5" i="4" s="1"/>
  <c r="D5" i="4"/>
  <c r="E5" i="4"/>
  <c r="F5" i="4"/>
  <c r="G5" i="4"/>
  <c r="H5" i="4"/>
  <c r="I5" i="4"/>
  <c r="J5" i="4"/>
  <c r="K5" i="4"/>
  <c r="L5" i="4"/>
  <c r="M5" i="4"/>
  <c r="C6" i="4"/>
  <c r="B6" i="4" s="1"/>
  <c r="D6" i="4"/>
  <c r="E6" i="4"/>
  <c r="F6" i="4"/>
  <c r="G6" i="4"/>
  <c r="H6" i="4"/>
  <c r="I6" i="4"/>
  <c r="J6" i="4"/>
  <c r="K6" i="4"/>
  <c r="L6" i="4"/>
  <c r="M6" i="4"/>
  <c r="C7" i="4"/>
  <c r="B7" i="4" s="1"/>
  <c r="D7" i="4"/>
  <c r="E7" i="4"/>
  <c r="F7" i="4"/>
  <c r="G7" i="4"/>
  <c r="H7" i="4"/>
  <c r="I7" i="4"/>
  <c r="J7" i="4"/>
  <c r="K7" i="4"/>
  <c r="L7" i="4"/>
  <c r="M7" i="4"/>
  <c r="C8" i="4"/>
  <c r="B8" i="4" s="1"/>
  <c r="D8" i="4"/>
  <c r="E8" i="4"/>
  <c r="F8" i="4"/>
  <c r="G8" i="4"/>
  <c r="H8" i="4"/>
  <c r="I8" i="4"/>
  <c r="J8" i="4"/>
  <c r="K8" i="4"/>
  <c r="L8" i="4"/>
  <c r="M8" i="4"/>
  <c r="C9" i="4"/>
  <c r="B9" i="4" s="1"/>
  <c r="D9" i="4"/>
  <c r="E9" i="4"/>
  <c r="F9" i="4"/>
  <c r="G9" i="4"/>
  <c r="H9" i="4"/>
  <c r="I9" i="4"/>
  <c r="J9" i="4"/>
  <c r="K9" i="4"/>
  <c r="L9" i="4"/>
  <c r="M9" i="4"/>
  <c r="C10" i="4"/>
  <c r="B10" i="4" s="1"/>
  <c r="D10" i="4"/>
  <c r="E10" i="4"/>
  <c r="F10" i="4"/>
  <c r="G10" i="4"/>
  <c r="H10" i="4"/>
  <c r="I10" i="4"/>
  <c r="J10" i="4"/>
  <c r="K10" i="4"/>
  <c r="L10" i="4"/>
  <c r="M10" i="4"/>
  <c r="C11" i="4"/>
  <c r="B11" i="4" s="1"/>
  <c r="D11" i="4"/>
  <c r="E11" i="4"/>
  <c r="F11" i="4"/>
  <c r="G11" i="4"/>
  <c r="H11" i="4"/>
  <c r="I11" i="4"/>
  <c r="J11" i="4"/>
  <c r="K11" i="4"/>
  <c r="L11" i="4"/>
  <c r="M11" i="4"/>
  <c r="C12" i="4"/>
  <c r="B12" i="4" s="1"/>
  <c r="D12" i="4"/>
  <c r="E12" i="4"/>
  <c r="F12" i="4"/>
  <c r="G12" i="4"/>
  <c r="H12" i="4"/>
  <c r="I12" i="4"/>
  <c r="J12" i="4"/>
  <c r="K12" i="4"/>
  <c r="L12" i="4"/>
  <c r="M12" i="4"/>
  <c r="C13" i="4"/>
  <c r="B13" i="4" s="1"/>
  <c r="D13" i="4"/>
  <c r="E13" i="4"/>
  <c r="F13" i="4"/>
  <c r="G13" i="4"/>
  <c r="H13" i="4"/>
  <c r="I13" i="4"/>
  <c r="J13" i="4"/>
  <c r="K13" i="4"/>
  <c r="L13" i="4"/>
  <c r="M13" i="4"/>
  <c r="C14" i="4"/>
  <c r="B14" i="4" s="1"/>
  <c r="D14" i="4"/>
  <c r="E14" i="4"/>
  <c r="F14" i="4"/>
  <c r="G14" i="4"/>
  <c r="H14" i="4"/>
  <c r="I14" i="4"/>
  <c r="J14" i="4"/>
  <c r="K14" i="4"/>
  <c r="L14" i="4"/>
  <c r="M14" i="4"/>
  <c r="C15" i="4"/>
  <c r="B15" i="4" s="1"/>
  <c r="D15" i="4"/>
  <c r="E15" i="4"/>
  <c r="F15" i="4"/>
  <c r="G15" i="4"/>
  <c r="H15" i="4"/>
  <c r="I15" i="4"/>
  <c r="J15" i="4"/>
  <c r="K15" i="4"/>
  <c r="L15" i="4"/>
  <c r="M15" i="4"/>
  <c r="C16" i="4"/>
  <c r="B16" i="4" s="1"/>
  <c r="D16" i="4"/>
  <c r="E16" i="4"/>
  <c r="F16" i="4"/>
  <c r="G16" i="4"/>
  <c r="H16" i="4"/>
  <c r="I16" i="4"/>
  <c r="J16" i="4"/>
  <c r="K16" i="4"/>
  <c r="L16" i="4"/>
  <c r="M16" i="4"/>
  <c r="C17" i="4"/>
  <c r="B17" i="4" s="1"/>
  <c r="D17" i="4"/>
  <c r="E17" i="4"/>
  <c r="F17" i="4"/>
  <c r="G17" i="4"/>
  <c r="H17" i="4"/>
  <c r="I17" i="4"/>
  <c r="J17" i="4"/>
  <c r="K17" i="4"/>
  <c r="L17" i="4"/>
  <c r="M17" i="4"/>
  <c r="C18" i="4"/>
  <c r="B18" i="4" s="1"/>
  <c r="D18" i="4"/>
  <c r="E18" i="4"/>
  <c r="F18" i="4"/>
  <c r="G18" i="4"/>
  <c r="H18" i="4"/>
  <c r="I18" i="4"/>
  <c r="J18" i="4"/>
  <c r="K18" i="4"/>
  <c r="L18" i="4"/>
  <c r="M18" i="4"/>
  <c r="C19" i="4"/>
  <c r="B19" i="4" s="1"/>
  <c r="D19" i="4"/>
  <c r="E19" i="4"/>
  <c r="F19" i="4"/>
  <c r="G19" i="4"/>
  <c r="H19" i="4"/>
  <c r="I19" i="4"/>
  <c r="J19" i="4"/>
  <c r="K19" i="4"/>
  <c r="L19" i="4"/>
  <c r="M19" i="4"/>
  <c r="C20" i="4"/>
  <c r="B20" i="4" s="1"/>
  <c r="D20" i="4"/>
  <c r="E20" i="4"/>
  <c r="F20" i="4"/>
  <c r="G20" i="4"/>
  <c r="H20" i="4"/>
  <c r="I20" i="4"/>
  <c r="J20" i="4"/>
  <c r="K20" i="4"/>
  <c r="L20" i="4"/>
  <c r="M20" i="4"/>
  <c r="C21" i="4"/>
  <c r="B21" i="4" s="1"/>
  <c r="D21" i="4"/>
  <c r="E21" i="4"/>
  <c r="F21" i="4"/>
  <c r="G21" i="4"/>
  <c r="H21" i="4"/>
  <c r="I21" i="4"/>
  <c r="J21" i="4"/>
  <c r="K21" i="4"/>
  <c r="L21" i="4"/>
  <c r="M21" i="4"/>
  <c r="C22" i="4"/>
  <c r="B22" i="4" s="1"/>
  <c r="D22" i="4"/>
  <c r="E22" i="4"/>
  <c r="F22" i="4"/>
  <c r="G22" i="4"/>
  <c r="H22" i="4"/>
  <c r="I22" i="4"/>
  <c r="J22" i="4"/>
  <c r="K22" i="4"/>
  <c r="L22" i="4"/>
  <c r="M22" i="4"/>
  <c r="C23" i="4"/>
  <c r="B23" i="4" s="1"/>
  <c r="D23" i="4"/>
  <c r="E23" i="4"/>
  <c r="F23" i="4"/>
  <c r="G23" i="4"/>
  <c r="H23" i="4"/>
  <c r="I23" i="4"/>
  <c r="J23" i="4"/>
  <c r="K23" i="4"/>
  <c r="L23" i="4"/>
  <c r="M23" i="4"/>
  <c r="C24" i="4"/>
  <c r="B24" i="4" s="1"/>
  <c r="D24" i="4"/>
  <c r="E24" i="4"/>
  <c r="F24" i="4"/>
  <c r="G24" i="4"/>
  <c r="H24" i="4"/>
  <c r="I24" i="4"/>
  <c r="J24" i="4"/>
  <c r="K24" i="4"/>
  <c r="L24" i="4"/>
  <c r="M24" i="4"/>
  <c r="C25" i="4"/>
  <c r="B25" i="4" s="1"/>
  <c r="D25" i="4"/>
  <c r="E25" i="4"/>
  <c r="F25" i="4"/>
  <c r="G25" i="4"/>
  <c r="H25" i="4"/>
  <c r="I25" i="4"/>
  <c r="J25" i="4"/>
  <c r="K25" i="4"/>
  <c r="L25" i="4"/>
  <c r="M25" i="4"/>
  <c r="C26" i="4"/>
  <c r="B26" i="4" s="1"/>
  <c r="D26" i="4"/>
  <c r="E26" i="4"/>
  <c r="F26" i="4"/>
  <c r="G26" i="4"/>
  <c r="H26" i="4"/>
  <c r="I26" i="4"/>
  <c r="J26" i="4"/>
  <c r="K26" i="4"/>
  <c r="L26" i="4"/>
  <c r="M26" i="4"/>
  <c r="C27" i="4"/>
  <c r="B27" i="4" s="1"/>
  <c r="D27" i="4"/>
  <c r="E27" i="4"/>
  <c r="F27" i="4"/>
  <c r="G27" i="4"/>
  <c r="H27" i="4"/>
  <c r="I27" i="4"/>
  <c r="J27" i="4"/>
  <c r="K27" i="4"/>
  <c r="L27" i="4"/>
  <c r="M27" i="4"/>
  <c r="D2" i="4"/>
  <c r="E2" i="4"/>
  <c r="F2" i="4"/>
  <c r="G2" i="4"/>
  <c r="H2" i="4"/>
  <c r="I2" i="4"/>
  <c r="J2" i="4"/>
  <c r="K2" i="4"/>
  <c r="L2" i="4"/>
  <c r="M2" i="4"/>
  <c r="C2" i="4"/>
  <c r="B2" i="4" s="1"/>
</calcChain>
</file>

<file path=xl/comments1.xml><?xml version="1.0" encoding="utf-8"?>
<comments xmlns="http://schemas.openxmlformats.org/spreadsheetml/2006/main">
  <authors>
    <author>Windows ユーザー</author>
  </authors>
  <commentList>
    <comment ref="B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ファイル名の番号欄に転機ください。</t>
        </r>
      </text>
    </commen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修正があれば枠外に記入ください</t>
        </r>
      </text>
    </comment>
  </commentList>
</comments>
</file>

<file path=xl/sharedStrings.xml><?xml version="1.0" encoding="utf-8"?>
<sst xmlns="http://schemas.openxmlformats.org/spreadsheetml/2006/main" count="548" uniqueCount="208">
  <si>
    <t>回答担当者</t>
    <rPh sb="0" eb="2">
      <t>カイトウ</t>
    </rPh>
    <rPh sb="2" eb="5">
      <t>タントウシャ</t>
    </rPh>
    <phoneticPr fontId="1"/>
  </si>
  <si>
    <t>【記載要領】</t>
    <rPh sb="1" eb="3">
      <t>キサイ</t>
    </rPh>
    <rPh sb="3" eb="5">
      <t>ヨウリョウ</t>
    </rPh>
    <phoneticPr fontId="1"/>
  </si>
  <si>
    <t>調査票　　（その２）</t>
    <rPh sb="0" eb="2">
      <t>チョウサ</t>
    </rPh>
    <rPh sb="2" eb="3">
      <t>ヒョウ</t>
    </rPh>
    <phoneticPr fontId="1"/>
  </si>
  <si>
    <t>番号</t>
    <rPh sb="0" eb="2">
      <t>バンゴウ</t>
    </rPh>
    <phoneticPr fontId="1"/>
  </si>
  <si>
    <t>備考</t>
    <rPh sb="0" eb="2">
      <t>ビコウ</t>
    </rPh>
    <phoneticPr fontId="1"/>
  </si>
  <si>
    <t>1人目</t>
    <rPh sb="1" eb="3">
      <t>ニンメ</t>
    </rPh>
    <phoneticPr fontId="1"/>
  </si>
  <si>
    <t>2人目</t>
    <rPh sb="1" eb="3">
      <t>ニンメ</t>
    </rPh>
    <phoneticPr fontId="1"/>
  </si>
  <si>
    <t>3人目</t>
    <rPh sb="1" eb="3">
      <t>ニンメ</t>
    </rPh>
    <phoneticPr fontId="1"/>
  </si>
  <si>
    <t>4人目</t>
    <rPh sb="1" eb="3">
      <t>ニンメ</t>
    </rPh>
    <phoneticPr fontId="1"/>
  </si>
  <si>
    <t>5人目</t>
    <rPh sb="1" eb="3">
      <t>ニンメ</t>
    </rPh>
    <phoneticPr fontId="1"/>
  </si>
  <si>
    <t>6人目</t>
    <rPh sb="1" eb="3">
      <t>ニンメ</t>
    </rPh>
    <phoneticPr fontId="1"/>
  </si>
  <si>
    <t>7人目</t>
    <rPh sb="1" eb="3">
      <t>ニンメ</t>
    </rPh>
    <phoneticPr fontId="1"/>
  </si>
  <si>
    <t>8人目</t>
    <rPh sb="1" eb="3">
      <t>ニンメ</t>
    </rPh>
    <phoneticPr fontId="1"/>
  </si>
  <si>
    <t>法人名</t>
    <rPh sb="0" eb="2">
      <t>ホウジン</t>
    </rPh>
    <rPh sb="2" eb="3">
      <t>メイ</t>
    </rPh>
    <phoneticPr fontId="1"/>
  </si>
  <si>
    <r>
      <rPr>
        <sz val="11"/>
        <color indexed="10"/>
        <rFont val="ＭＳ Ｐゴシック"/>
        <family val="3"/>
        <charset val="128"/>
      </rPr>
      <t>令和３年度</t>
    </r>
    <r>
      <rPr>
        <sz val="11"/>
        <rFont val="ＭＳ Ｐゴシック"/>
        <family val="3"/>
        <charset val="128"/>
      </rPr>
      <t>一般就労移行者数</t>
    </r>
    <rPh sb="0" eb="2">
      <t>レイワ</t>
    </rPh>
    <rPh sb="3" eb="5">
      <t>ネンド</t>
    </rPh>
    <rPh sb="4" eb="5">
      <t>ド</t>
    </rPh>
    <rPh sb="5" eb="7">
      <t>イッパン</t>
    </rPh>
    <rPh sb="7" eb="9">
      <t>シュウロウ</t>
    </rPh>
    <rPh sb="9" eb="11">
      <t>イコウ</t>
    </rPh>
    <rPh sb="11" eb="12">
      <t>シャ</t>
    </rPh>
    <rPh sb="12" eb="13">
      <t>スウ</t>
    </rPh>
    <phoneticPr fontId="1"/>
  </si>
  <si>
    <t>電話番号</t>
    <rPh sb="0" eb="2">
      <t>デンワ</t>
    </rPh>
    <rPh sb="2" eb="4">
      <t>バンゴウ</t>
    </rPh>
    <phoneticPr fontId="1"/>
  </si>
  <si>
    <t>サービス内容</t>
    <rPh sb="4" eb="6">
      <t>ナイヨウ</t>
    </rPh>
    <phoneticPr fontId="1"/>
  </si>
  <si>
    <t>1年後の状況</t>
    <rPh sb="1" eb="3">
      <t>ネンゴ</t>
    </rPh>
    <rPh sb="4" eb="6">
      <t>ジョウキョウ</t>
    </rPh>
    <phoneticPr fontId="1"/>
  </si>
  <si>
    <t>障がい種別</t>
    <phoneticPr fontId="1"/>
  </si>
  <si>
    <t>例</t>
    <rPh sb="0" eb="1">
      <t>レイ</t>
    </rPh>
    <phoneticPr fontId="1"/>
  </si>
  <si>
    <t>施設区分</t>
    <rPh sb="0" eb="2">
      <t>シセツ</t>
    </rPh>
    <rPh sb="2" eb="4">
      <t>クブン</t>
    </rPh>
    <phoneticPr fontId="1"/>
  </si>
  <si>
    <t>就職
年月日(ｱ)</t>
    <rPh sb="0" eb="2">
      <t>シュウショク</t>
    </rPh>
    <rPh sb="3" eb="6">
      <t>ネンガッピ</t>
    </rPh>
    <phoneticPr fontId="1"/>
  </si>
  <si>
    <t>(ｱ)から
1年後</t>
    <rPh sb="7" eb="9">
      <t>ネンゴ</t>
    </rPh>
    <phoneticPr fontId="1"/>
  </si>
  <si>
    <t>A型への就職の場合
チェック</t>
    <rPh sb="1" eb="2">
      <t>ガタ</t>
    </rPh>
    <rPh sb="4" eb="6">
      <t>シュウショク</t>
    </rPh>
    <rPh sb="7" eb="9">
      <t>バアイ</t>
    </rPh>
    <phoneticPr fontId="1"/>
  </si>
  <si>
    <t>しまね　Ｂ型事業所</t>
    <phoneticPr fontId="1"/>
  </si>
  <si>
    <t>障害福祉サービス事業所</t>
  </si>
  <si>
    <t>就労継続支援Ｂ型</t>
  </si>
  <si>
    <t>身体障がい・高次脳機能障がい</t>
  </si>
  <si>
    <t>利用事業所名</t>
    <rPh sb="0" eb="2">
      <t>リヨウ</t>
    </rPh>
    <rPh sb="2" eb="5">
      <t>ジギョウショ</t>
    </rPh>
    <rPh sb="5" eb="6">
      <t>メイ</t>
    </rPh>
    <phoneticPr fontId="1"/>
  </si>
  <si>
    <t>9人目</t>
    <rPh sb="1" eb="3">
      <t>ニンメ</t>
    </rPh>
    <phoneticPr fontId="1"/>
  </si>
  <si>
    <t>10人目</t>
    <rPh sb="2" eb="4">
      <t>ニンメ</t>
    </rPh>
    <phoneticPr fontId="1"/>
  </si>
  <si>
    <t>11人目</t>
    <rPh sb="2" eb="4">
      <t>ニンメ</t>
    </rPh>
    <phoneticPr fontId="1"/>
  </si>
  <si>
    <t>12人目</t>
    <rPh sb="2" eb="4">
      <t>ニンメ</t>
    </rPh>
    <phoneticPr fontId="1"/>
  </si>
  <si>
    <t>13人目</t>
    <rPh sb="2" eb="4">
      <t>ニンメ</t>
    </rPh>
    <phoneticPr fontId="1"/>
  </si>
  <si>
    <t>Ａ型</t>
  </si>
  <si>
    <t>サビ管が1ヶ月に1回定期的に巡回をして本人や職場の担当と面談をしていた。双方の面談結果はナカポツCと共有していたが、結果、本人の体調不良により退職に至る。</t>
    <rPh sb="58" eb="60">
      <t>ケッカ</t>
    </rPh>
    <rPh sb="61" eb="63">
      <t>ホンニン</t>
    </rPh>
    <rPh sb="64" eb="66">
      <t>タイチョウ</t>
    </rPh>
    <rPh sb="66" eb="68">
      <t>フリョウ</t>
    </rPh>
    <rPh sb="71" eb="73">
      <t>タイショク</t>
    </rPh>
    <rPh sb="74" eb="75">
      <t>イタ</t>
    </rPh>
    <phoneticPr fontId="1"/>
  </si>
  <si>
    <t>離職の場合
年月日※２</t>
    <rPh sb="0" eb="2">
      <t>リショク</t>
    </rPh>
    <rPh sb="3" eb="5">
      <t>バアイ</t>
    </rPh>
    <rPh sb="6" eb="7">
      <t>ネン</t>
    </rPh>
    <rPh sb="7" eb="9">
      <t>ツキヒ</t>
    </rPh>
    <phoneticPr fontId="1"/>
  </si>
  <si>
    <t>定着支援の実施状況等　※３</t>
    <rPh sb="0" eb="2">
      <t>テイチャク</t>
    </rPh>
    <rPh sb="2" eb="4">
      <t>シエン</t>
    </rPh>
    <rPh sb="5" eb="7">
      <t>ジッシ</t>
    </rPh>
    <rPh sb="7" eb="9">
      <t>ジョウキョウ</t>
    </rPh>
    <rPh sb="9" eb="10">
      <t>トウ</t>
    </rPh>
    <phoneticPr fontId="1"/>
  </si>
  <si>
    <t>14人目</t>
    <rPh sb="2" eb="4">
      <t>ニンメ</t>
    </rPh>
    <phoneticPr fontId="1"/>
  </si>
  <si>
    <t>15人目</t>
    <rPh sb="2" eb="4">
      <t>ニンメ</t>
    </rPh>
    <phoneticPr fontId="1"/>
  </si>
  <si>
    <t>1年経過時点の在職者数</t>
    <rPh sb="1" eb="2">
      <t>ネン</t>
    </rPh>
    <rPh sb="2" eb="4">
      <t>ケイカ</t>
    </rPh>
    <rPh sb="4" eb="6">
      <t>ジテン</t>
    </rPh>
    <rPh sb="7" eb="10">
      <t>ザイショクシャ</t>
    </rPh>
    <rPh sb="10" eb="11">
      <t>スウ</t>
    </rPh>
    <phoneticPr fontId="1"/>
  </si>
  <si>
    <t>○○</t>
    <phoneticPr fontId="1"/>
  </si>
  <si>
    <t>２２－５５８８</t>
    <phoneticPr fontId="1"/>
  </si>
  <si>
    <r>
      <t>●この様式は</t>
    </r>
    <r>
      <rPr>
        <sz val="11"/>
        <color indexed="10"/>
        <rFont val="ＭＳ Ｐゴシック"/>
        <family val="3"/>
        <charset val="128"/>
      </rPr>
      <t>令和３年度の就労実績を報告された事業所が対象</t>
    </r>
    <r>
      <rPr>
        <sz val="11"/>
        <rFont val="ＭＳ Ｐゴシック"/>
        <family val="3"/>
        <charset val="128"/>
      </rPr>
      <t>になります。就労後、1年後の状況を報告ください。</t>
    </r>
    <rPh sb="3" eb="5">
      <t>ヨウシキ</t>
    </rPh>
    <rPh sb="6" eb="8">
      <t>レイワ</t>
    </rPh>
    <rPh sb="9" eb="11">
      <t>ネンド</t>
    </rPh>
    <rPh sb="10" eb="11">
      <t>ド</t>
    </rPh>
    <rPh sb="12" eb="14">
      <t>シュウロウ</t>
    </rPh>
    <rPh sb="14" eb="16">
      <t>ジッセキ</t>
    </rPh>
    <rPh sb="17" eb="19">
      <t>ホウコク</t>
    </rPh>
    <rPh sb="22" eb="25">
      <t>ジギョウショ</t>
    </rPh>
    <rPh sb="26" eb="28">
      <t>タイショウ</t>
    </rPh>
    <rPh sb="34" eb="36">
      <t>シュウロウ</t>
    </rPh>
    <rPh sb="36" eb="37">
      <t>ゴ</t>
    </rPh>
    <rPh sb="39" eb="41">
      <t>ネンゴ</t>
    </rPh>
    <rPh sb="42" eb="44">
      <t>ジョウキョウ</t>
    </rPh>
    <rPh sb="45" eb="47">
      <t>ホウコク</t>
    </rPh>
    <phoneticPr fontId="1"/>
  </si>
  <si>
    <t>圏域</t>
    <rPh sb="0" eb="1">
      <t>ケン</t>
    </rPh>
    <rPh sb="1" eb="2">
      <t>イキ</t>
    </rPh>
    <phoneticPr fontId="1"/>
  </si>
  <si>
    <t>所在市町村</t>
    <rPh sb="0" eb="2">
      <t>ショザイ</t>
    </rPh>
    <rPh sb="2" eb="5">
      <t>シチョウソン</t>
    </rPh>
    <phoneticPr fontId="9"/>
  </si>
  <si>
    <t>事業所名</t>
    <rPh sb="0" eb="3">
      <t>ジギョウショ</t>
    </rPh>
    <rPh sb="3" eb="4">
      <t>メイ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</si>
  <si>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</si>
  <si>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障害福祉サービス事業所</t>
    <rPh sb="0" eb="2">
      <t>ショウガイ</t>
    </rPh>
    <rPh sb="2" eb="4">
      <t>フクシ</t>
    </rPh>
    <rPh sb="8" eb="11">
      <t>ジギョウショ</t>
    </rPh>
    <phoneticPr fontId="1"/>
  </si>
  <si>
    <t>計</t>
    <rPh sb="0" eb="1">
      <t>ケイ</t>
    </rPh>
    <phoneticPr fontId="1"/>
  </si>
  <si>
    <t>入所</t>
    <rPh sb="0" eb="2">
      <t>ニュウショ</t>
    </rPh>
    <phoneticPr fontId="1"/>
  </si>
  <si>
    <t>生活介護</t>
    <rPh sb="0" eb="2">
      <t>セイカツ</t>
    </rPh>
    <rPh sb="2" eb="4">
      <t>カイゴ</t>
    </rPh>
    <phoneticPr fontId="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</si>
  <si>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</si>
  <si>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</si>
  <si>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就労移行支援事業所</t>
    <rPh sb="0" eb="2">
      <t>シュウロウ</t>
    </rPh>
    <rPh sb="2" eb="4">
      <t>イコウ</t>
    </rPh>
    <rPh sb="4" eb="6">
      <t>シエン</t>
    </rPh>
    <rPh sb="6" eb="9">
      <t>ジギョウショ</t>
    </rPh>
    <phoneticPr fontId="1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</si>
  <si>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</si>
  <si>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</si>
  <si>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施設入所</t>
    <rPh sb="0" eb="2">
      <t>シセツ</t>
    </rPh>
    <rPh sb="2" eb="4">
      <t>ニュウショ</t>
    </rPh>
    <phoneticPr fontId="1"/>
  </si>
  <si>
    <t>松江</t>
    <phoneticPr fontId="1"/>
  </si>
  <si>
    <t>松江市</t>
    <rPh sb="0" eb="3">
      <t>マツエシ</t>
    </rPh>
    <phoneticPr fontId="9"/>
  </si>
  <si>
    <t>パックしまね</t>
    <phoneticPr fontId="1"/>
  </si>
  <si>
    <t>安来市</t>
    <rPh sb="0" eb="2">
      <t>ヤスギ</t>
    </rPh>
    <rPh sb="2" eb="3">
      <t>シ</t>
    </rPh>
    <phoneticPr fontId="9"/>
  </si>
  <si>
    <t>梨の木園</t>
    <rPh sb="0" eb="1">
      <t>ナシ</t>
    </rPh>
    <rPh sb="2" eb="3">
      <t>キ</t>
    </rPh>
    <rPh sb="3" eb="4">
      <t>エン</t>
    </rPh>
    <phoneticPr fontId="1"/>
  </si>
  <si>
    <t>希望の園</t>
    <rPh sb="0" eb="2">
      <t>キボウ</t>
    </rPh>
    <rPh sb="3" eb="4">
      <t>ソノ</t>
    </rPh>
    <phoneticPr fontId="1"/>
  </si>
  <si>
    <t>厚生センター晴曇</t>
    <rPh sb="0" eb="2">
      <t>コウセイ</t>
    </rPh>
    <rPh sb="6" eb="7">
      <t>ハ</t>
    </rPh>
    <rPh sb="7" eb="8">
      <t>クモ</t>
    </rPh>
    <phoneticPr fontId="1"/>
  </si>
  <si>
    <t>オフィスまるべりー</t>
  </si>
  <si>
    <t>まるべりー松江</t>
  </si>
  <si>
    <t>通所はばたき</t>
    <phoneticPr fontId="1"/>
  </si>
  <si>
    <t>センターはばたき</t>
  </si>
  <si>
    <t>松江</t>
  </si>
  <si>
    <t>るぴなす</t>
  </si>
  <si>
    <t>らいとあっぷ</t>
    <phoneticPr fontId="1"/>
  </si>
  <si>
    <t>ピー・ター・パン</t>
    <phoneticPr fontId="1"/>
  </si>
  <si>
    <t>ワークセンターフレンド</t>
    <phoneticPr fontId="1"/>
  </si>
  <si>
    <t>第２プロジェクトゆうあい</t>
    <phoneticPr fontId="1"/>
  </si>
  <si>
    <t>アクティブ99</t>
  </si>
  <si>
    <t>あすのひかり</t>
    <phoneticPr fontId="1"/>
  </si>
  <si>
    <t>出雲</t>
    <rPh sb="0" eb="2">
      <t>イズモ</t>
    </rPh>
    <phoneticPr fontId="1"/>
  </si>
  <si>
    <t>出雲市</t>
    <rPh sb="0" eb="3">
      <t>イズモシ</t>
    </rPh>
    <phoneticPr fontId="9"/>
  </si>
  <si>
    <t>アトリエール</t>
    <phoneticPr fontId="1"/>
  </si>
  <si>
    <t>出雲</t>
    <phoneticPr fontId="1"/>
  </si>
  <si>
    <t>ラビアンローズ</t>
    <phoneticPr fontId="1"/>
  </si>
  <si>
    <t>ぽんぽん船</t>
    <rPh sb="4" eb="5">
      <t>セン</t>
    </rPh>
    <phoneticPr fontId="1"/>
  </si>
  <si>
    <t>エルパティオ三葉園</t>
    <rPh sb="6" eb="8">
      <t>サンヨウ</t>
    </rPh>
    <rPh sb="8" eb="9">
      <t>エン</t>
    </rPh>
    <phoneticPr fontId="1"/>
  </si>
  <si>
    <t>わんぱく大使館</t>
    <rPh sb="4" eb="7">
      <t>タイシカン</t>
    </rPh>
    <phoneticPr fontId="1"/>
  </si>
  <si>
    <t>つわぶきネット</t>
    <phoneticPr fontId="1"/>
  </si>
  <si>
    <t>だんだん</t>
    <phoneticPr fontId="1"/>
  </si>
  <si>
    <t>あすてっぷ</t>
    <phoneticPr fontId="1"/>
  </si>
  <si>
    <t>虹の工房まるべりー</t>
    <phoneticPr fontId="1"/>
  </si>
  <si>
    <t>オレンジ工房わーくわーく</t>
    <phoneticPr fontId="1"/>
  </si>
  <si>
    <t>あそび</t>
    <phoneticPr fontId="1"/>
  </si>
  <si>
    <t>出雲</t>
  </si>
  <si>
    <t>ワークセンターフロンティー</t>
  </si>
  <si>
    <t>すばる</t>
    <phoneticPr fontId="1"/>
  </si>
  <si>
    <t>まるべりー出雲</t>
    <phoneticPr fontId="1"/>
  </si>
  <si>
    <t>雲南</t>
  </si>
  <si>
    <t>雲南市</t>
    <rPh sb="0" eb="3">
      <t>ウンナンシ</t>
    </rPh>
    <phoneticPr fontId="9"/>
  </si>
  <si>
    <t>しゃぼん玉工房</t>
    <rPh sb="4" eb="5">
      <t>ダマ</t>
    </rPh>
    <rPh sb="5" eb="7">
      <t>コウボウ</t>
    </rPh>
    <phoneticPr fontId="1"/>
  </si>
  <si>
    <t>奥出雲町</t>
    <rPh sb="0" eb="4">
      <t>オクイズモチョウ</t>
    </rPh>
    <phoneticPr fontId="9"/>
  </si>
  <si>
    <t>けやきの郷</t>
    <rPh sb="4" eb="5">
      <t>サト</t>
    </rPh>
    <phoneticPr fontId="1"/>
  </si>
  <si>
    <t>ローズマリー</t>
    <phoneticPr fontId="1"/>
  </si>
  <si>
    <t>尺の内農園</t>
  </si>
  <si>
    <t>大田</t>
    <phoneticPr fontId="1"/>
  </si>
  <si>
    <t>川本町</t>
    <rPh sb="0" eb="2">
      <t>カワモト</t>
    </rPh>
    <rPh sb="2" eb="3">
      <t>チョウ</t>
    </rPh>
    <phoneticPr fontId="9"/>
  </si>
  <si>
    <t>川本ワークス</t>
    <rPh sb="0" eb="2">
      <t>カワモト</t>
    </rPh>
    <phoneticPr fontId="1"/>
  </si>
  <si>
    <t>邑南町</t>
    <rPh sb="0" eb="3">
      <t>オオナンチョウ</t>
    </rPh>
    <phoneticPr fontId="9"/>
  </si>
  <si>
    <t>愛香園</t>
    <phoneticPr fontId="1"/>
  </si>
  <si>
    <t>美郷町</t>
    <rPh sb="0" eb="2">
      <t>ミサト</t>
    </rPh>
    <rPh sb="2" eb="3">
      <t>チョウ</t>
    </rPh>
    <phoneticPr fontId="9"/>
  </si>
  <si>
    <t>ジョイワークみさと</t>
    <phoneticPr fontId="1"/>
  </si>
  <si>
    <t>大田</t>
  </si>
  <si>
    <t>大田市</t>
    <rPh sb="0" eb="3">
      <t>オオダシ</t>
    </rPh>
    <phoneticPr fontId="9"/>
  </si>
  <si>
    <t>遊亀館</t>
    <rPh sb="0" eb="1">
      <t>アソ</t>
    </rPh>
    <rPh sb="1" eb="2">
      <t>カメ</t>
    </rPh>
    <rPh sb="2" eb="3">
      <t>カン</t>
    </rPh>
    <phoneticPr fontId="1"/>
  </si>
  <si>
    <t>はあもにぃはうす</t>
    <phoneticPr fontId="1"/>
  </si>
  <si>
    <t>浜田</t>
    <phoneticPr fontId="1"/>
  </si>
  <si>
    <t>浜田市</t>
    <rPh sb="0" eb="3">
      <t>ハマダシ</t>
    </rPh>
    <phoneticPr fontId="9"/>
  </si>
  <si>
    <t>ワークくわの木熱田事業所</t>
    <rPh sb="6" eb="7">
      <t>キ</t>
    </rPh>
    <rPh sb="7" eb="12">
      <t>アツタジギョウショ</t>
    </rPh>
    <phoneticPr fontId="1"/>
  </si>
  <si>
    <t>アクティブ工房</t>
    <rPh sb="5" eb="7">
      <t>コウボウ</t>
    </rPh>
    <phoneticPr fontId="1"/>
  </si>
  <si>
    <t>しおかぜ</t>
    <phoneticPr fontId="1"/>
  </si>
  <si>
    <t>江津市</t>
    <rPh sb="0" eb="3">
      <t>ゴウツシ</t>
    </rPh>
    <phoneticPr fontId="9"/>
  </si>
  <si>
    <t>ワークくわの木江津事業所</t>
  </si>
  <si>
    <t>浜田</t>
  </si>
  <si>
    <t>就労継続支援事業所いなほの郷</t>
    <rPh sb="0" eb="9">
      <t>シュウロウケイゾクシエンジギョウショ</t>
    </rPh>
    <rPh sb="13" eb="14">
      <t>サト</t>
    </rPh>
    <phoneticPr fontId="9"/>
  </si>
  <si>
    <t>こくぶ学園</t>
    <phoneticPr fontId="1"/>
  </si>
  <si>
    <t>益田</t>
    <phoneticPr fontId="1"/>
  </si>
  <si>
    <t>益田市</t>
    <rPh sb="0" eb="3">
      <t>マスダシ</t>
    </rPh>
    <phoneticPr fontId="9"/>
  </si>
  <si>
    <t>かまて</t>
    <phoneticPr fontId="1"/>
  </si>
  <si>
    <t>こころクラブ海陽堂</t>
    <rPh sb="6" eb="8">
      <t>カイヨウ</t>
    </rPh>
    <rPh sb="8" eb="9">
      <t>ドウ</t>
    </rPh>
    <phoneticPr fontId="1"/>
  </si>
  <si>
    <t>益田</t>
  </si>
  <si>
    <t>株式会社きのこハウス</t>
  </si>
  <si>
    <t>あゆみの里就労継続支援B型事業所たんぽぽ</t>
  </si>
  <si>
    <t>あゆみの里　生活介護事業所</t>
    <phoneticPr fontId="1"/>
  </si>
  <si>
    <t>隠岐</t>
    <phoneticPr fontId="1"/>
  </si>
  <si>
    <t>隠岐の島町</t>
    <rPh sb="0" eb="2">
      <t>オキ</t>
    </rPh>
    <rPh sb="3" eb="5">
      <t>シマチョウ</t>
    </rPh>
    <phoneticPr fontId="9"/>
  </si>
  <si>
    <t>みんなの作業所</t>
    <rPh sb="4" eb="7">
      <t>サギョウショ</t>
    </rPh>
    <phoneticPr fontId="1"/>
  </si>
  <si>
    <t>Ｒ3年度就労実績　計</t>
    <rPh sb="2" eb="4">
      <t>ネンド</t>
    </rPh>
    <rPh sb="4" eb="6">
      <t>シュウロウ</t>
    </rPh>
    <rPh sb="6" eb="8">
      <t>ジッセキ</t>
    </rPh>
    <rPh sb="9" eb="10">
      <t>ケイ</t>
    </rPh>
    <phoneticPr fontId="1"/>
  </si>
  <si>
    <t>令和3年度　一般就労　実績一覧</t>
    <rPh sb="0" eb="2">
      <t>レイワ</t>
    </rPh>
    <rPh sb="3" eb="5">
      <t>ネンド</t>
    </rPh>
    <rPh sb="11" eb="13">
      <t>ジッセキ</t>
    </rPh>
    <rPh sb="13" eb="15">
      <t>イチラン</t>
    </rPh>
    <phoneticPr fontId="1"/>
  </si>
  <si>
    <t>離職</t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</si>
  <si>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</si>
  <si>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</si>
  <si>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</si>
  <si>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</si>
  <si>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</si>
  <si>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</si>
  <si>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</si>
  <si>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</si>
  <si>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</si>
  <si>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r>
      <t>令和３年度（R3.4～R4.3）に就職した者の定着状況について　</t>
    </r>
    <r>
      <rPr>
        <b/>
        <sz val="11"/>
        <color indexed="10"/>
        <rFont val="ＭＳ Ｐゴシック"/>
        <family val="3"/>
        <charset val="128"/>
      </rPr>
      <t>※前年度調査で実績ありで回答のあった事業所</t>
    </r>
    <rPh sb="0" eb="2">
      <t>レイワ</t>
    </rPh>
    <rPh sb="3" eb="5">
      <t>ネンド</t>
    </rPh>
    <rPh sb="17" eb="19">
      <t>シュウショク</t>
    </rPh>
    <rPh sb="21" eb="22">
      <t>シャ</t>
    </rPh>
    <rPh sb="23" eb="25">
      <t>テイチャク</t>
    </rPh>
    <rPh sb="25" eb="27">
      <t>ジョウキョウ</t>
    </rPh>
    <rPh sb="33" eb="36">
      <t>ゼンネンド</t>
    </rPh>
    <rPh sb="36" eb="38">
      <t>チョウサ</t>
    </rPh>
    <rPh sb="39" eb="41">
      <t>ジッセキ</t>
    </rPh>
    <rPh sb="44" eb="46">
      <t>カイトウ</t>
    </rPh>
    <rPh sb="50" eb="53">
      <t>ジギョウショ</t>
    </rPh>
    <phoneticPr fontId="1"/>
  </si>
  <si>
    <r>
      <t>※２　法人において、施設区分が異なる場合は、別</t>
    </r>
    <r>
      <rPr>
        <u/>
        <sz val="11"/>
        <rFont val="ＭＳ Ｐゴシック"/>
        <family val="3"/>
        <charset val="128"/>
      </rPr>
      <t>様で報告してください。</t>
    </r>
    <rPh sb="3" eb="5">
      <t>ホウジン</t>
    </rPh>
    <rPh sb="10" eb="12">
      <t>シセツ</t>
    </rPh>
    <rPh sb="12" eb="14">
      <t>クブン</t>
    </rPh>
    <rPh sb="15" eb="16">
      <t>コト</t>
    </rPh>
    <rPh sb="18" eb="20">
      <t>バアイ</t>
    </rPh>
    <rPh sb="22" eb="23">
      <t>ベツ</t>
    </rPh>
    <rPh sb="25" eb="27">
      <t>ホウコク</t>
    </rPh>
    <phoneticPr fontId="1"/>
  </si>
  <si>
    <t>※３　就職後1年経過時点に、離職した場合は離職年月日を記入ください。</t>
    <rPh sb="3" eb="6">
      <t>シュウショクゴ</t>
    </rPh>
    <rPh sb="7" eb="8">
      <t>ネン</t>
    </rPh>
    <rPh sb="8" eb="10">
      <t>ケイカ</t>
    </rPh>
    <rPh sb="10" eb="12">
      <t>ジテン</t>
    </rPh>
    <rPh sb="14" eb="16">
      <t>リショク</t>
    </rPh>
    <rPh sb="18" eb="20">
      <t>バアイ</t>
    </rPh>
    <rPh sb="21" eb="23">
      <t>リショク</t>
    </rPh>
    <rPh sb="23" eb="26">
      <t>ネンガッピ</t>
    </rPh>
    <rPh sb="27" eb="29">
      <t>キニュウ</t>
    </rPh>
    <phoneticPr fontId="1"/>
  </si>
  <si>
    <t>※４　貴事業所の当該者への定着支援の状況、定着支援の課題等を記入ください。</t>
    <rPh sb="3" eb="4">
      <t>キ</t>
    </rPh>
    <rPh sb="4" eb="7">
      <t>ジギョウショ</t>
    </rPh>
    <rPh sb="8" eb="10">
      <t>トウガイ</t>
    </rPh>
    <rPh sb="10" eb="11">
      <t>シャ</t>
    </rPh>
    <rPh sb="13" eb="15">
      <t>テイチャク</t>
    </rPh>
    <rPh sb="15" eb="17">
      <t>シエン</t>
    </rPh>
    <rPh sb="18" eb="20">
      <t>ジョウキョウ</t>
    </rPh>
    <rPh sb="21" eb="23">
      <t>テイチャク</t>
    </rPh>
    <rPh sb="23" eb="25">
      <t>シエン</t>
    </rPh>
    <rPh sb="26" eb="28">
      <t>カダイ</t>
    </rPh>
    <rPh sb="28" eb="29">
      <t>トウ</t>
    </rPh>
    <rPh sb="30" eb="32">
      <t>キニュウ</t>
    </rPh>
    <phoneticPr fontId="1"/>
  </si>
  <si>
    <t>※１　ファイル名「sono２」を、「番号.事業所名（その２）」に変更して保存ください。【例：00.殿町作業所（その２）】</t>
    <rPh sb="7" eb="8">
      <t>メイ</t>
    </rPh>
    <rPh sb="18" eb="20">
      <t>バンゴウ</t>
    </rPh>
    <rPh sb="21" eb="24">
      <t>ジギョウショ</t>
    </rPh>
    <rPh sb="24" eb="25">
      <t>メイ</t>
    </rPh>
    <rPh sb="32" eb="34">
      <t>ヘンコウ</t>
    </rPh>
    <rPh sb="36" eb="38">
      <t>ホゾン</t>
    </rPh>
    <rPh sb="44" eb="45">
      <t>レイ</t>
    </rPh>
    <rPh sb="49" eb="50">
      <t>トノ</t>
    </rPh>
    <rPh sb="50" eb="51">
      <t>マチ</t>
    </rPh>
    <rPh sb="51" eb="53">
      <t>サギョウ</t>
    </rPh>
    <rPh sb="53" eb="54">
      <t>ショ</t>
    </rPh>
    <phoneticPr fontId="1"/>
  </si>
  <si>
    <t>Ｒ３年度　福祉施設からの就労移行状況</t>
    <rPh sb="2" eb="4">
      <t>ネンド</t>
    </rPh>
    <rPh sb="5" eb="7">
      <t>フクシ</t>
    </rPh>
    <rPh sb="7" eb="9">
      <t>シセツ</t>
    </rPh>
    <rPh sb="12" eb="14">
      <t>シュウロウ</t>
    </rPh>
    <rPh sb="14" eb="16">
      <t>イコウ</t>
    </rPh>
    <rPh sb="16" eb="18">
      <t>ジョウキョウ</t>
    </rPh>
    <phoneticPr fontId="1"/>
  </si>
  <si>
    <t>サービス種別</t>
    <rPh sb="4" eb="6">
      <t>シュベツ</t>
    </rPh>
    <phoneticPr fontId="1"/>
  </si>
  <si>
    <t>障がい種別</t>
    <rPh sb="0" eb="1">
      <t>ショウ</t>
    </rPh>
    <rPh sb="3" eb="5">
      <t>シュベツ</t>
    </rPh>
    <phoneticPr fontId="1"/>
  </si>
  <si>
    <t>1 障害者支援施設　
２　障害福祉サービス事業所
３　障害児入所施設</t>
    <rPh sb="2" eb="5">
      <t>ショウガイシャ</t>
    </rPh>
    <rPh sb="5" eb="7">
      <t>シエン</t>
    </rPh>
    <rPh sb="7" eb="9">
      <t>シセツ</t>
    </rPh>
    <rPh sb="13" eb="15">
      <t>ショウガイ</t>
    </rPh>
    <rPh sb="15" eb="17">
      <t>フクシ</t>
    </rPh>
    <rPh sb="21" eb="24">
      <t>ジギョウショ</t>
    </rPh>
    <rPh sb="27" eb="29">
      <t>ショウガイ</t>
    </rPh>
    <rPh sb="29" eb="30">
      <t>ジ</t>
    </rPh>
    <rPh sb="30" eb="32">
      <t>ニュウショ</t>
    </rPh>
    <rPh sb="32" eb="34">
      <t>シセツ</t>
    </rPh>
    <phoneticPr fontId="1"/>
  </si>
  <si>
    <t>名簿番号</t>
    <rPh sb="0" eb="2">
      <t>メイボ</t>
    </rPh>
    <rPh sb="2" eb="4">
      <t>バンゴウ</t>
    </rPh>
    <phoneticPr fontId="1"/>
  </si>
  <si>
    <t>所在市町村</t>
    <rPh sb="0" eb="2">
      <t>ショザイ</t>
    </rPh>
    <rPh sb="2" eb="5">
      <t>シチョウソン</t>
    </rPh>
    <phoneticPr fontId="1"/>
  </si>
  <si>
    <t>回答者</t>
    <rPh sb="0" eb="2">
      <t>カイトウ</t>
    </rPh>
    <rPh sb="2" eb="3">
      <t>シャ</t>
    </rPh>
    <phoneticPr fontId="1"/>
  </si>
  <si>
    <t>身体障がい者</t>
    <rPh sb="0" eb="2">
      <t>シンタイ</t>
    </rPh>
    <rPh sb="2" eb="3">
      <t>ショウ</t>
    </rPh>
    <rPh sb="5" eb="6">
      <t>シャ</t>
    </rPh>
    <phoneticPr fontId="1"/>
  </si>
  <si>
    <t>知的障がい者</t>
    <rPh sb="0" eb="2">
      <t>チテキ</t>
    </rPh>
    <rPh sb="2" eb="3">
      <t>ショウ</t>
    </rPh>
    <rPh sb="5" eb="6">
      <t>シャ</t>
    </rPh>
    <phoneticPr fontId="1"/>
  </si>
  <si>
    <t>精神障がい者</t>
    <rPh sb="0" eb="2">
      <t>セイシン</t>
    </rPh>
    <rPh sb="2" eb="3">
      <t>ショウ</t>
    </rPh>
    <rPh sb="5" eb="6">
      <t>シャ</t>
    </rPh>
    <phoneticPr fontId="1"/>
  </si>
  <si>
    <t>発達障がい</t>
    <rPh sb="0" eb="2">
      <t>ハッタツ</t>
    </rPh>
    <rPh sb="2" eb="3">
      <t>ショウ</t>
    </rPh>
    <phoneticPr fontId="1"/>
  </si>
  <si>
    <t>難病</t>
    <rPh sb="0" eb="2">
      <t>ナンビョウ</t>
    </rPh>
    <phoneticPr fontId="1"/>
  </si>
  <si>
    <t>高次脳機能障がい</t>
    <rPh sb="0" eb="2">
      <t>コウジ</t>
    </rPh>
    <rPh sb="2" eb="3">
      <t>ノウ</t>
    </rPh>
    <rPh sb="3" eb="5">
      <t>キノウ</t>
    </rPh>
    <rPh sb="5" eb="6">
      <t>ショウ</t>
    </rPh>
    <phoneticPr fontId="1"/>
  </si>
  <si>
    <t>精神＋発達障がい</t>
    <rPh sb="0" eb="2">
      <t>セイシン</t>
    </rPh>
    <rPh sb="3" eb="5">
      <t>ハッタツ</t>
    </rPh>
    <rPh sb="5" eb="6">
      <t>ショウ</t>
    </rPh>
    <phoneticPr fontId="1"/>
  </si>
  <si>
    <t>精神＋難病</t>
    <rPh sb="0" eb="2">
      <t>セイシン</t>
    </rPh>
    <rPh sb="3" eb="5">
      <t>ナンビョウ</t>
    </rPh>
    <phoneticPr fontId="1"/>
  </si>
  <si>
    <t>身体障がい＋発達障がい</t>
    <rPh sb="0" eb="2">
      <t>シンタイ</t>
    </rPh>
    <rPh sb="2" eb="3">
      <t>ショウ</t>
    </rPh>
    <rPh sb="6" eb="8">
      <t>ハッタツ</t>
    </rPh>
    <rPh sb="8" eb="9">
      <t>ショウ</t>
    </rPh>
    <phoneticPr fontId="1"/>
  </si>
  <si>
    <t>身体障がい＋難病</t>
    <rPh sb="0" eb="2">
      <t>シンタイ</t>
    </rPh>
    <rPh sb="2" eb="3">
      <t>ショウ</t>
    </rPh>
    <rPh sb="6" eb="8">
      <t>ナンビョウ</t>
    </rPh>
    <phoneticPr fontId="1"/>
  </si>
  <si>
    <t>知的障がい＋発達障がい</t>
    <rPh sb="0" eb="2">
      <t>チテキ</t>
    </rPh>
    <rPh sb="2" eb="3">
      <t>ショウ</t>
    </rPh>
    <rPh sb="6" eb="8">
      <t>ハッタツ</t>
    </rPh>
    <rPh sb="8" eb="9">
      <t>ショウ</t>
    </rPh>
    <phoneticPr fontId="1"/>
  </si>
  <si>
    <t>精神＋高次脳機能障害</t>
    <rPh sb="0" eb="2">
      <t>セイシン</t>
    </rPh>
    <rPh sb="3" eb="4">
      <t>コウ</t>
    </rPh>
    <rPh sb="8" eb="10">
      <t>ショウガイ</t>
    </rPh>
    <phoneticPr fontId="1"/>
  </si>
  <si>
    <t>身体障がい＋高次脳機能障害</t>
    <rPh sb="0" eb="2">
      <t>シンタイ</t>
    </rPh>
    <rPh sb="2" eb="3">
      <t>ショウ</t>
    </rPh>
    <rPh sb="6" eb="7">
      <t>コウ</t>
    </rPh>
    <rPh sb="11" eb="13">
      <t>ショウガイ</t>
    </rPh>
    <phoneticPr fontId="1"/>
  </si>
  <si>
    <t>手帳なし</t>
    <rPh sb="0" eb="2">
      <t>テチョウ</t>
    </rPh>
    <phoneticPr fontId="1"/>
  </si>
  <si>
    <t>わくわくまめ～ず</t>
    <phoneticPr fontId="1"/>
  </si>
  <si>
    <t>松江市</t>
    <rPh sb="0" eb="3">
      <t>マツエシ</t>
    </rPh>
    <phoneticPr fontId="1"/>
  </si>
  <si>
    <t>ACCまつえ</t>
    <phoneticPr fontId="1"/>
  </si>
  <si>
    <t>さくらんぼの家</t>
    <rPh sb="6" eb="7">
      <t>イエ</t>
    </rPh>
    <phoneticPr fontId="1"/>
  </si>
  <si>
    <t>いずもえん</t>
    <phoneticPr fontId="1"/>
  </si>
  <si>
    <t>出雲市</t>
    <rPh sb="0" eb="3">
      <t>イズモシ</t>
    </rPh>
    <phoneticPr fontId="1"/>
  </si>
  <si>
    <t>くるみ邑美園児童部</t>
    <phoneticPr fontId="1"/>
  </si>
  <si>
    <t>邑南町</t>
    <rPh sb="0" eb="3">
      <t>オオナンチョウ</t>
    </rPh>
    <phoneticPr fontId="1"/>
  </si>
  <si>
    <t>亀の子工房</t>
    <rPh sb="0" eb="1">
      <t>カメ</t>
    </rPh>
    <rPh sb="2" eb="3">
      <t>コ</t>
    </rPh>
    <rPh sb="3" eb="5">
      <t>コウボウ</t>
    </rPh>
    <phoneticPr fontId="1"/>
  </si>
  <si>
    <t>大田市</t>
    <rPh sb="0" eb="3">
      <t>オオダシ</t>
    </rPh>
    <phoneticPr fontId="1"/>
  </si>
  <si>
    <t xml:space="preserve"> ワークくわの木かなぎライディングパーク</t>
    <phoneticPr fontId="1"/>
  </si>
  <si>
    <t>浜田市</t>
    <rPh sb="0" eb="3">
      <t>ハマダシ</t>
    </rPh>
    <phoneticPr fontId="1"/>
  </si>
  <si>
    <t>江津市</t>
    <rPh sb="0" eb="3">
      <t>ゴウツシ</t>
    </rPh>
    <phoneticPr fontId="1"/>
  </si>
  <si>
    <t>はまかぜ</t>
    <phoneticPr fontId="1"/>
  </si>
  <si>
    <t>益田市</t>
    <rPh sb="0" eb="3">
      <t>マスダシ</t>
    </rPh>
    <phoneticPr fontId="1"/>
  </si>
  <si>
    <t>のぞみの里</t>
    <phoneticPr fontId="1"/>
  </si>
  <si>
    <t>フルール益田</t>
  </si>
  <si>
    <t>安来市</t>
    <rPh sb="0" eb="2">
      <t>ヤスギ</t>
    </rPh>
    <rPh sb="2" eb="3">
      <t>シ</t>
    </rPh>
    <phoneticPr fontId="1"/>
  </si>
  <si>
    <t>センターはばたき</t>
    <phoneticPr fontId="1"/>
  </si>
  <si>
    <t>るぴなす</t>
    <phoneticPr fontId="1"/>
  </si>
  <si>
    <t>雲南市</t>
    <rPh sb="0" eb="3">
      <t>ウンナンシ</t>
    </rPh>
    <phoneticPr fontId="1"/>
  </si>
  <si>
    <t>奥出雲町</t>
    <rPh sb="0" eb="4">
      <t>オクイズモチョウ</t>
    </rPh>
    <phoneticPr fontId="1"/>
  </si>
  <si>
    <t>川本町</t>
    <rPh sb="0" eb="2">
      <t>カワモト</t>
    </rPh>
    <rPh sb="2" eb="3">
      <t>チョウ</t>
    </rPh>
    <phoneticPr fontId="1"/>
  </si>
  <si>
    <t>美郷町</t>
    <rPh sb="0" eb="2">
      <t>ミサト</t>
    </rPh>
    <rPh sb="2" eb="3">
      <t>チョウ</t>
    </rPh>
    <phoneticPr fontId="1"/>
  </si>
  <si>
    <t>隠岐の島町</t>
    <rPh sb="0" eb="2">
      <t>オキ</t>
    </rPh>
    <rPh sb="3" eb="5">
      <t>シマチョウ</t>
    </rPh>
    <phoneticPr fontId="1"/>
  </si>
  <si>
    <t>合計</t>
    <rPh sb="0" eb="2">
      <t>ゴウケイ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</si>
  <si>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</si>
  <si>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</si>
  <si>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</si>
  <si>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</si>
  <si>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</si>
  <si>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</si>
  <si>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</si>
  <si>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</si>
  <si>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</si>
  <si>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令和3年度　就労　実績一覧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</si>
</sst>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人&quot;"/>
    <numFmt numFmtId="177" formatCode="[$-411]ge\.m\.d;@"/>
  </numFmts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trike/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0" tint="-0.249977111117893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trike/>
      <sz val="1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99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0" xfId="0" applyBorder="1">
      <alignment vertical="center"/>
    </xf>
    <xf numFmtId="2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0" fillId="2" borderId="8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0" fillId="2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Continuous" vertical="center"/>
    </xf>
    <xf numFmtId="176" fontId="0" fillId="0" borderId="10" xfId="0" applyNumberFormat="1" applyFill="1" applyBorder="1" applyAlignment="1">
      <alignment vertical="center"/>
    </xf>
    <xf numFmtId="176" fontId="0" fillId="3" borderId="10" xfId="0" applyNumberForma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3" borderId="7" xfId="0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177" fontId="0" fillId="0" borderId="1" xfId="0" applyNumberFormat="1" applyFont="1" applyBorder="1" applyAlignment="1">
      <alignment vertical="center"/>
    </xf>
    <xf numFmtId="177" fontId="0" fillId="3" borderId="1" xfId="0" applyNumberFormat="1" applyFont="1" applyFill="1" applyBorder="1" applyAlignment="1">
      <alignment vertical="center"/>
    </xf>
    <xf numFmtId="177" fontId="0" fillId="3" borderId="15" xfId="0" applyNumberFormat="1" applyFont="1" applyFill="1" applyBorder="1" applyAlignment="1">
      <alignment vertical="center"/>
    </xf>
    <xf numFmtId="57" fontId="0" fillId="0" borderId="1" xfId="0" applyNumberFormat="1" applyFont="1" applyBorder="1" applyAlignment="1">
      <alignment vertical="center" wrapText="1"/>
    </xf>
    <xf numFmtId="177" fontId="0" fillId="3" borderId="1" xfId="0" applyNumberFormat="1" applyFont="1" applyFill="1" applyBorder="1" applyAlignment="1">
      <alignment vertical="center" wrapText="1"/>
    </xf>
    <xf numFmtId="177" fontId="0" fillId="3" borderId="15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8" xfId="0" applyBorder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177" fontId="0" fillId="0" borderId="21" xfId="0" applyNumberFormat="1" applyBorder="1">
      <alignment vertical="center"/>
    </xf>
    <xf numFmtId="0" fontId="0" fillId="0" borderId="22" xfId="0" applyBorder="1">
      <alignment vertical="center"/>
    </xf>
    <xf numFmtId="0" fontId="0" fillId="3" borderId="11" xfId="0" applyFill="1" applyBorder="1" applyAlignment="1">
      <alignment vertical="center"/>
    </xf>
    <xf numFmtId="0" fontId="3" fillId="0" borderId="0" xfId="0" applyFont="1">
      <alignment vertical="center"/>
    </xf>
    <xf numFmtId="0" fontId="3" fillId="0" borderId="23" xfId="0" applyFont="1" applyFill="1" applyBorder="1" applyAlignment="1">
      <alignment horizontal="center" vertical="top" textRotation="255"/>
    </xf>
    <xf numFmtId="0" fontId="3" fillId="0" borderId="24" xfId="0" applyFont="1" applyFill="1" applyBorder="1" applyAlignment="1">
      <alignment horizontal="center" vertical="top" textRotation="255"/>
    </xf>
    <xf numFmtId="0" fontId="3" fillId="0" borderId="25" xfId="0" applyFont="1" applyFill="1" applyBorder="1" applyAlignment="1">
      <alignment horizontal="center" vertical="top" textRotation="255"/>
    </xf>
    <xf numFmtId="0" fontId="3" fillId="0" borderId="26" xfId="0" applyFont="1" applyFill="1" applyBorder="1" applyAlignment="1">
      <alignment horizontal="center" vertical="top" textRotation="255"/>
    </xf>
    <xf numFmtId="0" fontId="3" fillId="4" borderId="27" xfId="0" applyFont="1" applyFill="1" applyBorder="1">
      <alignment vertical="center"/>
    </xf>
    <xf numFmtId="0" fontId="3" fillId="4" borderId="28" xfId="0" applyFont="1" applyFill="1" applyBorder="1">
      <alignment vertical="center"/>
    </xf>
    <xf numFmtId="0" fontId="3" fillId="4" borderId="29" xfId="0" applyFont="1" applyFill="1" applyBorder="1">
      <alignment vertical="center"/>
    </xf>
    <xf numFmtId="0" fontId="14" fillId="4" borderId="18" xfId="0" applyFont="1" applyFill="1" applyBorder="1">
      <alignment vertical="center"/>
    </xf>
    <xf numFmtId="0" fontId="14" fillId="4" borderId="19" xfId="0" applyFont="1" applyFill="1" applyBorder="1">
      <alignment vertical="center"/>
    </xf>
    <xf numFmtId="0" fontId="14" fillId="4" borderId="30" xfId="0" applyFont="1" applyFill="1" applyBorder="1">
      <alignment vertical="center"/>
    </xf>
    <xf numFmtId="0" fontId="14" fillId="4" borderId="31" xfId="0" applyFont="1" applyFill="1" applyBorder="1">
      <alignment vertical="center"/>
    </xf>
    <xf numFmtId="0" fontId="14" fillId="4" borderId="32" xfId="0" applyFont="1" applyFill="1" applyBorder="1">
      <alignment vertical="center"/>
    </xf>
    <xf numFmtId="0" fontId="14" fillId="4" borderId="33" xfId="0" applyFont="1" applyFill="1" applyBorder="1">
      <alignment vertical="center"/>
    </xf>
    <xf numFmtId="0" fontId="14" fillId="4" borderId="27" xfId="0" applyFont="1" applyFill="1" applyBorder="1">
      <alignment vertical="center"/>
    </xf>
    <xf numFmtId="0" fontId="14" fillId="4" borderId="28" xfId="0" applyFont="1" applyFill="1" applyBorder="1">
      <alignment vertical="center"/>
    </xf>
    <xf numFmtId="0" fontId="14" fillId="4" borderId="29" xfId="0" applyFont="1" applyFill="1" applyBorder="1">
      <alignment vertical="center"/>
    </xf>
    <xf numFmtId="0" fontId="14" fillId="0" borderId="27" xfId="0" applyFont="1" applyFill="1" applyBorder="1">
      <alignment vertical="center"/>
    </xf>
    <xf numFmtId="0" fontId="14" fillId="0" borderId="28" xfId="0" applyFont="1" applyFill="1" applyBorder="1">
      <alignment vertical="center"/>
    </xf>
    <xf numFmtId="0" fontId="14" fillId="4" borderId="34" xfId="0" applyFont="1" applyFill="1" applyBorder="1">
      <alignment vertical="center"/>
    </xf>
    <xf numFmtId="0" fontId="14" fillId="4" borderId="35" xfId="0" applyFont="1" applyFill="1" applyBorder="1">
      <alignment vertical="center"/>
    </xf>
    <xf numFmtId="0" fontId="14" fillId="4" borderId="2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3" fillId="0" borderId="36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right" vertical="center"/>
    </xf>
    <xf numFmtId="0" fontId="3" fillId="0" borderId="38" xfId="0" applyFont="1" applyFill="1" applyBorder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0" borderId="39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0" fillId="4" borderId="27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28" xfId="0" applyFont="1" applyFill="1" applyBorder="1" applyAlignment="1">
      <alignment horizontal="right" vertical="center"/>
    </xf>
    <xf numFmtId="0" fontId="10" fillId="4" borderId="40" xfId="0" applyFont="1" applyFill="1" applyBorder="1" applyAlignment="1">
      <alignment horizontal="right" vertical="center"/>
    </xf>
    <xf numFmtId="0" fontId="15" fillId="4" borderId="13" xfId="0" applyFont="1" applyFill="1" applyBorder="1" applyAlignment="1">
      <alignment horizontal="right" vertical="center"/>
    </xf>
    <xf numFmtId="0" fontId="10" fillId="0" borderId="36" xfId="0" applyFont="1" applyFill="1" applyBorder="1" applyAlignment="1">
      <alignment horizontal="right" vertical="center"/>
    </xf>
    <xf numFmtId="0" fontId="15" fillId="4" borderId="18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right" vertical="center"/>
    </xf>
    <xf numFmtId="0" fontId="15" fillId="4" borderId="19" xfId="0" applyFont="1" applyFill="1" applyBorder="1" applyAlignment="1">
      <alignment horizontal="right" vertical="center"/>
    </xf>
    <xf numFmtId="0" fontId="15" fillId="4" borderId="41" xfId="0" applyFont="1" applyFill="1" applyBorder="1" applyAlignment="1">
      <alignment horizontal="right" vertical="center"/>
    </xf>
    <xf numFmtId="0" fontId="10" fillId="0" borderId="37" xfId="0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right" vertical="center"/>
    </xf>
    <xf numFmtId="0" fontId="17" fillId="4" borderId="18" xfId="0" applyFont="1" applyFill="1" applyBorder="1" applyAlignment="1">
      <alignment horizontal="right" vertical="center"/>
    </xf>
    <xf numFmtId="0" fontId="17" fillId="4" borderId="1" xfId="0" applyFont="1" applyFill="1" applyBorder="1" applyAlignment="1">
      <alignment horizontal="right" vertical="center"/>
    </xf>
    <xf numFmtId="0" fontId="17" fillId="4" borderId="19" xfId="0" applyFont="1" applyFill="1" applyBorder="1" applyAlignment="1">
      <alignment horizontal="right" vertical="center"/>
    </xf>
    <xf numFmtId="0" fontId="15" fillId="4" borderId="31" xfId="0" applyFont="1" applyFill="1" applyBorder="1" applyAlignment="1">
      <alignment horizontal="right" vertical="center"/>
    </xf>
    <xf numFmtId="0" fontId="15" fillId="4" borderId="15" xfId="0" applyFont="1" applyFill="1" applyBorder="1" applyAlignment="1">
      <alignment horizontal="right" vertical="center"/>
    </xf>
    <xf numFmtId="0" fontId="15" fillId="4" borderId="32" xfId="0" applyFont="1" applyFill="1" applyBorder="1" applyAlignment="1">
      <alignment horizontal="right" vertical="center"/>
    </xf>
    <xf numFmtId="0" fontId="15" fillId="4" borderId="42" xfId="0" applyFont="1" applyFill="1" applyBorder="1" applyAlignment="1">
      <alignment horizontal="right" vertical="center"/>
    </xf>
    <xf numFmtId="0" fontId="10" fillId="0" borderId="38" xfId="0" applyFont="1" applyFill="1" applyBorder="1" applyAlignment="1">
      <alignment horizontal="right" vertical="center"/>
    </xf>
    <xf numFmtId="0" fontId="15" fillId="4" borderId="27" xfId="0" applyFont="1" applyFill="1" applyBorder="1" applyAlignment="1">
      <alignment horizontal="right" vertical="center"/>
    </xf>
    <xf numFmtId="0" fontId="15" fillId="4" borderId="28" xfId="0" applyFont="1" applyFill="1" applyBorder="1" applyAlignment="1">
      <alignment horizontal="right" vertical="center"/>
    </xf>
    <xf numFmtId="0" fontId="15" fillId="4" borderId="40" xfId="0" applyFont="1" applyFill="1" applyBorder="1" applyAlignment="1">
      <alignment horizontal="right" vertical="center"/>
    </xf>
    <xf numFmtId="0" fontId="15" fillId="0" borderId="27" xfId="0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right" vertical="center"/>
    </xf>
    <xf numFmtId="0" fontId="15" fillId="0" borderId="28" xfId="0" applyFont="1" applyFill="1" applyBorder="1" applyAlignment="1">
      <alignment horizontal="right" vertical="center"/>
    </xf>
    <xf numFmtId="0" fontId="15" fillId="0" borderId="40" xfId="0" applyFont="1" applyFill="1" applyBorder="1" applyAlignment="1">
      <alignment horizontal="right" vertical="center"/>
    </xf>
    <xf numFmtId="0" fontId="10" fillId="4" borderId="37" xfId="0" applyFont="1" applyFill="1" applyBorder="1" applyAlignment="1">
      <alignment horizontal="right" vertical="center"/>
    </xf>
    <xf numFmtId="0" fontId="15" fillId="4" borderId="34" xfId="0" applyFont="1" applyFill="1" applyBorder="1" applyAlignment="1">
      <alignment horizontal="right" vertical="center"/>
    </xf>
    <xf numFmtId="0" fontId="15" fillId="4" borderId="43" xfId="0" applyFont="1" applyFill="1" applyBorder="1" applyAlignment="1">
      <alignment horizontal="right" vertical="center"/>
    </xf>
    <xf numFmtId="0" fontId="15" fillId="4" borderId="35" xfId="0" applyFont="1" applyFill="1" applyBorder="1" applyAlignment="1">
      <alignment horizontal="right" vertical="center"/>
    </xf>
    <xf numFmtId="0" fontId="15" fillId="4" borderId="44" xfId="0" applyFont="1" applyFill="1" applyBorder="1" applyAlignment="1">
      <alignment horizontal="right" vertical="center"/>
    </xf>
    <xf numFmtId="0" fontId="10" fillId="0" borderId="39" xfId="0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>
      <alignment vertical="center"/>
    </xf>
    <xf numFmtId="49" fontId="0" fillId="0" borderId="0" xfId="0" quotePrefix="1" applyNumberFormat="1">
      <alignment vertical="center"/>
    </xf>
    <xf numFmtId="0" fontId="0" fillId="2" borderId="45" xfId="0" applyFill="1" applyBorder="1" applyAlignment="1">
      <alignment horizontal="left" vertical="center"/>
    </xf>
    <xf numFmtId="0" fontId="3" fillId="2" borderId="46" xfId="0" applyFont="1" applyFill="1" applyBorder="1" applyAlignment="1">
      <alignment horizontal="centerContinuous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vertical="center" wrapText="1"/>
    </xf>
    <xf numFmtId="0" fontId="3" fillId="2" borderId="46" xfId="0" applyFont="1" applyFill="1" applyBorder="1" applyAlignment="1">
      <alignment horizontal="center" vertical="center" wrapText="1"/>
    </xf>
    <xf numFmtId="177" fontId="3" fillId="2" borderId="46" xfId="0" applyNumberFormat="1" applyFont="1" applyFill="1" applyBorder="1" applyAlignment="1">
      <alignment horizontal="center" vertical="center" wrapText="1"/>
    </xf>
    <xf numFmtId="177" fontId="3" fillId="2" borderId="46" xfId="0" applyNumberFormat="1" applyFont="1" applyFill="1" applyBorder="1" applyAlignment="1">
      <alignment vertical="center" wrapText="1"/>
    </xf>
    <xf numFmtId="0" fontId="3" fillId="2" borderId="47" xfId="0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Continuous" vertical="center"/>
    </xf>
    <xf numFmtId="49" fontId="3" fillId="0" borderId="0" xfId="0" applyNumberFormat="1" applyFont="1">
      <alignment vertical="center"/>
    </xf>
    <xf numFmtId="49" fontId="3" fillId="5" borderId="48" xfId="0" applyNumberFormat="1" applyFont="1" applyFill="1" applyBorder="1" applyAlignment="1">
      <alignment horizontal="center" vertical="center"/>
    </xf>
    <xf numFmtId="49" fontId="3" fillId="5" borderId="49" xfId="0" applyNumberFormat="1" applyFont="1" applyFill="1" applyBorder="1" applyAlignment="1">
      <alignment horizontal="center" vertical="center"/>
    </xf>
    <xf numFmtId="49" fontId="14" fillId="5" borderId="49" xfId="0" applyNumberFormat="1" applyFont="1" applyFill="1" applyBorder="1" applyAlignment="1">
      <alignment horizontal="center" vertical="center"/>
    </xf>
    <xf numFmtId="49" fontId="14" fillId="5" borderId="50" xfId="0" applyNumberFormat="1" applyFont="1" applyFill="1" applyBorder="1" applyAlignment="1">
      <alignment horizontal="center" vertical="center"/>
    </xf>
    <xf numFmtId="49" fontId="3" fillId="5" borderId="50" xfId="0" applyNumberFormat="1" applyFont="1" applyFill="1" applyBorder="1" applyAlignment="1">
      <alignment horizontal="center" vertical="center"/>
    </xf>
    <xf numFmtId="49" fontId="14" fillId="5" borderId="48" xfId="0" applyNumberFormat="1" applyFont="1" applyFill="1" applyBorder="1" applyAlignment="1">
      <alignment horizontal="center" vertical="center"/>
    </xf>
    <xf numFmtId="49" fontId="3" fillId="5" borderId="51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Border="1">
      <alignment vertical="center"/>
    </xf>
    <xf numFmtId="0" fontId="9" fillId="4" borderId="0" xfId="0" applyFont="1" applyFill="1">
      <alignment vertical="center"/>
    </xf>
    <xf numFmtId="0" fontId="0" fillId="4" borderId="0" xfId="0" applyFont="1" applyFill="1" applyBorder="1">
      <alignment vertical="center"/>
    </xf>
    <xf numFmtId="0" fontId="0" fillId="4" borderId="0" xfId="0" applyFont="1" applyFill="1">
      <alignment vertical="center"/>
    </xf>
    <xf numFmtId="0" fontId="9" fillId="4" borderId="0" xfId="0" applyFont="1" applyFill="1" applyAlignment="1">
      <alignment horizontal="center" vertical="center"/>
    </xf>
    <xf numFmtId="0" fontId="18" fillId="7" borderId="0" xfId="0" applyFont="1" applyFill="1" applyBorder="1">
      <alignment vertical="center"/>
    </xf>
    <xf numFmtId="0" fontId="18" fillId="7" borderId="0" xfId="0" applyFont="1" applyFill="1">
      <alignment vertical="center"/>
    </xf>
    <xf numFmtId="0" fontId="22" fillId="7" borderId="0" xfId="0" applyFont="1" applyFill="1" applyBorder="1">
      <alignment vertical="center"/>
    </xf>
    <xf numFmtId="0" fontId="18" fillId="4" borderId="0" xfId="0" applyFont="1" applyFill="1">
      <alignment vertical="center"/>
    </xf>
    <xf numFmtId="0" fontId="18" fillId="4" borderId="0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63" xfId="0" applyFont="1" applyFill="1" applyBorder="1">
      <alignment vertical="center"/>
    </xf>
    <xf numFmtId="0" fontId="18" fillId="4" borderId="70" xfId="0" applyFont="1" applyFill="1" applyBorder="1">
      <alignment vertical="center"/>
    </xf>
    <xf numFmtId="0" fontId="18" fillId="4" borderId="0" xfId="0" applyFont="1" applyFill="1" applyBorder="1" applyAlignment="1">
      <alignment horizontal="center" vertical="center"/>
    </xf>
    <xf numFmtId="0" fontId="9" fillId="4" borderId="0" xfId="0" applyFont="1" applyFill="1" applyBorder="1">
      <alignment vertical="center"/>
    </xf>
    <xf numFmtId="0" fontId="25" fillId="4" borderId="0" xfId="0" applyFont="1" applyFill="1" applyBorder="1" applyAlignment="1">
      <alignment horizontal="centerContinuous" vertical="center"/>
    </xf>
    <xf numFmtId="0" fontId="26" fillId="4" borderId="0" xfId="0" applyFont="1" applyFill="1" applyBorder="1" applyAlignment="1">
      <alignment horizontal="centerContinuous" vertical="center"/>
    </xf>
    <xf numFmtId="0" fontId="25" fillId="4" borderId="0" xfId="0" applyFont="1" applyFill="1" applyAlignment="1">
      <alignment horizontal="centerContinuous" vertical="center"/>
    </xf>
    <xf numFmtId="0" fontId="27" fillId="8" borderId="66" xfId="0" applyFont="1" applyFill="1" applyBorder="1">
      <alignment vertical="center"/>
    </xf>
    <xf numFmtId="0" fontId="27" fillId="8" borderId="68" xfId="0" applyFont="1" applyFill="1" applyBorder="1">
      <alignment vertical="center"/>
    </xf>
    <xf numFmtId="0" fontId="27" fillId="8" borderId="72" xfId="0" applyFont="1" applyFill="1" applyBorder="1">
      <alignment vertical="center"/>
    </xf>
    <xf numFmtId="0" fontId="9" fillId="4" borderId="67" xfId="0" applyFont="1" applyFill="1" applyBorder="1">
      <alignment vertical="center"/>
    </xf>
    <xf numFmtId="0" fontId="27" fillId="4" borderId="71" xfId="0" applyFont="1" applyFill="1" applyBorder="1">
      <alignment vertical="center"/>
    </xf>
    <xf numFmtId="0" fontId="27" fillId="4" borderId="65" xfId="0" applyFont="1" applyFill="1" applyBorder="1">
      <alignment vertical="center"/>
    </xf>
    <xf numFmtId="0" fontId="27" fillId="4" borderId="73" xfId="0" applyFont="1" applyFill="1" applyBorder="1">
      <alignment vertical="center"/>
    </xf>
    <xf numFmtId="0" fontId="27" fillId="4" borderId="67" xfId="0" applyFont="1" applyFill="1" applyBorder="1">
      <alignment vertical="center"/>
    </xf>
    <xf numFmtId="0" fontId="27" fillId="4" borderId="69" xfId="0" applyFont="1" applyFill="1" applyBorder="1">
      <alignment vertical="center"/>
    </xf>
    <xf numFmtId="0" fontId="27" fillId="4" borderId="74" xfId="0" applyFont="1" applyFill="1" applyBorder="1">
      <alignment vertical="center"/>
    </xf>
    <xf numFmtId="49" fontId="0" fillId="0" borderId="0" xfId="0" applyNumberFormat="1" applyAlignment="1">
      <alignment horizontal="right" vertical="center"/>
    </xf>
    <xf numFmtId="0" fontId="0" fillId="4" borderId="13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 textRotation="255" wrapText="1"/>
    </xf>
    <xf numFmtId="0" fontId="0" fillId="4" borderId="1" xfId="0" applyFont="1" applyFill="1" applyBorder="1" applyAlignment="1">
      <alignment horizontal="center" vertical="center" textRotation="255"/>
    </xf>
    <xf numFmtId="0" fontId="0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top" textRotation="255"/>
    </xf>
    <xf numFmtId="0" fontId="19" fillId="4" borderId="1" xfId="0" applyFont="1" applyFill="1" applyBorder="1" applyAlignment="1">
      <alignment horizontal="center" vertical="top" textRotation="255" wrapText="1"/>
    </xf>
    <xf numFmtId="0" fontId="20" fillId="0" borderId="1" xfId="0" applyFont="1" applyFill="1" applyBorder="1" applyAlignment="1">
      <alignment horizontal="center" vertical="top" textRotation="255" wrapText="1"/>
    </xf>
    <xf numFmtId="0" fontId="0" fillId="4" borderId="1" xfId="0" applyFont="1" applyFill="1" applyBorder="1" applyAlignment="1">
      <alignment horizontal="center" vertical="top" textRotation="255" wrapText="1"/>
    </xf>
    <xf numFmtId="0" fontId="0" fillId="4" borderId="1" xfId="0" applyFont="1" applyFill="1" applyBorder="1" applyAlignment="1">
      <alignment horizontal="center" vertical="top" textRotation="255" shrinkToFit="1"/>
    </xf>
    <xf numFmtId="0" fontId="0" fillId="4" borderId="1" xfId="0" applyFont="1" applyFill="1" applyBorder="1" applyAlignment="1">
      <alignment horizontal="center" vertical="top" textRotation="255"/>
    </xf>
    <xf numFmtId="0" fontId="3" fillId="4" borderId="1" xfId="0" applyFont="1" applyFill="1" applyBorder="1" applyAlignment="1">
      <alignment horizontal="center" vertical="top" textRotation="255"/>
    </xf>
    <xf numFmtId="0" fontId="22" fillId="0" borderId="1" xfId="0" applyFont="1" applyFill="1" applyBorder="1">
      <alignment vertical="center"/>
    </xf>
    <xf numFmtId="0" fontId="23" fillId="0" borderId="1" xfId="0" applyFont="1" applyFill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" xfId="0" applyFont="1" applyFill="1" applyBorder="1">
      <alignment vertical="center"/>
    </xf>
    <xf numFmtId="0" fontId="21" fillId="0" borderId="1" xfId="0" applyFont="1" applyFill="1" applyBorder="1">
      <alignment vertical="center"/>
    </xf>
    <xf numFmtId="0" fontId="18" fillId="0" borderId="5" xfId="0" applyFont="1" applyFill="1" applyBorder="1">
      <alignment vertical="center"/>
    </xf>
    <xf numFmtId="0" fontId="24" fillId="0" borderId="1" xfId="0" applyFont="1" applyFill="1" applyBorder="1">
      <alignment vertical="center"/>
    </xf>
    <xf numFmtId="0" fontId="18" fillId="9" borderId="4" xfId="0" applyFont="1" applyFill="1" applyBorder="1" applyAlignment="1">
      <alignment horizontal="center" vertical="center"/>
    </xf>
    <xf numFmtId="0" fontId="18" fillId="9" borderId="1" xfId="0" applyFont="1" applyFill="1" applyBorder="1">
      <alignment vertical="center"/>
    </xf>
    <xf numFmtId="0" fontId="21" fillId="9" borderId="1" xfId="0" applyFont="1" applyFill="1" applyBorder="1">
      <alignment vertical="center"/>
    </xf>
    <xf numFmtId="0" fontId="22" fillId="9" borderId="1" xfId="0" applyFont="1" applyFill="1" applyBorder="1">
      <alignment vertical="center"/>
    </xf>
    <xf numFmtId="0" fontId="23" fillId="9" borderId="1" xfId="0" applyFont="1" applyFill="1" applyBorder="1">
      <alignment vertical="center"/>
    </xf>
    <xf numFmtId="0" fontId="18" fillId="9" borderId="5" xfId="0" applyFont="1" applyFill="1" applyBorder="1">
      <alignment vertical="center"/>
    </xf>
    <xf numFmtId="0" fontId="22" fillId="9" borderId="4" xfId="0" applyFont="1" applyFill="1" applyBorder="1" applyAlignment="1">
      <alignment horizontal="center" vertical="center"/>
    </xf>
    <xf numFmtId="0" fontId="20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/>
    </xf>
    <xf numFmtId="0" fontId="22" fillId="0" borderId="15" xfId="0" applyFont="1" applyFill="1" applyBorder="1">
      <alignment vertical="center"/>
    </xf>
    <xf numFmtId="0" fontId="23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0" fontId="0" fillId="4" borderId="66" xfId="0" applyFont="1" applyFill="1" applyBorder="1">
      <alignment vertical="center"/>
    </xf>
    <xf numFmtId="0" fontId="0" fillId="4" borderId="29" xfId="0" applyFont="1" applyFill="1" applyBorder="1">
      <alignment vertical="center"/>
    </xf>
    <xf numFmtId="0" fontId="0" fillId="4" borderId="40" xfId="0" applyFont="1" applyFill="1" applyBorder="1">
      <alignment vertical="center"/>
    </xf>
    <xf numFmtId="0" fontId="0" fillId="4" borderId="76" xfId="0" applyFont="1" applyFill="1" applyBorder="1">
      <alignment vertical="center"/>
    </xf>
    <xf numFmtId="0" fontId="0" fillId="4" borderId="77" xfId="0" applyFont="1" applyFill="1" applyBorder="1">
      <alignment vertical="center"/>
    </xf>
    <xf numFmtId="0" fontId="0" fillId="4" borderId="78" xfId="0" applyFont="1" applyFill="1" applyBorder="1" applyAlignment="1">
      <alignment horizontal="center" vertical="center"/>
    </xf>
    <xf numFmtId="0" fontId="0" fillId="4" borderId="79" xfId="0" applyFont="1" applyFill="1" applyBorder="1" applyAlignment="1">
      <alignment horizontal="left" vertical="center"/>
    </xf>
    <xf numFmtId="0" fontId="0" fillId="4" borderId="24" xfId="0" applyFont="1" applyFill="1" applyBorder="1" applyAlignment="1">
      <alignment horizontal="left" vertical="center"/>
    </xf>
    <xf numFmtId="0" fontId="0" fillId="4" borderId="46" xfId="0" applyFont="1" applyFill="1" applyBorder="1" applyAlignment="1">
      <alignment horizontal="center" vertical="center"/>
    </xf>
    <xf numFmtId="0" fontId="0" fillId="4" borderId="79" xfId="0" applyFont="1" applyFill="1" applyBorder="1">
      <alignment vertical="center"/>
    </xf>
    <xf numFmtId="0" fontId="0" fillId="4" borderId="24" xfId="0" applyFont="1" applyFill="1" applyBorder="1">
      <alignment vertical="center"/>
    </xf>
    <xf numFmtId="0" fontId="0" fillId="4" borderId="68" xfId="0" applyFont="1" applyFill="1" applyBorder="1">
      <alignment vertical="center"/>
    </xf>
    <xf numFmtId="0" fontId="0" fillId="4" borderId="30" xfId="0" applyFont="1" applyFill="1" applyBorder="1">
      <alignment vertical="center"/>
    </xf>
    <xf numFmtId="0" fontId="0" fillId="4" borderId="41" xfId="0" applyFont="1" applyFill="1" applyBorder="1">
      <alignment vertical="center"/>
    </xf>
    <xf numFmtId="0" fontId="0" fillId="4" borderId="68" xfId="0" applyFont="1" applyFill="1" applyBorder="1" applyAlignment="1">
      <alignment horizontal="center" vertical="center"/>
    </xf>
    <xf numFmtId="0" fontId="22" fillId="9" borderId="68" xfId="0" applyFont="1" applyFill="1" applyBorder="1">
      <alignment vertical="center"/>
    </xf>
    <xf numFmtId="0" fontId="18" fillId="0" borderId="68" xfId="0" applyFont="1" applyFill="1" applyBorder="1">
      <alignment vertical="center"/>
    </xf>
    <xf numFmtId="0" fontId="22" fillId="0" borderId="68" xfId="0" applyFont="1" applyFill="1" applyBorder="1">
      <alignment vertical="center"/>
    </xf>
    <xf numFmtId="0" fontId="22" fillId="0" borderId="72" xfId="0" applyFont="1" applyFill="1" applyBorder="1">
      <alignment vertical="center"/>
    </xf>
    <xf numFmtId="0" fontId="3" fillId="4" borderId="68" xfId="0" applyFont="1" applyFill="1" applyBorder="1" applyAlignment="1">
      <alignment horizontal="center" vertical="top" textRotation="255"/>
    </xf>
    <xf numFmtId="0" fontId="3" fillId="4" borderId="41" xfId="0" applyFont="1" applyFill="1" applyBorder="1" applyAlignment="1">
      <alignment horizontal="center" vertical="center"/>
    </xf>
    <xf numFmtId="0" fontId="18" fillId="0" borderId="41" xfId="0" applyFont="1" applyFill="1" applyBorder="1">
      <alignment vertical="center"/>
    </xf>
    <xf numFmtId="0" fontId="0" fillId="4" borderId="48" xfId="0" applyFont="1" applyFill="1" applyBorder="1">
      <alignment vertical="center"/>
    </xf>
    <xf numFmtId="0" fontId="0" fillId="4" borderId="75" xfId="0" applyFont="1" applyFill="1" applyBorder="1">
      <alignment vertical="center"/>
    </xf>
    <xf numFmtId="0" fontId="0" fillId="4" borderId="49" xfId="0" applyFont="1" applyFill="1" applyBorder="1">
      <alignment vertical="center"/>
    </xf>
    <xf numFmtId="0" fontId="0" fillId="4" borderId="80" xfId="0" applyFont="1" applyFill="1" applyBorder="1">
      <alignment vertical="center"/>
    </xf>
    <xf numFmtId="0" fontId="3" fillId="4" borderId="4" xfId="0" applyFont="1" applyFill="1" applyBorder="1" applyAlignment="1">
      <alignment horizontal="center" vertical="top" textRotation="255"/>
    </xf>
    <xf numFmtId="0" fontId="3" fillId="4" borderId="5" xfId="0" applyFont="1" applyFill="1" applyBorder="1" applyAlignment="1">
      <alignment horizontal="center" vertical="top" textRotation="255"/>
    </xf>
    <xf numFmtId="0" fontId="18" fillId="0" borderId="4" xfId="0" applyFont="1" applyFill="1" applyBorder="1">
      <alignment vertical="center"/>
    </xf>
    <xf numFmtId="0" fontId="18" fillId="9" borderId="82" xfId="0" applyFont="1" applyFill="1" applyBorder="1">
      <alignment vertical="center"/>
    </xf>
    <xf numFmtId="0" fontId="18" fillId="0" borderId="82" xfId="0" applyFont="1" applyFill="1" applyBorder="1">
      <alignment vertical="center"/>
    </xf>
    <xf numFmtId="0" fontId="18" fillId="0" borderId="83" xfId="0" applyFont="1" applyFill="1" applyBorder="1">
      <alignment vertical="center"/>
    </xf>
    <xf numFmtId="0" fontId="18" fillId="9" borderId="4" xfId="0" applyFont="1" applyFill="1" applyBorder="1">
      <alignment vertical="center"/>
    </xf>
    <xf numFmtId="0" fontId="18" fillId="9" borderId="41" xfId="0" applyFont="1" applyFill="1" applyBorder="1">
      <alignment vertical="center"/>
    </xf>
    <xf numFmtId="0" fontId="18" fillId="9" borderId="68" xfId="0" applyFont="1" applyFill="1" applyBorder="1">
      <alignment vertical="center"/>
    </xf>
    <xf numFmtId="0" fontId="28" fillId="9" borderId="1" xfId="0" applyFont="1" applyFill="1" applyBorder="1">
      <alignment vertical="center"/>
    </xf>
    <xf numFmtId="0" fontId="28" fillId="9" borderId="5" xfId="0" applyFont="1" applyFill="1" applyBorder="1">
      <alignment vertical="center"/>
    </xf>
    <xf numFmtId="0" fontId="28" fillId="9" borderId="4" xfId="0" applyFont="1" applyFill="1" applyBorder="1">
      <alignment vertical="center"/>
    </xf>
    <xf numFmtId="0" fontId="28" fillId="9" borderId="68" xfId="0" applyFont="1" applyFill="1" applyBorder="1">
      <alignment vertical="center"/>
    </xf>
    <xf numFmtId="0" fontId="28" fillId="0" borderId="4" xfId="0" applyFont="1" applyFill="1" applyBorder="1">
      <alignment vertical="center"/>
    </xf>
    <xf numFmtId="0" fontId="28" fillId="0" borderId="1" xfId="0" applyFont="1" applyFill="1" applyBorder="1">
      <alignment vertical="center"/>
    </xf>
    <xf numFmtId="0" fontId="28" fillId="0" borderId="5" xfId="0" applyFont="1" applyFill="1" applyBorder="1">
      <alignment vertical="center"/>
    </xf>
    <xf numFmtId="0" fontId="18" fillId="0" borderId="6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42" xfId="0" applyFont="1" applyFill="1" applyBorder="1">
      <alignment vertical="center"/>
    </xf>
    <xf numFmtId="0" fontId="18" fillId="0" borderId="72" xfId="0" applyFont="1" applyFill="1" applyBorder="1">
      <alignment vertical="center"/>
    </xf>
    <xf numFmtId="49" fontId="0" fillId="3" borderId="7" xfId="0" applyNumberFormat="1" applyFill="1" applyBorder="1" applyAlignment="1">
      <alignment horizontal="left" vertical="center" wrapText="1"/>
    </xf>
    <xf numFmtId="49" fontId="0" fillId="3" borderId="10" xfId="0" applyNumberForma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49" fontId="3" fillId="0" borderId="56" xfId="0" applyNumberFormat="1" applyFont="1" applyFill="1" applyBorder="1" applyAlignment="1">
      <alignment horizontal="center" vertical="center"/>
    </xf>
    <xf numFmtId="49" fontId="3" fillId="0" borderId="57" xfId="0" applyNumberFormat="1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/>
    </xf>
    <xf numFmtId="0" fontId="3" fillId="5" borderId="61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/>
    </xf>
    <xf numFmtId="0" fontId="3" fillId="6" borderId="61" xfId="0" applyFont="1" applyFill="1" applyBorder="1" applyAlignment="1">
      <alignment horizontal="center" vertical="center"/>
    </xf>
    <xf numFmtId="0" fontId="3" fillId="6" borderId="59" xfId="0" applyFont="1" applyFill="1" applyBorder="1" applyAlignment="1">
      <alignment horizontal="center" vertical="center"/>
    </xf>
    <xf numFmtId="0" fontId="3" fillId="6" borderId="63" xfId="0" applyFont="1" applyFill="1" applyBorder="1" applyAlignment="1">
      <alignment horizontal="center" vertical="center"/>
    </xf>
    <xf numFmtId="0" fontId="3" fillId="6" borderId="6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0" fillId="4" borderId="81" xfId="0" applyFont="1" applyFill="1" applyBorder="1" applyAlignment="1">
      <alignment horizontal="center" vertical="center" textRotation="255"/>
    </xf>
    <xf numFmtId="0" fontId="0" fillId="4" borderId="82" xfId="0" applyFont="1" applyFill="1" applyBorder="1" applyAlignment="1">
      <alignment horizontal="center" vertical="center" textRotation="255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18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>
      <alignment vertical="center"/>
    </xf>
    <xf numFmtId="0" fontId="18" fillId="0" borderId="63" xfId="0" applyFont="1" applyFill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18" fillId="0" borderId="70" xfId="0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5">
    <dxf>
      <font>
        <color rgb="FF9C0006"/>
      </font>
      <fill>
        <patternFill>
          <bgColor rgb="FFFFC7CE"/>
        </patternFill>
      </fill>
    </dxf>
    <dxf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numFmt numFmtId="177" formatCode="[$-411]ge\.m\.d;@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numFmt numFmtId="177" formatCode="[$-411]ge\.m\.d;@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numFmt numFmtId="177" formatCode="[$-411]ge\.m\.d;@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5</xdr:row>
      <xdr:rowOff>1552575</xdr:rowOff>
    </xdr:from>
    <xdr:to>
      <xdr:col>18</xdr:col>
      <xdr:colOff>104775</xdr:colOff>
      <xdr:row>7</xdr:row>
      <xdr:rowOff>47625</xdr:rowOff>
    </xdr:to>
    <xdr:sp macro="" textlink="">
      <xdr:nvSpPr>
        <xdr:cNvPr id="1066" name="Text Box 1"/>
        <xdr:cNvSpPr txBox="1">
          <a:spLocks noChangeArrowheads="1"/>
        </xdr:cNvSpPr>
      </xdr:nvSpPr>
      <xdr:spPr bwMode="auto">
        <a:xfrm>
          <a:off x="8686800" y="25622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1552575</xdr:rowOff>
    </xdr:from>
    <xdr:to>
      <xdr:col>18</xdr:col>
      <xdr:colOff>104775</xdr:colOff>
      <xdr:row>7</xdr:row>
      <xdr:rowOff>47625</xdr:rowOff>
    </xdr:to>
    <xdr:sp macro="" textlink="">
      <xdr:nvSpPr>
        <xdr:cNvPr id="1067" name="Text Box 1"/>
        <xdr:cNvSpPr txBox="1">
          <a:spLocks noChangeArrowheads="1"/>
        </xdr:cNvSpPr>
      </xdr:nvSpPr>
      <xdr:spPr bwMode="auto">
        <a:xfrm>
          <a:off x="8686800" y="25622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0</xdr:colOff>
      <xdr:row>4</xdr:row>
      <xdr:rowOff>1552575</xdr:rowOff>
    </xdr:from>
    <xdr:ext cx="104775" cy="22860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896600" y="25431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44</xdr:col>
      <xdr:colOff>204108</xdr:colOff>
      <xdr:row>11</xdr:row>
      <xdr:rowOff>163286</xdr:rowOff>
    </xdr:from>
    <xdr:to>
      <xdr:col>48</xdr:col>
      <xdr:colOff>299357</xdr:colOff>
      <xdr:row>13</xdr:row>
      <xdr:rowOff>258536</xdr:rowOff>
    </xdr:to>
    <xdr:sp macro="" textlink="">
      <xdr:nvSpPr>
        <xdr:cNvPr id="10" name="正方形/長方形 9"/>
        <xdr:cNvSpPr/>
      </xdr:nvSpPr>
      <xdr:spPr>
        <a:xfrm>
          <a:off x="12246429" y="5238750"/>
          <a:ext cx="1510392" cy="77560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Ａ型事業所</a:t>
          </a:r>
          <a:endParaRPr kumimoji="1" lang="en-US" altLang="ja-JP" sz="2000"/>
        </a:p>
        <a:p>
          <a:pPr algn="l"/>
          <a:r>
            <a:rPr kumimoji="1" lang="ja-JP" altLang="en-US" sz="2000"/>
            <a:t>に就労</a:t>
          </a:r>
        </a:p>
      </xdr:txBody>
    </xdr:sp>
    <xdr:clientData/>
  </xdr:twoCellAnchor>
  <xdr:twoCellAnchor>
    <xdr:from>
      <xdr:col>42</xdr:col>
      <xdr:colOff>190500</xdr:colOff>
      <xdr:row>5</xdr:row>
      <xdr:rowOff>81643</xdr:rowOff>
    </xdr:from>
    <xdr:to>
      <xdr:col>44</xdr:col>
      <xdr:colOff>54429</xdr:colOff>
      <xdr:row>18</xdr:row>
      <xdr:rowOff>272143</xdr:rowOff>
    </xdr:to>
    <xdr:sp macro="" textlink="">
      <xdr:nvSpPr>
        <xdr:cNvPr id="11" name="右中かっこ 10"/>
        <xdr:cNvSpPr/>
      </xdr:nvSpPr>
      <xdr:spPr>
        <a:xfrm>
          <a:off x="11525250" y="3116036"/>
          <a:ext cx="571500" cy="4612821"/>
        </a:xfrm>
        <a:prstGeom prst="rightBrace">
          <a:avLst/>
        </a:prstGeom>
        <a:noFill/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220436</xdr:colOff>
      <xdr:row>19</xdr:row>
      <xdr:rowOff>57149</xdr:rowOff>
    </xdr:from>
    <xdr:to>
      <xdr:col>44</xdr:col>
      <xdr:colOff>84365</xdr:colOff>
      <xdr:row>68</xdr:row>
      <xdr:rowOff>272142</xdr:rowOff>
    </xdr:to>
    <xdr:sp macro="" textlink="">
      <xdr:nvSpPr>
        <xdr:cNvPr id="12" name="右中かっこ 11"/>
        <xdr:cNvSpPr/>
      </xdr:nvSpPr>
      <xdr:spPr>
        <a:xfrm>
          <a:off x="11555186" y="7854042"/>
          <a:ext cx="571500" cy="16883743"/>
        </a:xfrm>
        <a:prstGeom prst="rightBrace">
          <a:avLst/>
        </a:prstGeom>
        <a:noFill/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315686</xdr:colOff>
      <xdr:row>43</xdr:row>
      <xdr:rowOff>206829</xdr:rowOff>
    </xdr:from>
    <xdr:to>
      <xdr:col>48</xdr:col>
      <xdr:colOff>204107</xdr:colOff>
      <xdr:row>44</xdr:row>
      <xdr:rowOff>220436</xdr:rowOff>
    </xdr:to>
    <xdr:sp macro="" textlink="">
      <xdr:nvSpPr>
        <xdr:cNvPr id="13" name="正方形/長方形 12"/>
        <xdr:cNvSpPr/>
      </xdr:nvSpPr>
      <xdr:spPr>
        <a:xfrm>
          <a:off x="12358007" y="16168008"/>
          <a:ext cx="1303564" cy="35378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一般就労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1552575</xdr:rowOff>
    </xdr:from>
    <xdr:to>
      <xdr:col>2</xdr:col>
      <xdr:colOff>104775</xdr:colOff>
      <xdr:row>3</xdr:row>
      <xdr:rowOff>76200</xdr:rowOff>
    </xdr:to>
    <xdr:sp macro="" textlink="">
      <xdr:nvSpPr>
        <xdr:cNvPr id="3111" name="Text Box 1"/>
        <xdr:cNvSpPr txBox="1">
          <a:spLocks noChangeArrowheads="1"/>
        </xdr:cNvSpPr>
      </xdr:nvSpPr>
      <xdr:spPr bwMode="auto">
        <a:xfrm>
          <a:off x="1428750" y="1714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1</xdr:row>
      <xdr:rowOff>1552575</xdr:rowOff>
    </xdr:from>
    <xdr:ext cx="104775" cy="24765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114550" y="3524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id="4" name="テーブル4" displayName="テーブル4" ref="B1:M17" totalsRowShown="0" headerRowBorderDxfId="14" tableBorderDxfId="13">
  <tableColumns count="12">
    <tableColumn id="1" name="法人名" dataDxfId="12">
      <calculatedColumnFormula>IF(C2&lt;&gt;"",RIGHT(調査票!$E$4,LEN(調査票!$E$4)-4),"")</calculatedColumnFormula>
    </tableColumn>
    <tableColumn id="2" name="利用事業所名" dataDxfId="11"/>
    <tableColumn id="3" name="施設区分" dataDxfId="10"/>
    <tableColumn id="4" name="サービス内容" dataDxfId="9"/>
    <tableColumn id="5" name="障がい種別" dataDxfId="8"/>
    <tableColumn id="6" name="就職_x000a_年月日(ｱ)" dataDxfId="7"/>
    <tableColumn id="7" name="(ｱ)から_x000a_1年後" dataDxfId="6"/>
    <tableColumn id="8" name="1年後の状況" dataDxfId="5"/>
    <tableColumn id="9" name="離職の場合_x000a_年月日※２" dataDxfId="4"/>
    <tableColumn id="10" name="定着支援の実施状況等　※３" dataDxfId="3"/>
    <tableColumn id="11" name="A型への就職の場合_x000a_チェック" dataDxfId="2"/>
    <tableColumn id="12" name="備考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32"/>
  <sheetViews>
    <sheetView tabSelected="1" view="pageBreakPreview" zoomScale="85" zoomScaleNormal="100" zoomScaleSheetLayoutView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5" sqref="I5"/>
    </sheetView>
  </sheetViews>
  <sheetFormatPr defaultRowHeight="26.25" customHeight="1"/>
  <cols>
    <col min="1" max="1" width="3.375" customWidth="1"/>
    <col min="2" max="2" width="10" customWidth="1"/>
    <col min="3" max="3" width="18.375" customWidth="1"/>
    <col min="4" max="8" width="10" customWidth="1"/>
    <col min="9" max="9" width="10" style="52" customWidth="1"/>
    <col min="10" max="10" width="10" customWidth="1"/>
    <col min="11" max="11" width="34.375" customWidth="1"/>
    <col min="12" max="12" width="10" customWidth="1"/>
    <col min="13" max="13" width="20.25" customWidth="1"/>
  </cols>
  <sheetData>
    <row r="1" spans="2:13" ht="26.25" customHeight="1" thickBot="1">
      <c r="B1" s="37" t="str">
        <f>LEFT(法人名,2)</f>
        <v/>
      </c>
      <c r="C1" s="5" t="s">
        <v>2</v>
      </c>
      <c r="D1" s="6"/>
    </row>
    <row r="2" spans="2:13" ht="12" customHeight="1"/>
    <row r="3" spans="2:13" ht="26.25" customHeight="1">
      <c r="B3" s="38" t="s">
        <v>146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24"/>
    </row>
    <row r="4" spans="2:13" ht="26.25" customHeight="1">
      <c r="D4" s="17" t="s">
        <v>46</v>
      </c>
      <c r="E4" s="260"/>
      <c r="F4" s="261"/>
      <c r="G4" s="18" t="s">
        <v>0</v>
      </c>
      <c r="H4" s="42" t="s">
        <v>41</v>
      </c>
      <c r="I4" s="53"/>
      <c r="J4" s="18" t="s">
        <v>15</v>
      </c>
      <c r="K4" s="66" t="s">
        <v>42</v>
      </c>
      <c r="M4" s="132"/>
    </row>
    <row r="5" spans="2:13" ht="10.5" customHeight="1"/>
    <row r="6" spans="2:13" ht="26.25" customHeight="1">
      <c r="D6" s="12" t="s">
        <v>14</v>
      </c>
      <c r="E6" s="13"/>
      <c r="F6" s="16"/>
      <c r="G6" s="40" t="e">
        <f>VLOOKUP(E4,Sheet2!E2:F61,2,1)</f>
        <v>#N/A</v>
      </c>
      <c r="H6" s="14"/>
      <c r="I6" s="54"/>
    </row>
    <row r="7" spans="2:13" ht="26.25" customHeight="1">
      <c r="D7" s="31" t="s">
        <v>40</v>
      </c>
      <c r="E7" s="15"/>
      <c r="F7" s="16"/>
      <c r="G7" s="39">
        <f>COUNTIF(I11:I25,"在職")</f>
        <v>0</v>
      </c>
    </row>
    <row r="8" spans="2:13" s="10" customFormat="1" ht="14.25" customHeight="1" thickBot="1">
      <c r="B8" s="11"/>
      <c r="I8" s="55"/>
    </row>
    <row r="9" spans="2:13" ht="44.25" customHeight="1">
      <c r="B9" s="19" t="s">
        <v>3</v>
      </c>
      <c r="C9" s="23" t="s">
        <v>28</v>
      </c>
      <c r="D9" s="21" t="s">
        <v>20</v>
      </c>
      <c r="E9" s="22" t="s">
        <v>16</v>
      </c>
      <c r="F9" s="20" t="s">
        <v>18</v>
      </c>
      <c r="G9" s="20" t="s">
        <v>21</v>
      </c>
      <c r="H9" s="20" t="s">
        <v>22</v>
      </c>
      <c r="I9" s="20" t="s">
        <v>17</v>
      </c>
      <c r="J9" s="22" t="s">
        <v>36</v>
      </c>
      <c r="K9" s="23" t="s">
        <v>37</v>
      </c>
      <c r="L9" s="20" t="s">
        <v>23</v>
      </c>
      <c r="M9" s="25" t="s">
        <v>4</v>
      </c>
    </row>
    <row r="10" spans="2:13" ht="41.25" customHeight="1">
      <c r="B10" s="7" t="s">
        <v>19</v>
      </c>
      <c r="C10" s="41" t="s">
        <v>24</v>
      </c>
      <c r="D10" s="32" t="s">
        <v>25</v>
      </c>
      <c r="E10" s="32" t="s">
        <v>26</v>
      </c>
      <c r="F10" s="32" t="s">
        <v>27</v>
      </c>
      <c r="G10" s="49">
        <v>44716</v>
      </c>
      <c r="H10" s="49">
        <v>45080</v>
      </c>
      <c r="I10" s="33" t="s">
        <v>136</v>
      </c>
      <c r="J10" s="46">
        <v>45016</v>
      </c>
      <c r="K10" s="43" t="s">
        <v>35</v>
      </c>
      <c r="L10" s="4" t="s">
        <v>34</v>
      </c>
      <c r="M10" s="8"/>
    </row>
    <row r="11" spans="2:13" ht="41.25" customHeight="1">
      <c r="B11" s="7" t="s">
        <v>5</v>
      </c>
      <c r="C11" s="34"/>
      <c r="D11" s="26"/>
      <c r="E11" s="26"/>
      <c r="F11" s="26"/>
      <c r="G11" s="50"/>
      <c r="H11" s="50"/>
      <c r="I11" s="34"/>
      <c r="J11" s="47"/>
      <c r="K11" s="44"/>
      <c r="L11" s="27"/>
      <c r="M11" s="28"/>
    </row>
    <row r="12" spans="2:13" ht="41.25" customHeight="1">
      <c r="B12" s="7" t="s">
        <v>6</v>
      </c>
      <c r="C12" s="34"/>
      <c r="D12" s="26"/>
      <c r="E12" s="26"/>
      <c r="F12" s="26"/>
      <c r="G12" s="50"/>
      <c r="H12" s="50"/>
      <c r="I12" s="34"/>
      <c r="J12" s="47"/>
      <c r="K12" s="44"/>
      <c r="L12" s="27"/>
      <c r="M12" s="28"/>
    </row>
    <row r="13" spans="2:13" ht="41.25" customHeight="1">
      <c r="B13" s="7" t="s">
        <v>7</v>
      </c>
      <c r="C13" s="34"/>
      <c r="D13" s="26"/>
      <c r="E13" s="26"/>
      <c r="F13" s="26"/>
      <c r="G13" s="50"/>
      <c r="H13" s="50"/>
      <c r="I13" s="34"/>
      <c r="J13" s="47"/>
      <c r="K13" s="44"/>
      <c r="L13" s="27"/>
      <c r="M13" s="28"/>
    </row>
    <row r="14" spans="2:13" ht="41.25" customHeight="1">
      <c r="B14" s="7" t="s">
        <v>8</v>
      </c>
      <c r="C14" s="34"/>
      <c r="D14" s="26"/>
      <c r="E14" s="26"/>
      <c r="F14" s="26"/>
      <c r="G14" s="50"/>
      <c r="H14" s="50"/>
      <c r="I14" s="34"/>
      <c r="J14" s="47"/>
      <c r="K14" s="44"/>
      <c r="L14" s="27"/>
      <c r="M14" s="28"/>
    </row>
    <row r="15" spans="2:13" ht="41.25" customHeight="1">
      <c r="B15" s="7" t="s">
        <v>9</v>
      </c>
      <c r="C15" s="34"/>
      <c r="D15" s="26"/>
      <c r="E15" s="26"/>
      <c r="F15" s="26"/>
      <c r="G15" s="50"/>
      <c r="H15" s="50"/>
      <c r="I15" s="34"/>
      <c r="J15" s="47"/>
      <c r="K15" s="44"/>
      <c r="L15" s="27"/>
      <c r="M15" s="28"/>
    </row>
    <row r="16" spans="2:13" ht="41.25" customHeight="1">
      <c r="B16" s="7" t="s">
        <v>10</v>
      </c>
      <c r="C16" s="34"/>
      <c r="D16" s="26"/>
      <c r="E16" s="26"/>
      <c r="F16" s="26"/>
      <c r="G16" s="50"/>
      <c r="H16" s="50"/>
      <c r="I16" s="34"/>
      <c r="J16" s="47"/>
      <c r="K16" s="44"/>
      <c r="L16" s="27"/>
      <c r="M16" s="28"/>
    </row>
    <row r="17" spans="2:13" ht="41.25" customHeight="1">
      <c r="B17" s="7" t="s">
        <v>11</v>
      </c>
      <c r="C17" s="34"/>
      <c r="D17" s="26"/>
      <c r="E17" s="26"/>
      <c r="F17" s="26"/>
      <c r="G17" s="50"/>
      <c r="H17" s="50"/>
      <c r="I17" s="34"/>
      <c r="J17" s="47"/>
      <c r="K17" s="44"/>
      <c r="L17" s="27"/>
      <c r="M17" s="28"/>
    </row>
    <row r="18" spans="2:13" ht="41.25" customHeight="1">
      <c r="B18" s="7" t="s">
        <v>12</v>
      </c>
      <c r="C18" s="34"/>
      <c r="D18" s="26"/>
      <c r="E18" s="26"/>
      <c r="F18" s="26"/>
      <c r="G18" s="50"/>
      <c r="H18" s="50"/>
      <c r="I18" s="34"/>
      <c r="J18" s="47"/>
      <c r="K18" s="44"/>
      <c r="L18" s="27"/>
      <c r="M18" s="28"/>
    </row>
    <row r="19" spans="2:13" ht="41.25" customHeight="1">
      <c r="B19" s="7" t="s">
        <v>29</v>
      </c>
      <c r="C19" s="34"/>
      <c r="D19" s="26"/>
      <c r="E19" s="26"/>
      <c r="F19" s="26"/>
      <c r="G19" s="50"/>
      <c r="H19" s="50"/>
      <c r="I19" s="34"/>
      <c r="J19" s="47"/>
      <c r="K19" s="44"/>
      <c r="L19" s="27"/>
      <c r="M19" s="28"/>
    </row>
    <row r="20" spans="2:13" ht="41.25" customHeight="1">
      <c r="B20" s="7" t="s">
        <v>30</v>
      </c>
      <c r="C20" s="34"/>
      <c r="D20" s="26"/>
      <c r="E20" s="26"/>
      <c r="F20" s="26"/>
      <c r="G20" s="50"/>
      <c r="H20" s="50"/>
      <c r="I20" s="34"/>
      <c r="J20" s="47"/>
      <c r="K20" s="44"/>
      <c r="L20" s="27"/>
      <c r="M20" s="28"/>
    </row>
    <row r="21" spans="2:13" ht="41.25" customHeight="1">
      <c r="B21" s="7" t="s">
        <v>31</v>
      </c>
      <c r="C21" s="34"/>
      <c r="D21" s="26"/>
      <c r="E21" s="26"/>
      <c r="F21" s="26"/>
      <c r="G21" s="50"/>
      <c r="H21" s="50"/>
      <c r="I21" s="34"/>
      <c r="J21" s="47"/>
      <c r="K21" s="44"/>
      <c r="L21" s="27"/>
      <c r="M21" s="28"/>
    </row>
    <row r="22" spans="2:13" ht="41.25" customHeight="1">
      <c r="B22" s="7" t="s">
        <v>32</v>
      </c>
      <c r="C22" s="34"/>
      <c r="D22" s="26"/>
      <c r="E22" s="26"/>
      <c r="F22" s="26"/>
      <c r="G22" s="50"/>
      <c r="H22" s="50"/>
      <c r="I22" s="34"/>
      <c r="J22" s="47"/>
      <c r="K22" s="44"/>
      <c r="L22" s="27"/>
      <c r="M22" s="28"/>
    </row>
    <row r="23" spans="2:13" ht="41.25" customHeight="1">
      <c r="B23" s="7" t="s">
        <v>33</v>
      </c>
      <c r="C23" s="34"/>
      <c r="D23" s="26"/>
      <c r="E23" s="26"/>
      <c r="F23" s="26"/>
      <c r="G23" s="50"/>
      <c r="H23" s="50"/>
      <c r="I23" s="34"/>
      <c r="J23" s="47"/>
      <c r="K23" s="44"/>
      <c r="L23" s="27"/>
      <c r="M23" s="28"/>
    </row>
    <row r="24" spans="2:13" ht="41.25" customHeight="1">
      <c r="B24" s="7" t="s">
        <v>38</v>
      </c>
      <c r="C24" s="34"/>
      <c r="D24" s="26"/>
      <c r="E24" s="26"/>
      <c r="F24" s="26"/>
      <c r="G24" s="50"/>
      <c r="H24" s="50"/>
      <c r="I24" s="34"/>
      <c r="J24" s="47"/>
      <c r="K24" s="44"/>
      <c r="L24" s="27"/>
      <c r="M24" s="28"/>
    </row>
    <row r="25" spans="2:13" ht="41.25" customHeight="1" thickBot="1">
      <c r="B25" s="9" t="s">
        <v>39</v>
      </c>
      <c r="C25" s="35"/>
      <c r="D25" s="29"/>
      <c r="E25" s="29"/>
      <c r="F25" s="29"/>
      <c r="G25" s="51"/>
      <c r="H25" s="51"/>
      <c r="I25" s="35"/>
      <c r="J25" s="48"/>
      <c r="K25" s="45"/>
      <c r="L25" s="36"/>
      <c r="M25" s="30"/>
    </row>
    <row r="26" spans="2:13" ht="26.25" customHeight="1">
      <c r="B26" s="2" t="s">
        <v>1</v>
      </c>
      <c r="C26" s="2"/>
      <c r="D26" s="2"/>
      <c r="E26" s="2"/>
      <c r="F26" s="3"/>
      <c r="G26" s="2"/>
      <c r="H26" s="2"/>
      <c r="I26" s="56"/>
      <c r="J26" s="2"/>
      <c r="K26" s="2"/>
      <c r="L26" s="2"/>
      <c r="M26" s="2"/>
    </row>
    <row r="27" spans="2:13" ht="26.25" customHeight="1">
      <c r="B27" s="2" t="s">
        <v>43</v>
      </c>
      <c r="C27" s="2"/>
      <c r="D27" s="2"/>
      <c r="E27" s="2"/>
      <c r="F27" s="3"/>
      <c r="G27" s="2"/>
      <c r="H27" s="2"/>
      <c r="I27" s="56"/>
      <c r="J27" s="2"/>
      <c r="K27" s="2"/>
      <c r="L27" s="2"/>
      <c r="M27" s="2"/>
    </row>
    <row r="28" spans="2:13" ht="26.25" customHeight="1">
      <c r="B28" s="2" t="s">
        <v>150</v>
      </c>
      <c r="C28" s="2"/>
      <c r="D28" s="2"/>
      <c r="E28" s="2"/>
      <c r="F28" s="3"/>
      <c r="G28" s="2"/>
      <c r="H28" s="2"/>
      <c r="I28" s="56"/>
      <c r="J28" s="2"/>
      <c r="K28" s="2"/>
      <c r="L28" s="2"/>
      <c r="M28" s="2"/>
    </row>
    <row r="29" spans="2:13" ht="26.25" customHeight="1">
      <c r="B29" s="2" t="s">
        <v>147</v>
      </c>
      <c r="F29" s="1"/>
    </row>
    <row r="30" spans="2:13" ht="26.25" customHeight="1">
      <c r="B30" t="s">
        <v>148</v>
      </c>
      <c r="F30" s="1"/>
    </row>
    <row r="31" spans="2:13" ht="26.25" customHeight="1">
      <c r="B31" t="s">
        <v>149</v>
      </c>
      <c r="F31" s="1"/>
    </row>
    <row r="32" spans="2:13" ht="26.25" customHeight="1">
      <c r="F32" s="1"/>
    </row>
  </sheetData>
  <mergeCells count="1">
    <mergeCell ref="E4:F4"/>
  </mergeCells>
  <phoneticPr fontId="1"/>
  <dataValidations count="5">
    <dataValidation type="list" allowBlank="1" showInputMessage="1" showErrorMessage="1" sqref="F10:F25">
      <formula1>"身体障がい,知的障がい,精神障がい,難病,身体障がい・ 発達障がい,身体障がい・ 難病,身体障がい・高次脳機能障がい,知的障がい・発達障がい,知的障がい・ 難病,知的障がい・高次脳機能障がい,精神障がい・ 発達障がい,精神障がい・ 難病,精神障がい・高次脳機能障がい,手帳なし"</formula1>
    </dataValidation>
    <dataValidation type="list" allowBlank="1" showInputMessage="1" showErrorMessage="1" sqref="D10:D25">
      <formula1>" 障害者支援施設,障害福祉サービス事業所,障害児入所施設"</formula1>
    </dataValidation>
    <dataValidation type="list" allowBlank="1" showInputMessage="1" showErrorMessage="1" sqref="E10:E25">
      <formula1>"生活介護,自立訓練（生活訓練）,自立訓練（機能訓練）,就労移行支援事業所,就労継続支援Ａ型,就労継続支援Ｂ型,短期入所,施設入所支援"</formula1>
    </dataValidation>
    <dataValidation type="list" allowBlank="1" showInputMessage="1" showErrorMessage="1" sqref="L10:L25">
      <formula1>"Ａ型"</formula1>
    </dataValidation>
    <dataValidation type="list" allowBlank="1" showInputMessage="1" showErrorMessage="1" sqref="I10:I25">
      <formula1>"在職,離職"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Sheet2!$E$2:$E$61</xm:f>
          </x14:formula1>
          <xm:sqref>E4:F4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view="pageBreakPreview" zoomScale="85" zoomScaleNormal="100" zoomScaleSheetLayoutView="85" workbookViewId="0">
      <selection activeCell="I10" sqref="I10"/>
    </sheetView>
  </sheetViews>
  <sheetFormatPr defaultRowHeight="13.5"/>
  <cols>
    <col min="2" max="2" width="13" customWidth="1"/>
    <col min="3" max="3" width="14.125" customWidth="1"/>
    <col min="4" max="4" width="10.375" customWidth="1"/>
    <col min="5" max="5" width="14" customWidth="1"/>
    <col min="6" max="6" width="12.25" customWidth="1"/>
    <col min="7" max="8" width="9" style="57"/>
    <col min="9" max="9" width="13.375" customWidth="1"/>
    <col min="10" max="10" width="9" style="57"/>
    <col min="11" max="11" width="20" customWidth="1"/>
  </cols>
  <sheetData>
    <row r="1" spans="2:13" ht="36">
      <c r="B1" s="133" t="s">
        <v>13</v>
      </c>
      <c r="C1" s="134" t="s">
        <v>28</v>
      </c>
      <c r="D1" s="135" t="s">
        <v>20</v>
      </c>
      <c r="E1" s="136" t="s">
        <v>16</v>
      </c>
      <c r="F1" s="137" t="s">
        <v>18</v>
      </c>
      <c r="G1" s="138" t="s">
        <v>21</v>
      </c>
      <c r="H1" s="138" t="s">
        <v>22</v>
      </c>
      <c r="I1" s="136" t="s">
        <v>17</v>
      </c>
      <c r="J1" s="139" t="s">
        <v>36</v>
      </c>
      <c r="K1" s="134" t="s">
        <v>37</v>
      </c>
      <c r="L1" s="137" t="s">
        <v>23</v>
      </c>
      <c r="M1" s="140" t="s">
        <v>4</v>
      </c>
    </row>
    <row r="2" spans="2:13" ht="24.75" customHeight="1">
      <c r="B2" s="58" t="str">
        <f>IF(C2&lt;&gt;"",RIGHT(調査票!$E$4,LEN(調査票!$E$4)-4),"")</f>
        <v/>
      </c>
      <c r="C2" s="59" t="str">
        <f>IF(+調査票!C11=0,"",+調査票!C11)</f>
        <v/>
      </c>
      <c r="D2" s="59" t="str">
        <f>IF(+調査票!D11=0,"",+調査票!D11)</f>
        <v/>
      </c>
      <c r="E2" s="59" t="str">
        <f>IF(+調査票!E11=0,"",+調査票!E11)</f>
        <v/>
      </c>
      <c r="F2" s="59" t="str">
        <f>IF(+調査票!F11=0,"",+調査票!F11)</f>
        <v/>
      </c>
      <c r="G2" s="60" t="str">
        <f>IF(+調査票!G11=0,"",+調査票!G11)</f>
        <v/>
      </c>
      <c r="H2" s="60" t="str">
        <f>IF(+調査票!H11=0,"",+調査票!H11)</f>
        <v/>
      </c>
      <c r="I2" s="59" t="str">
        <f>IF(+調査票!I11=0,"",+調査票!I11)</f>
        <v/>
      </c>
      <c r="J2" s="60" t="str">
        <f>IF(+調査票!J11=0,"",+調査票!J11)</f>
        <v/>
      </c>
      <c r="K2" s="59" t="str">
        <f>IF(+調査票!K11=0,"",+調査票!K11)</f>
        <v/>
      </c>
      <c r="L2" s="59" t="str">
        <f>IF(+調査票!L11=0,"",+調査票!L11)</f>
        <v/>
      </c>
      <c r="M2" s="61" t="str">
        <f>IF(+調査票!M11=0,"",+調査票!M11)</f>
        <v/>
      </c>
    </row>
    <row r="3" spans="2:13" ht="24.75" customHeight="1">
      <c r="B3" s="58" t="str">
        <f>IF(C3&lt;&gt;"",RIGHT(調査票!$E$4,LEN(調査票!$E$4)-4),"")</f>
        <v/>
      </c>
      <c r="C3" s="59" t="str">
        <f>IF(+調査票!C12=0,"",+調査票!C12)</f>
        <v/>
      </c>
      <c r="D3" s="59" t="str">
        <f>IF(+調査票!D12=0,"",+調査票!D12)</f>
        <v/>
      </c>
      <c r="E3" s="59" t="str">
        <f>IF(+調査票!E12=0,"",+調査票!E12)</f>
        <v/>
      </c>
      <c r="F3" s="59" t="str">
        <f>IF(+調査票!F12=0,"",+調査票!F12)</f>
        <v/>
      </c>
      <c r="G3" s="60" t="str">
        <f>IF(+調査票!G12=0,"",+調査票!G12)</f>
        <v/>
      </c>
      <c r="H3" s="60" t="str">
        <f>IF(+調査票!H12=0,"",+調査票!H12)</f>
        <v/>
      </c>
      <c r="I3" s="59" t="str">
        <f>IF(+調査票!I12=0,"",+調査票!I12)</f>
        <v/>
      </c>
      <c r="J3" s="60" t="str">
        <f>IF(+調査票!J12=0,"",+調査票!J12)</f>
        <v/>
      </c>
      <c r="K3" s="59" t="str">
        <f>IF(+調査票!K12=0,"",+調査票!K12)</f>
        <v/>
      </c>
      <c r="L3" s="59" t="str">
        <f>IF(+調査票!L12=0,"",+調査票!L12)</f>
        <v/>
      </c>
      <c r="M3" s="61" t="str">
        <f>IF(+調査票!M12=0,"",+調査票!M12)</f>
        <v/>
      </c>
    </row>
    <row r="4" spans="2:13" ht="24.75" customHeight="1">
      <c r="B4" s="58" t="str">
        <f>IF(C4&lt;&gt;"",RIGHT(調査票!$E$4,LEN(調査票!$E$4)-4),"")</f>
        <v/>
      </c>
      <c r="C4" s="59" t="str">
        <f>IF(+調査票!C13=0,"",+調査票!C13)</f>
        <v/>
      </c>
      <c r="D4" s="59" t="str">
        <f>IF(+調査票!D13=0,"",+調査票!D13)</f>
        <v/>
      </c>
      <c r="E4" s="59" t="str">
        <f>IF(+調査票!E13=0,"",+調査票!E13)</f>
        <v/>
      </c>
      <c r="F4" s="59" t="str">
        <f>IF(+調査票!F13=0,"",+調査票!F13)</f>
        <v/>
      </c>
      <c r="G4" s="60" t="str">
        <f>IF(+調査票!G13=0,"",+調査票!G13)</f>
        <v/>
      </c>
      <c r="H4" s="60" t="str">
        <f>IF(+調査票!H13=0,"",+調査票!H13)</f>
        <v/>
      </c>
      <c r="I4" s="59" t="str">
        <f>IF(+調査票!I13=0,"",+調査票!I13)</f>
        <v/>
      </c>
      <c r="J4" s="60" t="str">
        <f>IF(+調査票!J13=0,"",+調査票!J13)</f>
        <v/>
      </c>
      <c r="K4" s="59" t="str">
        <f>IF(+調査票!K13=0,"",+調査票!K13)</f>
        <v/>
      </c>
      <c r="L4" s="59" t="str">
        <f>IF(+調査票!L13=0,"",+調査票!L13)</f>
        <v/>
      </c>
      <c r="M4" s="61" t="str">
        <f>IF(+調査票!M13=0,"",+調査票!M13)</f>
        <v/>
      </c>
    </row>
    <row r="5" spans="2:13" ht="24.75" customHeight="1">
      <c r="B5" s="58" t="str">
        <f>IF(C5&lt;&gt;"",RIGHT(調査票!$E$4,LEN(調査票!$E$4)-4),"")</f>
        <v/>
      </c>
      <c r="C5" s="59" t="str">
        <f>IF(+調査票!C14=0,"",+調査票!C14)</f>
        <v/>
      </c>
      <c r="D5" s="59" t="str">
        <f>IF(+調査票!D14=0,"",+調査票!D14)</f>
        <v/>
      </c>
      <c r="E5" s="59" t="str">
        <f>IF(+調査票!E14=0,"",+調査票!E14)</f>
        <v/>
      </c>
      <c r="F5" s="59" t="str">
        <f>IF(+調査票!F14=0,"",+調査票!F14)</f>
        <v/>
      </c>
      <c r="G5" s="60" t="str">
        <f>IF(+調査票!G14=0,"",+調査票!G14)</f>
        <v/>
      </c>
      <c r="H5" s="60" t="str">
        <f>IF(+調査票!H14=0,"",+調査票!H14)</f>
        <v/>
      </c>
      <c r="I5" s="59" t="str">
        <f>IF(+調査票!I14=0,"",+調査票!I14)</f>
        <v/>
      </c>
      <c r="J5" s="60" t="str">
        <f>IF(+調査票!J14=0,"",+調査票!J14)</f>
        <v/>
      </c>
      <c r="K5" s="59" t="str">
        <f>IF(+調査票!K14=0,"",+調査票!K14)</f>
        <v/>
      </c>
      <c r="L5" s="59" t="str">
        <f>IF(+調査票!L14=0,"",+調査票!L14)</f>
        <v/>
      </c>
      <c r="M5" s="61" t="str">
        <f>IF(+調査票!M14=0,"",+調査票!M14)</f>
        <v/>
      </c>
    </row>
    <row r="6" spans="2:13" ht="24.75" customHeight="1">
      <c r="B6" s="58" t="str">
        <f>IF(C6&lt;&gt;"",RIGHT(調査票!$E$4,LEN(調査票!$E$4)-4),"")</f>
        <v/>
      </c>
      <c r="C6" s="59" t="str">
        <f>IF(+調査票!C15=0,"",+調査票!C15)</f>
        <v/>
      </c>
      <c r="D6" s="59" t="str">
        <f>IF(+調査票!D15=0,"",+調査票!D15)</f>
        <v/>
      </c>
      <c r="E6" s="59" t="str">
        <f>IF(+調査票!E15=0,"",+調査票!E15)</f>
        <v/>
      </c>
      <c r="F6" s="59" t="str">
        <f>IF(+調査票!F15=0,"",+調査票!F15)</f>
        <v/>
      </c>
      <c r="G6" s="60" t="str">
        <f>IF(+調査票!G15=0,"",+調査票!G15)</f>
        <v/>
      </c>
      <c r="H6" s="60" t="str">
        <f>IF(+調査票!H15=0,"",+調査票!H15)</f>
        <v/>
      </c>
      <c r="I6" s="59" t="str">
        <f>IF(+調査票!I15=0,"",+調査票!I15)</f>
        <v/>
      </c>
      <c r="J6" s="60" t="str">
        <f>IF(+調査票!J15=0,"",+調査票!J15)</f>
        <v/>
      </c>
      <c r="K6" s="59" t="str">
        <f>IF(+調査票!K15=0,"",+調査票!K15)</f>
        <v/>
      </c>
      <c r="L6" s="59" t="str">
        <f>IF(+調査票!L15=0,"",+調査票!L15)</f>
        <v/>
      </c>
      <c r="M6" s="61" t="str">
        <f>IF(+調査票!M15=0,"",+調査票!M15)</f>
        <v/>
      </c>
    </row>
    <row r="7" spans="2:13" ht="24.75" customHeight="1">
      <c r="B7" s="58" t="str">
        <f>IF(C7&lt;&gt;"",RIGHT(調査票!$E$4,LEN(調査票!$E$4)-4),"")</f>
        <v/>
      </c>
      <c r="C7" s="59" t="str">
        <f>IF(+調査票!C16=0,"",+調査票!C16)</f>
        <v/>
      </c>
      <c r="D7" s="59" t="str">
        <f>IF(+調査票!D16=0,"",+調査票!D16)</f>
        <v/>
      </c>
      <c r="E7" s="59" t="str">
        <f>IF(+調査票!E16=0,"",+調査票!E16)</f>
        <v/>
      </c>
      <c r="F7" s="59" t="str">
        <f>IF(+調査票!F16=0,"",+調査票!F16)</f>
        <v/>
      </c>
      <c r="G7" s="60" t="str">
        <f>IF(+調査票!G16=0,"",+調査票!G16)</f>
        <v/>
      </c>
      <c r="H7" s="60" t="str">
        <f>IF(+調査票!H16=0,"",+調査票!H16)</f>
        <v/>
      </c>
      <c r="I7" s="59" t="str">
        <f>IF(+調査票!I16=0,"",+調査票!I16)</f>
        <v/>
      </c>
      <c r="J7" s="60" t="str">
        <f>IF(+調査票!J16=0,"",+調査票!J16)</f>
        <v/>
      </c>
      <c r="K7" s="59" t="str">
        <f>IF(+調査票!K16=0,"",+調査票!K16)</f>
        <v/>
      </c>
      <c r="L7" s="59" t="str">
        <f>IF(+調査票!L16=0,"",+調査票!L16)</f>
        <v/>
      </c>
      <c r="M7" s="61" t="str">
        <f>IF(+調査票!M16=0,"",+調査票!M16)</f>
        <v/>
      </c>
    </row>
    <row r="8" spans="2:13" ht="24.75" customHeight="1">
      <c r="B8" s="58" t="str">
        <f>IF(C8&lt;&gt;"",RIGHT(調査票!$E$4,LEN(調査票!$E$4)-4),"")</f>
        <v/>
      </c>
      <c r="C8" s="59" t="str">
        <f>IF(+調査票!C17=0,"",+調査票!C17)</f>
        <v/>
      </c>
      <c r="D8" s="59" t="str">
        <f>IF(+調査票!D17=0,"",+調査票!D17)</f>
        <v/>
      </c>
      <c r="E8" s="59" t="str">
        <f>IF(+調査票!E17=0,"",+調査票!E17)</f>
        <v/>
      </c>
      <c r="F8" s="59" t="str">
        <f>IF(+調査票!F17=0,"",+調査票!F17)</f>
        <v/>
      </c>
      <c r="G8" s="60" t="str">
        <f>IF(+調査票!G17=0,"",+調査票!G17)</f>
        <v/>
      </c>
      <c r="H8" s="60" t="str">
        <f>IF(+調査票!H17=0,"",+調査票!H17)</f>
        <v/>
      </c>
      <c r="I8" s="59" t="str">
        <f>IF(+調査票!I17=0,"",+調査票!I17)</f>
        <v/>
      </c>
      <c r="J8" s="60" t="str">
        <f>IF(+調査票!J17=0,"",+調査票!J17)</f>
        <v/>
      </c>
      <c r="K8" s="59" t="str">
        <f>IF(+調査票!K17=0,"",+調査票!K17)</f>
        <v/>
      </c>
      <c r="L8" s="59" t="str">
        <f>IF(+調査票!L17=0,"",+調査票!L17)</f>
        <v/>
      </c>
      <c r="M8" s="61" t="str">
        <f>IF(+調査票!M17=0,"",+調査票!M17)</f>
        <v/>
      </c>
    </row>
    <row r="9" spans="2:13" ht="24.75" customHeight="1">
      <c r="B9" s="58" t="str">
        <f>IF(C9&lt;&gt;"",RIGHT(調査票!$E$4,LEN(調査票!$E$4)-4),"")</f>
        <v/>
      </c>
      <c r="C9" s="59" t="str">
        <f>IF(+調査票!C18=0,"",+調査票!C18)</f>
        <v/>
      </c>
      <c r="D9" s="59" t="str">
        <f>IF(+調査票!D18=0,"",+調査票!D18)</f>
        <v/>
      </c>
      <c r="E9" s="59" t="str">
        <f>IF(+調査票!E18=0,"",+調査票!E18)</f>
        <v/>
      </c>
      <c r="F9" s="59" t="str">
        <f>IF(+調査票!F18=0,"",+調査票!F18)</f>
        <v/>
      </c>
      <c r="G9" s="60" t="str">
        <f>IF(+調査票!G18=0,"",+調査票!G18)</f>
        <v/>
      </c>
      <c r="H9" s="60" t="str">
        <f>IF(+調査票!H18=0,"",+調査票!H18)</f>
        <v/>
      </c>
      <c r="I9" s="59" t="str">
        <f>IF(+調査票!I18=0,"",+調査票!I18)</f>
        <v/>
      </c>
      <c r="J9" s="60" t="str">
        <f>IF(+調査票!J18=0,"",+調査票!J18)</f>
        <v/>
      </c>
      <c r="K9" s="59" t="str">
        <f>IF(+調査票!K18=0,"",+調査票!K18)</f>
        <v/>
      </c>
      <c r="L9" s="59" t="str">
        <f>IF(+調査票!L18=0,"",+調査票!L18)</f>
        <v/>
      </c>
      <c r="M9" s="61" t="str">
        <f>IF(+調査票!M18=0,"",+調査票!M18)</f>
        <v/>
      </c>
    </row>
    <row r="10" spans="2:13" ht="24.75" customHeight="1">
      <c r="B10" s="58" t="str">
        <f>IF(C10&lt;&gt;"",RIGHT(調査票!$E$4,LEN(調査票!$E$4)-4),"")</f>
        <v/>
      </c>
      <c r="C10" s="59" t="str">
        <f>IF(+調査票!C19=0,"",+調査票!C19)</f>
        <v/>
      </c>
      <c r="D10" s="59" t="str">
        <f>IF(+調査票!D19=0,"",+調査票!D19)</f>
        <v/>
      </c>
      <c r="E10" s="59" t="str">
        <f>IF(+調査票!E19=0,"",+調査票!E19)</f>
        <v/>
      </c>
      <c r="F10" s="59" t="str">
        <f>IF(+調査票!F19=0,"",+調査票!F19)</f>
        <v/>
      </c>
      <c r="G10" s="60" t="str">
        <f>IF(+調査票!G19=0,"",+調査票!G19)</f>
        <v/>
      </c>
      <c r="H10" s="60" t="str">
        <f>IF(+調査票!H19=0,"",+調査票!H19)</f>
        <v/>
      </c>
      <c r="I10" s="59" t="str">
        <f>IF(+調査票!I19=0,"",+調査票!I19)</f>
        <v/>
      </c>
      <c r="J10" s="60" t="str">
        <f>IF(+調査票!J19=0,"",+調査票!J19)</f>
        <v/>
      </c>
      <c r="K10" s="59" t="str">
        <f>IF(+調査票!K19=0,"",+調査票!K19)</f>
        <v/>
      </c>
      <c r="L10" s="59" t="str">
        <f>IF(+調査票!L19=0,"",+調査票!L19)</f>
        <v/>
      </c>
      <c r="M10" s="61" t="str">
        <f>IF(+調査票!M19=0,"",+調査票!M19)</f>
        <v/>
      </c>
    </row>
    <row r="11" spans="2:13" ht="24.75" customHeight="1">
      <c r="B11" s="58" t="str">
        <f>IF(C11&lt;&gt;"",RIGHT(調査票!$E$4,LEN(調査票!$E$4)-4),"")</f>
        <v/>
      </c>
      <c r="C11" s="59" t="str">
        <f>IF(+調査票!C20=0,"",+調査票!C20)</f>
        <v/>
      </c>
      <c r="D11" s="59" t="str">
        <f>IF(+調査票!D20=0,"",+調査票!D20)</f>
        <v/>
      </c>
      <c r="E11" s="59" t="str">
        <f>IF(+調査票!E20=0,"",+調査票!E20)</f>
        <v/>
      </c>
      <c r="F11" s="59" t="str">
        <f>IF(+調査票!F20=0,"",+調査票!F20)</f>
        <v/>
      </c>
      <c r="G11" s="60" t="str">
        <f>IF(+調査票!G20=0,"",+調査票!G20)</f>
        <v/>
      </c>
      <c r="H11" s="60" t="str">
        <f>IF(+調査票!H20=0,"",+調査票!H20)</f>
        <v/>
      </c>
      <c r="I11" s="59" t="str">
        <f>IF(+調査票!I20=0,"",+調査票!I20)</f>
        <v/>
      </c>
      <c r="J11" s="60" t="str">
        <f>IF(+調査票!J20=0,"",+調査票!J20)</f>
        <v/>
      </c>
      <c r="K11" s="59" t="str">
        <f>IF(+調査票!K20=0,"",+調査票!K20)</f>
        <v/>
      </c>
      <c r="L11" s="59" t="str">
        <f>IF(+調査票!L20=0,"",+調査票!L20)</f>
        <v/>
      </c>
      <c r="M11" s="61" t="str">
        <f>IF(+調査票!M20=0,"",+調査票!M20)</f>
        <v/>
      </c>
    </row>
    <row r="12" spans="2:13" ht="24.75" customHeight="1">
      <c r="B12" s="58" t="str">
        <f>IF(C12&lt;&gt;"",RIGHT(調査票!$E$4,LEN(調査票!$E$4)-4),"")</f>
        <v/>
      </c>
      <c r="C12" s="59" t="str">
        <f>IF(+調査票!C21=0,"",+調査票!C21)</f>
        <v/>
      </c>
      <c r="D12" s="59" t="str">
        <f>IF(+調査票!D21=0,"",+調査票!D21)</f>
        <v/>
      </c>
      <c r="E12" s="59" t="str">
        <f>IF(+調査票!E21=0,"",+調査票!E21)</f>
        <v/>
      </c>
      <c r="F12" s="59" t="str">
        <f>IF(+調査票!F21=0,"",+調査票!F21)</f>
        <v/>
      </c>
      <c r="G12" s="60" t="str">
        <f>IF(+調査票!G21=0,"",+調査票!G21)</f>
        <v/>
      </c>
      <c r="H12" s="60" t="str">
        <f>IF(+調査票!H21=0,"",+調査票!H21)</f>
        <v/>
      </c>
      <c r="I12" s="59" t="str">
        <f>IF(+調査票!I21=0,"",+調査票!I21)</f>
        <v/>
      </c>
      <c r="J12" s="60" t="str">
        <f>IF(+調査票!J21=0,"",+調査票!J21)</f>
        <v/>
      </c>
      <c r="K12" s="59" t="str">
        <f>IF(+調査票!K21=0,"",+調査票!K21)</f>
        <v/>
      </c>
      <c r="L12" s="59" t="str">
        <f>IF(+調査票!L21=0,"",+調査票!L21)</f>
        <v/>
      </c>
      <c r="M12" s="61" t="str">
        <f>IF(+調査票!M21=0,"",+調査票!M21)</f>
        <v/>
      </c>
    </row>
    <row r="13" spans="2:13" ht="24.75" customHeight="1">
      <c r="B13" s="58" t="str">
        <f>IF(C13&lt;&gt;"",RIGHT(調査票!$E$4,LEN(調査票!$E$4)-4),"")</f>
        <v/>
      </c>
      <c r="C13" s="59" t="str">
        <f>IF(+調査票!C22=0,"",+調査票!C22)</f>
        <v/>
      </c>
      <c r="D13" s="59" t="str">
        <f>IF(+調査票!D22=0,"",+調査票!D22)</f>
        <v/>
      </c>
      <c r="E13" s="59" t="str">
        <f>IF(+調査票!E22=0,"",+調査票!E22)</f>
        <v/>
      </c>
      <c r="F13" s="59" t="str">
        <f>IF(+調査票!F22=0,"",+調査票!F22)</f>
        <v/>
      </c>
      <c r="G13" s="60" t="str">
        <f>IF(+調査票!G22=0,"",+調査票!G22)</f>
        <v/>
      </c>
      <c r="H13" s="60" t="str">
        <f>IF(+調査票!H22=0,"",+調査票!H22)</f>
        <v/>
      </c>
      <c r="I13" s="59" t="str">
        <f>IF(+調査票!I22=0,"",+調査票!I22)</f>
        <v/>
      </c>
      <c r="J13" s="60" t="str">
        <f>IF(+調査票!J22=0,"",+調査票!J22)</f>
        <v/>
      </c>
      <c r="K13" s="59" t="str">
        <f>IF(+調査票!K22=0,"",+調査票!K22)</f>
        <v/>
      </c>
      <c r="L13" s="59" t="str">
        <f>IF(+調査票!L22=0,"",+調査票!L22)</f>
        <v/>
      </c>
      <c r="M13" s="61" t="str">
        <f>IF(+調査票!M22=0,"",+調査票!M22)</f>
        <v/>
      </c>
    </row>
    <row r="14" spans="2:13" ht="24.75" customHeight="1">
      <c r="B14" s="58" t="str">
        <f>IF(C14&lt;&gt;"",RIGHT(調査票!$E$4,LEN(調査票!$E$4)-4),"")</f>
        <v/>
      </c>
      <c r="C14" s="59" t="str">
        <f>IF(+調査票!C23=0,"",+調査票!C23)</f>
        <v/>
      </c>
      <c r="D14" s="59" t="str">
        <f>IF(+調査票!D23=0,"",+調査票!D23)</f>
        <v/>
      </c>
      <c r="E14" s="59" t="str">
        <f>IF(+調査票!E23=0,"",+調査票!E23)</f>
        <v/>
      </c>
      <c r="F14" s="59" t="str">
        <f>IF(+調査票!F23=0,"",+調査票!F23)</f>
        <v/>
      </c>
      <c r="G14" s="60" t="str">
        <f>IF(+調査票!G23=0,"",+調査票!G23)</f>
        <v/>
      </c>
      <c r="H14" s="60" t="str">
        <f>IF(+調査票!H23=0,"",+調査票!H23)</f>
        <v/>
      </c>
      <c r="I14" s="59" t="str">
        <f>IF(+調査票!I23=0,"",+調査票!I23)</f>
        <v/>
      </c>
      <c r="J14" s="60" t="str">
        <f>IF(+調査票!J23=0,"",+調査票!J23)</f>
        <v/>
      </c>
      <c r="K14" s="59" t="str">
        <f>IF(+調査票!K23=0,"",+調査票!K23)</f>
        <v/>
      </c>
      <c r="L14" s="59" t="str">
        <f>IF(+調査票!L23=0,"",+調査票!L23)</f>
        <v/>
      </c>
      <c r="M14" s="61" t="str">
        <f>IF(+調査票!M23=0,"",+調査票!M23)</f>
        <v/>
      </c>
    </row>
    <row r="15" spans="2:13" ht="24.75" customHeight="1">
      <c r="B15" s="58" t="str">
        <f>IF(C15&lt;&gt;"",RIGHT(調査票!$E$4,LEN(調査票!$E$4)-4),"")</f>
        <v/>
      </c>
      <c r="C15" s="59" t="str">
        <f>IF(+調査票!C24=0,"",+調査票!C24)</f>
        <v/>
      </c>
      <c r="D15" s="59" t="str">
        <f>IF(+調査票!D24=0,"",+調査票!D24)</f>
        <v/>
      </c>
      <c r="E15" s="59" t="str">
        <f>IF(+調査票!E24=0,"",+調査票!E24)</f>
        <v/>
      </c>
      <c r="F15" s="59" t="str">
        <f>IF(+調査票!F24=0,"",+調査票!F24)</f>
        <v/>
      </c>
      <c r="G15" s="60" t="str">
        <f>IF(+調査票!G24=0,"",+調査票!G24)</f>
        <v/>
      </c>
      <c r="H15" s="60" t="str">
        <f>IF(+調査票!H24=0,"",+調査票!H24)</f>
        <v/>
      </c>
      <c r="I15" s="59" t="str">
        <f>IF(+調査票!I24=0,"",+調査票!I24)</f>
        <v/>
      </c>
      <c r="J15" s="60" t="str">
        <f>IF(+調査票!J24=0,"",+調査票!J24)</f>
        <v/>
      </c>
      <c r="K15" s="59" t="str">
        <f>IF(+調査票!K24=0,"",+調査票!K24)</f>
        <v/>
      </c>
      <c r="L15" s="59" t="str">
        <f>IF(+調査票!L24=0,"",+調査票!L24)</f>
        <v/>
      </c>
      <c r="M15" s="61" t="str">
        <f>IF(+調査票!M24=0,"",+調査票!M24)</f>
        <v/>
      </c>
    </row>
    <row r="16" spans="2:13" ht="24.75" customHeight="1">
      <c r="B16" s="58" t="str">
        <f>IF(C16&lt;&gt;"",RIGHT(調査票!$E$4,LEN(調査票!$E$4)-4),"")</f>
        <v/>
      </c>
      <c r="C16" s="59" t="str">
        <f>IF(+調査票!C28=0,"",+調査票!C28)</f>
        <v/>
      </c>
      <c r="D16" s="59" t="str">
        <f>IF(+調査票!D28=0,"",+調査票!D28)</f>
        <v/>
      </c>
      <c r="E16" s="59" t="str">
        <f>IF(+調査票!E28=0,"",+調査票!E28)</f>
        <v/>
      </c>
      <c r="F16" s="59" t="str">
        <f>IF(+調査票!F28=0,"",+調査票!F28)</f>
        <v/>
      </c>
      <c r="G16" s="60" t="str">
        <f>IF(+調査票!G28=0,"",+調査票!G28)</f>
        <v/>
      </c>
      <c r="H16" s="60" t="str">
        <f>IF(+調査票!H28=0,"",+調査票!H28)</f>
        <v/>
      </c>
      <c r="I16" s="59" t="str">
        <f>IF(+調査票!I28=0,"",+調査票!I28)</f>
        <v/>
      </c>
      <c r="J16" s="60" t="str">
        <f>IF(+調査票!J28=0,"",+調査票!J28)</f>
        <v/>
      </c>
      <c r="K16" s="59" t="str">
        <f>IF(+調査票!K28=0,"",+調査票!K28)</f>
        <v/>
      </c>
      <c r="L16" s="59" t="str">
        <f>IF(+調査票!L28=0,"",+調査票!L28)</f>
        <v/>
      </c>
      <c r="M16" s="61" t="str">
        <f>IF(+調査票!M28=0,"",+調査票!M28)</f>
        <v/>
      </c>
    </row>
    <row r="17" spans="2:13" ht="24.75" customHeight="1">
      <c r="B17" s="62" t="str">
        <f>IF(C17&lt;&gt;"",RIGHT(調査票!$E$4,LEN(調査票!$E$4)-4),"")</f>
        <v/>
      </c>
      <c r="C17" s="63" t="str">
        <f>IF(+調査票!C33=0,"",+調査票!C33)</f>
        <v/>
      </c>
      <c r="D17" s="63" t="str">
        <f>IF(+調査票!D33=0,"",+調査票!D33)</f>
        <v/>
      </c>
      <c r="E17" s="63" t="str">
        <f>IF(+調査票!E33=0,"",+調査票!E33)</f>
        <v/>
      </c>
      <c r="F17" s="63" t="str">
        <f>IF(+調査票!F33=0,"",+調査票!F33)</f>
        <v/>
      </c>
      <c r="G17" s="64" t="str">
        <f>IF(+調査票!G33=0,"",+調査票!G33)</f>
        <v/>
      </c>
      <c r="H17" s="64" t="str">
        <f>IF(+調査票!H33=0,"",+調査票!H33)</f>
        <v/>
      </c>
      <c r="I17" s="63" t="str">
        <f>IF(+調査票!I33=0,"",+調査票!I33)</f>
        <v/>
      </c>
      <c r="J17" s="64" t="str">
        <f>IF(+調査票!J33=0,"",+調査票!J33)</f>
        <v/>
      </c>
      <c r="K17" s="63" t="str">
        <f>IF(+調査票!K33=0,"",+調査票!K33)</f>
        <v/>
      </c>
      <c r="L17" s="63" t="str">
        <f>IF(+調査票!L33=0,"",+調査票!L33)</f>
        <v/>
      </c>
      <c r="M17" s="65" t="str">
        <f>IF(+調査票!M33=0,"",+調査票!M33)</f>
        <v/>
      </c>
    </row>
    <row r="18" spans="2:13">
      <c r="B18" t="str">
        <f>IF(C18&lt;&gt;"",RIGHT(調査票!$E$4,LEN(調査票!$E$4)-4),"")</f>
        <v/>
      </c>
      <c r="C18" t="str">
        <f>IF(+調査票!C35=0,"",+調査票!C35)</f>
        <v/>
      </c>
      <c r="D18" t="str">
        <f>IF(+調査票!D35=0,"",+調査票!D35)</f>
        <v/>
      </c>
      <c r="E18" t="str">
        <f>IF(+調査票!E35=0,"",+調査票!E35)</f>
        <v/>
      </c>
      <c r="F18" t="str">
        <f>IF(+調査票!F35=0,"",+調査票!F35)</f>
        <v/>
      </c>
      <c r="G18" s="57" t="str">
        <f>IF(+調査票!G35=0,"",+調査票!G35)</f>
        <v/>
      </c>
      <c r="H18" s="57" t="str">
        <f>IF(+調査票!H35=0,"",+調査票!H35)</f>
        <v/>
      </c>
      <c r="I18" t="str">
        <f>IF(+調査票!I35=0,"",+調査票!I35)</f>
        <v/>
      </c>
      <c r="J18" s="57" t="str">
        <f>IF(+調査票!J35=0,"",+調査票!J35)</f>
        <v/>
      </c>
      <c r="K18" t="str">
        <f>IF(+調査票!K35=0,"",+調査票!K35)</f>
        <v/>
      </c>
      <c r="L18" t="str">
        <f>IF(+調査票!L35=0,"",+調査票!L35)</f>
        <v/>
      </c>
      <c r="M18" t="str">
        <f>IF(+調査票!M35=0,"",+調査票!M35)</f>
        <v/>
      </c>
    </row>
    <row r="19" spans="2:13">
      <c r="B19" t="str">
        <f>IF(C19&lt;&gt;"",RIGHT(調査票!$E$4,LEN(調査票!$E$4)-4),"")</f>
        <v/>
      </c>
      <c r="C19" t="str">
        <f>IF(+調査票!C36=0,"",+調査票!C36)</f>
        <v/>
      </c>
      <c r="D19" t="str">
        <f>IF(+調査票!D36=0,"",+調査票!D36)</f>
        <v/>
      </c>
      <c r="E19" t="str">
        <f>IF(+調査票!E36=0,"",+調査票!E36)</f>
        <v/>
      </c>
      <c r="F19" t="str">
        <f>IF(+調査票!F36=0,"",+調査票!F36)</f>
        <v/>
      </c>
      <c r="G19" s="57" t="str">
        <f>IF(+調査票!G36=0,"",+調査票!G36)</f>
        <v/>
      </c>
      <c r="H19" s="57" t="str">
        <f>IF(+調査票!H36=0,"",+調査票!H36)</f>
        <v/>
      </c>
      <c r="I19" t="str">
        <f>IF(+調査票!I36=0,"",+調査票!I36)</f>
        <v/>
      </c>
      <c r="J19" s="57" t="str">
        <f>IF(+調査票!J36=0,"",+調査票!J36)</f>
        <v/>
      </c>
      <c r="K19" t="str">
        <f>IF(+調査票!K36=0,"",+調査票!K36)</f>
        <v/>
      </c>
      <c r="L19" t="str">
        <f>IF(+調査票!L36=0,"",+調査票!L36)</f>
        <v/>
      </c>
      <c r="M19" t="str">
        <f>IF(+調査票!M36=0,"",+調査票!M36)</f>
        <v/>
      </c>
    </row>
    <row r="20" spans="2:13">
      <c r="B20" t="str">
        <f>IF(C20&lt;&gt;"",RIGHT(調査票!$E$4,LEN(調査票!$E$4)-4),"")</f>
        <v/>
      </c>
      <c r="C20" t="str">
        <f>IF(+調査票!C37=0,"",+調査票!C37)</f>
        <v/>
      </c>
      <c r="D20" t="str">
        <f>IF(+調査票!D37=0,"",+調査票!D37)</f>
        <v/>
      </c>
      <c r="E20" t="str">
        <f>IF(+調査票!E37=0,"",+調査票!E37)</f>
        <v/>
      </c>
      <c r="F20" t="str">
        <f>IF(+調査票!F37=0,"",+調査票!F37)</f>
        <v/>
      </c>
      <c r="G20" s="57" t="str">
        <f>IF(+調査票!G37=0,"",+調査票!G37)</f>
        <v/>
      </c>
      <c r="H20" s="57" t="str">
        <f>IF(+調査票!H37=0,"",+調査票!H37)</f>
        <v/>
      </c>
      <c r="I20" t="str">
        <f>IF(+調査票!I37=0,"",+調査票!I37)</f>
        <v/>
      </c>
      <c r="J20" s="57" t="str">
        <f>IF(+調査票!J37=0,"",+調査票!J37)</f>
        <v/>
      </c>
      <c r="K20" t="str">
        <f>IF(+調査票!K37=0,"",+調査票!K37)</f>
        <v/>
      </c>
      <c r="L20" t="str">
        <f>IF(+調査票!L37=0,"",+調査票!L37)</f>
        <v/>
      </c>
      <c r="M20" t="str">
        <f>IF(+調査票!M37=0,"",+調査票!M37)</f>
        <v/>
      </c>
    </row>
    <row r="21" spans="2:13">
      <c r="B21" t="str">
        <f>IF(C21&lt;&gt;"",RIGHT(調査票!$E$4,LEN(調査票!$E$4)-4),"")</f>
        <v/>
      </c>
      <c r="C21" t="str">
        <f>IF(+調査票!C38=0,"",+調査票!C38)</f>
        <v/>
      </c>
      <c r="D21" t="str">
        <f>IF(+調査票!D38=0,"",+調査票!D38)</f>
        <v/>
      </c>
      <c r="E21" t="str">
        <f>IF(+調査票!E38=0,"",+調査票!E38)</f>
        <v/>
      </c>
      <c r="F21" t="str">
        <f>IF(+調査票!F38=0,"",+調査票!F38)</f>
        <v/>
      </c>
      <c r="G21" s="57" t="str">
        <f>IF(+調査票!G38=0,"",+調査票!G38)</f>
        <v/>
      </c>
      <c r="H21" s="57" t="str">
        <f>IF(+調査票!H38=0,"",+調査票!H38)</f>
        <v/>
      </c>
      <c r="I21" t="str">
        <f>IF(+調査票!I38=0,"",+調査票!I38)</f>
        <v/>
      </c>
      <c r="J21" s="57" t="str">
        <f>IF(+調査票!J38=0,"",+調査票!J38)</f>
        <v/>
      </c>
      <c r="K21" t="str">
        <f>IF(+調査票!K38=0,"",+調査票!K38)</f>
        <v/>
      </c>
      <c r="L21" t="str">
        <f>IF(+調査票!L38=0,"",+調査票!L38)</f>
        <v/>
      </c>
      <c r="M21" t="str">
        <f>IF(+調査票!M38=0,"",+調査票!M38)</f>
        <v/>
      </c>
    </row>
    <row r="22" spans="2:13">
      <c r="B22" t="str">
        <f>IF(C22&lt;&gt;"",RIGHT(調査票!$E$4,LEN(調査票!$E$4)-4),"")</f>
        <v/>
      </c>
      <c r="C22" t="str">
        <f>IF(+調査票!C39=0,"",+調査票!C39)</f>
        <v/>
      </c>
      <c r="D22" t="str">
        <f>IF(+調査票!D39=0,"",+調査票!D39)</f>
        <v/>
      </c>
      <c r="E22" t="str">
        <f>IF(+調査票!E39=0,"",+調査票!E39)</f>
        <v/>
      </c>
      <c r="F22" t="str">
        <f>IF(+調査票!F39=0,"",+調査票!F39)</f>
        <v/>
      </c>
      <c r="G22" s="57" t="str">
        <f>IF(+調査票!G39=0,"",+調査票!G39)</f>
        <v/>
      </c>
      <c r="H22" s="57" t="str">
        <f>IF(+調査票!H39=0,"",+調査票!H39)</f>
        <v/>
      </c>
      <c r="I22" t="str">
        <f>IF(+調査票!I39=0,"",+調査票!I39)</f>
        <v/>
      </c>
      <c r="J22" s="57" t="str">
        <f>IF(+調査票!J39=0,"",+調査票!J39)</f>
        <v/>
      </c>
      <c r="K22" t="str">
        <f>IF(+調査票!K39=0,"",+調査票!K39)</f>
        <v/>
      </c>
      <c r="L22" t="str">
        <f>IF(+調査票!L39=0,"",+調査票!L39)</f>
        <v/>
      </c>
      <c r="M22" t="str">
        <f>IF(+調査票!M39=0,"",+調査票!M39)</f>
        <v/>
      </c>
    </row>
    <row r="23" spans="2:13">
      <c r="B23" t="str">
        <f>IF(C23&lt;&gt;"",RIGHT(調査票!$E$4,LEN(調査票!$E$4)-4),"")</f>
        <v/>
      </c>
      <c r="C23" t="str">
        <f>IF(+調査票!C40=0,"",+調査票!C40)</f>
        <v/>
      </c>
      <c r="D23" t="str">
        <f>IF(+調査票!D40=0,"",+調査票!D40)</f>
        <v/>
      </c>
      <c r="E23" t="str">
        <f>IF(+調査票!E40=0,"",+調査票!E40)</f>
        <v/>
      </c>
      <c r="F23" t="str">
        <f>IF(+調査票!F40=0,"",+調査票!F40)</f>
        <v/>
      </c>
      <c r="G23" s="57" t="str">
        <f>IF(+調査票!G40=0,"",+調査票!G40)</f>
        <v/>
      </c>
      <c r="H23" s="57" t="str">
        <f>IF(+調査票!H40=0,"",+調査票!H40)</f>
        <v/>
      </c>
      <c r="I23" t="str">
        <f>IF(+調査票!I40=0,"",+調査票!I40)</f>
        <v/>
      </c>
      <c r="J23" s="57" t="str">
        <f>IF(+調査票!J40=0,"",+調査票!J40)</f>
        <v/>
      </c>
      <c r="K23" t="str">
        <f>IF(+調査票!K40=0,"",+調査票!K40)</f>
        <v/>
      </c>
      <c r="L23" t="str">
        <f>IF(+調査票!L40=0,"",+調査票!L40)</f>
        <v/>
      </c>
      <c r="M23" t="str">
        <f>IF(+調査票!M40=0,"",+調査票!M40)</f>
        <v/>
      </c>
    </row>
    <row r="24" spans="2:13">
      <c r="B24" t="str">
        <f>IF(C24&lt;&gt;"",RIGHT(調査票!$E$4,LEN(調査票!$E$4)-4),"")</f>
        <v/>
      </c>
      <c r="C24" t="str">
        <f>IF(+調査票!C41=0,"",+調査票!C41)</f>
        <v/>
      </c>
      <c r="D24" t="str">
        <f>IF(+調査票!D41=0,"",+調査票!D41)</f>
        <v/>
      </c>
      <c r="E24" t="str">
        <f>IF(+調査票!E41=0,"",+調査票!E41)</f>
        <v/>
      </c>
      <c r="F24" t="str">
        <f>IF(+調査票!F41=0,"",+調査票!F41)</f>
        <v/>
      </c>
      <c r="G24" s="57" t="str">
        <f>IF(+調査票!G41=0,"",+調査票!G41)</f>
        <v/>
      </c>
      <c r="H24" s="57" t="str">
        <f>IF(+調査票!H41=0,"",+調査票!H41)</f>
        <v/>
      </c>
      <c r="I24" t="str">
        <f>IF(+調査票!I41=0,"",+調査票!I41)</f>
        <v/>
      </c>
      <c r="J24" s="57" t="str">
        <f>IF(+調査票!J41=0,"",+調査票!J41)</f>
        <v/>
      </c>
      <c r="K24" t="str">
        <f>IF(+調査票!K41=0,"",+調査票!K41)</f>
        <v/>
      </c>
      <c r="L24" t="str">
        <f>IF(+調査票!L41=0,"",+調査票!L41)</f>
        <v/>
      </c>
      <c r="M24" t="str">
        <f>IF(+調査票!M41=0,"",+調査票!M41)</f>
        <v/>
      </c>
    </row>
    <row r="25" spans="2:13">
      <c r="B25" t="str">
        <f>IF(C25&lt;&gt;"",RIGHT(調査票!$E$4,LEN(調査票!$E$4)-4),"")</f>
        <v/>
      </c>
      <c r="C25" t="str">
        <f>IF(+調査票!C42=0,"",+調査票!C42)</f>
        <v/>
      </c>
      <c r="D25" t="str">
        <f>IF(+調査票!D42=0,"",+調査票!D42)</f>
        <v/>
      </c>
      <c r="E25" t="str">
        <f>IF(+調査票!E42=0,"",+調査票!E42)</f>
        <v/>
      </c>
      <c r="F25" t="str">
        <f>IF(+調査票!F42=0,"",+調査票!F42)</f>
        <v/>
      </c>
      <c r="G25" s="57" t="str">
        <f>IF(+調査票!G42=0,"",+調査票!G42)</f>
        <v/>
      </c>
      <c r="H25" s="57" t="str">
        <f>IF(+調査票!H42=0,"",+調査票!H42)</f>
        <v/>
      </c>
      <c r="I25" t="str">
        <f>IF(+調査票!I42=0,"",+調査票!I42)</f>
        <v/>
      </c>
      <c r="J25" s="57" t="str">
        <f>IF(+調査票!J42=0,"",+調査票!J42)</f>
        <v/>
      </c>
      <c r="K25" t="str">
        <f>IF(+調査票!K42=0,"",+調査票!K42)</f>
        <v/>
      </c>
      <c r="L25" t="str">
        <f>IF(+調査票!L42=0,"",+調査票!L42)</f>
        <v/>
      </c>
      <c r="M25" t="str">
        <f>IF(+調査票!M42=0,"",+調査票!M42)</f>
        <v/>
      </c>
    </row>
    <row r="26" spans="2:13">
      <c r="B26" t="str">
        <f>IF(C26&lt;&gt;"",RIGHT(調査票!$E$4,LEN(調査票!$E$4)-4),"")</f>
        <v/>
      </c>
      <c r="C26" t="str">
        <f>IF(+調査票!C43=0,"",+調査票!C43)</f>
        <v/>
      </c>
      <c r="D26" t="str">
        <f>IF(+調査票!D43=0,"",+調査票!D43)</f>
        <v/>
      </c>
      <c r="E26" t="str">
        <f>IF(+調査票!E43=0,"",+調査票!E43)</f>
        <v/>
      </c>
      <c r="F26" t="str">
        <f>IF(+調査票!F43=0,"",+調査票!F43)</f>
        <v/>
      </c>
      <c r="G26" s="57" t="str">
        <f>IF(+調査票!G43=0,"",+調査票!G43)</f>
        <v/>
      </c>
      <c r="H26" s="57" t="str">
        <f>IF(+調査票!H43=0,"",+調査票!H43)</f>
        <v/>
      </c>
      <c r="I26" t="str">
        <f>IF(+調査票!I43=0,"",+調査票!I43)</f>
        <v/>
      </c>
      <c r="J26" s="57" t="str">
        <f>IF(+調査票!J43=0,"",+調査票!J43)</f>
        <v/>
      </c>
      <c r="K26" t="str">
        <f>IF(+調査票!K43=0,"",+調査票!K43)</f>
        <v/>
      </c>
      <c r="L26" t="str">
        <f>IF(+調査票!L43=0,"",+調査票!L43)</f>
        <v/>
      </c>
      <c r="M26" t="str">
        <f>IF(+調査票!M43=0,"",+調査票!M43)</f>
        <v/>
      </c>
    </row>
    <row r="27" spans="2:13">
      <c r="B27" t="str">
        <f>IF(C27&lt;&gt;"",RIGHT(調査票!$E$4,LEN(調査票!$E$4)-4),"")</f>
        <v/>
      </c>
      <c r="C27" t="str">
        <f>IF(+調査票!C44=0,"",+調査票!C44)</f>
        <v/>
      </c>
      <c r="D27" t="str">
        <f>IF(+調査票!D44=0,"",+調査票!D44)</f>
        <v/>
      </c>
      <c r="E27" t="str">
        <f>IF(+調査票!E44=0,"",+調査票!E44)</f>
        <v/>
      </c>
      <c r="F27" t="str">
        <f>IF(+調査票!F44=0,"",+調査票!F44)</f>
        <v/>
      </c>
      <c r="G27" s="57" t="str">
        <f>IF(+調査票!G44=0,"",+調査票!G44)</f>
        <v/>
      </c>
      <c r="H27" s="57" t="str">
        <f>IF(+調査票!H44=0,"",+調査票!H44)</f>
        <v/>
      </c>
      <c r="I27" t="str">
        <f>IF(+調査票!I44=0,"",+調査票!I44)</f>
        <v/>
      </c>
      <c r="J27" s="57" t="str">
        <f>IF(+調査票!J44=0,"",+調査票!J44)</f>
        <v/>
      </c>
      <c r="K27" t="str">
        <f>IF(+調査票!K44=0,"",+調査票!K44)</f>
        <v/>
      </c>
      <c r="L27" t="str">
        <f>IF(+調査票!L44=0,"",+調査票!L44)</f>
        <v/>
      </c>
      <c r="M27" t="str">
        <f>IF(+調査票!M44=0,"",+調査票!M44)</f>
        <v/>
      </c>
    </row>
  </sheetData>
  <sheetProtection password="CCB1" sheet="1"/>
  <phoneticPr fontId="1"/>
  <pageMargins left="0.7" right="0.7" top="0.75" bottom="0.75" header="0.3" footer="0.3"/>
  <pageSetup paperSize="9" scale="94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9"/>
  <sheetViews>
    <sheetView view="pageBreakPreview" zoomScale="60" zoomScaleNormal="100" workbookViewId="0">
      <selection activeCell="S4" sqref="S4:S54"/>
    </sheetView>
  </sheetViews>
  <sheetFormatPr defaultRowHeight="14.1" customHeight="1"/>
  <cols>
    <col min="1" max="1" width="4.75" style="142" bestFit="1" customWidth="1"/>
    <col min="2" max="2" width="5.625" style="67" customWidth="1"/>
    <col min="3" max="3" width="9.625" style="67" bestFit="1" customWidth="1"/>
    <col min="4" max="4" width="34.5" style="67" customWidth="1"/>
    <col min="5" max="18" width="4.25" style="67" customWidth="1"/>
    <col min="19" max="19" width="4.875" style="67" customWidth="1"/>
    <col min="20" max="16384" width="9" style="67"/>
  </cols>
  <sheetData>
    <row r="2" spans="1:19" ht="28.5" customHeight="1">
      <c r="A2" s="141" t="s">
        <v>135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14.1" customHeight="1" thickBot="1"/>
    <row r="4" spans="1:19" ht="12">
      <c r="A4" s="268" t="s">
        <v>3</v>
      </c>
      <c r="B4" s="270" t="s">
        <v>44</v>
      </c>
      <c r="C4" s="272" t="s">
        <v>45</v>
      </c>
      <c r="D4" s="274" t="s">
        <v>46</v>
      </c>
      <c r="E4" s="276" t="s">
        <v>47</v>
      </c>
      <c r="F4" s="277"/>
      <c r="G4" s="277"/>
      <c r="H4" s="277"/>
      <c r="I4" s="277"/>
      <c r="J4" s="277"/>
      <c r="K4" s="278"/>
      <c r="L4" s="282" t="s">
        <v>48</v>
      </c>
      <c r="M4" s="282"/>
      <c r="N4" s="282"/>
      <c r="O4" s="282"/>
      <c r="P4" s="282"/>
      <c r="Q4" s="282"/>
      <c r="R4" s="283"/>
      <c r="S4" s="262" t="s">
        <v>49</v>
      </c>
    </row>
    <row r="5" spans="1:19" ht="12">
      <c r="A5" s="269"/>
      <c r="B5" s="271"/>
      <c r="C5" s="273"/>
      <c r="D5" s="275"/>
      <c r="E5" s="279"/>
      <c r="F5" s="280"/>
      <c r="G5" s="280"/>
      <c r="H5" s="280"/>
      <c r="I5" s="280"/>
      <c r="J5" s="280"/>
      <c r="K5" s="281"/>
      <c r="L5" s="284"/>
      <c r="M5" s="284"/>
      <c r="N5" s="284"/>
      <c r="O5" s="284"/>
      <c r="P5" s="284"/>
      <c r="Q5" s="284"/>
      <c r="R5" s="285"/>
      <c r="S5" s="263"/>
    </row>
    <row r="6" spans="1:19" ht="122.25" thickBot="1">
      <c r="A6" s="269"/>
      <c r="B6" s="271"/>
      <c r="C6" s="273"/>
      <c r="D6" s="275"/>
      <c r="E6" s="68" t="s">
        <v>50</v>
      </c>
      <c r="F6" s="69" t="s">
        <v>51</v>
      </c>
      <c r="G6" s="69" t="s">
        <v>52</v>
      </c>
      <c r="H6" s="69" t="s">
        <v>53</v>
      </c>
      <c r="I6" s="69" t="s">
        <v>54</v>
      </c>
      <c r="J6" s="69" t="s">
        <v>55</v>
      </c>
      <c r="K6" s="70" t="s">
        <v>56</v>
      </c>
      <c r="L6" s="71" t="s">
        <v>51</v>
      </c>
      <c r="M6" s="69" t="s">
        <v>52</v>
      </c>
      <c r="N6" s="69" t="s">
        <v>53</v>
      </c>
      <c r="O6" s="69" t="s">
        <v>57</v>
      </c>
      <c r="P6" s="69" t="s">
        <v>54</v>
      </c>
      <c r="Q6" s="69" t="s">
        <v>55</v>
      </c>
      <c r="R6" s="70" t="s">
        <v>56</v>
      </c>
      <c r="S6" s="264"/>
    </row>
    <row r="7" spans="1:19" ht="15.95" customHeight="1">
      <c r="A7" s="143" t="s">
        <v>137</v>
      </c>
      <c r="B7" s="72" t="s">
        <v>58</v>
      </c>
      <c r="C7" s="73" t="s">
        <v>59</v>
      </c>
      <c r="D7" s="74" t="s">
        <v>60</v>
      </c>
      <c r="E7" s="96"/>
      <c r="F7" s="97"/>
      <c r="G7" s="97"/>
      <c r="H7" s="97"/>
      <c r="I7" s="97"/>
      <c r="J7" s="97"/>
      <c r="K7" s="98"/>
      <c r="L7" s="99"/>
      <c r="M7" s="97"/>
      <c r="N7" s="97"/>
      <c r="O7" s="97"/>
      <c r="P7" s="97"/>
      <c r="Q7" s="97">
        <v>1</v>
      </c>
      <c r="R7" s="100">
        <v>1</v>
      </c>
      <c r="S7" s="101">
        <f>SUM(E7:R7)</f>
        <v>2</v>
      </c>
    </row>
    <row r="8" spans="1:19" ht="15.95" customHeight="1">
      <c r="A8" s="144" t="s">
        <v>138</v>
      </c>
      <c r="B8" s="75" t="s">
        <v>58</v>
      </c>
      <c r="C8" s="76" t="s">
        <v>61</v>
      </c>
      <c r="D8" s="77" t="s">
        <v>62</v>
      </c>
      <c r="E8" s="102"/>
      <c r="F8" s="103"/>
      <c r="G8" s="103"/>
      <c r="H8" s="103"/>
      <c r="I8" s="103"/>
      <c r="J8" s="103"/>
      <c r="K8" s="104"/>
      <c r="L8" s="105"/>
      <c r="M8" s="103"/>
      <c r="N8" s="103"/>
      <c r="O8" s="103"/>
      <c r="P8" s="103"/>
      <c r="Q8" s="103"/>
      <c r="R8" s="103">
        <v>2</v>
      </c>
      <c r="S8" s="106">
        <f t="shared" ref="S8:S56" si="0">SUM(E8:R8)</f>
        <v>2</v>
      </c>
    </row>
    <row r="9" spans="1:19" ht="15.95" customHeight="1">
      <c r="A9" s="145" t="s">
        <v>139</v>
      </c>
      <c r="B9" s="75" t="s">
        <v>58</v>
      </c>
      <c r="C9" s="76" t="s">
        <v>59</v>
      </c>
      <c r="D9" s="77" t="s">
        <v>63</v>
      </c>
      <c r="E9" s="102"/>
      <c r="F9" s="103"/>
      <c r="G9" s="103"/>
      <c r="H9" s="103"/>
      <c r="I9" s="103">
        <v>2</v>
      </c>
      <c r="J9" s="103"/>
      <c r="K9" s="104"/>
      <c r="L9" s="105"/>
      <c r="M9" s="103"/>
      <c r="N9" s="103"/>
      <c r="O9" s="103"/>
      <c r="P9" s="103"/>
      <c r="Q9" s="103"/>
      <c r="R9" s="103"/>
      <c r="S9" s="106">
        <f t="shared" si="0"/>
        <v>2</v>
      </c>
    </row>
    <row r="10" spans="1:19" ht="15.95" customHeight="1">
      <c r="A10" s="144" t="s">
        <v>140</v>
      </c>
      <c r="B10" s="75" t="s">
        <v>58</v>
      </c>
      <c r="C10" s="76" t="s">
        <v>59</v>
      </c>
      <c r="D10" s="77" t="s">
        <v>64</v>
      </c>
      <c r="E10" s="102"/>
      <c r="F10" s="103"/>
      <c r="G10" s="103"/>
      <c r="H10" s="103">
        <v>1</v>
      </c>
      <c r="I10" s="103"/>
      <c r="J10" s="103"/>
      <c r="K10" s="104"/>
      <c r="L10" s="105"/>
      <c r="M10" s="103"/>
      <c r="N10" s="103"/>
      <c r="O10" s="103"/>
      <c r="P10" s="103"/>
      <c r="Q10" s="103"/>
      <c r="R10" s="103"/>
      <c r="S10" s="106">
        <f t="shared" si="0"/>
        <v>1</v>
      </c>
    </row>
    <row r="11" spans="1:19" ht="15.95" customHeight="1">
      <c r="A11" s="145" t="s">
        <v>141</v>
      </c>
      <c r="B11" s="75" t="s">
        <v>58</v>
      </c>
      <c r="C11" s="76" t="s">
        <v>59</v>
      </c>
      <c r="D11" s="77" t="s">
        <v>65</v>
      </c>
      <c r="E11" s="102"/>
      <c r="F11" s="103"/>
      <c r="G11" s="103"/>
      <c r="H11" s="103"/>
      <c r="I11" s="103"/>
      <c r="J11" s="103"/>
      <c r="K11" s="104"/>
      <c r="L11" s="105"/>
      <c r="M11" s="103"/>
      <c r="N11" s="103"/>
      <c r="O11" s="103"/>
      <c r="P11" s="103">
        <v>12</v>
      </c>
      <c r="Q11" s="103"/>
      <c r="R11" s="103"/>
      <c r="S11" s="106">
        <f t="shared" si="0"/>
        <v>12</v>
      </c>
    </row>
    <row r="12" spans="1:19" ht="15.95" customHeight="1">
      <c r="A12" s="144" t="s">
        <v>142</v>
      </c>
      <c r="B12" s="75" t="s">
        <v>58</v>
      </c>
      <c r="C12" s="76" t="s">
        <v>59</v>
      </c>
      <c r="D12" s="77" t="s">
        <v>66</v>
      </c>
      <c r="E12" s="102"/>
      <c r="F12" s="103"/>
      <c r="G12" s="103"/>
      <c r="H12" s="103"/>
      <c r="I12" s="103"/>
      <c r="J12" s="103"/>
      <c r="K12" s="104"/>
      <c r="L12" s="105"/>
      <c r="M12" s="103"/>
      <c r="N12" s="103"/>
      <c r="O12" s="103"/>
      <c r="P12" s="107">
        <v>1</v>
      </c>
      <c r="Q12" s="103"/>
      <c r="R12" s="103">
        <v>2</v>
      </c>
      <c r="S12" s="106">
        <f t="shared" si="0"/>
        <v>3</v>
      </c>
    </row>
    <row r="13" spans="1:19" ht="15.95" customHeight="1">
      <c r="A13" s="145" t="s">
        <v>143</v>
      </c>
      <c r="B13" s="75" t="s">
        <v>58</v>
      </c>
      <c r="C13" s="76" t="s">
        <v>59</v>
      </c>
      <c r="D13" s="77" t="s">
        <v>67</v>
      </c>
      <c r="E13" s="102"/>
      <c r="F13" s="103"/>
      <c r="G13" s="103"/>
      <c r="H13" s="103"/>
      <c r="I13" s="103"/>
      <c r="J13" s="103"/>
      <c r="K13" s="104"/>
      <c r="L13" s="105"/>
      <c r="M13" s="103"/>
      <c r="N13" s="103"/>
      <c r="O13" s="103"/>
      <c r="P13" s="103"/>
      <c r="Q13" s="103"/>
      <c r="R13" s="103">
        <v>1</v>
      </c>
      <c r="S13" s="106">
        <f t="shared" si="0"/>
        <v>1</v>
      </c>
    </row>
    <row r="14" spans="1:19" ht="15.95" customHeight="1">
      <c r="A14" s="144" t="s">
        <v>144</v>
      </c>
      <c r="B14" s="75" t="s">
        <v>58</v>
      </c>
      <c r="C14" s="76" t="s">
        <v>59</v>
      </c>
      <c r="D14" s="77" t="s">
        <v>68</v>
      </c>
      <c r="E14" s="102"/>
      <c r="F14" s="103"/>
      <c r="G14" s="103"/>
      <c r="H14" s="103"/>
      <c r="I14" s="103"/>
      <c r="J14" s="103"/>
      <c r="K14" s="104"/>
      <c r="L14" s="105"/>
      <c r="M14" s="103"/>
      <c r="N14" s="103"/>
      <c r="O14" s="103"/>
      <c r="P14" s="103">
        <v>4</v>
      </c>
      <c r="Q14" s="103"/>
      <c r="R14" s="103"/>
      <c r="S14" s="106">
        <f t="shared" si="0"/>
        <v>4</v>
      </c>
    </row>
    <row r="15" spans="1:19" ht="15.95" customHeight="1">
      <c r="A15" s="145" t="s">
        <v>145</v>
      </c>
      <c r="B15" s="75" t="s">
        <v>69</v>
      </c>
      <c r="C15" s="76" t="s">
        <v>59</v>
      </c>
      <c r="D15" s="77" t="s">
        <v>70</v>
      </c>
      <c r="E15" s="102"/>
      <c r="F15" s="103"/>
      <c r="G15" s="103"/>
      <c r="H15" s="103"/>
      <c r="I15" s="103"/>
      <c r="J15" s="103"/>
      <c r="K15" s="104"/>
      <c r="L15" s="105"/>
      <c r="M15" s="103"/>
      <c r="N15" s="103"/>
      <c r="O15" s="103"/>
      <c r="P15" s="103"/>
      <c r="Q15" s="103"/>
      <c r="R15" s="103">
        <v>1</v>
      </c>
      <c r="S15" s="106">
        <f t="shared" si="0"/>
        <v>1</v>
      </c>
    </row>
    <row r="16" spans="1:19" ht="15.95" customHeight="1">
      <c r="A16" s="144">
        <v>10</v>
      </c>
      <c r="B16" s="75" t="s">
        <v>69</v>
      </c>
      <c r="C16" s="76" t="s">
        <v>59</v>
      </c>
      <c r="D16" s="77" t="s">
        <v>71</v>
      </c>
      <c r="E16" s="108"/>
      <c r="F16" s="109"/>
      <c r="G16" s="103"/>
      <c r="H16" s="103"/>
      <c r="I16" s="103"/>
      <c r="J16" s="103"/>
      <c r="K16" s="110"/>
      <c r="L16" s="105"/>
      <c r="M16" s="103"/>
      <c r="N16" s="103"/>
      <c r="O16" s="103"/>
      <c r="P16" s="109"/>
      <c r="Q16" s="103">
        <v>1</v>
      </c>
      <c r="R16" s="103"/>
      <c r="S16" s="106">
        <f t="shared" si="0"/>
        <v>1</v>
      </c>
    </row>
    <row r="17" spans="1:19" ht="15.95" customHeight="1">
      <c r="A17" s="145">
        <v>11</v>
      </c>
      <c r="B17" s="75" t="s">
        <v>69</v>
      </c>
      <c r="C17" s="76" t="s">
        <v>59</v>
      </c>
      <c r="D17" s="77" t="s">
        <v>72</v>
      </c>
      <c r="E17" s="102"/>
      <c r="F17" s="103"/>
      <c r="G17" s="103"/>
      <c r="H17" s="103"/>
      <c r="I17" s="103"/>
      <c r="J17" s="103"/>
      <c r="K17" s="104"/>
      <c r="L17" s="105"/>
      <c r="M17" s="103"/>
      <c r="N17" s="103"/>
      <c r="O17" s="103"/>
      <c r="P17" s="103"/>
      <c r="Q17" s="103">
        <v>1</v>
      </c>
      <c r="R17" s="103"/>
      <c r="S17" s="106">
        <f t="shared" si="0"/>
        <v>1</v>
      </c>
    </row>
    <row r="18" spans="1:19" ht="15.95" customHeight="1">
      <c r="A18" s="144">
        <v>12</v>
      </c>
      <c r="B18" s="75" t="s">
        <v>69</v>
      </c>
      <c r="C18" s="76" t="s">
        <v>59</v>
      </c>
      <c r="D18" s="77" t="s">
        <v>73</v>
      </c>
      <c r="E18" s="102"/>
      <c r="F18" s="103"/>
      <c r="G18" s="103"/>
      <c r="H18" s="103"/>
      <c r="I18" s="103"/>
      <c r="J18" s="103"/>
      <c r="K18" s="104"/>
      <c r="L18" s="105"/>
      <c r="M18" s="103"/>
      <c r="N18" s="103"/>
      <c r="O18" s="103"/>
      <c r="P18" s="103"/>
      <c r="Q18" s="103"/>
      <c r="R18" s="103">
        <v>1</v>
      </c>
      <c r="S18" s="106">
        <f t="shared" si="0"/>
        <v>1</v>
      </c>
    </row>
    <row r="19" spans="1:19" ht="15.95" customHeight="1">
      <c r="A19" s="145">
        <v>13</v>
      </c>
      <c r="B19" s="75" t="s">
        <v>69</v>
      </c>
      <c r="C19" s="76" t="s">
        <v>59</v>
      </c>
      <c r="D19" s="77" t="s">
        <v>74</v>
      </c>
      <c r="E19" s="102"/>
      <c r="F19" s="103"/>
      <c r="G19" s="103"/>
      <c r="H19" s="103"/>
      <c r="I19" s="103"/>
      <c r="J19" s="103"/>
      <c r="K19" s="104"/>
      <c r="L19" s="105"/>
      <c r="M19" s="103"/>
      <c r="N19" s="103"/>
      <c r="O19" s="103"/>
      <c r="P19" s="103"/>
      <c r="Q19" s="103"/>
      <c r="R19" s="103">
        <v>1</v>
      </c>
      <c r="S19" s="106">
        <f t="shared" si="0"/>
        <v>1</v>
      </c>
    </row>
    <row r="20" spans="1:19" ht="15.95" customHeight="1">
      <c r="A20" s="144">
        <v>14</v>
      </c>
      <c r="B20" s="75" t="s">
        <v>69</v>
      </c>
      <c r="C20" s="76" t="s">
        <v>59</v>
      </c>
      <c r="D20" s="77" t="s">
        <v>75</v>
      </c>
      <c r="E20" s="102"/>
      <c r="F20" s="103"/>
      <c r="G20" s="103"/>
      <c r="H20" s="103"/>
      <c r="I20" s="103"/>
      <c r="J20" s="103"/>
      <c r="K20" s="104"/>
      <c r="L20" s="105"/>
      <c r="M20" s="103"/>
      <c r="N20" s="103"/>
      <c r="O20" s="103"/>
      <c r="P20" s="103">
        <v>3</v>
      </c>
      <c r="Q20" s="103"/>
      <c r="R20" s="103"/>
      <c r="S20" s="106">
        <f t="shared" si="0"/>
        <v>3</v>
      </c>
    </row>
    <row r="21" spans="1:19" ht="15.95" customHeight="1" thickBot="1">
      <c r="A21" s="146">
        <v>15</v>
      </c>
      <c r="B21" s="78" t="s">
        <v>69</v>
      </c>
      <c r="C21" s="79" t="s">
        <v>59</v>
      </c>
      <c r="D21" s="80" t="s">
        <v>76</v>
      </c>
      <c r="E21" s="111"/>
      <c r="F21" s="112"/>
      <c r="G21" s="112"/>
      <c r="H21" s="112"/>
      <c r="I21" s="112"/>
      <c r="J21" s="112"/>
      <c r="K21" s="113"/>
      <c r="L21" s="114"/>
      <c r="M21" s="112"/>
      <c r="N21" s="112"/>
      <c r="O21" s="112"/>
      <c r="P21" s="112"/>
      <c r="Q21" s="112">
        <v>1</v>
      </c>
      <c r="R21" s="112"/>
      <c r="S21" s="115">
        <f t="shared" si="0"/>
        <v>1</v>
      </c>
    </row>
    <row r="22" spans="1:19" ht="15.95" customHeight="1">
      <c r="A22" s="143">
        <v>16</v>
      </c>
      <c r="B22" s="81" t="s">
        <v>77</v>
      </c>
      <c r="C22" s="82" t="s">
        <v>78</v>
      </c>
      <c r="D22" s="83" t="s">
        <v>79</v>
      </c>
      <c r="E22" s="116"/>
      <c r="F22" s="100"/>
      <c r="G22" s="100"/>
      <c r="H22" s="100"/>
      <c r="I22" s="100"/>
      <c r="J22" s="100"/>
      <c r="K22" s="117"/>
      <c r="L22" s="118"/>
      <c r="M22" s="100"/>
      <c r="N22" s="100"/>
      <c r="O22" s="100"/>
      <c r="P22" s="100">
        <v>2</v>
      </c>
      <c r="Q22" s="100">
        <v>1</v>
      </c>
      <c r="R22" s="100"/>
      <c r="S22" s="101">
        <f t="shared" si="0"/>
        <v>3</v>
      </c>
    </row>
    <row r="23" spans="1:19" ht="15.95" customHeight="1">
      <c r="A23" s="145">
        <v>17</v>
      </c>
      <c r="B23" s="75" t="s">
        <v>80</v>
      </c>
      <c r="C23" s="76" t="s">
        <v>78</v>
      </c>
      <c r="D23" s="77" t="s">
        <v>81</v>
      </c>
      <c r="E23" s="102"/>
      <c r="F23" s="103"/>
      <c r="G23" s="103"/>
      <c r="H23" s="103"/>
      <c r="I23" s="103"/>
      <c r="J23" s="103"/>
      <c r="K23" s="104"/>
      <c r="L23" s="105"/>
      <c r="M23" s="103"/>
      <c r="N23" s="103"/>
      <c r="O23" s="103"/>
      <c r="P23" s="103"/>
      <c r="Q23" s="103">
        <v>1</v>
      </c>
      <c r="R23" s="103"/>
      <c r="S23" s="106">
        <f t="shared" si="0"/>
        <v>1</v>
      </c>
    </row>
    <row r="24" spans="1:19" ht="15.95" customHeight="1">
      <c r="A24" s="144">
        <v>18</v>
      </c>
      <c r="B24" s="75" t="s">
        <v>80</v>
      </c>
      <c r="C24" s="76" t="s">
        <v>78</v>
      </c>
      <c r="D24" s="77" t="s">
        <v>82</v>
      </c>
      <c r="E24" s="102"/>
      <c r="F24" s="103"/>
      <c r="G24" s="103"/>
      <c r="H24" s="103"/>
      <c r="I24" s="103"/>
      <c r="J24" s="103"/>
      <c r="K24" s="104"/>
      <c r="L24" s="105"/>
      <c r="M24" s="103"/>
      <c r="N24" s="103"/>
      <c r="O24" s="103"/>
      <c r="P24" s="103"/>
      <c r="Q24" s="103"/>
      <c r="R24" s="103">
        <v>1</v>
      </c>
      <c r="S24" s="106">
        <f t="shared" si="0"/>
        <v>1</v>
      </c>
    </row>
    <row r="25" spans="1:19" ht="15.95" customHeight="1">
      <c r="A25" s="145">
        <v>19</v>
      </c>
      <c r="B25" s="75" t="s">
        <v>80</v>
      </c>
      <c r="C25" s="76" t="s">
        <v>78</v>
      </c>
      <c r="D25" s="77" t="s">
        <v>83</v>
      </c>
      <c r="E25" s="102"/>
      <c r="F25" s="103"/>
      <c r="G25" s="103"/>
      <c r="H25" s="103"/>
      <c r="I25" s="103"/>
      <c r="J25" s="103"/>
      <c r="K25" s="104"/>
      <c r="L25" s="105"/>
      <c r="M25" s="103"/>
      <c r="N25" s="103"/>
      <c r="O25" s="103"/>
      <c r="P25" s="103"/>
      <c r="Q25" s="103"/>
      <c r="R25" s="103">
        <v>2</v>
      </c>
      <c r="S25" s="106">
        <f t="shared" si="0"/>
        <v>2</v>
      </c>
    </row>
    <row r="26" spans="1:19" ht="15.95" customHeight="1">
      <c r="A26" s="144">
        <v>20</v>
      </c>
      <c r="B26" s="75" t="s">
        <v>80</v>
      </c>
      <c r="C26" s="76" t="s">
        <v>78</v>
      </c>
      <c r="D26" s="77" t="s">
        <v>84</v>
      </c>
      <c r="E26" s="102"/>
      <c r="F26" s="103"/>
      <c r="G26" s="103"/>
      <c r="H26" s="103"/>
      <c r="I26" s="103"/>
      <c r="J26" s="103"/>
      <c r="K26" s="104"/>
      <c r="L26" s="105"/>
      <c r="M26" s="103"/>
      <c r="N26" s="103"/>
      <c r="O26" s="103"/>
      <c r="P26" s="103"/>
      <c r="Q26" s="103"/>
      <c r="R26" s="103">
        <v>1</v>
      </c>
      <c r="S26" s="106">
        <f t="shared" si="0"/>
        <v>1</v>
      </c>
    </row>
    <row r="27" spans="1:19" ht="15.95" customHeight="1">
      <c r="A27" s="145">
        <v>21</v>
      </c>
      <c r="B27" s="75" t="s">
        <v>80</v>
      </c>
      <c r="C27" s="76" t="s">
        <v>78</v>
      </c>
      <c r="D27" s="77" t="s">
        <v>85</v>
      </c>
      <c r="E27" s="102"/>
      <c r="F27" s="103"/>
      <c r="G27" s="103"/>
      <c r="H27" s="103"/>
      <c r="I27" s="103"/>
      <c r="J27" s="103"/>
      <c r="K27" s="104"/>
      <c r="L27" s="105"/>
      <c r="M27" s="103"/>
      <c r="N27" s="103"/>
      <c r="O27" s="103"/>
      <c r="P27" s="103"/>
      <c r="Q27" s="103"/>
      <c r="R27" s="103">
        <v>1</v>
      </c>
      <c r="S27" s="106">
        <f t="shared" si="0"/>
        <v>1</v>
      </c>
    </row>
    <row r="28" spans="1:19" ht="15.95" customHeight="1">
      <c r="A28" s="144">
        <v>22</v>
      </c>
      <c r="B28" s="75" t="s">
        <v>80</v>
      </c>
      <c r="C28" s="76" t="s">
        <v>78</v>
      </c>
      <c r="D28" s="77" t="s">
        <v>86</v>
      </c>
      <c r="E28" s="102"/>
      <c r="F28" s="103"/>
      <c r="G28" s="103"/>
      <c r="H28" s="103"/>
      <c r="I28" s="103"/>
      <c r="J28" s="103"/>
      <c r="K28" s="104"/>
      <c r="L28" s="105"/>
      <c r="M28" s="103"/>
      <c r="N28" s="103"/>
      <c r="O28" s="103"/>
      <c r="P28" s="103"/>
      <c r="Q28" s="103"/>
      <c r="R28" s="103">
        <v>1</v>
      </c>
      <c r="S28" s="106">
        <f t="shared" si="0"/>
        <v>1</v>
      </c>
    </row>
    <row r="29" spans="1:19" ht="15.95" customHeight="1">
      <c r="A29" s="145">
        <v>23</v>
      </c>
      <c r="B29" s="75" t="s">
        <v>80</v>
      </c>
      <c r="C29" s="76" t="s">
        <v>78</v>
      </c>
      <c r="D29" s="77" t="s">
        <v>87</v>
      </c>
      <c r="E29" s="102"/>
      <c r="F29" s="103"/>
      <c r="G29" s="103"/>
      <c r="H29" s="103"/>
      <c r="I29" s="103"/>
      <c r="J29" s="103"/>
      <c r="K29" s="104"/>
      <c r="L29" s="105"/>
      <c r="M29" s="103"/>
      <c r="N29" s="103"/>
      <c r="O29" s="103"/>
      <c r="P29" s="103"/>
      <c r="Q29" s="103"/>
      <c r="R29" s="103">
        <v>1</v>
      </c>
      <c r="S29" s="106">
        <f t="shared" si="0"/>
        <v>1</v>
      </c>
    </row>
    <row r="30" spans="1:19" ht="15.95" customHeight="1">
      <c r="A30" s="144">
        <v>24</v>
      </c>
      <c r="B30" s="75" t="s">
        <v>80</v>
      </c>
      <c r="C30" s="76" t="s">
        <v>78</v>
      </c>
      <c r="D30" s="77" t="s">
        <v>88</v>
      </c>
      <c r="E30" s="102"/>
      <c r="F30" s="103"/>
      <c r="G30" s="103"/>
      <c r="H30" s="103"/>
      <c r="I30" s="103"/>
      <c r="J30" s="103"/>
      <c r="K30" s="104"/>
      <c r="L30" s="105"/>
      <c r="M30" s="103"/>
      <c r="N30" s="103"/>
      <c r="O30" s="103"/>
      <c r="P30" s="103"/>
      <c r="Q30" s="103"/>
      <c r="R30" s="103">
        <v>1</v>
      </c>
      <c r="S30" s="106">
        <f t="shared" si="0"/>
        <v>1</v>
      </c>
    </row>
    <row r="31" spans="1:19" ht="15.95" customHeight="1">
      <c r="A31" s="145">
        <v>25</v>
      </c>
      <c r="B31" s="75" t="s">
        <v>80</v>
      </c>
      <c r="C31" s="76" t="s">
        <v>78</v>
      </c>
      <c r="D31" s="77" t="s">
        <v>89</v>
      </c>
      <c r="E31" s="102"/>
      <c r="F31" s="103"/>
      <c r="G31" s="103"/>
      <c r="H31" s="103"/>
      <c r="I31" s="103"/>
      <c r="J31" s="103"/>
      <c r="K31" s="104"/>
      <c r="L31" s="105"/>
      <c r="M31" s="103"/>
      <c r="N31" s="103"/>
      <c r="O31" s="103"/>
      <c r="P31" s="103"/>
      <c r="Q31" s="103"/>
      <c r="R31" s="103">
        <v>1</v>
      </c>
      <c r="S31" s="106">
        <f t="shared" si="0"/>
        <v>1</v>
      </c>
    </row>
    <row r="32" spans="1:19" ht="15.95" customHeight="1">
      <c r="A32" s="144">
        <v>26</v>
      </c>
      <c r="B32" s="75" t="s">
        <v>80</v>
      </c>
      <c r="C32" s="76" t="s">
        <v>78</v>
      </c>
      <c r="D32" s="77" t="s">
        <v>90</v>
      </c>
      <c r="E32" s="102"/>
      <c r="F32" s="103"/>
      <c r="G32" s="103"/>
      <c r="H32" s="103"/>
      <c r="I32" s="103"/>
      <c r="J32" s="103"/>
      <c r="K32" s="104"/>
      <c r="L32" s="105"/>
      <c r="M32" s="103"/>
      <c r="N32" s="103"/>
      <c r="O32" s="103"/>
      <c r="P32" s="103">
        <v>1</v>
      </c>
      <c r="Q32" s="103"/>
      <c r="R32" s="103">
        <v>1</v>
      </c>
      <c r="S32" s="106">
        <f t="shared" si="0"/>
        <v>2</v>
      </c>
    </row>
    <row r="33" spans="1:19" ht="15.95" customHeight="1">
      <c r="A33" s="145">
        <v>27</v>
      </c>
      <c r="B33" s="75" t="s">
        <v>91</v>
      </c>
      <c r="C33" s="76" t="s">
        <v>78</v>
      </c>
      <c r="D33" s="77" t="s">
        <v>92</v>
      </c>
      <c r="E33" s="102"/>
      <c r="F33" s="103"/>
      <c r="G33" s="103"/>
      <c r="H33" s="103"/>
      <c r="I33" s="103"/>
      <c r="J33" s="103"/>
      <c r="K33" s="104"/>
      <c r="L33" s="105"/>
      <c r="M33" s="103"/>
      <c r="N33" s="103"/>
      <c r="O33" s="103"/>
      <c r="P33" s="103">
        <v>4</v>
      </c>
      <c r="Q33" s="103"/>
      <c r="R33" s="103">
        <v>1</v>
      </c>
      <c r="S33" s="106">
        <f t="shared" si="0"/>
        <v>5</v>
      </c>
    </row>
    <row r="34" spans="1:19" ht="15.95" customHeight="1">
      <c r="A34" s="144">
        <v>28</v>
      </c>
      <c r="B34" s="75" t="s">
        <v>91</v>
      </c>
      <c r="C34" s="76" t="s">
        <v>78</v>
      </c>
      <c r="D34" s="77" t="s">
        <v>93</v>
      </c>
      <c r="E34" s="102"/>
      <c r="F34" s="103"/>
      <c r="G34" s="103"/>
      <c r="H34" s="103"/>
      <c r="I34" s="103"/>
      <c r="J34" s="103"/>
      <c r="K34" s="104"/>
      <c r="L34" s="105"/>
      <c r="M34" s="103"/>
      <c r="N34" s="103"/>
      <c r="O34" s="103"/>
      <c r="P34" s="103"/>
      <c r="Q34" s="103"/>
      <c r="R34" s="103">
        <v>2</v>
      </c>
      <c r="S34" s="106">
        <f t="shared" si="0"/>
        <v>2</v>
      </c>
    </row>
    <row r="35" spans="1:19" ht="15.95" customHeight="1" thickBot="1">
      <c r="A35" s="146">
        <v>29</v>
      </c>
      <c r="B35" s="78" t="s">
        <v>91</v>
      </c>
      <c r="C35" s="79" t="s">
        <v>78</v>
      </c>
      <c r="D35" s="80" t="s">
        <v>94</v>
      </c>
      <c r="E35" s="111"/>
      <c r="F35" s="112"/>
      <c r="G35" s="112"/>
      <c r="H35" s="112"/>
      <c r="I35" s="112"/>
      <c r="J35" s="112"/>
      <c r="K35" s="113"/>
      <c r="L35" s="114"/>
      <c r="M35" s="112">
        <v>1</v>
      </c>
      <c r="N35" s="112"/>
      <c r="O35" s="112"/>
      <c r="P35" s="112">
        <v>2</v>
      </c>
      <c r="Q35" s="112"/>
      <c r="R35" s="112"/>
      <c r="S35" s="115">
        <f t="shared" si="0"/>
        <v>3</v>
      </c>
    </row>
    <row r="36" spans="1:19" ht="15.95" customHeight="1">
      <c r="A36" s="143">
        <v>30</v>
      </c>
      <c r="B36" s="81" t="s">
        <v>95</v>
      </c>
      <c r="C36" s="82" t="s">
        <v>96</v>
      </c>
      <c r="D36" s="83" t="s">
        <v>97</v>
      </c>
      <c r="E36" s="116"/>
      <c r="F36" s="100"/>
      <c r="G36" s="100"/>
      <c r="H36" s="100"/>
      <c r="I36" s="100"/>
      <c r="J36" s="100"/>
      <c r="K36" s="117"/>
      <c r="L36" s="118"/>
      <c r="M36" s="100"/>
      <c r="N36" s="100"/>
      <c r="O36" s="100"/>
      <c r="P36" s="100">
        <v>2</v>
      </c>
      <c r="Q36" s="100"/>
      <c r="R36" s="100"/>
      <c r="S36" s="101">
        <f t="shared" si="0"/>
        <v>2</v>
      </c>
    </row>
    <row r="37" spans="1:19" ht="15.95" customHeight="1">
      <c r="A37" s="145">
        <v>31</v>
      </c>
      <c r="B37" s="75" t="s">
        <v>95</v>
      </c>
      <c r="C37" s="76" t="s">
        <v>98</v>
      </c>
      <c r="D37" s="77" t="s">
        <v>99</v>
      </c>
      <c r="E37" s="102"/>
      <c r="F37" s="103"/>
      <c r="G37" s="103"/>
      <c r="H37" s="103"/>
      <c r="I37" s="103"/>
      <c r="J37" s="103"/>
      <c r="K37" s="104"/>
      <c r="L37" s="105"/>
      <c r="M37" s="103"/>
      <c r="N37" s="103"/>
      <c r="O37" s="103"/>
      <c r="P37" s="103"/>
      <c r="Q37" s="103"/>
      <c r="R37" s="103">
        <v>1</v>
      </c>
      <c r="S37" s="106">
        <f t="shared" si="0"/>
        <v>1</v>
      </c>
    </row>
    <row r="38" spans="1:19" ht="15.95" customHeight="1">
      <c r="A38" s="144">
        <v>32</v>
      </c>
      <c r="B38" s="75" t="s">
        <v>95</v>
      </c>
      <c r="C38" s="76" t="s">
        <v>96</v>
      </c>
      <c r="D38" s="77" t="s">
        <v>100</v>
      </c>
      <c r="E38" s="102"/>
      <c r="F38" s="103"/>
      <c r="G38" s="103"/>
      <c r="H38" s="103"/>
      <c r="I38" s="103"/>
      <c r="J38" s="103"/>
      <c r="K38" s="104"/>
      <c r="L38" s="105"/>
      <c r="M38" s="103"/>
      <c r="N38" s="103"/>
      <c r="O38" s="103"/>
      <c r="P38" s="103"/>
      <c r="Q38" s="103"/>
      <c r="R38" s="103">
        <v>1</v>
      </c>
      <c r="S38" s="106">
        <f t="shared" si="0"/>
        <v>1</v>
      </c>
    </row>
    <row r="39" spans="1:19" ht="15.95" customHeight="1" thickBot="1">
      <c r="A39" s="146">
        <v>33</v>
      </c>
      <c r="B39" s="78" t="s">
        <v>95</v>
      </c>
      <c r="C39" s="79" t="s">
        <v>96</v>
      </c>
      <c r="D39" s="80" t="s">
        <v>101</v>
      </c>
      <c r="E39" s="111"/>
      <c r="F39" s="112"/>
      <c r="G39" s="112"/>
      <c r="H39" s="112"/>
      <c r="I39" s="112"/>
      <c r="J39" s="112"/>
      <c r="K39" s="113"/>
      <c r="L39" s="114"/>
      <c r="M39" s="112"/>
      <c r="N39" s="112"/>
      <c r="O39" s="112"/>
      <c r="P39" s="112"/>
      <c r="Q39" s="112"/>
      <c r="R39" s="112">
        <v>2</v>
      </c>
      <c r="S39" s="115">
        <f t="shared" si="0"/>
        <v>2</v>
      </c>
    </row>
    <row r="40" spans="1:19" ht="15.95" customHeight="1">
      <c r="A40" s="143">
        <v>34</v>
      </c>
      <c r="B40" s="81" t="s">
        <v>102</v>
      </c>
      <c r="C40" s="82" t="s">
        <v>103</v>
      </c>
      <c r="D40" s="83" t="s">
        <v>104</v>
      </c>
      <c r="E40" s="116"/>
      <c r="F40" s="100"/>
      <c r="G40" s="100"/>
      <c r="H40" s="100"/>
      <c r="I40" s="100"/>
      <c r="J40" s="100"/>
      <c r="K40" s="117"/>
      <c r="L40" s="118"/>
      <c r="M40" s="100"/>
      <c r="N40" s="100"/>
      <c r="O40" s="100"/>
      <c r="P40" s="100"/>
      <c r="Q40" s="100"/>
      <c r="R40" s="100">
        <v>1</v>
      </c>
      <c r="S40" s="101">
        <f t="shared" si="0"/>
        <v>1</v>
      </c>
    </row>
    <row r="41" spans="1:19" ht="15.95" customHeight="1">
      <c r="A41" s="145">
        <v>35</v>
      </c>
      <c r="B41" s="75" t="s">
        <v>102</v>
      </c>
      <c r="C41" s="76" t="s">
        <v>105</v>
      </c>
      <c r="D41" s="77" t="s">
        <v>106</v>
      </c>
      <c r="E41" s="102"/>
      <c r="F41" s="103"/>
      <c r="G41" s="103"/>
      <c r="H41" s="103"/>
      <c r="I41" s="103"/>
      <c r="J41" s="103"/>
      <c r="K41" s="104"/>
      <c r="L41" s="105"/>
      <c r="M41" s="103"/>
      <c r="N41" s="103"/>
      <c r="O41" s="103"/>
      <c r="P41" s="103"/>
      <c r="Q41" s="103"/>
      <c r="R41" s="103">
        <v>1</v>
      </c>
      <c r="S41" s="106">
        <f t="shared" si="0"/>
        <v>1</v>
      </c>
    </row>
    <row r="42" spans="1:19" ht="15.95" customHeight="1">
      <c r="A42" s="144">
        <v>36</v>
      </c>
      <c r="B42" s="75" t="s">
        <v>102</v>
      </c>
      <c r="C42" s="76" t="s">
        <v>107</v>
      </c>
      <c r="D42" s="77" t="s">
        <v>108</v>
      </c>
      <c r="E42" s="102"/>
      <c r="F42" s="103"/>
      <c r="G42" s="103"/>
      <c r="H42" s="103"/>
      <c r="I42" s="103"/>
      <c r="J42" s="103"/>
      <c r="K42" s="104"/>
      <c r="L42" s="105"/>
      <c r="M42" s="103"/>
      <c r="N42" s="103"/>
      <c r="O42" s="103"/>
      <c r="P42" s="103"/>
      <c r="Q42" s="103"/>
      <c r="R42" s="103">
        <v>1</v>
      </c>
      <c r="S42" s="106">
        <f t="shared" si="0"/>
        <v>1</v>
      </c>
    </row>
    <row r="43" spans="1:19" ht="15.95" customHeight="1">
      <c r="A43" s="145">
        <v>37</v>
      </c>
      <c r="B43" s="75" t="s">
        <v>109</v>
      </c>
      <c r="C43" s="76" t="s">
        <v>110</v>
      </c>
      <c r="D43" s="77" t="s">
        <v>111</v>
      </c>
      <c r="E43" s="102"/>
      <c r="F43" s="103"/>
      <c r="G43" s="103"/>
      <c r="H43" s="103"/>
      <c r="I43" s="103"/>
      <c r="J43" s="103"/>
      <c r="K43" s="104"/>
      <c r="L43" s="105"/>
      <c r="M43" s="103"/>
      <c r="N43" s="103"/>
      <c r="O43" s="103"/>
      <c r="P43" s="103">
        <v>4</v>
      </c>
      <c r="Q43" s="103"/>
      <c r="R43" s="103"/>
      <c r="S43" s="106">
        <f t="shared" si="0"/>
        <v>4</v>
      </c>
    </row>
    <row r="44" spans="1:19" ht="15.95" customHeight="1" thickBot="1">
      <c r="A44" s="147">
        <v>38</v>
      </c>
      <c r="B44" s="78" t="s">
        <v>109</v>
      </c>
      <c r="C44" s="79" t="s">
        <v>105</v>
      </c>
      <c r="D44" s="80" t="s">
        <v>112</v>
      </c>
      <c r="E44" s="111"/>
      <c r="F44" s="112"/>
      <c r="G44" s="112"/>
      <c r="H44" s="112"/>
      <c r="I44" s="112"/>
      <c r="J44" s="112"/>
      <c r="K44" s="113"/>
      <c r="L44" s="114"/>
      <c r="M44" s="112"/>
      <c r="N44" s="112"/>
      <c r="O44" s="112"/>
      <c r="P44" s="112">
        <v>1</v>
      </c>
      <c r="Q44" s="112"/>
      <c r="R44" s="112"/>
      <c r="S44" s="115">
        <f t="shared" si="0"/>
        <v>1</v>
      </c>
    </row>
    <row r="45" spans="1:19" ht="15.95" customHeight="1">
      <c r="A45" s="148">
        <v>39</v>
      </c>
      <c r="B45" s="84" t="s">
        <v>113</v>
      </c>
      <c r="C45" s="85" t="s">
        <v>114</v>
      </c>
      <c r="D45" s="83" t="s">
        <v>115</v>
      </c>
      <c r="E45" s="119"/>
      <c r="F45" s="120"/>
      <c r="G45" s="120"/>
      <c r="H45" s="120"/>
      <c r="I45" s="120"/>
      <c r="J45" s="120"/>
      <c r="K45" s="121"/>
      <c r="L45" s="122"/>
      <c r="M45" s="120"/>
      <c r="N45" s="120"/>
      <c r="O45" s="120"/>
      <c r="P45" s="120">
        <v>6</v>
      </c>
      <c r="Q45" s="120"/>
      <c r="R45" s="120"/>
      <c r="S45" s="101">
        <f t="shared" si="0"/>
        <v>6</v>
      </c>
    </row>
    <row r="46" spans="1:19" ht="15.95" customHeight="1">
      <c r="A46" s="144">
        <v>40</v>
      </c>
      <c r="B46" s="75" t="s">
        <v>113</v>
      </c>
      <c r="C46" s="76" t="s">
        <v>114</v>
      </c>
      <c r="D46" s="77" t="s">
        <v>116</v>
      </c>
      <c r="E46" s="102"/>
      <c r="F46" s="103"/>
      <c r="G46" s="103"/>
      <c r="H46" s="103"/>
      <c r="I46" s="103"/>
      <c r="J46" s="103"/>
      <c r="K46" s="104"/>
      <c r="L46" s="105"/>
      <c r="M46" s="103"/>
      <c r="N46" s="103"/>
      <c r="O46" s="103"/>
      <c r="P46" s="103"/>
      <c r="Q46" s="103"/>
      <c r="R46" s="103">
        <v>1</v>
      </c>
      <c r="S46" s="123">
        <f t="shared" si="0"/>
        <v>1</v>
      </c>
    </row>
    <row r="47" spans="1:19" ht="15.95" customHeight="1">
      <c r="A47" s="145">
        <v>41</v>
      </c>
      <c r="B47" s="75" t="s">
        <v>113</v>
      </c>
      <c r="C47" s="76" t="s">
        <v>114</v>
      </c>
      <c r="D47" s="77" t="s">
        <v>117</v>
      </c>
      <c r="E47" s="102"/>
      <c r="F47" s="103"/>
      <c r="G47" s="103"/>
      <c r="H47" s="103"/>
      <c r="I47" s="103"/>
      <c r="J47" s="103"/>
      <c r="K47" s="104"/>
      <c r="L47" s="105"/>
      <c r="M47" s="103"/>
      <c r="N47" s="103"/>
      <c r="O47" s="103"/>
      <c r="P47" s="103"/>
      <c r="Q47" s="103"/>
      <c r="R47" s="103">
        <v>2</v>
      </c>
      <c r="S47" s="123">
        <f t="shared" si="0"/>
        <v>2</v>
      </c>
    </row>
    <row r="48" spans="1:19" ht="15.95" customHeight="1">
      <c r="A48" s="144">
        <v>42</v>
      </c>
      <c r="B48" s="75" t="s">
        <v>113</v>
      </c>
      <c r="C48" s="76" t="s">
        <v>118</v>
      </c>
      <c r="D48" s="77" t="s">
        <v>119</v>
      </c>
      <c r="E48" s="102"/>
      <c r="F48" s="103"/>
      <c r="G48" s="103"/>
      <c r="H48" s="103"/>
      <c r="I48" s="103"/>
      <c r="J48" s="103"/>
      <c r="K48" s="104"/>
      <c r="L48" s="105"/>
      <c r="M48" s="103"/>
      <c r="N48" s="103"/>
      <c r="O48" s="103"/>
      <c r="P48" s="103"/>
      <c r="Q48" s="103"/>
      <c r="R48" s="103">
        <v>1</v>
      </c>
      <c r="S48" s="123">
        <f t="shared" si="0"/>
        <v>1</v>
      </c>
    </row>
    <row r="49" spans="1:19" ht="15.95" customHeight="1">
      <c r="A49" s="145">
        <v>43</v>
      </c>
      <c r="B49" s="75" t="s">
        <v>120</v>
      </c>
      <c r="C49" s="76" t="s">
        <v>114</v>
      </c>
      <c r="D49" s="77" t="s">
        <v>121</v>
      </c>
      <c r="E49" s="102"/>
      <c r="F49" s="103"/>
      <c r="G49" s="103"/>
      <c r="H49" s="103"/>
      <c r="I49" s="103"/>
      <c r="J49" s="103"/>
      <c r="K49" s="104"/>
      <c r="L49" s="105"/>
      <c r="M49" s="103"/>
      <c r="N49" s="103"/>
      <c r="O49" s="103"/>
      <c r="P49" s="103"/>
      <c r="Q49" s="103">
        <v>2</v>
      </c>
      <c r="R49" s="103"/>
      <c r="S49" s="123">
        <f t="shared" si="0"/>
        <v>2</v>
      </c>
    </row>
    <row r="50" spans="1:19" ht="15.95" customHeight="1" thickBot="1">
      <c r="A50" s="147">
        <v>44</v>
      </c>
      <c r="B50" s="78" t="s">
        <v>120</v>
      </c>
      <c r="C50" s="79" t="s">
        <v>114</v>
      </c>
      <c r="D50" s="80" t="s">
        <v>122</v>
      </c>
      <c r="E50" s="111">
        <v>1</v>
      </c>
      <c r="F50" s="112"/>
      <c r="G50" s="112"/>
      <c r="H50" s="112"/>
      <c r="I50" s="112"/>
      <c r="J50" s="112"/>
      <c r="K50" s="113"/>
      <c r="L50" s="114"/>
      <c r="M50" s="112"/>
      <c r="N50" s="112"/>
      <c r="O50" s="112"/>
      <c r="P50" s="112"/>
      <c r="Q50" s="112"/>
      <c r="R50" s="112"/>
      <c r="S50" s="115">
        <f t="shared" si="0"/>
        <v>1</v>
      </c>
    </row>
    <row r="51" spans="1:19" ht="15.95" customHeight="1">
      <c r="A51" s="148">
        <v>45</v>
      </c>
      <c r="B51" s="81" t="s">
        <v>123</v>
      </c>
      <c r="C51" s="82" t="s">
        <v>124</v>
      </c>
      <c r="D51" s="83" t="s">
        <v>125</v>
      </c>
      <c r="E51" s="116"/>
      <c r="F51" s="100"/>
      <c r="G51" s="100"/>
      <c r="H51" s="100"/>
      <c r="I51" s="100"/>
      <c r="J51" s="100"/>
      <c r="K51" s="117"/>
      <c r="L51" s="118"/>
      <c r="M51" s="100"/>
      <c r="N51" s="100"/>
      <c r="O51" s="100"/>
      <c r="P51" s="100"/>
      <c r="Q51" s="100"/>
      <c r="R51" s="100">
        <v>2</v>
      </c>
      <c r="S51" s="101">
        <f t="shared" si="0"/>
        <v>2</v>
      </c>
    </row>
    <row r="52" spans="1:19" ht="15.95" customHeight="1">
      <c r="A52" s="144">
        <v>46</v>
      </c>
      <c r="B52" s="75" t="s">
        <v>123</v>
      </c>
      <c r="C52" s="76" t="s">
        <v>124</v>
      </c>
      <c r="D52" s="77" t="s">
        <v>126</v>
      </c>
      <c r="E52" s="102"/>
      <c r="F52" s="103"/>
      <c r="G52" s="103"/>
      <c r="H52" s="103"/>
      <c r="I52" s="103"/>
      <c r="J52" s="103"/>
      <c r="K52" s="104"/>
      <c r="L52" s="105"/>
      <c r="M52" s="103"/>
      <c r="N52" s="103"/>
      <c r="O52" s="103"/>
      <c r="P52" s="103"/>
      <c r="Q52" s="103"/>
      <c r="R52" s="103">
        <v>1</v>
      </c>
      <c r="S52" s="106">
        <f t="shared" si="0"/>
        <v>1</v>
      </c>
    </row>
    <row r="53" spans="1:19" ht="15.95" customHeight="1">
      <c r="A53" s="145">
        <v>47</v>
      </c>
      <c r="B53" s="75" t="s">
        <v>127</v>
      </c>
      <c r="C53" s="76" t="s">
        <v>124</v>
      </c>
      <c r="D53" s="77" t="s">
        <v>128</v>
      </c>
      <c r="E53" s="102"/>
      <c r="F53" s="103"/>
      <c r="G53" s="103"/>
      <c r="H53" s="103"/>
      <c r="I53" s="103"/>
      <c r="J53" s="103"/>
      <c r="K53" s="104"/>
      <c r="L53" s="105"/>
      <c r="M53" s="103"/>
      <c r="N53" s="103"/>
      <c r="O53" s="103"/>
      <c r="P53" s="103"/>
      <c r="Q53" s="103">
        <v>3</v>
      </c>
      <c r="R53" s="103"/>
      <c r="S53" s="106">
        <f t="shared" si="0"/>
        <v>3</v>
      </c>
    </row>
    <row r="54" spans="1:19" ht="15.95" customHeight="1">
      <c r="A54" s="144">
        <v>48</v>
      </c>
      <c r="B54" s="75" t="s">
        <v>127</v>
      </c>
      <c r="C54" s="76" t="s">
        <v>124</v>
      </c>
      <c r="D54" s="77" t="s">
        <v>129</v>
      </c>
      <c r="E54" s="102"/>
      <c r="F54" s="103"/>
      <c r="G54" s="103"/>
      <c r="H54" s="103"/>
      <c r="I54" s="103"/>
      <c r="J54" s="103"/>
      <c r="K54" s="104"/>
      <c r="L54" s="105"/>
      <c r="M54" s="103"/>
      <c r="N54" s="103"/>
      <c r="O54" s="103"/>
      <c r="P54" s="103"/>
      <c r="Q54" s="103"/>
      <c r="R54" s="103">
        <v>1</v>
      </c>
      <c r="S54" s="106">
        <f t="shared" si="0"/>
        <v>1</v>
      </c>
    </row>
    <row r="55" spans="1:19" ht="15.95" customHeight="1" thickBot="1">
      <c r="A55" s="146">
        <v>49</v>
      </c>
      <c r="B55" s="78" t="s">
        <v>127</v>
      </c>
      <c r="C55" s="79" t="s">
        <v>124</v>
      </c>
      <c r="D55" s="80" t="s">
        <v>130</v>
      </c>
      <c r="E55" s="111"/>
      <c r="F55" s="112"/>
      <c r="G55" s="112"/>
      <c r="H55" s="112"/>
      <c r="I55" s="112"/>
      <c r="J55" s="112"/>
      <c r="K55" s="113"/>
      <c r="L55" s="114">
        <v>1</v>
      </c>
      <c r="M55" s="112"/>
      <c r="N55" s="112"/>
      <c r="O55" s="112"/>
      <c r="P55" s="112"/>
      <c r="Q55" s="112"/>
      <c r="R55" s="112"/>
      <c r="S55" s="115">
        <f t="shared" si="0"/>
        <v>1</v>
      </c>
    </row>
    <row r="56" spans="1:19" ht="15.95" customHeight="1" thickBot="1">
      <c r="A56" s="149">
        <v>50</v>
      </c>
      <c r="B56" s="86" t="s">
        <v>131</v>
      </c>
      <c r="C56" s="87" t="s">
        <v>132</v>
      </c>
      <c r="D56" s="88" t="s">
        <v>133</v>
      </c>
      <c r="E56" s="124"/>
      <c r="F56" s="125"/>
      <c r="G56" s="125"/>
      <c r="H56" s="125"/>
      <c r="I56" s="125"/>
      <c r="J56" s="125"/>
      <c r="K56" s="126"/>
      <c r="L56" s="127"/>
      <c r="M56" s="125"/>
      <c r="N56" s="125"/>
      <c r="O56" s="125"/>
      <c r="P56" s="125"/>
      <c r="Q56" s="125"/>
      <c r="R56" s="125">
        <v>2</v>
      </c>
      <c r="S56" s="128">
        <f t="shared" si="0"/>
        <v>2</v>
      </c>
    </row>
    <row r="57" spans="1:19" ht="15.95" customHeight="1" thickBot="1">
      <c r="A57" s="150"/>
      <c r="B57" s="89"/>
      <c r="C57" s="89"/>
      <c r="D57" s="8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30"/>
    </row>
    <row r="58" spans="1:19" ht="15.95" customHeight="1" thickBot="1">
      <c r="A58" s="265" t="s">
        <v>134</v>
      </c>
      <c r="B58" s="266"/>
      <c r="C58" s="266"/>
      <c r="D58" s="267"/>
      <c r="E58" s="124">
        <f t="shared" ref="E58:Q58" si="1">SUM(E7:E56)</f>
        <v>1</v>
      </c>
      <c r="F58" s="125">
        <f t="shared" si="1"/>
        <v>0</v>
      </c>
      <c r="G58" s="125">
        <f t="shared" si="1"/>
        <v>0</v>
      </c>
      <c r="H58" s="125">
        <f t="shared" si="1"/>
        <v>1</v>
      </c>
      <c r="I58" s="125">
        <f t="shared" si="1"/>
        <v>2</v>
      </c>
      <c r="J58" s="125">
        <f t="shared" si="1"/>
        <v>0</v>
      </c>
      <c r="K58" s="126">
        <f t="shared" si="1"/>
        <v>0</v>
      </c>
      <c r="L58" s="127">
        <f t="shared" si="1"/>
        <v>1</v>
      </c>
      <c r="M58" s="125">
        <f t="shared" si="1"/>
        <v>1</v>
      </c>
      <c r="N58" s="125">
        <f t="shared" si="1"/>
        <v>0</v>
      </c>
      <c r="O58" s="125">
        <f t="shared" si="1"/>
        <v>0</v>
      </c>
      <c r="P58" s="125">
        <f t="shared" si="1"/>
        <v>42</v>
      </c>
      <c r="Q58" s="125">
        <f t="shared" si="1"/>
        <v>11</v>
      </c>
      <c r="R58" s="125">
        <f>SUM(R7:R56)</f>
        <v>39</v>
      </c>
      <c r="S58" s="128">
        <f>SUM(S7:S56)</f>
        <v>98</v>
      </c>
    </row>
    <row r="59" spans="1:19" ht="14.1" customHeight="1"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</row>
  </sheetData>
  <mergeCells count="8">
    <mergeCell ref="S4:S6"/>
    <mergeCell ref="A58:D58"/>
    <mergeCell ref="A4:A6"/>
    <mergeCell ref="B4:B6"/>
    <mergeCell ref="C4:C6"/>
    <mergeCell ref="D4:D6"/>
    <mergeCell ref="E4:K5"/>
    <mergeCell ref="L4:R5"/>
  </mergeCells>
  <phoneticPr fontId="1"/>
  <dataValidations count="1">
    <dataValidation type="list" allowBlank="1" showInputMessage="1" showErrorMessage="1" sqref="B9:C11 B44:C56">
      <formula1>" ,松江,浜田,出雲,益田,大田,雲南,隠岐"</formula1>
    </dataValidation>
  </dataValidations>
  <pageMargins left="0.7" right="0.7" top="0.75" bottom="0.75" header="0.3" footer="0.3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E83"/>
  <sheetViews>
    <sheetView showZeros="0" view="pageBreakPreview" zoomScale="70" zoomScaleNormal="78" zoomScaleSheetLayoutView="70" workbookViewId="0">
      <pane xSplit="4" ySplit="5" topLeftCell="E27" activePane="bottomRight" state="frozen"/>
      <selection activeCell="F14" sqref="F14"/>
      <selection pane="topRight" activeCell="F14" sqref="F14"/>
      <selection pane="bottomLeft" activeCell="F14" sqref="F14"/>
      <selection pane="bottomRight" activeCell="AF29" sqref="AF29"/>
    </sheetView>
  </sheetViews>
  <sheetFormatPr defaultColWidth="4.625" defaultRowHeight="11.25"/>
  <cols>
    <col min="1" max="1" width="6.75" style="151" customWidth="1"/>
    <col min="2" max="2" width="5.75" style="166" customWidth="1"/>
    <col min="3" max="3" width="9.625" style="166" hidden="1" customWidth="1"/>
    <col min="4" max="4" width="5.875" style="166" hidden="1" customWidth="1"/>
    <col min="5" max="5" width="51.25" style="151" bestFit="1" customWidth="1"/>
    <col min="6" max="7" width="9" style="151" customWidth="1"/>
    <col min="8" max="8" width="5.375" style="151" hidden="1" customWidth="1"/>
    <col min="9" max="9" width="11.25" style="151" hidden="1" customWidth="1"/>
    <col min="10" max="10" width="2.75" style="151" hidden="1" customWidth="1"/>
    <col min="11" max="11" width="4.625" style="151" hidden="1" customWidth="1"/>
    <col min="12" max="12" width="5.875" style="151" hidden="1" customWidth="1"/>
    <col min="13" max="13" width="6.75" style="151" hidden="1" customWidth="1"/>
    <col min="14" max="14" width="4.5" style="151" hidden="1" customWidth="1"/>
    <col min="15" max="16" width="4.625" style="151" hidden="1" customWidth="1"/>
    <col min="17" max="17" width="5.125" style="151" hidden="1" customWidth="1"/>
    <col min="18" max="24" width="4.625" style="151" hidden="1" customWidth="1"/>
    <col min="25" max="25" width="4.125" style="151" hidden="1" customWidth="1"/>
    <col min="26" max="26" width="1.375" style="151" hidden="1" customWidth="1"/>
    <col min="27" max="33" width="4.125" style="151" customWidth="1"/>
    <col min="34" max="34" width="4.625" style="151" hidden="1" customWidth="1"/>
    <col min="35" max="41" width="4.625" style="151" customWidth="1"/>
    <col min="42" max="42" width="5.875" style="151" bestFit="1" customWidth="1"/>
    <col min="43" max="49" width="4.625" style="289"/>
    <col min="50" max="16384" width="4.625" style="151"/>
  </cols>
  <sheetData>
    <row r="1" spans="1:57" ht="36" customHeight="1">
      <c r="B1" s="167" t="s">
        <v>207</v>
      </c>
      <c r="C1" s="168" t="s">
        <v>151</v>
      </c>
      <c r="D1" s="167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</row>
    <row r="2" spans="1:57" ht="14.25" thickBot="1">
      <c r="B2" s="152"/>
      <c r="C2" s="152"/>
      <c r="D2" s="152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</row>
    <row r="3" spans="1:57" ht="13.5">
      <c r="B3" s="217"/>
      <c r="C3" s="181"/>
      <c r="D3" s="181"/>
      <c r="E3" s="220"/>
      <c r="F3" s="223"/>
      <c r="G3" s="223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214"/>
      <c r="AA3" s="236" t="s">
        <v>152</v>
      </c>
      <c r="AB3" s="215"/>
      <c r="AC3" s="215"/>
      <c r="AD3" s="215"/>
      <c r="AE3" s="215"/>
      <c r="AF3" s="215"/>
      <c r="AG3" s="237"/>
      <c r="AH3" s="216"/>
      <c r="AI3" s="214" t="s">
        <v>152</v>
      </c>
      <c r="AJ3" s="215"/>
      <c r="AK3" s="215"/>
      <c r="AL3" s="215"/>
      <c r="AM3" s="215"/>
      <c r="AN3" s="215"/>
      <c r="AO3" s="215"/>
      <c r="AP3" s="287" t="s">
        <v>197</v>
      </c>
    </row>
    <row r="4" spans="1:57" ht="13.5">
      <c r="B4" s="218"/>
      <c r="C4" s="182"/>
      <c r="D4" s="182"/>
      <c r="E4" s="221"/>
      <c r="F4" s="224"/>
      <c r="G4" s="224"/>
      <c r="H4" s="182"/>
      <c r="I4" s="183"/>
      <c r="J4" s="182"/>
      <c r="K4" s="182" t="s">
        <v>153</v>
      </c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225"/>
      <c r="AA4" s="238" t="s">
        <v>47</v>
      </c>
      <c r="AB4" s="226"/>
      <c r="AC4" s="226"/>
      <c r="AD4" s="226"/>
      <c r="AE4" s="226"/>
      <c r="AF4" s="226"/>
      <c r="AG4" s="239"/>
      <c r="AH4" s="227"/>
      <c r="AI4" s="225" t="s">
        <v>48</v>
      </c>
      <c r="AJ4" s="226"/>
      <c r="AK4" s="226"/>
      <c r="AL4" s="226"/>
      <c r="AM4" s="226"/>
      <c r="AN4" s="226"/>
      <c r="AO4" s="226"/>
      <c r="AP4" s="288"/>
    </row>
    <row r="5" spans="1:57" s="154" customFormat="1" ht="160.5" customHeight="1">
      <c r="B5" s="219"/>
      <c r="C5" s="184" t="s">
        <v>154</v>
      </c>
      <c r="D5" s="185" t="s">
        <v>155</v>
      </c>
      <c r="E5" s="222" t="s">
        <v>46</v>
      </c>
      <c r="F5" s="222" t="s">
        <v>44</v>
      </c>
      <c r="G5" s="222" t="s">
        <v>156</v>
      </c>
      <c r="H5" s="186"/>
      <c r="I5" s="186" t="s">
        <v>157</v>
      </c>
      <c r="J5" s="186" t="s">
        <v>15</v>
      </c>
      <c r="K5" s="187" t="s">
        <v>158</v>
      </c>
      <c r="L5" s="187" t="s">
        <v>159</v>
      </c>
      <c r="M5" s="187" t="s">
        <v>160</v>
      </c>
      <c r="N5" s="187" t="s">
        <v>161</v>
      </c>
      <c r="O5" s="188" t="s">
        <v>162</v>
      </c>
      <c r="P5" s="188" t="s">
        <v>163</v>
      </c>
      <c r="Q5" s="189" t="s">
        <v>164</v>
      </c>
      <c r="R5" s="188" t="s">
        <v>165</v>
      </c>
      <c r="S5" s="190" t="s">
        <v>166</v>
      </c>
      <c r="T5" s="190" t="s">
        <v>167</v>
      </c>
      <c r="U5" s="190" t="s">
        <v>168</v>
      </c>
      <c r="V5" s="191" t="s">
        <v>169</v>
      </c>
      <c r="W5" s="191" t="s">
        <v>170</v>
      </c>
      <c r="X5" s="192" t="s">
        <v>171</v>
      </c>
      <c r="Y5" s="192"/>
      <c r="Z5" s="228"/>
      <c r="AA5" s="240" t="s">
        <v>50</v>
      </c>
      <c r="AB5" s="193" t="s">
        <v>51</v>
      </c>
      <c r="AC5" s="193" t="s">
        <v>52</v>
      </c>
      <c r="AD5" s="193" t="s">
        <v>53</v>
      </c>
      <c r="AE5" s="193" t="s">
        <v>54</v>
      </c>
      <c r="AF5" s="193" t="s">
        <v>55</v>
      </c>
      <c r="AG5" s="241" t="s">
        <v>56</v>
      </c>
      <c r="AH5" s="234"/>
      <c r="AI5" s="193" t="s">
        <v>51</v>
      </c>
      <c r="AJ5" s="193" t="s">
        <v>52</v>
      </c>
      <c r="AK5" s="193" t="s">
        <v>53</v>
      </c>
      <c r="AL5" s="193" t="s">
        <v>57</v>
      </c>
      <c r="AM5" s="193" t="s">
        <v>54</v>
      </c>
      <c r="AN5" s="193" t="s">
        <v>55</v>
      </c>
      <c r="AO5" s="233" t="s">
        <v>56</v>
      </c>
      <c r="AP5" s="288"/>
      <c r="AQ5" s="290"/>
      <c r="AR5" s="290"/>
      <c r="AS5" s="290"/>
      <c r="AT5" s="290"/>
      <c r="AU5" s="290"/>
      <c r="AV5" s="290"/>
      <c r="AW5" s="290"/>
    </row>
    <row r="6" spans="1:57" s="155" customFormat="1" ht="27" customHeight="1">
      <c r="A6" s="155">
        <v>1</v>
      </c>
      <c r="B6" s="201">
        <v>1</v>
      </c>
      <c r="C6" s="202">
        <v>2</v>
      </c>
      <c r="D6" s="203"/>
      <c r="E6" s="204" t="s">
        <v>172</v>
      </c>
      <c r="F6" s="205" t="s">
        <v>58</v>
      </c>
      <c r="G6" s="205" t="s">
        <v>173</v>
      </c>
      <c r="H6" s="204"/>
      <c r="I6" s="204"/>
      <c r="J6" s="204"/>
      <c r="K6" s="204"/>
      <c r="L6" s="204"/>
      <c r="M6" s="204">
        <v>1</v>
      </c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29"/>
      <c r="AA6" s="246"/>
      <c r="AB6" s="202"/>
      <c r="AC6" s="202"/>
      <c r="AD6" s="202"/>
      <c r="AE6" s="202"/>
      <c r="AF6" s="202"/>
      <c r="AG6" s="206"/>
      <c r="AH6" s="247"/>
      <c r="AI6" s="202"/>
      <c r="AJ6" s="202"/>
      <c r="AK6" s="202"/>
      <c r="AL6" s="202"/>
      <c r="AM6" s="202"/>
      <c r="AN6" s="202">
        <v>1</v>
      </c>
      <c r="AO6" s="248"/>
      <c r="AP6" s="243">
        <f>SUM(AA6:AO6)</f>
        <v>1</v>
      </c>
      <c r="AQ6" s="291"/>
      <c r="AR6" s="291"/>
      <c r="AS6" s="291"/>
      <c r="AT6" s="291"/>
      <c r="AU6" s="291"/>
      <c r="AV6" s="291"/>
      <c r="AW6" s="291"/>
      <c r="AX6" s="156"/>
      <c r="AY6" s="156"/>
      <c r="AZ6" s="156"/>
      <c r="BA6" s="156"/>
      <c r="BB6" s="156"/>
      <c r="BC6" s="156"/>
      <c r="BD6" s="156"/>
      <c r="BE6" s="156"/>
    </row>
    <row r="7" spans="1:57" s="156" customFormat="1" ht="27" customHeight="1">
      <c r="A7" s="155">
        <v>2</v>
      </c>
      <c r="B7" s="207">
        <v>2</v>
      </c>
      <c r="C7" s="204">
        <v>2</v>
      </c>
      <c r="D7" s="204"/>
      <c r="E7" s="204" t="s">
        <v>174</v>
      </c>
      <c r="F7" s="205" t="s">
        <v>58</v>
      </c>
      <c r="G7" s="205" t="s">
        <v>173</v>
      </c>
      <c r="H7" s="204"/>
      <c r="I7" s="204"/>
      <c r="J7" s="204"/>
      <c r="K7" s="204"/>
      <c r="L7" s="204"/>
      <c r="M7" s="204">
        <v>1</v>
      </c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29"/>
      <c r="AA7" s="246"/>
      <c r="AB7" s="202"/>
      <c r="AC7" s="202"/>
      <c r="AD7" s="202"/>
      <c r="AE7" s="202"/>
      <c r="AF7" s="202"/>
      <c r="AG7" s="206"/>
      <c r="AH7" s="247"/>
      <c r="AI7" s="202"/>
      <c r="AJ7" s="202"/>
      <c r="AK7" s="202"/>
      <c r="AL7" s="202"/>
      <c r="AM7" s="202"/>
      <c r="AN7" s="202">
        <v>1</v>
      </c>
      <c r="AO7" s="248"/>
      <c r="AP7" s="243">
        <f t="shared" ref="AP7:AP69" si="0">SUM(AA7:AO7)</f>
        <v>1</v>
      </c>
      <c r="AQ7" s="291"/>
      <c r="AR7" s="291"/>
      <c r="AS7" s="291"/>
      <c r="AT7" s="291"/>
      <c r="AU7" s="291"/>
      <c r="AV7" s="291"/>
      <c r="AW7" s="291"/>
    </row>
    <row r="8" spans="1:57" s="156" customFormat="1" ht="27" customHeight="1">
      <c r="A8" s="155">
        <v>3</v>
      </c>
      <c r="B8" s="207">
        <v>3</v>
      </c>
      <c r="C8" s="204">
        <v>2</v>
      </c>
      <c r="D8" s="204"/>
      <c r="E8" s="204" t="s">
        <v>175</v>
      </c>
      <c r="F8" s="205" t="s">
        <v>58</v>
      </c>
      <c r="G8" s="205" t="s">
        <v>173</v>
      </c>
      <c r="H8" s="204"/>
      <c r="I8" s="204"/>
      <c r="J8" s="204"/>
      <c r="K8" s="204"/>
      <c r="L8" s="204"/>
      <c r="M8" s="204">
        <v>1</v>
      </c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29"/>
      <c r="AA8" s="246"/>
      <c r="AB8" s="202"/>
      <c r="AC8" s="202"/>
      <c r="AD8" s="202"/>
      <c r="AE8" s="202"/>
      <c r="AF8" s="202"/>
      <c r="AG8" s="206"/>
      <c r="AH8" s="247"/>
      <c r="AI8" s="202"/>
      <c r="AJ8" s="202"/>
      <c r="AK8" s="202"/>
      <c r="AL8" s="202"/>
      <c r="AM8" s="202"/>
      <c r="AN8" s="202"/>
      <c r="AO8" s="248">
        <v>1</v>
      </c>
      <c r="AP8" s="243">
        <f t="shared" si="0"/>
        <v>1</v>
      </c>
      <c r="AQ8" s="292"/>
      <c r="AR8" s="292"/>
      <c r="AS8" s="292"/>
      <c r="AT8" s="292"/>
      <c r="AU8" s="292"/>
      <c r="AV8" s="292"/>
      <c r="AW8" s="292"/>
      <c r="AX8" s="155"/>
      <c r="AY8" s="155"/>
      <c r="AZ8" s="155"/>
      <c r="BA8" s="155"/>
      <c r="BB8" s="155"/>
      <c r="BC8" s="155"/>
      <c r="BD8" s="155"/>
      <c r="BE8" s="155"/>
    </row>
    <row r="9" spans="1:57" s="155" customFormat="1" ht="27" customHeight="1">
      <c r="A9" s="155">
        <v>4</v>
      </c>
      <c r="B9" s="207">
        <v>4</v>
      </c>
      <c r="C9" s="202">
        <v>2</v>
      </c>
      <c r="D9" s="203"/>
      <c r="E9" s="204" t="s">
        <v>66</v>
      </c>
      <c r="F9" s="205" t="s">
        <v>58</v>
      </c>
      <c r="G9" s="205" t="s">
        <v>173</v>
      </c>
      <c r="H9" s="204"/>
      <c r="I9" s="204"/>
      <c r="J9" s="204"/>
      <c r="K9" s="204"/>
      <c r="L9" s="204"/>
      <c r="M9" s="204">
        <v>1</v>
      </c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29"/>
      <c r="AA9" s="246"/>
      <c r="AB9" s="202"/>
      <c r="AC9" s="202"/>
      <c r="AD9" s="202"/>
      <c r="AE9" s="202"/>
      <c r="AF9" s="202"/>
      <c r="AG9" s="206"/>
      <c r="AH9" s="247"/>
      <c r="AI9" s="202"/>
      <c r="AJ9" s="202"/>
      <c r="AK9" s="202"/>
      <c r="AL9" s="202"/>
      <c r="AM9" s="202"/>
      <c r="AN9" s="202"/>
      <c r="AO9" s="248">
        <v>2</v>
      </c>
      <c r="AP9" s="243">
        <f t="shared" si="0"/>
        <v>2</v>
      </c>
      <c r="AQ9" s="292"/>
      <c r="AR9" s="292"/>
      <c r="AS9" s="292"/>
      <c r="AT9" s="292"/>
      <c r="AU9" s="292"/>
      <c r="AV9" s="292"/>
      <c r="AW9" s="292"/>
    </row>
    <row r="10" spans="1:57" s="155" customFormat="1" ht="27" customHeight="1">
      <c r="A10" s="155">
        <v>5</v>
      </c>
      <c r="B10" s="207">
        <v>5</v>
      </c>
      <c r="C10" s="204">
        <v>2</v>
      </c>
      <c r="D10" s="204"/>
      <c r="E10" s="204" t="s">
        <v>73</v>
      </c>
      <c r="F10" s="205" t="s">
        <v>69</v>
      </c>
      <c r="G10" s="205" t="s">
        <v>173</v>
      </c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>
        <v>1</v>
      </c>
      <c r="V10" s="204"/>
      <c r="W10" s="204"/>
      <c r="X10" s="204"/>
      <c r="Y10" s="204"/>
      <c r="Z10" s="229"/>
      <c r="AA10" s="246"/>
      <c r="AB10" s="202"/>
      <c r="AC10" s="202"/>
      <c r="AD10" s="202"/>
      <c r="AE10" s="202"/>
      <c r="AF10" s="202"/>
      <c r="AG10" s="206"/>
      <c r="AH10" s="247"/>
      <c r="AI10" s="202"/>
      <c r="AJ10" s="202"/>
      <c r="AK10" s="202"/>
      <c r="AL10" s="202"/>
      <c r="AM10" s="202"/>
      <c r="AN10" s="202"/>
      <c r="AO10" s="248">
        <v>1</v>
      </c>
      <c r="AP10" s="243">
        <f t="shared" si="0"/>
        <v>1</v>
      </c>
      <c r="AQ10" s="293"/>
      <c r="AR10" s="293"/>
      <c r="AS10" s="293"/>
      <c r="AT10" s="293"/>
      <c r="AU10" s="293"/>
      <c r="AV10" s="293"/>
      <c r="AW10" s="293"/>
      <c r="AX10" s="157"/>
      <c r="AY10" s="157"/>
      <c r="AZ10" s="157"/>
      <c r="BA10" s="157"/>
      <c r="BB10" s="157"/>
      <c r="BC10" s="157"/>
      <c r="BD10" s="157"/>
      <c r="BE10" s="157"/>
    </row>
    <row r="11" spans="1:57" s="158" customFormat="1" ht="27" customHeight="1">
      <c r="A11" s="155">
        <v>6</v>
      </c>
      <c r="B11" s="207">
        <v>6</v>
      </c>
      <c r="C11" s="204">
        <v>2</v>
      </c>
      <c r="D11" s="204"/>
      <c r="E11" s="204" t="s">
        <v>176</v>
      </c>
      <c r="F11" s="205" t="s">
        <v>80</v>
      </c>
      <c r="G11" s="205" t="s">
        <v>177</v>
      </c>
      <c r="H11" s="204"/>
      <c r="I11" s="204"/>
      <c r="J11" s="204"/>
      <c r="K11" s="204"/>
      <c r="L11" s="204"/>
      <c r="M11" s="204">
        <v>1</v>
      </c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29"/>
      <c r="AA11" s="246"/>
      <c r="AB11" s="202"/>
      <c r="AC11" s="202"/>
      <c r="AD11" s="202"/>
      <c r="AE11" s="202"/>
      <c r="AF11" s="202"/>
      <c r="AG11" s="206"/>
      <c r="AH11" s="247"/>
      <c r="AI11" s="202"/>
      <c r="AJ11" s="202"/>
      <c r="AK11" s="202"/>
      <c r="AL11" s="202"/>
      <c r="AM11" s="202"/>
      <c r="AN11" s="202"/>
      <c r="AO11" s="248">
        <v>1</v>
      </c>
      <c r="AP11" s="243">
        <f t="shared" si="0"/>
        <v>1</v>
      </c>
      <c r="AQ11" s="292"/>
      <c r="AR11" s="292"/>
      <c r="AS11" s="292"/>
      <c r="AT11" s="292"/>
      <c r="AU11" s="292"/>
      <c r="AV11" s="292"/>
      <c r="AW11" s="292"/>
      <c r="AX11" s="155"/>
      <c r="AY11" s="155"/>
      <c r="AZ11" s="155"/>
      <c r="BA11" s="155"/>
      <c r="BB11" s="155"/>
      <c r="BC11" s="155"/>
      <c r="BD11" s="155"/>
      <c r="BE11" s="155"/>
    </row>
    <row r="12" spans="1:57" s="159" customFormat="1" ht="27" customHeight="1">
      <c r="A12" s="155">
        <v>7</v>
      </c>
      <c r="B12" s="207">
        <v>7</v>
      </c>
      <c r="C12" s="204">
        <v>1</v>
      </c>
      <c r="D12" s="204"/>
      <c r="E12" s="204" t="s">
        <v>178</v>
      </c>
      <c r="F12" s="205" t="s">
        <v>109</v>
      </c>
      <c r="G12" s="205" t="s">
        <v>179</v>
      </c>
      <c r="H12" s="204"/>
      <c r="I12" s="204"/>
      <c r="J12" s="204"/>
      <c r="K12" s="204"/>
      <c r="L12" s="204">
        <v>1</v>
      </c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29"/>
      <c r="AA12" s="246">
        <v>1</v>
      </c>
      <c r="AB12" s="249"/>
      <c r="AC12" s="202"/>
      <c r="AD12" s="202"/>
      <c r="AE12" s="202"/>
      <c r="AF12" s="202"/>
      <c r="AG12" s="250"/>
      <c r="AH12" s="247"/>
      <c r="AI12" s="202"/>
      <c r="AJ12" s="202"/>
      <c r="AK12" s="202"/>
      <c r="AL12" s="202"/>
      <c r="AM12" s="249"/>
      <c r="AN12" s="202"/>
      <c r="AO12" s="248"/>
      <c r="AP12" s="243">
        <f t="shared" si="0"/>
        <v>1</v>
      </c>
      <c r="AQ12" s="293"/>
      <c r="AR12" s="293"/>
      <c r="AS12" s="293"/>
      <c r="AT12" s="293"/>
      <c r="AU12" s="293"/>
      <c r="AV12" s="293"/>
      <c r="AW12" s="293"/>
      <c r="AX12" s="157"/>
      <c r="AY12" s="157"/>
      <c r="AZ12" s="157"/>
      <c r="BA12" s="157"/>
      <c r="BB12" s="157"/>
      <c r="BC12" s="157"/>
      <c r="BD12" s="157"/>
      <c r="BE12" s="157"/>
    </row>
    <row r="13" spans="1:57" s="160" customFormat="1" ht="27" customHeight="1">
      <c r="A13" s="155">
        <v>8</v>
      </c>
      <c r="B13" s="207">
        <v>8</v>
      </c>
      <c r="C13" s="204">
        <v>2</v>
      </c>
      <c r="D13" s="204"/>
      <c r="E13" s="204" t="s">
        <v>180</v>
      </c>
      <c r="F13" s="205" t="s">
        <v>102</v>
      </c>
      <c r="G13" s="205" t="s">
        <v>181</v>
      </c>
      <c r="H13" s="204"/>
      <c r="I13" s="204"/>
      <c r="J13" s="204"/>
      <c r="K13" s="204"/>
      <c r="L13" s="204">
        <v>1</v>
      </c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29"/>
      <c r="AA13" s="246"/>
      <c r="AB13" s="202"/>
      <c r="AC13" s="202"/>
      <c r="AD13" s="202"/>
      <c r="AE13" s="202"/>
      <c r="AF13" s="202"/>
      <c r="AG13" s="206"/>
      <c r="AH13" s="247"/>
      <c r="AI13" s="202"/>
      <c r="AJ13" s="202"/>
      <c r="AK13" s="202"/>
      <c r="AL13" s="202"/>
      <c r="AM13" s="202"/>
      <c r="AN13" s="202"/>
      <c r="AO13" s="248">
        <v>1</v>
      </c>
      <c r="AP13" s="243">
        <f t="shared" si="0"/>
        <v>1</v>
      </c>
      <c r="AQ13" s="292"/>
      <c r="AR13" s="292"/>
      <c r="AS13" s="292"/>
      <c r="AT13" s="292"/>
      <c r="AU13" s="292"/>
      <c r="AV13" s="292"/>
      <c r="AW13" s="292"/>
      <c r="AX13" s="155"/>
      <c r="AY13" s="155"/>
      <c r="AZ13" s="155"/>
      <c r="BA13" s="155"/>
      <c r="BB13" s="155"/>
      <c r="BC13" s="155"/>
      <c r="BD13" s="155"/>
      <c r="BE13" s="155"/>
    </row>
    <row r="14" spans="1:57" s="160" customFormat="1" ht="27" customHeight="1">
      <c r="A14" s="155">
        <v>9</v>
      </c>
      <c r="B14" s="207">
        <v>9</v>
      </c>
      <c r="C14" s="204">
        <v>2</v>
      </c>
      <c r="D14" s="204"/>
      <c r="E14" s="204" t="s">
        <v>182</v>
      </c>
      <c r="F14" s="205" t="s">
        <v>113</v>
      </c>
      <c r="G14" s="205" t="s">
        <v>183</v>
      </c>
      <c r="H14" s="204"/>
      <c r="I14" s="204"/>
      <c r="J14" s="204"/>
      <c r="K14" s="204"/>
      <c r="L14" s="204">
        <v>1</v>
      </c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29"/>
      <c r="AA14" s="246"/>
      <c r="AB14" s="202"/>
      <c r="AC14" s="202"/>
      <c r="AD14" s="202"/>
      <c r="AE14" s="202"/>
      <c r="AF14" s="202"/>
      <c r="AG14" s="206"/>
      <c r="AH14" s="247"/>
      <c r="AI14" s="202"/>
      <c r="AJ14" s="202"/>
      <c r="AK14" s="202"/>
      <c r="AL14" s="202"/>
      <c r="AM14" s="202"/>
      <c r="AN14" s="202">
        <v>1</v>
      </c>
      <c r="AO14" s="248"/>
      <c r="AP14" s="243">
        <f t="shared" si="0"/>
        <v>1</v>
      </c>
      <c r="AQ14" s="294"/>
      <c r="AR14" s="291"/>
      <c r="AS14" s="291"/>
      <c r="AT14" s="291"/>
      <c r="AU14" s="291"/>
      <c r="AV14" s="291"/>
      <c r="AW14" s="291"/>
      <c r="AX14" s="156"/>
      <c r="AY14" s="156"/>
      <c r="AZ14" s="156"/>
      <c r="BA14" s="156"/>
      <c r="BB14" s="156"/>
      <c r="BC14" s="156"/>
      <c r="BD14" s="156"/>
      <c r="BE14" s="156"/>
    </row>
    <row r="15" spans="1:57" s="161" customFormat="1" ht="27" customHeight="1">
      <c r="A15" s="155">
        <v>10</v>
      </c>
      <c r="B15" s="207">
        <v>10</v>
      </c>
      <c r="C15" s="202">
        <v>2</v>
      </c>
      <c r="D15" s="203"/>
      <c r="E15" s="204" t="s">
        <v>119</v>
      </c>
      <c r="F15" s="205" t="s">
        <v>113</v>
      </c>
      <c r="G15" s="205" t="s">
        <v>184</v>
      </c>
      <c r="H15" s="204"/>
      <c r="I15" s="204"/>
      <c r="J15" s="204"/>
      <c r="K15" s="204"/>
      <c r="L15" s="204">
        <v>1</v>
      </c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29"/>
      <c r="AA15" s="246"/>
      <c r="AB15" s="202"/>
      <c r="AC15" s="202"/>
      <c r="AD15" s="202"/>
      <c r="AE15" s="202"/>
      <c r="AF15" s="202"/>
      <c r="AG15" s="206"/>
      <c r="AH15" s="247"/>
      <c r="AI15" s="202"/>
      <c r="AJ15" s="202"/>
      <c r="AK15" s="202"/>
      <c r="AL15" s="202"/>
      <c r="AM15" s="202"/>
      <c r="AN15" s="202"/>
      <c r="AO15" s="248">
        <v>1</v>
      </c>
      <c r="AP15" s="243">
        <f t="shared" si="0"/>
        <v>1</v>
      </c>
      <c r="AQ15" s="292"/>
      <c r="AR15" s="292"/>
      <c r="AS15" s="292"/>
      <c r="AT15" s="292"/>
      <c r="AU15" s="292"/>
      <c r="AV15" s="292"/>
      <c r="AW15" s="292"/>
      <c r="AX15" s="155"/>
      <c r="AY15" s="155"/>
      <c r="AZ15" s="155"/>
      <c r="BA15" s="155"/>
      <c r="BB15" s="155"/>
      <c r="BC15" s="155"/>
      <c r="BD15" s="155"/>
      <c r="BE15" s="155"/>
    </row>
    <row r="16" spans="1:57" s="161" customFormat="1" ht="27" customHeight="1">
      <c r="A16" s="155">
        <v>11</v>
      </c>
      <c r="B16" s="207">
        <v>11</v>
      </c>
      <c r="C16" s="204">
        <v>2</v>
      </c>
      <c r="D16" s="204"/>
      <c r="E16" s="204" t="s">
        <v>185</v>
      </c>
      <c r="F16" s="205" t="s">
        <v>113</v>
      </c>
      <c r="G16" s="205" t="s">
        <v>183</v>
      </c>
      <c r="H16" s="204"/>
      <c r="I16" s="204"/>
      <c r="J16" s="204"/>
      <c r="K16" s="204"/>
      <c r="L16" s="204"/>
      <c r="M16" s="204">
        <v>1</v>
      </c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29"/>
      <c r="AA16" s="246"/>
      <c r="AB16" s="202"/>
      <c r="AC16" s="202"/>
      <c r="AD16" s="202"/>
      <c r="AE16" s="202"/>
      <c r="AF16" s="202"/>
      <c r="AG16" s="206"/>
      <c r="AH16" s="247"/>
      <c r="AI16" s="202"/>
      <c r="AJ16" s="202"/>
      <c r="AK16" s="202"/>
      <c r="AL16" s="202"/>
      <c r="AM16" s="202"/>
      <c r="AN16" s="202"/>
      <c r="AO16" s="248">
        <v>2</v>
      </c>
      <c r="AP16" s="243">
        <f t="shared" si="0"/>
        <v>2</v>
      </c>
      <c r="AQ16" s="293"/>
      <c r="AR16" s="292"/>
      <c r="AS16" s="292"/>
      <c r="AT16" s="292"/>
      <c r="AU16" s="292"/>
      <c r="AV16" s="292"/>
      <c r="AW16" s="292"/>
      <c r="AX16" s="155"/>
      <c r="AY16" s="155"/>
      <c r="AZ16" s="155"/>
      <c r="BA16" s="155"/>
      <c r="BB16" s="155"/>
      <c r="BC16" s="155"/>
      <c r="BD16" s="155"/>
      <c r="BE16" s="155"/>
    </row>
    <row r="17" spans="1:57" s="161" customFormat="1" ht="27" customHeight="1">
      <c r="A17" s="155">
        <v>12</v>
      </c>
      <c r="B17" s="207">
        <v>12</v>
      </c>
      <c r="C17" s="204">
        <v>2</v>
      </c>
      <c r="D17" s="204"/>
      <c r="E17" s="204" t="s">
        <v>126</v>
      </c>
      <c r="F17" s="205" t="s">
        <v>123</v>
      </c>
      <c r="G17" s="205" t="s">
        <v>186</v>
      </c>
      <c r="H17" s="204"/>
      <c r="I17" s="204"/>
      <c r="J17" s="204"/>
      <c r="K17" s="204"/>
      <c r="L17" s="204"/>
      <c r="M17" s="204">
        <v>1</v>
      </c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29"/>
      <c r="AA17" s="246"/>
      <c r="AB17" s="202"/>
      <c r="AC17" s="202"/>
      <c r="AD17" s="202"/>
      <c r="AE17" s="202"/>
      <c r="AF17" s="202"/>
      <c r="AG17" s="206"/>
      <c r="AH17" s="247"/>
      <c r="AI17" s="202"/>
      <c r="AJ17" s="202"/>
      <c r="AK17" s="202"/>
      <c r="AL17" s="202"/>
      <c r="AM17" s="202"/>
      <c r="AN17" s="202"/>
      <c r="AO17" s="248">
        <v>1</v>
      </c>
      <c r="AP17" s="243">
        <f t="shared" si="0"/>
        <v>1</v>
      </c>
      <c r="AQ17" s="293"/>
      <c r="AR17" s="293"/>
      <c r="AS17" s="293"/>
      <c r="AT17" s="293"/>
      <c r="AU17" s="293"/>
      <c r="AV17" s="293"/>
      <c r="AW17" s="293"/>
      <c r="AX17" s="157"/>
      <c r="AY17" s="157"/>
      <c r="AZ17" s="157"/>
      <c r="BA17" s="157"/>
      <c r="BB17" s="157"/>
      <c r="BC17" s="157"/>
      <c r="BD17" s="157"/>
      <c r="BE17" s="157"/>
    </row>
    <row r="18" spans="1:57" s="162" customFormat="1" ht="27" customHeight="1">
      <c r="A18" s="155">
        <v>13</v>
      </c>
      <c r="B18" s="207">
        <v>13</v>
      </c>
      <c r="C18" s="202">
        <v>2</v>
      </c>
      <c r="D18" s="203"/>
      <c r="E18" s="204" t="s">
        <v>187</v>
      </c>
      <c r="F18" s="205" t="s">
        <v>123</v>
      </c>
      <c r="G18" s="205" t="s">
        <v>186</v>
      </c>
      <c r="H18" s="204"/>
      <c r="I18" s="204"/>
      <c r="J18" s="204"/>
      <c r="K18" s="204"/>
      <c r="L18" s="204"/>
      <c r="M18" s="204">
        <v>1</v>
      </c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29"/>
      <c r="AA18" s="246"/>
      <c r="AB18" s="202"/>
      <c r="AC18" s="202"/>
      <c r="AD18" s="202"/>
      <c r="AE18" s="202"/>
      <c r="AF18" s="202"/>
      <c r="AG18" s="206"/>
      <c r="AH18" s="247"/>
      <c r="AI18" s="202"/>
      <c r="AJ18" s="202"/>
      <c r="AK18" s="202"/>
      <c r="AL18" s="202"/>
      <c r="AM18" s="202">
        <v>1</v>
      </c>
      <c r="AN18" s="202"/>
      <c r="AO18" s="248"/>
      <c r="AP18" s="243">
        <f t="shared" si="0"/>
        <v>1</v>
      </c>
      <c r="AQ18" s="294"/>
      <c r="AR18" s="294"/>
      <c r="AS18" s="294"/>
      <c r="AT18" s="294"/>
      <c r="AU18" s="294"/>
      <c r="AV18" s="294"/>
      <c r="AW18" s="294"/>
      <c r="AX18" s="161"/>
      <c r="AY18" s="161"/>
      <c r="AZ18" s="161"/>
      <c r="BA18" s="161"/>
      <c r="BB18" s="161"/>
      <c r="BC18" s="161"/>
      <c r="BD18" s="161"/>
      <c r="BE18" s="161"/>
    </row>
    <row r="19" spans="1:57" s="161" customFormat="1" ht="27" customHeight="1">
      <c r="A19" s="155">
        <v>14</v>
      </c>
      <c r="B19" s="207">
        <v>14</v>
      </c>
      <c r="C19" s="204">
        <v>2</v>
      </c>
      <c r="D19" s="204"/>
      <c r="E19" s="204" t="s">
        <v>188</v>
      </c>
      <c r="F19" s="205" t="s">
        <v>127</v>
      </c>
      <c r="G19" s="205" t="s">
        <v>186</v>
      </c>
      <c r="H19" s="204"/>
      <c r="I19" s="204"/>
      <c r="J19" s="204"/>
      <c r="K19" s="204"/>
      <c r="L19" s="204">
        <v>1</v>
      </c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29"/>
      <c r="AA19" s="251"/>
      <c r="AB19" s="249"/>
      <c r="AC19" s="202"/>
      <c r="AD19" s="202"/>
      <c r="AE19" s="249"/>
      <c r="AF19" s="202"/>
      <c r="AG19" s="206"/>
      <c r="AH19" s="247"/>
      <c r="AI19" s="202"/>
      <c r="AJ19" s="202"/>
      <c r="AK19" s="202"/>
      <c r="AL19" s="202"/>
      <c r="AM19" s="202"/>
      <c r="AN19" s="202">
        <v>2</v>
      </c>
      <c r="AO19" s="252"/>
      <c r="AP19" s="243">
        <f t="shared" si="0"/>
        <v>2</v>
      </c>
      <c r="AQ19" s="294"/>
      <c r="AR19" s="294"/>
      <c r="AS19" s="294"/>
      <c r="AT19" s="294"/>
      <c r="AU19" s="294"/>
      <c r="AV19" s="294"/>
      <c r="AW19" s="294"/>
    </row>
    <row r="20" spans="1:57" s="159" customFormat="1" ht="27" customHeight="1">
      <c r="A20" s="155">
        <v>15</v>
      </c>
      <c r="B20" s="196">
        <v>1</v>
      </c>
      <c r="C20" s="197">
        <v>2</v>
      </c>
      <c r="D20" s="197"/>
      <c r="E20" s="197" t="s">
        <v>60</v>
      </c>
      <c r="F20" s="208" t="s">
        <v>58</v>
      </c>
      <c r="G20" s="208" t="s">
        <v>173</v>
      </c>
      <c r="H20" s="197"/>
      <c r="I20" s="197"/>
      <c r="J20" s="197"/>
      <c r="K20" s="197"/>
      <c r="L20" s="197"/>
      <c r="M20" s="197">
        <v>1</v>
      </c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230"/>
      <c r="AA20" s="242"/>
      <c r="AB20" s="197"/>
      <c r="AC20" s="197"/>
      <c r="AD20" s="197"/>
      <c r="AE20" s="197"/>
      <c r="AF20" s="197"/>
      <c r="AG20" s="199"/>
      <c r="AH20" s="235"/>
      <c r="AI20" s="197"/>
      <c r="AJ20" s="197"/>
      <c r="AK20" s="197"/>
      <c r="AL20" s="197"/>
      <c r="AM20" s="197"/>
      <c r="AN20" s="197">
        <v>1</v>
      </c>
      <c r="AO20" s="230">
        <v>1</v>
      </c>
      <c r="AP20" s="244">
        <f t="shared" si="0"/>
        <v>2</v>
      </c>
      <c r="AQ20" s="292"/>
      <c r="AR20" s="292"/>
      <c r="AS20" s="292"/>
      <c r="AT20" s="292"/>
      <c r="AU20" s="292"/>
      <c r="AV20" s="292"/>
      <c r="AW20" s="292"/>
    </row>
    <row r="21" spans="1:57" s="158" customFormat="1" ht="27" customHeight="1">
      <c r="A21" s="155">
        <v>16</v>
      </c>
      <c r="B21" s="196">
        <v>2</v>
      </c>
      <c r="C21" s="194">
        <v>2</v>
      </c>
      <c r="D21" s="194"/>
      <c r="E21" s="194" t="s">
        <v>62</v>
      </c>
      <c r="F21" s="195" t="s">
        <v>58</v>
      </c>
      <c r="G21" s="195" t="s">
        <v>189</v>
      </c>
      <c r="H21" s="194"/>
      <c r="I21" s="194"/>
      <c r="J21" s="194"/>
      <c r="K21" s="194"/>
      <c r="L21" s="194"/>
      <c r="M21" s="194">
        <v>1</v>
      </c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231"/>
      <c r="AA21" s="242"/>
      <c r="AB21" s="197"/>
      <c r="AC21" s="197"/>
      <c r="AD21" s="197"/>
      <c r="AE21" s="197"/>
      <c r="AF21" s="197"/>
      <c r="AG21" s="199"/>
      <c r="AH21" s="235"/>
      <c r="AI21" s="197"/>
      <c r="AJ21" s="197"/>
      <c r="AK21" s="197"/>
      <c r="AL21" s="197"/>
      <c r="AM21" s="197"/>
      <c r="AN21" s="197"/>
      <c r="AO21" s="230">
        <v>2</v>
      </c>
      <c r="AP21" s="244">
        <f t="shared" si="0"/>
        <v>2</v>
      </c>
      <c r="AQ21" s="292"/>
      <c r="AR21" s="292"/>
      <c r="AS21" s="292"/>
      <c r="AT21" s="292"/>
      <c r="AU21" s="292"/>
      <c r="AV21" s="292"/>
      <c r="AW21" s="292"/>
      <c r="AX21" s="159"/>
      <c r="AY21" s="159"/>
      <c r="AZ21" s="159"/>
      <c r="BA21" s="159"/>
      <c r="BB21" s="159"/>
      <c r="BC21" s="159"/>
      <c r="BD21" s="159"/>
      <c r="BE21" s="159"/>
    </row>
    <row r="22" spans="1:57" s="163" customFormat="1" ht="27" customHeight="1">
      <c r="A22" s="155">
        <v>18</v>
      </c>
      <c r="B22" s="196">
        <v>3</v>
      </c>
      <c r="C22" s="194">
        <v>2</v>
      </c>
      <c r="D22" s="194"/>
      <c r="E22" s="194" t="s">
        <v>63</v>
      </c>
      <c r="F22" s="195" t="s">
        <v>58</v>
      </c>
      <c r="G22" s="195" t="s">
        <v>173</v>
      </c>
      <c r="H22" s="194"/>
      <c r="I22" s="194"/>
      <c r="J22" s="194"/>
      <c r="K22" s="194"/>
      <c r="L22" s="194">
        <v>1</v>
      </c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231"/>
      <c r="AA22" s="242"/>
      <c r="AB22" s="197"/>
      <c r="AC22" s="197"/>
      <c r="AD22" s="197"/>
      <c r="AE22" s="197"/>
      <c r="AF22" s="197"/>
      <c r="AG22" s="199"/>
      <c r="AH22" s="235"/>
      <c r="AI22" s="197"/>
      <c r="AJ22" s="197"/>
      <c r="AK22" s="197"/>
      <c r="AL22" s="197"/>
      <c r="AM22" s="197">
        <v>2</v>
      </c>
      <c r="AN22" s="197"/>
      <c r="AO22" s="230"/>
      <c r="AP22" s="244">
        <f t="shared" si="0"/>
        <v>2</v>
      </c>
      <c r="AQ22" s="295"/>
      <c r="AR22" s="295"/>
      <c r="AS22" s="295"/>
      <c r="AT22" s="295"/>
      <c r="AU22" s="295"/>
      <c r="AV22" s="295"/>
      <c r="AW22" s="295"/>
    </row>
    <row r="23" spans="1:57" s="159" customFormat="1" ht="27" customHeight="1">
      <c r="A23" s="155">
        <v>19</v>
      </c>
      <c r="B23" s="196">
        <v>4</v>
      </c>
      <c r="C23" s="209">
        <v>1</v>
      </c>
      <c r="D23" s="194"/>
      <c r="E23" s="194" t="s">
        <v>64</v>
      </c>
      <c r="F23" s="195" t="s">
        <v>58</v>
      </c>
      <c r="G23" s="195" t="s">
        <v>173</v>
      </c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>
        <v>1</v>
      </c>
      <c r="X23" s="194"/>
      <c r="Y23" s="194"/>
      <c r="Z23" s="231"/>
      <c r="AA23" s="242"/>
      <c r="AB23" s="197"/>
      <c r="AC23" s="197"/>
      <c r="AD23" s="197">
        <v>1</v>
      </c>
      <c r="AE23" s="197"/>
      <c r="AF23" s="197"/>
      <c r="AG23" s="199"/>
      <c r="AH23" s="235"/>
      <c r="AI23" s="197"/>
      <c r="AJ23" s="197"/>
      <c r="AK23" s="197"/>
      <c r="AL23" s="197"/>
      <c r="AM23" s="197"/>
      <c r="AN23" s="197"/>
      <c r="AO23" s="230"/>
      <c r="AP23" s="244">
        <f t="shared" si="0"/>
        <v>1</v>
      </c>
      <c r="AQ23" s="292"/>
      <c r="AR23" s="292"/>
      <c r="AS23" s="292"/>
      <c r="AT23" s="292"/>
      <c r="AU23" s="292"/>
      <c r="AV23" s="292"/>
      <c r="AW23" s="292"/>
    </row>
    <row r="24" spans="1:57" s="159" customFormat="1" ht="27" customHeight="1">
      <c r="A24" s="155">
        <v>20</v>
      </c>
      <c r="B24" s="196">
        <v>5</v>
      </c>
      <c r="C24" s="197">
        <v>2</v>
      </c>
      <c r="D24" s="198"/>
      <c r="E24" s="194" t="s">
        <v>65</v>
      </c>
      <c r="F24" s="195" t="s">
        <v>58</v>
      </c>
      <c r="G24" s="195" t="s">
        <v>173</v>
      </c>
      <c r="H24" s="194"/>
      <c r="I24" s="194"/>
      <c r="J24" s="194"/>
      <c r="K24" s="194"/>
      <c r="L24" s="194"/>
      <c r="M24" s="194"/>
      <c r="N24" s="194"/>
      <c r="O24" s="194"/>
      <c r="P24" s="194"/>
      <c r="Q24" s="194">
        <v>1</v>
      </c>
      <c r="R24" s="194"/>
      <c r="S24" s="194"/>
      <c r="T24" s="194"/>
      <c r="U24" s="194"/>
      <c r="V24" s="194"/>
      <c r="W24" s="194"/>
      <c r="X24" s="194"/>
      <c r="Y24" s="194"/>
      <c r="Z24" s="231"/>
      <c r="AA24" s="242"/>
      <c r="AB24" s="197"/>
      <c r="AC24" s="197"/>
      <c r="AD24" s="197"/>
      <c r="AE24" s="197"/>
      <c r="AF24" s="197"/>
      <c r="AG24" s="199"/>
      <c r="AH24" s="235"/>
      <c r="AI24" s="197"/>
      <c r="AJ24" s="197"/>
      <c r="AK24" s="197"/>
      <c r="AL24" s="197"/>
      <c r="AM24" s="197">
        <v>12</v>
      </c>
      <c r="AN24" s="197"/>
      <c r="AO24" s="230"/>
      <c r="AP24" s="244">
        <f t="shared" si="0"/>
        <v>12</v>
      </c>
      <c r="AQ24" s="292"/>
      <c r="AR24" s="292"/>
      <c r="AS24" s="292"/>
      <c r="AT24" s="292"/>
      <c r="AU24" s="292"/>
      <c r="AV24" s="292"/>
      <c r="AW24" s="292"/>
    </row>
    <row r="25" spans="1:57" s="159" customFormat="1" ht="27" customHeight="1">
      <c r="A25" s="155">
        <v>21</v>
      </c>
      <c r="B25" s="196">
        <v>6</v>
      </c>
      <c r="C25" s="197">
        <v>2</v>
      </c>
      <c r="D25" s="198"/>
      <c r="E25" s="194" t="s">
        <v>66</v>
      </c>
      <c r="F25" s="195" t="s">
        <v>58</v>
      </c>
      <c r="G25" s="195" t="s">
        <v>173</v>
      </c>
      <c r="H25" s="194"/>
      <c r="I25" s="194"/>
      <c r="J25" s="194"/>
      <c r="K25" s="194"/>
      <c r="L25" s="194">
        <v>1</v>
      </c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231"/>
      <c r="AA25" s="242"/>
      <c r="AB25" s="197"/>
      <c r="AC25" s="197"/>
      <c r="AD25" s="197"/>
      <c r="AE25" s="197"/>
      <c r="AF25" s="197"/>
      <c r="AG25" s="199"/>
      <c r="AH25" s="235"/>
      <c r="AI25" s="197"/>
      <c r="AJ25" s="197"/>
      <c r="AK25" s="197"/>
      <c r="AL25" s="197"/>
      <c r="AM25" s="197">
        <v>1</v>
      </c>
      <c r="AN25" s="197"/>
      <c r="AO25" s="230">
        <v>2</v>
      </c>
      <c r="AP25" s="244">
        <f t="shared" si="0"/>
        <v>3</v>
      </c>
      <c r="AQ25" s="293"/>
      <c r="AR25" s="293"/>
      <c r="AS25" s="293"/>
      <c r="AT25" s="293"/>
      <c r="AU25" s="293"/>
      <c r="AV25" s="293"/>
      <c r="AW25" s="293"/>
      <c r="AX25" s="160"/>
      <c r="AY25" s="160"/>
      <c r="AZ25" s="160"/>
      <c r="BA25" s="160"/>
      <c r="BB25" s="160"/>
      <c r="BC25" s="160"/>
      <c r="BD25" s="160"/>
      <c r="BE25" s="160"/>
    </row>
    <row r="26" spans="1:57" s="159" customFormat="1" ht="27" customHeight="1">
      <c r="A26" s="155">
        <v>22</v>
      </c>
      <c r="B26" s="196">
        <v>7</v>
      </c>
      <c r="C26" s="197">
        <v>2</v>
      </c>
      <c r="D26" s="198"/>
      <c r="E26" s="194" t="s">
        <v>67</v>
      </c>
      <c r="F26" s="195" t="s">
        <v>58</v>
      </c>
      <c r="G26" s="195" t="s">
        <v>173</v>
      </c>
      <c r="H26" s="194"/>
      <c r="I26" s="194"/>
      <c r="J26" s="194"/>
      <c r="K26" s="194"/>
      <c r="L26" s="194">
        <v>1</v>
      </c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231"/>
      <c r="AA26" s="242"/>
      <c r="AB26" s="197"/>
      <c r="AC26" s="197"/>
      <c r="AD26" s="197"/>
      <c r="AE26" s="197"/>
      <c r="AF26" s="197"/>
      <c r="AG26" s="199"/>
      <c r="AH26" s="235"/>
      <c r="AI26" s="197"/>
      <c r="AJ26" s="197"/>
      <c r="AK26" s="197"/>
      <c r="AL26" s="197"/>
      <c r="AM26" s="197"/>
      <c r="AN26" s="197"/>
      <c r="AO26" s="230">
        <v>1</v>
      </c>
      <c r="AP26" s="244">
        <f t="shared" si="0"/>
        <v>1</v>
      </c>
      <c r="AQ26" s="293"/>
      <c r="AR26" s="293"/>
      <c r="AS26" s="293"/>
      <c r="AT26" s="293"/>
      <c r="AU26" s="293"/>
      <c r="AV26" s="293"/>
      <c r="AW26" s="293"/>
      <c r="AX26" s="160"/>
      <c r="AY26" s="160"/>
      <c r="AZ26" s="160"/>
      <c r="BA26" s="160"/>
      <c r="BB26" s="160"/>
      <c r="BC26" s="160"/>
      <c r="BD26" s="160"/>
      <c r="BE26" s="160"/>
    </row>
    <row r="27" spans="1:57" s="159" customFormat="1" ht="27" customHeight="1">
      <c r="A27" s="155">
        <v>23</v>
      </c>
      <c r="B27" s="196">
        <v>8</v>
      </c>
      <c r="C27" s="197">
        <v>2</v>
      </c>
      <c r="D27" s="198"/>
      <c r="E27" s="194" t="s">
        <v>190</v>
      </c>
      <c r="F27" s="195" t="s">
        <v>58</v>
      </c>
      <c r="G27" s="195" t="s">
        <v>173</v>
      </c>
      <c r="H27" s="194"/>
      <c r="I27" s="194"/>
      <c r="J27" s="194"/>
      <c r="K27" s="194"/>
      <c r="L27" s="194">
        <v>1</v>
      </c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231"/>
      <c r="AA27" s="242"/>
      <c r="AB27" s="197"/>
      <c r="AC27" s="197"/>
      <c r="AD27" s="197"/>
      <c r="AE27" s="197"/>
      <c r="AF27" s="197"/>
      <c r="AG27" s="199"/>
      <c r="AH27" s="235"/>
      <c r="AI27" s="197"/>
      <c r="AJ27" s="197"/>
      <c r="AK27" s="197"/>
      <c r="AL27" s="197"/>
      <c r="AM27" s="197">
        <v>4</v>
      </c>
      <c r="AN27" s="197"/>
      <c r="AO27" s="230"/>
      <c r="AP27" s="244">
        <f t="shared" si="0"/>
        <v>4</v>
      </c>
      <c r="AQ27" s="296"/>
      <c r="AR27" s="296"/>
      <c r="AS27" s="296"/>
      <c r="AT27" s="296"/>
      <c r="AU27" s="296"/>
      <c r="AV27" s="296"/>
      <c r="AW27" s="296"/>
      <c r="AX27" s="162"/>
      <c r="AY27" s="162"/>
      <c r="AZ27" s="162"/>
      <c r="BA27" s="162"/>
      <c r="BB27" s="162"/>
      <c r="BC27" s="162"/>
      <c r="BD27" s="162"/>
      <c r="BE27" s="162"/>
    </row>
    <row r="28" spans="1:57" s="158" customFormat="1" ht="27" customHeight="1">
      <c r="A28" s="155">
        <v>24</v>
      </c>
      <c r="B28" s="196">
        <v>9</v>
      </c>
      <c r="C28" s="194">
        <v>2</v>
      </c>
      <c r="D28" s="194"/>
      <c r="E28" s="194" t="s">
        <v>191</v>
      </c>
      <c r="F28" s="195" t="s">
        <v>69</v>
      </c>
      <c r="G28" s="195" t="s">
        <v>173</v>
      </c>
      <c r="H28" s="194"/>
      <c r="I28" s="194"/>
      <c r="J28" s="194"/>
      <c r="K28" s="194"/>
      <c r="L28" s="194">
        <v>1</v>
      </c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231"/>
      <c r="AA28" s="242"/>
      <c r="AB28" s="197"/>
      <c r="AC28" s="197"/>
      <c r="AD28" s="197"/>
      <c r="AE28" s="197"/>
      <c r="AF28" s="197"/>
      <c r="AG28" s="199"/>
      <c r="AH28" s="235"/>
      <c r="AI28" s="197"/>
      <c r="AJ28" s="197"/>
      <c r="AK28" s="197"/>
      <c r="AL28" s="197"/>
      <c r="AM28" s="197"/>
      <c r="AN28" s="197"/>
      <c r="AO28" s="230">
        <v>1</v>
      </c>
      <c r="AP28" s="244">
        <f t="shared" si="0"/>
        <v>1</v>
      </c>
      <c r="AQ28" s="294"/>
      <c r="AR28" s="294"/>
      <c r="AS28" s="294"/>
      <c r="AT28" s="294"/>
      <c r="AU28" s="294"/>
      <c r="AV28" s="294"/>
      <c r="AW28" s="294"/>
      <c r="AX28" s="161"/>
      <c r="AY28" s="161"/>
      <c r="AZ28" s="161"/>
      <c r="BA28" s="161"/>
      <c r="BB28" s="161"/>
      <c r="BC28" s="161"/>
      <c r="BD28" s="161"/>
      <c r="BE28" s="161"/>
    </row>
    <row r="29" spans="1:57" s="158" customFormat="1" ht="27" customHeight="1">
      <c r="A29" s="155">
        <v>25</v>
      </c>
      <c r="B29" s="196">
        <v>10</v>
      </c>
      <c r="C29" s="194">
        <v>2</v>
      </c>
      <c r="D29" s="194"/>
      <c r="E29" s="194" t="s">
        <v>71</v>
      </c>
      <c r="F29" s="195" t="s">
        <v>69</v>
      </c>
      <c r="G29" s="195" t="s">
        <v>173</v>
      </c>
      <c r="H29" s="194"/>
      <c r="I29" s="194"/>
      <c r="J29" s="194"/>
      <c r="K29" s="194"/>
      <c r="L29" s="194"/>
      <c r="M29" s="194">
        <v>1</v>
      </c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231"/>
      <c r="AA29" s="253"/>
      <c r="AB29" s="254"/>
      <c r="AC29" s="197"/>
      <c r="AD29" s="197"/>
      <c r="AE29" s="197"/>
      <c r="AF29" s="197"/>
      <c r="AG29" s="255"/>
      <c r="AH29" s="235"/>
      <c r="AI29" s="197"/>
      <c r="AJ29" s="197"/>
      <c r="AK29" s="197"/>
      <c r="AL29" s="197"/>
      <c r="AM29" s="254"/>
      <c r="AN29" s="197">
        <v>1</v>
      </c>
      <c r="AO29" s="230"/>
      <c r="AP29" s="244">
        <f t="shared" si="0"/>
        <v>1</v>
      </c>
      <c r="AQ29" s="292"/>
      <c r="AR29" s="292"/>
      <c r="AS29" s="292"/>
      <c r="AT29" s="292"/>
      <c r="AU29" s="292"/>
      <c r="AV29" s="292"/>
      <c r="AW29" s="292"/>
      <c r="AX29" s="155"/>
      <c r="AY29" s="155"/>
      <c r="AZ29" s="155"/>
      <c r="BA29" s="155"/>
      <c r="BB29" s="155"/>
      <c r="BC29" s="155"/>
      <c r="BD29" s="155"/>
      <c r="BE29" s="155"/>
    </row>
    <row r="30" spans="1:57" s="165" customFormat="1" ht="27" customHeight="1">
      <c r="A30" s="155">
        <v>26</v>
      </c>
      <c r="B30" s="196">
        <v>11</v>
      </c>
      <c r="C30" s="194">
        <v>2</v>
      </c>
      <c r="D30" s="194"/>
      <c r="E30" s="194" t="s">
        <v>72</v>
      </c>
      <c r="F30" s="195" t="s">
        <v>69</v>
      </c>
      <c r="G30" s="195" t="s">
        <v>173</v>
      </c>
      <c r="H30" s="194"/>
      <c r="I30" s="194"/>
      <c r="J30" s="194"/>
      <c r="K30" s="194"/>
      <c r="L30" s="194"/>
      <c r="M30" s="194">
        <v>1</v>
      </c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231"/>
      <c r="AA30" s="242"/>
      <c r="AB30" s="197"/>
      <c r="AC30" s="197"/>
      <c r="AD30" s="197"/>
      <c r="AE30" s="197"/>
      <c r="AF30" s="197"/>
      <c r="AG30" s="199"/>
      <c r="AH30" s="235"/>
      <c r="AI30" s="197"/>
      <c r="AJ30" s="197"/>
      <c r="AK30" s="197"/>
      <c r="AL30" s="197"/>
      <c r="AM30" s="197"/>
      <c r="AN30" s="197">
        <v>1</v>
      </c>
      <c r="AO30" s="230"/>
      <c r="AP30" s="244">
        <f t="shared" si="0"/>
        <v>1</v>
      </c>
      <c r="AQ30" s="291"/>
      <c r="AR30" s="291"/>
      <c r="AS30" s="291"/>
      <c r="AT30" s="291"/>
      <c r="AU30" s="291"/>
      <c r="AV30" s="291"/>
      <c r="AW30" s="291"/>
      <c r="AX30" s="158"/>
      <c r="AY30" s="158"/>
      <c r="AZ30" s="158"/>
      <c r="BA30" s="158"/>
      <c r="BB30" s="158"/>
      <c r="BC30" s="158"/>
      <c r="BD30" s="158"/>
      <c r="BE30" s="158"/>
    </row>
    <row r="31" spans="1:57" s="165" customFormat="1" ht="27" customHeight="1">
      <c r="A31" s="155">
        <v>27</v>
      </c>
      <c r="B31" s="196">
        <v>12</v>
      </c>
      <c r="C31" s="194">
        <v>2</v>
      </c>
      <c r="D31" s="194"/>
      <c r="E31" s="194" t="s">
        <v>73</v>
      </c>
      <c r="F31" s="195" t="s">
        <v>69</v>
      </c>
      <c r="G31" s="195" t="s">
        <v>173</v>
      </c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>
        <v>1</v>
      </c>
      <c r="V31" s="194"/>
      <c r="W31" s="194"/>
      <c r="X31" s="194"/>
      <c r="Y31" s="194"/>
      <c r="Z31" s="231"/>
      <c r="AA31" s="242"/>
      <c r="AB31" s="197"/>
      <c r="AC31" s="197"/>
      <c r="AD31" s="197"/>
      <c r="AE31" s="197"/>
      <c r="AF31" s="197"/>
      <c r="AG31" s="199"/>
      <c r="AH31" s="235"/>
      <c r="AI31" s="197"/>
      <c r="AJ31" s="197"/>
      <c r="AK31" s="197"/>
      <c r="AL31" s="197"/>
      <c r="AM31" s="197"/>
      <c r="AN31" s="197"/>
      <c r="AO31" s="230">
        <v>1</v>
      </c>
      <c r="AP31" s="244">
        <f t="shared" si="0"/>
        <v>1</v>
      </c>
      <c r="AQ31" s="292"/>
      <c r="AR31" s="292"/>
      <c r="AS31" s="292"/>
      <c r="AT31" s="292"/>
      <c r="AU31" s="292"/>
      <c r="AV31" s="292"/>
      <c r="AW31" s="292"/>
      <c r="AX31" s="159"/>
      <c r="AY31" s="159"/>
      <c r="AZ31" s="159"/>
      <c r="BA31" s="159"/>
      <c r="BB31" s="159"/>
      <c r="BC31" s="159"/>
      <c r="BD31" s="159"/>
      <c r="BE31" s="159"/>
    </row>
    <row r="32" spans="1:57" s="159" customFormat="1" ht="27" customHeight="1">
      <c r="A32" s="155">
        <v>28</v>
      </c>
      <c r="B32" s="196">
        <v>13</v>
      </c>
      <c r="C32" s="194">
        <v>2</v>
      </c>
      <c r="D32" s="194"/>
      <c r="E32" s="194" t="s">
        <v>74</v>
      </c>
      <c r="F32" s="195" t="s">
        <v>69</v>
      </c>
      <c r="G32" s="195" t="s">
        <v>173</v>
      </c>
      <c r="H32" s="194"/>
      <c r="I32" s="194"/>
      <c r="J32" s="194"/>
      <c r="K32" s="194">
        <v>1</v>
      </c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231"/>
      <c r="AA32" s="242"/>
      <c r="AB32" s="197"/>
      <c r="AC32" s="197"/>
      <c r="AD32" s="197"/>
      <c r="AE32" s="197"/>
      <c r="AF32" s="197"/>
      <c r="AG32" s="199"/>
      <c r="AH32" s="235"/>
      <c r="AI32" s="197"/>
      <c r="AJ32" s="197"/>
      <c r="AK32" s="197"/>
      <c r="AL32" s="197"/>
      <c r="AM32" s="197"/>
      <c r="AN32" s="197"/>
      <c r="AO32" s="230">
        <v>1</v>
      </c>
      <c r="AP32" s="244">
        <f t="shared" si="0"/>
        <v>1</v>
      </c>
      <c r="AQ32" s="292"/>
      <c r="AR32" s="292"/>
      <c r="AS32" s="292"/>
      <c r="AT32" s="292"/>
      <c r="AU32" s="292"/>
      <c r="AV32" s="292"/>
      <c r="AW32" s="292"/>
    </row>
    <row r="33" spans="1:57" s="165" customFormat="1" ht="27" customHeight="1">
      <c r="A33" s="155">
        <v>29</v>
      </c>
      <c r="B33" s="196">
        <v>14</v>
      </c>
      <c r="C33" s="194">
        <v>2</v>
      </c>
      <c r="D33" s="194"/>
      <c r="E33" s="194" t="s">
        <v>75</v>
      </c>
      <c r="F33" s="195" t="s">
        <v>69</v>
      </c>
      <c r="G33" s="195" t="s">
        <v>173</v>
      </c>
      <c r="H33" s="194"/>
      <c r="I33" s="194"/>
      <c r="J33" s="194"/>
      <c r="K33" s="194">
        <v>1</v>
      </c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231"/>
      <c r="AA33" s="242"/>
      <c r="AB33" s="197"/>
      <c r="AC33" s="197"/>
      <c r="AD33" s="197"/>
      <c r="AE33" s="197"/>
      <c r="AF33" s="197"/>
      <c r="AG33" s="199"/>
      <c r="AH33" s="235"/>
      <c r="AI33" s="197"/>
      <c r="AJ33" s="197"/>
      <c r="AK33" s="197"/>
      <c r="AL33" s="197"/>
      <c r="AM33" s="197">
        <v>3</v>
      </c>
      <c r="AN33" s="197"/>
      <c r="AO33" s="230"/>
      <c r="AP33" s="244">
        <f t="shared" si="0"/>
        <v>3</v>
      </c>
      <c r="AQ33" s="292"/>
      <c r="AR33" s="292"/>
      <c r="AS33" s="292"/>
      <c r="AT33" s="292"/>
      <c r="AU33" s="292"/>
      <c r="AV33" s="292"/>
      <c r="AW33" s="292"/>
      <c r="AX33" s="159"/>
      <c r="AY33" s="159"/>
      <c r="AZ33" s="159"/>
      <c r="BA33" s="159"/>
      <c r="BB33" s="159"/>
      <c r="BC33" s="159"/>
      <c r="BD33" s="159"/>
      <c r="BE33" s="159"/>
    </row>
    <row r="34" spans="1:57" s="159" customFormat="1" ht="27" customHeight="1">
      <c r="A34" s="155">
        <v>30</v>
      </c>
      <c r="B34" s="196">
        <v>15</v>
      </c>
      <c r="C34" s="194">
        <v>2</v>
      </c>
      <c r="D34" s="194"/>
      <c r="E34" s="194" t="s">
        <v>76</v>
      </c>
      <c r="F34" s="195" t="s">
        <v>69</v>
      </c>
      <c r="G34" s="195" t="s">
        <v>173</v>
      </c>
      <c r="H34" s="194"/>
      <c r="I34" s="194"/>
      <c r="J34" s="194"/>
      <c r="K34" s="194"/>
      <c r="L34" s="194">
        <v>1</v>
      </c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231"/>
      <c r="AA34" s="242"/>
      <c r="AB34" s="197"/>
      <c r="AC34" s="197"/>
      <c r="AD34" s="197"/>
      <c r="AE34" s="197"/>
      <c r="AF34" s="197"/>
      <c r="AG34" s="199"/>
      <c r="AH34" s="235"/>
      <c r="AI34" s="197"/>
      <c r="AJ34" s="197"/>
      <c r="AK34" s="197"/>
      <c r="AL34" s="197"/>
      <c r="AM34" s="197"/>
      <c r="AN34" s="197">
        <v>1</v>
      </c>
      <c r="AO34" s="230"/>
      <c r="AP34" s="244">
        <f t="shared" si="0"/>
        <v>1</v>
      </c>
      <c r="AQ34" s="292"/>
      <c r="AR34" s="292"/>
      <c r="AS34" s="292"/>
      <c r="AT34" s="292"/>
      <c r="AU34" s="292"/>
      <c r="AV34" s="292"/>
      <c r="AW34" s="292"/>
    </row>
    <row r="35" spans="1:57" s="159" customFormat="1" ht="27" customHeight="1">
      <c r="A35" s="155">
        <v>31</v>
      </c>
      <c r="B35" s="196">
        <v>16</v>
      </c>
      <c r="C35" s="194">
        <v>2</v>
      </c>
      <c r="D35" s="194"/>
      <c r="E35" s="194" t="s">
        <v>79</v>
      </c>
      <c r="F35" s="195" t="s">
        <v>77</v>
      </c>
      <c r="G35" s="195" t="s">
        <v>177</v>
      </c>
      <c r="H35" s="194"/>
      <c r="I35" s="194"/>
      <c r="J35" s="194"/>
      <c r="K35" s="194"/>
      <c r="L35" s="194"/>
      <c r="M35" s="194"/>
      <c r="N35" s="194"/>
      <c r="O35" s="194"/>
      <c r="P35" s="194"/>
      <c r="Q35" s="194">
        <v>1</v>
      </c>
      <c r="R35" s="194"/>
      <c r="S35" s="194"/>
      <c r="T35" s="194"/>
      <c r="U35" s="194"/>
      <c r="V35" s="194"/>
      <c r="W35" s="194"/>
      <c r="X35" s="194"/>
      <c r="Y35" s="194"/>
      <c r="Z35" s="231"/>
      <c r="AA35" s="242"/>
      <c r="AB35" s="197"/>
      <c r="AC35" s="197"/>
      <c r="AD35" s="197"/>
      <c r="AE35" s="197"/>
      <c r="AF35" s="197"/>
      <c r="AG35" s="199"/>
      <c r="AH35" s="235"/>
      <c r="AI35" s="197"/>
      <c r="AJ35" s="197"/>
      <c r="AK35" s="197"/>
      <c r="AL35" s="197"/>
      <c r="AM35" s="197">
        <v>2</v>
      </c>
      <c r="AN35" s="197">
        <v>1</v>
      </c>
      <c r="AO35" s="230"/>
      <c r="AP35" s="244">
        <f t="shared" si="0"/>
        <v>3</v>
      </c>
      <c r="AQ35" s="292"/>
      <c r="AR35" s="292"/>
      <c r="AS35" s="292"/>
      <c r="AT35" s="292"/>
      <c r="AU35" s="292"/>
      <c r="AV35" s="292"/>
      <c r="AW35" s="292"/>
    </row>
    <row r="36" spans="1:57" s="158" customFormat="1" ht="27" customHeight="1">
      <c r="A36" s="155">
        <v>32</v>
      </c>
      <c r="B36" s="196">
        <v>17</v>
      </c>
      <c r="C36" s="194">
        <v>2</v>
      </c>
      <c r="D36" s="194"/>
      <c r="E36" s="194" t="s">
        <v>81</v>
      </c>
      <c r="F36" s="195" t="s">
        <v>80</v>
      </c>
      <c r="G36" s="195" t="s">
        <v>177</v>
      </c>
      <c r="H36" s="194"/>
      <c r="I36" s="194"/>
      <c r="J36" s="194"/>
      <c r="K36" s="194"/>
      <c r="L36" s="194"/>
      <c r="M36" s="194">
        <v>1</v>
      </c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231"/>
      <c r="AA36" s="242"/>
      <c r="AB36" s="197"/>
      <c r="AC36" s="197"/>
      <c r="AD36" s="197"/>
      <c r="AE36" s="197"/>
      <c r="AF36" s="197"/>
      <c r="AG36" s="199"/>
      <c r="AH36" s="235"/>
      <c r="AI36" s="197"/>
      <c r="AJ36" s="197"/>
      <c r="AK36" s="197"/>
      <c r="AL36" s="197"/>
      <c r="AM36" s="197"/>
      <c r="AN36" s="197">
        <v>1</v>
      </c>
      <c r="AO36" s="230"/>
      <c r="AP36" s="244">
        <f t="shared" si="0"/>
        <v>1</v>
      </c>
      <c r="AQ36" s="291"/>
      <c r="AR36" s="291"/>
      <c r="AS36" s="291"/>
      <c r="AT36" s="291"/>
      <c r="AU36" s="291"/>
      <c r="AV36" s="291"/>
      <c r="AW36" s="291"/>
    </row>
    <row r="37" spans="1:57" s="159" customFormat="1" ht="27" customHeight="1">
      <c r="A37" s="155">
        <v>33</v>
      </c>
      <c r="B37" s="196">
        <v>18</v>
      </c>
      <c r="C37" s="194">
        <v>2</v>
      </c>
      <c r="D37" s="194"/>
      <c r="E37" s="194" t="s">
        <v>82</v>
      </c>
      <c r="F37" s="195" t="s">
        <v>80</v>
      </c>
      <c r="G37" s="195" t="s">
        <v>177</v>
      </c>
      <c r="H37" s="194"/>
      <c r="I37" s="194"/>
      <c r="J37" s="194"/>
      <c r="K37" s="194"/>
      <c r="L37" s="194">
        <v>1</v>
      </c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231"/>
      <c r="AA37" s="242"/>
      <c r="AB37" s="197"/>
      <c r="AC37" s="197"/>
      <c r="AD37" s="197"/>
      <c r="AE37" s="197"/>
      <c r="AF37" s="197"/>
      <c r="AG37" s="199"/>
      <c r="AH37" s="235"/>
      <c r="AI37" s="197"/>
      <c r="AJ37" s="197"/>
      <c r="AK37" s="197"/>
      <c r="AL37" s="197"/>
      <c r="AM37" s="197"/>
      <c r="AN37" s="197"/>
      <c r="AO37" s="230">
        <v>1</v>
      </c>
      <c r="AP37" s="244">
        <f t="shared" si="0"/>
        <v>1</v>
      </c>
      <c r="AQ37" s="292"/>
      <c r="AR37" s="292"/>
      <c r="AS37" s="292"/>
      <c r="AT37" s="292"/>
      <c r="AU37" s="292"/>
      <c r="AV37" s="292"/>
      <c r="AW37" s="292"/>
    </row>
    <row r="38" spans="1:57" s="164" customFormat="1" ht="27" customHeight="1">
      <c r="A38" s="155">
        <v>34</v>
      </c>
      <c r="B38" s="196">
        <v>19</v>
      </c>
      <c r="C38" s="194">
        <v>2</v>
      </c>
      <c r="D38" s="194"/>
      <c r="E38" s="194" t="s">
        <v>83</v>
      </c>
      <c r="F38" s="195" t="s">
        <v>80</v>
      </c>
      <c r="G38" s="195" t="s">
        <v>177</v>
      </c>
      <c r="H38" s="194"/>
      <c r="I38" s="194"/>
      <c r="J38" s="194"/>
      <c r="K38" s="194"/>
      <c r="L38" s="194"/>
      <c r="M38" s="194">
        <v>1</v>
      </c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231"/>
      <c r="AA38" s="242"/>
      <c r="AB38" s="197"/>
      <c r="AC38" s="197"/>
      <c r="AD38" s="197"/>
      <c r="AE38" s="197"/>
      <c r="AF38" s="197"/>
      <c r="AG38" s="199"/>
      <c r="AH38" s="235"/>
      <c r="AI38" s="197"/>
      <c r="AJ38" s="197"/>
      <c r="AK38" s="197"/>
      <c r="AL38" s="197"/>
      <c r="AM38" s="197"/>
      <c r="AN38" s="197"/>
      <c r="AO38" s="230">
        <v>2</v>
      </c>
      <c r="AP38" s="244">
        <f t="shared" si="0"/>
        <v>2</v>
      </c>
      <c r="AQ38" s="297"/>
      <c r="AR38" s="297"/>
      <c r="AS38" s="297"/>
      <c r="AT38" s="297"/>
      <c r="AU38" s="297"/>
      <c r="AV38" s="297"/>
      <c r="AW38" s="297"/>
    </row>
    <row r="39" spans="1:57" s="159" customFormat="1" ht="27" customHeight="1">
      <c r="A39" s="155">
        <v>35</v>
      </c>
      <c r="B39" s="196">
        <v>20</v>
      </c>
      <c r="C39" s="194">
        <v>2</v>
      </c>
      <c r="D39" s="194"/>
      <c r="E39" s="194" t="s">
        <v>84</v>
      </c>
      <c r="F39" s="195" t="s">
        <v>80</v>
      </c>
      <c r="G39" s="195" t="s">
        <v>177</v>
      </c>
      <c r="H39" s="194"/>
      <c r="I39" s="194"/>
      <c r="J39" s="194"/>
      <c r="K39" s="194"/>
      <c r="L39" s="194"/>
      <c r="M39" s="194">
        <v>1</v>
      </c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231"/>
      <c r="AA39" s="242"/>
      <c r="AB39" s="197"/>
      <c r="AC39" s="197"/>
      <c r="AD39" s="197"/>
      <c r="AE39" s="197"/>
      <c r="AF39" s="197"/>
      <c r="AG39" s="199"/>
      <c r="AH39" s="235"/>
      <c r="AI39" s="197"/>
      <c r="AJ39" s="197"/>
      <c r="AK39" s="197"/>
      <c r="AL39" s="197"/>
      <c r="AM39" s="197"/>
      <c r="AN39" s="197"/>
      <c r="AO39" s="230">
        <v>1</v>
      </c>
      <c r="AP39" s="244">
        <f t="shared" si="0"/>
        <v>1</v>
      </c>
      <c r="AQ39" s="293"/>
      <c r="AR39" s="292"/>
      <c r="AS39" s="292"/>
      <c r="AT39" s="292"/>
      <c r="AU39" s="292"/>
      <c r="AV39" s="292"/>
      <c r="AW39" s="292"/>
    </row>
    <row r="40" spans="1:57" s="159" customFormat="1" ht="27" customHeight="1">
      <c r="A40" s="155">
        <v>36</v>
      </c>
      <c r="B40" s="196">
        <v>21</v>
      </c>
      <c r="C40" s="194">
        <v>2</v>
      </c>
      <c r="D40" s="194"/>
      <c r="E40" s="194" t="s">
        <v>85</v>
      </c>
      <c r="F40" s="195" t="s">
        <v>80</v>
      </c>
      <c r="G40" s="195" t="s">
        <v>177</v>
      </c>
      <c r="H40" s="194"/>
      <c r="I40" s="194"/>
      <c r="J40" s="194"/>
      <c r="K40" s="194"/>
      <c r="L40" s="194"/>
      <c r="M40" s="194">
        <v>1</v>
      </c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231"/>
      <c r="AA40" s="242"/>
      <c r="AB40" s="197"/>
      <c r="AC40" s="197"/>
      <c r="AD40" s="197"/>
      <c r="AE40" s="197"/>
      <c r="AF40" s="197"/>
      <c r="AG40" s="199"/>
      <c r="AH40" s="235"/>
      <c r="AI40" s="197"/>
      <c r="AJ40" s="197"/>
      <c r="AK40" s="197"/>
      <c r="AL40" s="197"/>
      <c r="AM40" s="197"/>
      <c r="AN40" s="197"/>
      <c r="AO40" s="230">
        <v>1</v>
      </c>
      <c r="AP40" s="244">
        <f t="shared" si="0"/>
        <v>1</v>
      </c>
      <c r="AQ40" s="293"/>
      <c r="AR40" s="293"/>
      <c r="AS40" s="293"/>
      <c r="AT40" s="293"/>
      <c r="AU40" s="293"/>
      <c r="AV40" s="293"/>
      <c r="AW40" s="293"/>
      <c r="AX40" s="160"/>
      <c r="AY40" s="160"/>
      <c r="AZ40" s="160"/>
      <c r="BA40" s="160"/>
      <c r="BB40" s="160"/>
      <c r="BC40" s="160"/>
      <c r="BD40" s="160"/>
      <c r="BE40" s="160"/>
    </row>
    <row r="41" spans="1:57" s="159" customFormat="1" ht="27" customHeight="1">
      <c r="A41" s="155">
        <v>37</v>
      </c>
      <c r="B41" s="196">
        <v>22</v>
      </c>
      <c r="C41" s="194">
        <v>2</v>
      </c>
      <c r="D41" s="194"/>
      <c r="E41" s="194" t="s">
        <v>86</v>
      </c>
      <c r="F41" s="195" t="s">
        <v>80</v>
      </c>
      <c r="G41" s="195" t="s">
        <v>177</v>
      </c>
      <c r="H41" s="194"/>
      <c r="I41" s="194"/>
      <c r="J41" s="194"/>
      <c r="K41" s="194"/>
      <c r="L41" s="194"/>
      <c r="M41" s="194">
        <v>1</v>
      </c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231"/>
      <c r="AA41" s="242"/>
      <c r="AB41" s="197"/>
      <c r="AC41" s="197"/>
      <c r="AD41" s="197"/>
      <c r="AE41" s="197"/>
      <c r="AF41" s="197"/>
      <c r="AG41" s="199"/>
      <c r="AH41" s="235"/>
      <c r="AI41" s="197"/>
      <c r="AJ41" s="197"/>
      <c r="AK41" s="197"/>
      <c r="AL41" s="197"/>
      <c r="AM41" s="197"/>
      <c r="AN41" s="197"/>
      <c r="AO41" s="230">
        <v>1</v>
      </c>
      <c r="AP41" s="244">
        <f t="shared" si="0"/>
        <v>1</v>
      </c>
      <c r="AQ41" s="293"/>
      <c r="AR41" s="293"/>
      <c r="AS41" s="293"/>
      <c r="AT41" s="293"/>
      <c r="AU41" s="293"/>
      <c r="AV41" s="293"/>
      <c r="AW41" s="293"/>
      <c r="AX41" s="160"/>
      <c r="AY41" s="160"/>
      <c r="AZ41" s="160"/>
      <c r="BA41" s="160"/>
      <c r="BB41" s="160"/>
      <c r="BC41" s="160"/>
      <c r="BD41" s="160"/>
      <c r="BE41" s="160"/>
    </row>
    <row r="42" spans="1:57" s="159" customFormat="1" ht="27" customHeight="1">
      <c r="A42" s="155">
        <v>38</v>
      </c>
      <c r="B42" s="196">
        <v>23</v>
      </c>
      <c r="C42" s="194">
        <v>2</v>
      </c>
      <c r="D42" s="194"/>
      <c r="E42" s="194" t="s">
        <v>87</v>
      </c>
      <c r="F42" s="195" t="s">
        <v>80</v>
      </c>
      <c r="G42" s="195" t="s">
        <v>177</v>
      </c>
      <c r="H42" s="194"/>
      <c r="I42" s="194"/>
      <c r="J42" s="194"/>
      <c r="K42" s="194"/>
      <c r="L42" s="194">
        <v>1</v>
      </c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231"/>
      <c r="AA42" s="242"/>
      <c r="AB42" s="197"/>
      <c r="AC42" s="197"/>
      <c r="AD42" s="197"/>
      <c r="AE42" s="197"/>
      <c r="AF42" s="197"/>
      <c r="AG42" s="199"/>
      <c r="AH42" s="235"/>
      <c r="AI42" s="197"/>
      <c r="AJ42" s="197"/>
      <c r="AK42" s="197"/>
      <c r="AL42" s="197"/>
      <c r="AM42" s="197"/>
      <c r="AN42" s="197"/>
      <c r="AO42" s="230">
        <v>1</v>
      </c>
      <c r="AP42" s="244">
        <f t="shared" si="0"/>
        <v>1</v>
      </c>
      <c r="AQ42" s="293"/>
      <c r="AR42" s="293"/>
      <c r="AS42" s="293"/>
      <c r="AT42" s="293"/>
      <c r="AU42" s="293"/>
      <c r="AV42" s="293"/>
      <c r="AW42" s="293"/>
      <c r="AX42" s="160"/>
      <c r="AY42" s="160"/>
      <c r="AZ42" s="160"/>
      <c r="BA42" s="160"/>
      <c r="BB42" s="160"/>
      <c r="BC42" s="160"/>
      <c r="BD42" s="160"/>
      <c r="BE42" s="160"/>
    </row>
    <row r="43" spans="1:57" s="159" customFormat="1" ht="27" customHeight="1">
      <c r="A43" s="155">
        <v>39</v>
      </c>
      <c r="B43" s="196">
        <v>24</v>
      </c>
      <c r="C43" s="194">
        <v>2</v>
      </c>
      <c r="D43" s="194"/>
      <c r="E43" s="194" t="s">
        <v>88</v>
      </c>
      <c r="F43" s="195" t="s">
        <v>80</v>
      </c>
      <c r="G43" s="195" t="s">
        <v>177</v>
      </c>
      <c r="H43" s="194"/>
      <c r="I43" s="194"/>
      <c r="J43" s="194"/>
      <c r="K43" s="194"/>
      <c r="L43" s="194"/>
      <c r="M43" s="194">
        <v>1</v>
      </c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231"/>
      <c r="AA43" s="242"/>
      <c r="AB43" s="197"/>
      <c r="AC43" s="197"/>
      <c r="AD43" s="197"/>
      <c r="AE43" s="197"/>
      <c r="AF43" s="197"/>
      <c r="AG43" s="199"/>
      <c r="AH43" s="235"/>
      <c r="AI43" s="197"/>
      <c r="AJ43" s="197"/>
      <c r="AK43" s="197"/>
      <c r="AL43" s="197"/>
      <c r="AM43" s="197"/>
      <c r="AN43" s="197"/>
      <c r="AO43" s="230">
        <v>1</v>
      </c>
      <c r="AP43" s="244">
        <f t="shared" si="0"/>
        <v>1</v>
      </c>
      <c r="AQ43" s="293"/>
      <c r="AR43" s="293"/>
      <c r="AS43" s="293"/>
      <c r="AT43" s="293"/>
      <c r="AU43" s="293"/>
      <c r="AV43" s="293"/>
      <c r="AW43" s="293"/>
      <c r="AX43" s="160"/>
      <c r="AY43" s="160"/>
      <c r="AZ43" s="160"/>
      <c r="BA43" s="160"/>
      <c r="BB43" s="160"/>
      <c r="BC43" s="160"/>
      <c r="BD43" s="160"/>
      <c r="BE43" s="160"/>
    </row>
    <row r="44" spans="1:57" s="159" customFormat="1" ht="27" customHeight="1">
      <c r="A44" s="155">
        <v>40</v>
      </c>
      <c r="B44" s="196">
        <v>25</v>
      </c>
      <c r="C44" s="197">
        <v>2</v>
      </c>
      <c r="D44" s="198"/>
      <c r="E44" s="194" t="s">
        <v>89</v>
      </c>
      <c r="F44" s="195" t="s">
        <v>80</v>
      </c>
      <c r="G44" s="195" t="s">
        <v>177</v>
      </c>
      <c r="H44" s="194"/>
      <c r="I44" s="194"/>
      <c r="J44" s="194"/>
      <c r="K44" s="194"/>
      <c r="L44" s="194"/>
      <c r="M44" s="194">
        <v>1</v>
      </c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231"/>
      <c r="AA44" s="242"/>
      <c r="AB44" s="197"/>
      <c r="AC44" s="197"/>
      <c r="AD44" s="197"/>
      <c r="AE44" s="197"/>
      <c r="AF44" s="197"/>
      <c r="AG44" s="199"/>
      <c r="AH44" s="235"/>
      <c r="AI44" s="197"/>
      <c r="AJ44" s="197"/>
      <c r="AK44" s="197"/>
      <c r="AL44" s="197"/>
      <c r="AM44" s="197"/>
      <c r="AN44" s="197"/>
      <c r="AO44" s="230">
        <v>1</v>
      </c>
      <c r="AP44" s="244">
        <f t="shared" si="0"/>
        <v>1</v>
      </c>
      <c r="AQ44" s="293"/>
      <c r="AR44" s="293"/>
      <c r="AS44" s="293"/>
      <c r="AT44" s="293"/>
      <c r="AU44" s="293"/>
      <c r="AV44" s="293"/>
      <c r="AW44" s="293"/>
      <c r="AX44" s="160"/>
      <c r="AY44" s="160"/>
      <c r="AZ44" s="160"/>
      <c r="BA44" s="160"/>
      <c r="BB44" s="160"/>
      <c r="BC44" s="160"/>
      <c r="BD44" s="160"/>
      <c r="BE44" s="160"/>
    </row>
    <row r="45" spans="1:57" s="159" customFormat="1" ht="27" customHeight="1">
      <c r="A45" s="155">
        <v>41</v>
      </c>
      <c r="B45" s="196">
        <v>26</v>
      </c>
      <c r="C45" s="197">
        <v>2</v>
      </c>
      <c r="D45" s="198"/>
      <c r="E45" s="194" t="s">
        <v>90</v>
      </c>
      <c r="F45" s="195" t="s">
        <v>80</v>
      </c>
      <c r="G45" s="195" t="s">
        <v>177</v>
      </c>
      <c r="H45" s="194"/>
      <c r="I45" s="194"/>
      <c r="J45" s="194"/>
      <c r="K45" s="194"/>
      <c r="L45" s="194"/>
      <c r="M45" s="194">
        <v>1</v>
      </c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231"/>
      <c r="AA45" s="242"/>
      <c r="AB45" s="197"/>
      <c r="AC45" s="197"/>
      <c r="AD45" s="197"/>
      <c r="AE45" s="197"/>
      <c r="AF45" s="197"/>
      <c r="AG45" s="199"/>
      <c r="AH45" s="235"/>
      <c r="AI45" s="197"/>
      <c r="AJ45" s="197"/>
      <c r="AK45" s="197"/>
      <c r="AL45" s="197"/>
      <c r="AM45" s="197">
        <v>1</v>
      </c>
      <c r="AN45" s="197"/>
      <c r="AO45" s="230">
        <v>1</v>
      </c>
      <c r="AP45" s="244">
        <f t="shared" si="0"/>
        <v>2</v>
      </c>
      <c r="AQ45" s="294"/>
      <c r="AR45" s="294"/>
      <c r="AS45" s="294"/>
      <c r="AT45" s="294"/>
      <c r="AU45" s="294"/>
      <c r="AV45" s="294"/>
      <c r="AW45" s="294"/>
      <c r="AX45" s="161"/>
      <c r="AY45" s="161"/>
      <c r="AZ45" s="161"/>
      <c r="BA45" s="161"/>
      <c r="BB45" s="161"/>
      <c r="BC45" s="161"/>
      <c r="BD45" s="161"/>
      <c r="BE45" s="161"/>
    </row>
    <row r="46" spans="1:57" s="159" customFormat="1" ht="27" customHeight="1">
      <c r="A46" s="155">
        <v>42</v>
      </c>
      <c r="B46" s="196">
        <v>27</v>
      </c>
      <c r="C46" s="194">
        <v>2</v>
      </c>
      <c r="D46" s="194"/>
      <c r="E46" s="194" t="s">
        <v>92</v>
      </c>
      <c r="F46" s="195" t="s">
        <v>91</v>
      </c>
      <c r="G46" s="195" t="s">
        <v>177</v>
      </c>
      <c r="H46" s="194"/>
      <c r="I46" s="194"/>
      <c r="J46" s="194"/>
      <c r="K46" s="194"/>
      <c r="L46" s="194"/>
      <c r="M46" s="200">
        <v>1</v>
      </c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231"/>
      <c r="AA46" s="242"/>
      <c r="AB46" s="197"/>
      <c r="AC46" s="197"/>
      <c r="AD46" s="197"/>
      <c r="AE46" s="197"/>
      <c r="AF46" s="197"/>
      <c r="AG46" s="199"/>
      <c r="AH46" s="235"/>
      <c r="AI46" s="197"/>
      <c r="AJ46" s="197"/>
      <c r="AK46" s="197"/>
      <c r="AL46" s="197"/>
      <c r="AM46" s="197">
        <v>4</v>
      </c>
      <c r="AN46" s="197"/>
      <c r="AO46" s="230">
        <v>1</v>
      </c>
      <c r="AP46" s="244">
        <f t="shared" si="0"/>
        <v>5</v>
      </c>
      <c r="AQ46" s="294"/>
      <c r="AR46" s="294"/>
      <c r="AS46" s="294"/>
      <c r="AT46" s="294"/>
      <c r="AU46" s="294"/>
      <c r="AV46" s="294"/>
      <c r="AW46" s="294"/>
      <c r="AX46" s="161"/>
      <c r="AY46" s="161"/>
      <c r="AZ46" s="161"/>
      <c r="BA46" s="161"/>
      <c r="BB46" s="161"/>
      <c r="BC46" s="161"/>
      <c r="BD46" s="161"/>
      <c r="BE46" s="161"/>
    </row>
    <row r="47" spans="1:57" s="159" customFormat="1" ht="27" customHeight="1">
      <c r="A47" s="155">
        <v>43</v>
      </c>
      <c r="B47" s="196">
        <v>28</v>
      </c>
      <c r="C47" s="194">
        <v>2</v>
      </c>
      <c r="D47" s="194"/>
      <c r="E47" s="194" t="s">
        <v>93</v>
      </c>
      <c r="F47" s="195" t="s">
        <v>91</v>
      </c>
      <c r="G47" s="195" t="s">
        <v>177</v>
      </c>
      <c r="H47" s="194"/>
      <c r="I47" s="194"/>
      <c r="J47" s="194"/>
      <c r="K47" s="194"/>
      <c r="L47" s="194"/>
      <c r="M47" s="194">
        <v>1</v>
      </c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231"/>
      <c r="AA47" s="242"/>
      <c r="AB47" s="197"/>
      <c r="AC47" s="197"/>
      <c r="AD47" s="197"/>
      <c r="AE47" s="197"/>
      <c r="AF47" s="197"/>
      <c r="AG47" s="199"/>
      <c r="AH47" s="235"/>
      <c r="AI47" s="197"/>
      <c r="AJ47" s="197"/>
      <c r="AK47" s="197"/>
      <c r="AL47" s="197"/>
      <c r="AM47" s="197"/>
      <c r="AN47" s="197"/>
      <c r="AO47" s="230">
        <v>2</v>
      </c>
      <c r="AP47" s="244">
        <f t="shared" si="0"/>
        <v>2</v>
      </c>
      <c r="AQ47" s="292"/>
      <c r="AR47" s="292"/>
      <c r="AS47" s="292"/>
      <c r="AT47" s="292"/>
      <c r="AU47" s="292"/>
      <c r="AV47" s="292"/>
      <c r="AW47" s="292"/>
    </row>
    <row r="48" spans="1:57" s="159" customFormat="1" ht="27" customHeight="1">
      <c r="A48" s="155">
        <v>44</v>
      </c>
      <c r="B48" s="196">
        <v>29</v>
      </c>
      <c r="C48" s="194">
        <v>2</v>
      </c>
      <c r="D48" s="194"/>
      <c r="E48" s="194" t="s">
        <v>94</v>
      </c>
      <c r="F48" s="195" t="s">
        <v>91</v>
      </c>
      <c r="G48" s="195" t="s">
        <v>177</v>
      </c>
      <c r="H48" s="194"/>
      <c r="I48" s="194"/>
      <c r="J48" s="194"/>
      <c r="K48" s="194"/>
      <c r="L48" s="194"/>
      <c r="M48" s="194">
        <v>1</v>
      </c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231"/>
      <c r="AA48" s="242"/>
      <c r="AB48" s="197"/>
      <c r="AC48" s="197"/>
      <c r="AD48" s="197"/>
      <c r="AE48" s="197"/>
      <c r="AF48" s="197"/>
      <c r="AG48" s="199"/>
      <c r="AH48" s="235"/>
      <c r="AI48" s="197"/>
      <c r="AJ48" s="197">
        <v>1</v>
      </c>
      <c r="AK48" s="197"/>
      <c r="AL48" s="197"/>
      <c r="AM48" s="197">
        <v>2</v>
      </c>
      <c r="AN48" s="197"/>
      <c r="AO48" s="230"/>
      <c r="AP48" s="244">
        <f t="shared" si="0"/>
        <v>3</v>
      </c>
      <c r="AQ48" s="296"/>
      <c r="AR48" s="296"/>
      <c r="AS48" s="296"/>
      <c r="AT48" s="296"/>
      <c r="AU48" s="296"/>
      <c r="AV48" s="296"/>
      <c r="AW48" s="296"/>
      <c r="AX48" s="162"/>
      <c r="AY48" s="162"/>
      <c r="AZ48" s="162"/>
      <c r="BA48" s="162"/>
      <c r="BB48" s="162"/>
      <c r="BC48" s="162"/>
      <c r="BD48" s="162"/>
      <c r="BE48" s="162"/>
    </row>
    <row r="49" spans="1:57" s="164" customFormat="1" ht="27" customHeight="1">
      <c r="A49" s="155">
        <v>45</v>
      </c>
      <c r="B49" s="196">
        <v>30</v>
      </c>
      <c r="C49" s="194">
        <v>2</v>
      </c>
      <c r="D49" s="194"/>
      <c r="E49" s="194" t="s">
        <v>97</v>
      </c>
      <c r="F49" s="195" t="s">
        <v>95</v>
      </c>
      <c r="G49" s="195" t="s">
        <v>192</v>
      </c>
      <c r="H49" s="194"/>
      <c r="I49" s="194"/>
      <c r="J49" s="194"/>
      <c r="K49" s="194"/>
      <c r="L49" s="194">
        <v>1</v>
      </c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231"/>
      <c r="AA49" s="242"/>
      <c r="AB49" s="197"/>
      <c r="AC49" s="197"/>
      <c r="AD49" s="197"/>
      <c r="AE49" s="197"/>
      <c r="AF49" s="197"/>
      <c r="AG49" s="199"/>
      <c r="AH49" s="235"/>
      <c r="AI49" s="197"/>
      <c r="AJ49" s="197"/>
      <c r="AK49" s="197"/>
      <c r="AL49" s="197"/>
      <c r="AM49" s="197">
        <v>2</v>
      </c>
      <c r="AN49" s="197"/>
      <c r="AO49" s="230"/>
      <c r="AP49" s="244">
        <f t="shared" si="0"/>
        <v>2</v>
      </c>
      <c r="AQ49" s="297"/>
      <c r="AR49" s="297"/>
      <c r="AS49" s="297"/>
      <c r="AT49" s="297"/>
      <c r="AU49" s="297"/>
      <c r="AV49" s="297"/>
      <c r="AW49" s="297"/>
    </row>
    <row r="50" spans="1:57" s="158" customFormat="1" ht="27" customHeight="1">
      <c r="A50" s="155">
        <v>46</v>
      </c>
      <c r="B50" s="196">
        <v>31</v>
      </c>
      <c r="C50" s="194">
        <v>2</v>
      </c>
      <c r="D50" s="194"/>
      <c r="E50" s="194" t="s">
        <v>99</v>
      </c>
      <c r="F50" s="195" t="s">
        <v>95</v>
      </c>
      <c r="G50" s="195" t="s">
        <v>193</v>
      </c>
      <c r="H50" s="194"/>
      <c r="I50" s="194"/>
      <c r="J50" s="194"/>
      <c r="K50" s="194"/>
      <c r="L50" s="194"/>
      <c r="M50" s="194"/>
      <c r="N50" s="194"/>
      <c r="O50" s="194"/>
      <c r="P50" s="194"/>
      <c r="Q50" s="200">
        <v>1</v>
      </c>
      <c r="R50" s="194"/>
      <c r="S50" s="194"/>
      <c r="T50" s="194"/>
      <c r="U50" s="194"/>
      <c r="V50" s="194"/>
      <c r="W50" s="194"/>
      <c r="X50" s="194"/>
      <c r="Y50" s="194"/>
      <c r="Z50" s="231"/>
      <c r="AA50" s="242"/>
      <c r="AB50" s="197"/>
      <c r="AC50" s="197"/>
      <c r="AD50" s="197"/>
      <c r="AE50" s="197"/>
      <c r="AF50" s="197"/>
      <c r="AG50" s="199"/>
      <c r="AH50" s="235"/>
      <c r="AI50" s="197"/>
      <c r="AJ50" s="197"/>
      <c r="AK50" s="197"/>
      <c r="AL50" s="197"/>
      <c r="AM50" s="197"/>
      <c r="AN50" s="197"/>
      <c r="AO50" s="230">
        <v>1</v>
      </c>
      <c r="AP50" s="244">
        <f t="shared" si="0"/>
        <v>1</v>
      </c>
      <c r="AQ50" s="292"/>
      <c r="AR50" s="292"/>
      <c r="AS50" s="292"/>
      <c r="AT50" s="292"/>
      <c r="AU50" s="292"/>
      <c r="AV50" s="292"/>
      <c r="AW50" s="292"/>
      <c r="AX50" s="159"/>
      <c r="AY50" s="159"/>
      <c r="AZ50" s="159"/>
      <c r="BA50" s="159"/>
      <c r="BB50" s="159"/>
      <c r="BC50" s="159"/>
      <c r="BD50" s="159"/>
      <c r="BE50" s="159"/>
    </row>
    <row r="51" spans="1:57" s="159" customFormat="1" ht="27" customHeight="1">
      <c r="A51" s="155">
        <v>47</v>
      </c>
      <c r="B51" s="196">
        <v>32</v>
      </c>
      <c r="C51" s="194">
        <v>2</v>
      </c>
      <c r="D51" s="194"/>
      <c r="E51" s="194" t="s">
        <v>100</v>
      </c>
      <c r="F51" s="195" t="s">
        <v>95</v>
      </c>
      <c r="G51" s="195" t="s">
        <v>192</v>
      </c>
      <c r="H51" s="194"/>
      <c r="I51" s="194"/>
      <c r="J51" s="194"/>
      <c r="K51" s="194">
        <v>1</v>
      </c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231"/>
      <c r="AA51" s="242"/>
      <c r="AB51" s="197"/>
      <c r="AC51" s="197"/>
      <c r="AD51" s="197"/>
      <c r="AE51" s="197"/>
      <c r="AF51" s="197"/>
      <c r="AG51" s="199"/>
      <c r="AH51" s="235"/>
      <c r="AI51" s="197"/>
      <c r="AJ51" s="197"/>
      <c r="AK51" s="197"/>
      <c r="AL51" s="197"/>
      <c r="AM51" s="197"/>
      <c r="AN51" s="197"/>
      <c r="AO51" s="230">
        <v>1</v>
      </c>
      <c r="AP51" s="244">
        <f t="shared" si="0"/>
        <v>1</v>
      </c>
      <c r="AQ51" s="292"/>
      <c r="AR51" s="292"/>
      <c r="AS51" s="292"/>
      <c r="AT51" s="292"/>
      <c r="AU51" s="292"/>
      <c r="AV51" s="292"/>
      <c r="AW51" s="292"/>
    </row>
    <row r="52" spans="1:57" s="159" customFormat="1" ht="27" customHeight="1">
      <c r="A52" s="155">
        <v>48</v>
      </c>
      <c r="B52" s="196">
        <v>33</v>
      </c>
      <c r="C52" s="194">
        <v>2</v>
      </c>
      <c r="D52" s="194"/>
      <c r="E52" s="194" t="s">
        <v>101</v>
      </c>
      <c r="F52" s="195" t="s">
        <v>95</v>
      </c>
      <c r="G52" s="195" t="s">
        <v>192</v>
      </c>
      <c r="H52" s="194"/>
      <c r="I52" s="194"/>
      <c r="J52" s="194"/>
      <c r="K52" s="194"/>
      <c r="L52" s="194">
        <v>1</v>
      </c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231"/>
      <c r="AA52" s="242"/>
      <c r="AB52" s="197"/>
      <c r="AC52" s="197"/>
      <c r="AD52" s="197"/>
      <c r="AE52" s="197"/>
      <c r="AF52" s="197"/>
      <c r="AG52" s="199"/>
      <c r="AH52" s="235"/>
      <c r="AI52" s="197"/>
      <c r="AJ52" s="197"/>
      <c r="AK52" s="197"/>
      <c r="AL52" s="197"/>
      <c r="AM52" s="197"/>
      <c r="AN52" s="197"/>
      <c r="AO52" s="230">
        <v>2</v>
      </c>
      <c r="AP52" s="244">
        <f t="shared" si="0"/>
        <v>2</v>
      </c>
      <c r="AQ52" s="292"/>
      <c r="AR52" s="292"/>
      <c r="AS52" s="292"/>
      <c r="AT52" s="292"/>
      <c r="AU52" s="292"/>
      <c r="AV52" s="292"/>
      <c r="AW52" s="292"/>
    </row>
    <row r="53" spans="1:57" s="159" customFormat="1" ht="27" customHeight="1">
      <c r="A53" s="155">
        <v>49</v>
      </c>
      <c r="B53" s="196">
        <v>34</v>
      </c>
      <c r="C53" s="194">
        <v>2</v>
      </c>
      <c r="D53" s="194"/>
      <c r="E53" s="194" t="s">
        <v>104</v>
      </c>
      <c r="F53" s="195" t="s">
        <v>102</v>
      </c>
      <c r="G53" s="195" t="s">
        <v>194</v>
      </c>
      <c r="H53" s="194"/>
      <c r="I53" s="194"/>
      <c r="J53" s="194"/>
      <c r="K53" s="194"/>
      <c r="L53" s="194">
        <v>1</v>
      </c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231"/>
      <c r="AA53" s="242"/>
      <c r="AB53" s="197"/>
      <c r="AC53" s="197"/>
      <c r="AD53" s="197"/>
      <c r="AE53" s="197"/>
      <c r="AF53" s="197"/>
      <c r="AG53" s="199"/>
      <c r="AH53" s="235"/>
      <c r="AI53" s="197"/>
      <c r="AJ53" s="197"/>
      <c r="AK53" s="197"/>
      <c r="AL53" s="197"/>
      <c r="AM53" s="197"/>
      <c r="AN53" s="197"/>
      <c r="AO53" s="230">
        <v>1</v>
      </c>
      <c r="AP53" s="244">
        <f t="shared" si="0"/>
        <v>1</v>
      </c>
      <c r="AQ53" s="293"/>
      <c r="AR53" s="293"/>
      <c r="AS53" s="293"/>
      <c r="AT53" s="293"/>
      <c r="AU53" s="293"/>
      <c r="AV53" s="293"/>
      <c r="AW53" s="293"/>
      <c r="AX53" s="160"/>
      <c r="AY53" s="160"/>
      <c r="AZ53" s="160"/>
      <c r="BA53" s="160"/>
      <c r="BB53" s="160"/>
      <c r="BC53" s="160"/>
      <c r="BD53" s="160"/>
      <c r="BE53" s="160"/>
    </row>
    <row r="54" spans="1:57" s="162" customFormat="1" ht="27" customHeight="1">
      <c r="A54" s="155">
        <v>50</v>
      </c>
      <c r="B54" s="196">
        <v>35</v>
      </c>
      <c r="C54" s="194">
        <v>2</v>
      </c>
      <c r="D54" s="194"/>
      <c r="E54" s="194" t="s">
        <v>106</v>
      </c>
      <c r="F54" s="195" t="s">
        <v>102</v>
      </c>
      <c r="G54" s="195" t="s">
        <v>179</v>
      </c>
      <c r="H54" s="194"/>
      <c r="I54" s="194"/>
      <c r="J54" s="194"/>
      <c r="K54" s="194"/>
      <c r="L54" s="194">
        <v>1</v>
      </c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231"/>
      <c r="AA54" s="242"/>
      <c r="AB54" s="197"/>
      <c r="AC54" s="197"/>
      <c r="AD54" s="197"/>
      <c r="AE54" s="197"/>
      <c r="AF54" s="197"/>
      <c r="AG54" s="199"/>
      <c r="AH54" s="235"/>
      <c r="AI54" s="197"/>
      <c r="AJ54" s="197"/>
      <c r="AK54" s="197"/>
      <c r="AL54" s="197"/>
      <c r="AM54" s="197"/>
      <c r="AN54" s="197"/>
      <c r="AO54" s="230">
        <v>1</v>
      </c>
      <c r="AP54" s="244">
        <f t="shared" si="0"/>
        <v>1</v>
      </c>
      <c r="AQ54" s="294"/>
      <c r="AR54" s="294"/>
      <c r="AS54" s="294"/>
      <c r="AT54" s="294"/>
      <c r="AU54" s="294"/>
      <c r="AV54" s="294"/>
      <c r="AW54" s="294"/>
      <c r="AX54" s="161"/>
      <c r="AY54" s="161"/>
      <c r="AZ54" s="161"/>
      <c r="BA54" s="161"/>
      <c r="BB54" s="161"/>
      <c r="BC54" s="161"/>
      <c r="BD54" s="161"/>
      <c r="BE54" s="161"/>
    </row>
    <row r="55" spans="1:57" s="160" customFormat="1" ht="27" customHeight="1">
      <c r="A55" s="155">
        <v>51</v>
      </c>
      <c r="B55" s="196">
        <v>36</v>
      </c>
      <c r="C55" s="194">
        <v>2</v>
      </c>
      <c r="D55" s="194"/>
      <c r="E55" s="194" t="s">
        <v>108</v>
      </c>
      <c r="F55" s="195" t="s">
        <v>102</v>
      </c>
      <c r="G55" s="195" t="s">
        <v>195</v>
      </c>
      <c r="H55" s="194"/>
      <c r="I55" s="194"/>
      <c r="J55" s="194"/>
      <c r="K55" s="194"/>
      <c r="L55" s="194"/>
      <c r="M55" s="194">
        <v>1</v>
      </c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231"/>
      <c r="AA55" s="242"/>
      <c r="AB55" s="197"/>
      <c r="AC55" s="197"/>
      <c r="AD55" s="197"/>
      <c r="AE55" s="197"/>
      <c r="AF55" s="197"/>
      <c r="AG55" s="199"/>
      <c r="AH55" s="235"/>
      <c r="AI55" s="197"/>
      <c r="AJ55" s="197"/>
      <c r="AK55" s="197"/>
      <c r="AL55" s="197"/>
      <c r="AM55" s="197"/>
      <c r="AN55" s="197"/>
      <c r="AO55" s="230">
        <v>1</v>
      </c>
      <c r="AP55" s="244">
        <f t="shared" si="0"/>
        <v>1</v>
      </c>
      <c r="AQ55" s="294"/>
      <c r="AR55" s="294"/>
      <c r="AS55" s="294"/>
      <c r="AT55" s="294"/>
      <c r="AU55" s="294"/>
      <c r="AV55" s="294"/>
      <c r="AW55" s="294"/>
      <c r="AX55" s="161"/>
      <c r="AY55" s="161"/>
      <c r="AZ55" s="161"/>
      <c r="BA55" s="161"/>
      <c r="BB55" s="161"/>
      <c r="BC55" s="161"/>
      <c r="BD55" s="161"/>
      <c r="BE55" s="161"/>
    </row>
    <row r="56" spans="1:57" s="160" customFormat="1" ht="27" customHeight="1">
      <c r="A56" s="155">
        <v>52</v>
      </c>
      <c r="B56" s="196">
        <v>37</v>
      </c>
      <c r="C56" s="194">
        <v>2</v>
      </c>
      <c r="D56" s="194"/>
      <c r="E56" s="194" t="s">
        <v>111</v>
      </c>
      <c r="F56" s="195" t="s">
        <v>109</v>
      </c>
      <c r="G56" s="195" t="s">
        <v>181</v>
      </c>
      <c r="H56" s="194"/>
      <c r="I56" s="194"/>
      <c r="J56" s="194"/>
      <c r="K56" s="194"/>
      <c r="L56" s="194"/>
      <c r="M56" s="194">
        <v>1</v>
      </c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231"/>
      <c r="AA56" s="242"/>
      <c r="AB56" s="197"/>
      <c r="AC56" s="197"/>
      <c r="AD56" s="197"/>
      <c r="AE56" s="197"/>
      <c r="AF56" s="197"/>
      <c r="AG56" s="199"/>
      <c r="AH56" s="235"/>
      <c r="AI56" s="197"/>
      <c r="AJ56" s="197"/>
      <c r="AK56" s="197"/>
      <c r="AL56" s="197"/>
      <c r="AM56" s="197">
        <v>4</v>
      </c>
      <c r="AN56" s="197"/>
      <c r="AO56" s="230"/>
      <c r="AP56" s="244">
        <f t="shared" si="0"/>
        <v>4</v>
      </c>
      <c r="AQ56" s="294"/>
      <c r="AR56" s="291"/>
      <c r="AS56" s="291"/>
      <c r="AT56" s="291"/>
      <c r="AU56" s="291"/>
      <c r="AV56" s="291"/>
      <c r="AW56" s="291"/>
      <c r="AX56" s="156"/>
      <c r="AY56" s="156"/>
      <c r="AZ56" s="156"/>
      <c r="BA56" s="156"/>
      <c r="BB56" s="156"/>
      <c r="BC56" s="156"/>
      <c r="BD56" s="156"/>
      <c r="BE56" s="156"/>
    </row>
    <row r="57" spans="1:57" s="160" customFormat="1" ht="27" customHeight="1">
      <c r="A57" s="155">
        <v>53</v>
      </c>
      <c r="B57" s="196">
        <v>38</v>
      </c>
      <c r="C57" s="194">
        <v>2</v>
      </c>
      <c r="D57" s="194"/>
      <c r="E57" s="194" t="s">
        <v>112</v>
      </c>
      <c r="F57" s="195" t="s">
        <v>109</v>
      </c>
      <c r="G57" s="195" t="s">
        <v>179</v>
      </c>
      <c r="H57" s="194"/>
      <c r="I57" s="194"/>
      <c r="J57" s="194"/>
      <c r="K57" s="194"/>
      <c r="L57" s="194">
        <v>1</v>
      </c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231"/>
      <c r="AA57" s="242"/>
      <c r="AB57" s="197"/>
      <c r="AC57" s="197"/>
      <c r="AD57" s="197"/>
      <c r="AE57" s="197"/>
      <c r="AF57" s="197"/>
      <c r="AG57" s="199"/>
      <c r="AH57" s="235"/>
      <c r="AI57" s="197"/>
      <c r="AJ57" s="197"/>
      <c r="AK57" s="197"/>
      <c r="AL57" s="197"/>
      <c r="AM57" s="197">
        <v>1</v>
      </c>
      <c r="AN57" s="197"/>
      <c r="AO57" s="230"/>
      <c r="AP57" s="244">
        <f t="shared" si="0"/>
        <v>1</v>
      </c>
      <c r="AQ57" s="292"/>
      <c r="AR57" s="292"/>
      <c r="AS57" s="292"/>
      <c r="AT57" s="292"/>
      <c r="AU57" s="292"/>
      <c r="AV57" s="292"/>
      <c r="AW57" s="292"/>
      <c r="AX57" s="159"/>
      <c r="AY57" s="159"/>
      <c r="AZ57" s="159"/>
      <c r="BA57" s="159"/>
      <c r="BB57" s="159"/>
      <c r="BC57" s="159"/>
      <c r="BD57" s="159"/>
      <c r="BE57" s="159"/>
    </row>
    <row r="58" spans="1:57" s="160" customFormat="1" ht="27" customHeight="1">
      <c r="A58" s="155">
        <v>54</v>
      </c>
      <c r="B58" s="196">
        <v>39</v>
      </c>
      <c r="C58" s="194">
        <v>2</v>
      </c>
      <c r="D58" s="194"/>
      <c r="E58" s="194" t="s">
        <v>115</v>
      </c>
      <c r="F58" s="195" t="s">
        <v>113</v>
      </c>
      <c r="G58" s="195" t="s">
        <v>183</v>
      </c>
      <c r="H58" s="194"/>
      <c r="I58" s="194"/>
      <c r="J58" s="194"/>
      <c r="K58" s="194"/>
      <c r="L58" s="194">
        <v>1</v>
      </c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231"/>
      <c r="AA58" s="242"/>
      <c r="AB58" s="197"/>
      <c r="AC58" s="197"/>
      <c r="AD58" s="197"/>
      <c r="AE58" s="197"/>
      <c r="AF58" s="197"/>
      <c r="AG58" s="199"/>
      <c r="AH58" s="235"/>
      <c r="AI58" s="197"/>
      <c r="AJ58" s="197"/>
      <c r="AK58" s="197"/>
      <c r="AL58" s="197"/>
      <c r="AM58" s="197">
        <v>6</v>
      </c>
      <c r="AN58" s="197"/>
      <c r="AO58" s="230"/>
      <c r="AP58" s="244">
        <f t="shared" si="0"/>
        <v>6</v>
      </c>
      <c r="AQ58" s="292"/>
      <c r="AR58" s="292"/>
      <c r="AS58" s="292"/>
      <c r="AT58" s="292"/>
      <c r="AU58" s="292"/>
      <c r="AV58" s="292"/>
      <c r="AW58" s="292"/>
      <c r="AX58" s="159"/>
      <c r="AY58" s="159"/>
      <c r="AZ58" s="159"/>
      <c r="BA58" s="159"/>
      <c r="BB58" s="159"/>
      <c r="BC58" s="159"/>
      <c r="BD58" s="159"/>
      <c r="BE58" s="159"/>
    </row>
    <row r="59" spans="1:57" s="161" customFormat="1" ht="27" customHeight="1">
      <c r="A59" s="155">
        <v>55</v>
      </c>
      <c r="B59" s="196">
        <v>40</v>
      </c>
      <c r="C59" s="194">
        <v>2</v>
      </c>
      <c r="D59" s="194"/>
      <c r="E59" s="194" t="s">
        <v>116</v>
      </c>
      <c r="F59" s="195" t="s">
        <v>113</v>
      </c>
      <c r="G59" s="195" t="s">
        <v>183</v>
      </c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200">
        <v>1</v>
      </c>
      <c r="V59" s="194"/>
      <c r="W59" s="194"/>
      <c r="X59" s="194"/>
      <c r="Y59" s="194"/>
      <c r="Z59" s="231"/>
      <c r="AA59" s="242"/>
      <c r="AB59" s="197"/>
      <c r="AC59" s="197"/>
      <c r="AD59" s="197"/>
      <c r="AE59" s="197"/>
      <c r="AF59" s="197"/>
      <c r="AG59" s="199"/>
      <c r="AH59" s="235"/>
      <c r="AI59" s="197"/>
      <c r="AJ59" s="197"/>
      <c r="AK59" s="197"/>
      <c r="AL59" s="197"/>
      <c r="AM59" s="197">
        <v>1</v>
      </c>
      <c r="AN59" s="197"/>
      <c r="AO59" s="230"/>
      <c r="AP59" s="244">
        <f t="shared" si="0"/>
        <v>1</v>
      </c>
      <c r="AQ59" s="292"/>
      <c r="AR59" s="292"/>
      <c r="AS59" s="292"/>
      <c r="AT59" s="292"/>
      <c r="AU59" s="292"/>
      <c r="AV59" s="292"/>
      <c r="AW59" s="292"/>
      <c r="AX59" s="159"/>
      <c r="AY59" s="159"/>
      <c r="AZ59" s="159"/>
      <c r="BA59" s="159"/>
      <c r="BB59" s="159"/>
      <c r="BC59" s="159"/>
      <c r="BD59" s="159"/>
      <c r="BE59" s="159"/>
    </row>
    <row r="60" spans="1:57" s="161" customFormat="1" ht="27" customHeight="1">
      <c r="A60" s="155">
        <v>56</v>
      </c>
      <c r="B60" s="196">
        <v>41</v>
      </c>
      <c r="C60" s="194">
        <v>2</v>
      </c>
      <c r="D60" s="194"/>
      <c r="E60" s="194" t="s">
        <v>117</v>
      </c>
      <c r="F60" s="195" t="s">
        <v>113</v>
      </c>
      <c r="G60" s="195" t="s">
        <v>183</v>
      </c>
      <c r="H60" s="194"/>
      <c r="I60" s="194"/>
      <c r="J60" s="194"/>
      <c r="K60" s="194"/>
      <c r="L60" s="194"/>
      <c r="M60" s="194"/>
      <c r="N60" s="194"/>
      <c r="O60" s="194"/>
      <c r="P60" s="194"/>
      <c r="Q60" s="200">
        <v>1</v>
      </c>
      <c r="R60" s="194"/>
      <c r="S60" s="194"/>
      <c r="T60" s="194"/>
      <c r="U60" s="194"/>
      <c r="V60" s="194"/>
      <c r="W60" s="194"/>
      <c r="X60" s="194"/>
      <c r="Y60" s="194"/>
      <c r="Z60" s="231"/>
      <c r="AA60" s="242"/>
      <c r="AB60" s="197"/>
      <c r="AC60" s="197"/>
      <c r="AD60" s="197"/>
      <c r="AE60" s="197"/>
      <c r="AF60" s="197"/>
      <c r="AG60" s="199"/>
      <c r="AH60" s="235"/>
      <c r="AI60" s="197"/>
      <c r="AJ60" s="197"/>
      <c r="AK60" s="197"/>
      <c r="AL60" s="197"/>
      <c r="AM60" s="197"/>
      <c r="AN60" s="197"/>
      <c r="AO60" s="230">
        <v>2</v>
      </c>
      <c r="AP60" s="244">
        <f t="shared" si="0"/>
        <v>2</v>
      </c>
      <c r="AQ60" s="293"/>
      <c r="AR60" s="292"/>
      <c r="AS60" s="292"/>
      <c r="AT60" s="292"/>
      <c r="AU60" s="292"/>
      <c r="AV60" s="292"/>
      <c r="AW60" s="292"/>
      <c r="AX60" s="159"/>
      <c r="AY60" s="159"/>
      <c r="AZ60" s="159"/>
      <c r="BA60" s="159"/>
      <c r="BB60" s="159"/>
      <c r="BC60" s="159"/>
      <c r="BD60" s="159"/>
      <c r="BE60" s="159"/>
    </row>
    <row r="61" spans="1:57" s="161" customFormat="1" ht="27" customHeight="1">
      <c r="A61" s="155">
        <v>57</v>
      </c>
      <c r="B61" s="196">
        <v>42</v>
      </c>
      <c r="C61" s="197">
        <v>2</v>
      </c>
      <c r="D61" s="198"/>
      <c r="E61" s="194" t="s">
        <v>119</v>
      </c>
      <c r="F61" s="195" t="s">
        <v>113</v>
      </c>
      <c r="G61" s="195" t="s">
        <v>184</v>
      </c>
      <c r="H61" s="194"/>
      <c r="I61" s="194"/>
      <c r="J61" s="194"/>
      <c r="K61" s="194"/>
      <c r="L61" s="194"/>
      <c r="M61" s="194"/>
      <c r="N61" s="194"/>
      <c r="O61" s="194"/>
      <c r="P61" s="194"/>
      <c r="Q61" s="200">
        <v>1</v>
      </c>
      <c r="R61" s="194"/>
      <c r="S61" s="194"/>
      <c r="T61" s="194"/>
      <c r="U61" s="194"/>
      <c r="V61" s="194"/>
      <c r="W61" s="194"/>
      <c r="X61" s="194"/>
      <c r="Y61" s="194"/>
      <c r="Z61" s="231"/>
      <c r="AA61" s="242"/>
      <c r="AB61" s="197"/>
      <c r="AC61" s="197"/>
      <c r="AD61" s="197"/>
      <c r="AE61" s="197"/>
      <c r="AF61" s="197"/>
      <c r="AG61" s="199"/>
      <c r="AH61" s="235"/>
      <c r="AI61" s="197"/>
      <c r="AJ61" s="197"/>
      <c r="AK61" s="197"/>
      <c r="AL61" s="197"/>
      <c r="AM61" s="197"/>
      <c r="AN61" s="197"/>
      <c r="AO61" s="230">
        <v>1</v>
      </c>
      <c r="AP61" s="244">
        <f t="shared" si="0"/>
        <v>1</v>
      </c>
      <c r="AQ61" s="292"/>
      <c r="AR61" s="292"/>
      <c r="AS61" s="292"/>
      <c r="AT61" s="292"/>
      <c r="AU61" s="292"/>
      <c r="AV61" s="292"/>
      <c r="AW61" s="292"/>
      <c r="AX61" s="155"/>
      <c r="AY61" s="155"/>
      <c r="AZ61" s="155"/>
      <c r="BA61" s="155"/>
      <c r="BB61" s="155"/>
      <c r="BC61" s="155"/>
      <c r="BD61" s="155"/>
      <c r="BE61" s="155"/>
    </row>
    <row r="62" spans="1:57" s="161" customFormat="1" ht="27" customHeight="1">
      <c r="A62" s="155">
        <v>58</v>
      </c>
      <c r="B62" s="196">
        <v>43</v>
      </c>
      <c r="C62" s="194">
        <v>2</v>
      </c>
      <c r="D62" s="194"/>
      <c r="E62" s="194" t="s">
        <v>121</v>
      </c>
      <c r="F62" s="195" t="s">
        <v>120</v>
      </c>
      <c r="G62" s="195" t="s">
        <v>183</v>
      </c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>
        <v>1</v>
      </c>
      <c r="T62" s="194"/>
      <c r="U62" s="194"/>
      <c r="V62" s="194"/>
      <c r="W62" s="194"/>
      <c r="X62" s="194"/>
      <c r="Y62" s="194"/>
      <c r="Z62" s="231"/>
      <c r="AA62" s="242"/>
      <c r="AB62" s="197"/>
      <c r="AC62" s="197"/>
      <c r="AD62" s="197"/>
      <c r="AE62" s="197"/>
      <c r="AF62" s="197"/>
      <c r="AG62" s="199"/>
      <c r="AH62" s="235"/>
      <c r="AI62" s="197"/>
      <c r="AJ62" s="197"/>
      <c r="AK62" s="197"/>
      <c r="AL62" s="197"/>
      <c r="AM62" s="197"/>
      <c r="AN62" s="197">
        <v>2</v>
      </c>
      <c r="AO62" s="230"/>
      <c r="AP62" s="244">
        <f t="shared" si="0"/>
        <v>2</v>
      </c>
      <c r="AQ62" s="293"/>
      <c r="AR62" s="292"/>
      <c r="AS62" s="292"/>
      <c r="AT62" s="292"/>
      <c r="AU62" s="292"/>
      <c r="AV62" s="292"/>
      <c r="AW62" s="292"/>
      <c r="AX62" s="155"/>
      <c r="AY62" s="155"/>
      <c r="AZ62" s="155"/>
      <c r="BA62" s="155"/>
      <c r="BB62" s="155"/>
      <c r="BC62" s="155"/>
      <c r="BD62" s="155"/>
      <c r="BE62" s="155"/>
    </row>
    <row r="63" spans="1:57" s="161" customFormat="1" ht="27" customHeight="1">
      <c r="A63" s="155">
        <v>59</v>
      </c>
      <c r="B63" s="196">
        <v>44</v>
      </c>
      <c r="C63" s="194">
        <v>1</v>
      </c>
      <c r="D63" s="194"/>
      <c r="E63" s="194" t="s">
        <v>122</v>
      </c>
      <c r="F63" s="195" t="s">
        <v>120</v>
      </c>
      <c r="G63" s="195" t="s">
        <v>183</v>
      </c>
      <c r="H63" s="194"/>
      <c r="I63" s="194"/>
      <c r="J63" s="194"/>
      <c r="K63" s="194"/>
      <c r="L63" s="194"/>
      <c r="M63" s="194">
        <v>1</v>
      </c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231"/>
      <c r="AA63" s="242">
        <v>1</v>
      </c>
      <c r="AB63" s="197"/>
      <c r="AC63" s="197"/>
      <c r="AD63" s="197"/>
      <c r="AE63" s="197"/>
      <c r="AF63" s="197"/>
      <c r="AG63" s="199"/>
      <c r="AH63" s="235"/>
      <c r="AI63" s="197"/>
      <c r="AJ63" s="197"/>
      <c r="AK63" s="197"/>
      <c r="AL63" s="197"/>
      <c r="AM63" s="197"/>
      <c r="AN63" s="197"/>
      <c r="AO63" s="230"/>
      <c r="AP63" s="244">
        <f t="shared" si="0"/>
        <v>1</v>
      </c>
      <c r="AQ63" s="293"/>
      <c r="AR63" s="293"/>
      <c r="AS63" s="293"/>
      <c r="AT63" s="293"/>
      <c r="AU63" s="293"/>
      <c r="AV63" s="293"/>
      <c r="AW63" s="293"/>
      <c r="AX63" s="157"/>
      <c r="AY63" s="157"/>
      <c r="AZ63" s="157"/>
      <c r="BA63" s="157"/>
      <c r="BB63" s="157"/>
      <c r="BC63" s="157"/>
      <c r="BD63" s="157"/>
      <c r="BE63" s="157"/>
    </row>
    <row r="64" spans="1:57" s="161" customFormat="1" ht="27" customHeight="1">
      <c r="A64" s="155">
        <v>60</v>
      </c>
      <c r="B64" s="196">
        <v>45</v>
      </c>
      <c r="C64" s="194">
        <v>2</v>
      </c>
      <c r="D64" s="194"/>
      <c r="E64" s="194" t="s">
        <v>125</v>
      </c>
      <c r="F64" s="195" t="s">
        <v>123</v>
      </c>
      <c r="G64" s="195" t="s">
        <v>186</v>
      </c>
      <c r="H64" s="194"/>
      <c r="I64" s="194"/>
      <c r="J64" s="194"/>
      <c r="K64" s="194">
        <v>1</v>
      </c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231"/>
      <c r="AA64" s="242"/>
      <c r="AB64" s="197"/>
      <c r="AC64" s="197"/>
      <c r="AD64" s="197"/>
      <c r="AE64" s="197"/>
      <c r="AF64" s="197"/>
      <c r="AG64" s="199"/>
      <c r="AH64" s="235"/>
      <c r="AI64" s="197"/>
      <c r="AJ64" s="197"/>
      <c r="AK64" s="197"/>
      <c r="AL64" s="197"/>
      <c r="AM64" s="197"/>
      <c r="AN64" s="197"/>
      <c r="AO64" s="230">
        <v>2</v>
      </c>
      <c r="AP64" s="244">
        <f t="shared" si="0"/>
        <v>2</v>
      </c>
      <c r="AQ64" s="298"/>
      <c r="AR64" s="298"/>
      <c r="AS64" s="298"/>
      <c r="AT64" s="298"/>
      <c r="AU64" s="298"/>
      <c r="AV64" s="298"/>
      <c r="AW64" s="298"/>
      <c r="AX64" s="165"/>
      <c r="AY64" s="165"/>
      <c r="AZ64" s="165"/>
      <c r="BA64" s="165"/>
      <c r="BB64" s="165"/>
      <c r="BC64" s="165"/>
      <c r="BD64" s="165"/>
      <c r="BE64" s="165"/>
    </row>
    <row r="65" spans="1:57" s="161" customFormat="1" ht="27" customHeight="1">
      <c r="A65" s="155">
        <v>61</v>
      </c>
      <c r="B65" s="196">
        <v>46</v>
      </c>
      <c r="C65" s="194">
        <v>2</v>
      </c>
      <c r="D65" s="194"/>
      <c r="E65" s="194" t="s">
        <v>126</v>
      </c>
      <c r="F65" s="195" t="s">
        <v>123</v>
      </c>
      <c r="G65" s="195" t="s">
        <v>186</v>
      </c>
      <c r="H65" s="194"/>
      <c r="I65" s="194"/>
      <c r="J65" s="194"/>
      <c r="K65" s="194"/>
      <c r="L65" s="194"/>
      <c r="M65" s="194">
        <v>1</v>
      </c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231"/>
      <c r="AA65" s="242"/>
      <c r="AB65" s="197"/>
      <c r="AC65" s="197"/>
      <c r="AD65" s="197"/>
      <c r="AE65" s="197"/>
      <c r="AF65" s="197"/>
      <c r="AG65" s="199"/>
      <c r="AH65" s="235"/>
      <c r="AI65" s="197"/>
      <c r="AJ65" s="197"/>
      <c r="AK65" s="197"/>
      <c r="AL65" s="197"/>
      <c r="AM65" s="197"/>
      <c r="AN65" s="197"/>
      <c r="AO65" s="230">
        <v>1</v>
      </c>
      <c r="AP65" s="244">
        <f t="shared" si="0"/>
        <v>1</v>
      </c>
      <c r="AQ65" s="292"/>
      <c r="AR65" s="292"/>
      <c r="AS65" s="292"/>
      <c r="AT65" s="292"/>
      <c r="AU65" s="292"/>
      <c r="AV65" s="292"/>
      <c r="AW65" s="292"/>
      <c r="AX65" s="159"/>
      <c r="AY65" s="159"/>
      <c r="AZ65" s="159"/>
      <c r="BA65" s="159"/>
      <c r="BB65" s="159"/>
      <c r="BC65" s="159"/>
      <c r="BD65" s="159"/>
      <c r="BE65" s="159"/>
    </row>
    <row r="66" spans="1:57" s="161" customFormat="1" ht="27" customHeight="1">
      <c r="A66" s="155">
        <v>62</v>
      </c>
      <c r="B66" s="196">
        <v>47</v>
      </c>
      <c r="C66" s="194">
        <v>2</v>
      </c>
      <c r="D66" s="194"/>
      <c r="E66" s="194" t="s">
        <v>128</v>
      </c>
      <c r="F66" s="195" t="s">
        <v>127</v>
      </c>
      <c r="G66" s="195" t="s">
        <v>186</v>
      </c>
      <c r="H66" s="194"/>
      <c r="I66" s="194"/>
      <c r="J66" s="194"/>
      <c r="K66" s="194"/>
      <c r="L66" s="194">
        <v>1</v>
      </c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231"/>
      <c r="AA66" s="242"/>
      <c r="AB66" s="197"/>
      <c r="AC66" s="197"/>
      <c r="AD66" s="197"/>
      <c r="AE66" s="197"/>
      <c r="AF66" s="197"/>
      <c r="AG66" s="199"/>
      <c r="AH66" s="235"/>
      <c r="AI66" s="197"/>
      <c r="AJ66" s="197"/>
      <c r="AK66" s="197"/>
      <c r="AL66" s="197"/>
      <c r="AM66" s="197"/>
      <c r="AN66" s="197">
        <v>3</v>
      </c>
      <c r="AO66" s="230"/>
      <c r="AP66" s="244">
        <f t="shared" si="0"/>
        <v>3</v>
      </c>
      <c r="AQ66" s="294"/>
      <c r="AR66" s="294"/>
      <c r="AS66" s="294"/>
      <c r="AT66" s="294"/>
      <c r="AU66" s="294"/>
      <c r="AV66" s="294"/>
      <c r="AW66" s="294"/>
    </row>
    <row r="67" spans="1:57" s="161" customFormat="1" ht="27" customHeight="1">
      <c r="A67" s="155">
        <v>63</v>
      </c>
      <c r="B67" s="196">
        <v>48</v>
      </c>
      <c r="C67" s="194">
        <v>2</v>
      </c>
      <c r="D67" s="194"/>
      <c r="E67" s="194" t="s">
        <v>129</v>
      </c>
      <c r="F67" s="195" t="s">
        <v>127</v>
      </c>
      <c r="G67" s="195" t="s">
        <v>186</v>
      </c>
      <c r="H67" s="194"/>
      <c r="I67" s="194"/>
      <c r="J67" s="194"/>
      <c r="K67" s="194"/>
      <c r="L67" s="194"/>
      <c r="M67" s="194">
        <v>1</v>
      </c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231"/>
      <c r="AA67" s="242"/>
      <c r="AB67" s="197"/>
      <c r="AC67" s="197"/>
      <c r="AD67" s="197"/>
      <c r="AE67" s="197"/>
      <c r="AF67" s="197"/>
      <c r="AG67" s="199"/>
      <c r="AH67" s="235"/>
      <c r="AI67" s="197"/>
      <c r="AJ67" s="197"/>
      <c r="AK67" s="197"/>
      <c r="AL67" s="197"/>
      <c r="AM67" s="197"/>
      <c r="AN67" s="197"/>
      <c r="AO67" s="230">
        <v>1</v>
      </c>
      <c r="AP67" s="244">
        <f t="shared" si="0"/>
        <v>1</v>
      </c>
      <c r="AQ67" s="294"/>
      <c r="AR67" s="294"/>
      <c r="AS67" s="294"/>
      <c r="AT67" s="294"/>
      <c r="AU67" s="294"/>
      <c r="AV67" s="294"/>
      <c r="AW67" s="294"/>
    </row>
    <row r="68" spans="1:57" s="161" customFormat="1" ht="27" customHeight="1">
      <c r="A68" s="155">
        <v>64</v>
      </c>
      <c r="B68" s="196">
        <v>49</v>
      </c>
      <c r="C68" s="194">
        <v>2</v>
      </c>
      <c r="D68" s="194"/>
      <c r="E68" s="194" t="s">
        <v>130</v>
      </c>
      <c r="F68" s="195" t="s">
        <v>127</v>
      </c>
      <c r="G68" s="195" t="s">
        <v>186</v>
      </c>
      <c r="H68" s="194"/>
      <c r="I68" s="194"/>
      <c r="J68" s="194"/>
      <c r="K68" s="194">
        <v>1</v>
      </c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231"/>
      <c r="AA68" s="242"/>
      <c r="AB68" s="197"/>
      <c r="AC68" s="197"/>
      <c r="AD68" s="197"/>
      <c r="AE68" s="197"/>
      <c r="AF68" s="197"/>
      <c r="AG68" s="199"/>
      <c r="AH68" s="235"/>
      <c r="AI68" s="197">
        <v>1</v>
      </c>
      <c r="AJ68" s="197"/>
      <c r="AK68" s="197"/>
      <c r="AL68" s="197"/>
      <c r="AM68" s="197"/>
      <c r="AN68" s="197"/>
      <c r="AO68" s="230"/>
      <c r="AP68" s="244">
        <f t="shared" si="0"/>
        <v>1</v>
      </c>
      <c r="AQ68" s="294"/>
      <c r="AR68" s="294"/>
      <c r="AS68" s="294"/>
      <c r="AT68" s="294"/>
      <c r="AU68" s="294"/>
      <c r="AV68" s="294"/>
      <c r="AW68" s="294"/>
    </row>
    <row r="69" spans="1:57" s="161" customFormat="1" ht="27" customHeight="1" thickBot="1">
      <c r="A69" s="155">
        <v>65</v>
      </c>
      <c r="B69" s="210">
        <v>50</v>
      </c>
      <c r="C69" s="211">
        <v>2</v>
      </c>
      <c r="D69" s="211"/>
      <c r="E69" s="211" t="s">
        <v>133</v>
      </c>
      <c r="F69" s="212" t="s">
        <v>131</v>
      </c>
      <c r="G69" s="212" t="s">
        <v>196</v>
      </c>
      <c r="H69" s="211"/>
      <c r="I69" s="211"/>
      <c r="J69" s="211"/>
      <c r="K69" s="211"/>
      <c r="L69" s="211"/>
      <c r="M69" s="211"/>
      <c r="N69" s="211"/>
      <c r="O69" s="211"/>
      <c r="P69" s="211"/>
      <c r="Q69" s="211">
        <v>1</v>
      </c>
      <c r="R69" s="211"/>
      <c r="S69" s="211"/>
      <c r="T69" s="211"/>
      <c r="U69" s="211"/>
      <c r="V69" s="211"/>
      <c r="W69" s="211"/>
      <c r="X69" s="211"/>
      <c r="Y69" s="211"/>
      <c r="Z69" s="232"/>
      <c r="AA69" s="256"/>
      <c r="AB69" s="257"/>
      <c r="AC69" s="257"/>
      <c r="AD69" s="257"/>
      <c r="AE69" s="257"/>
      <c r="AF69" s="257"/>
      <c r="AG69" s="213"/>
      <c r="AH69" s="258"/>
      <c r="AI69" s="257"/>
      <c r="AJ69" s="257"/>
      <c r="AK69" s="257"/>
      <c r="AL69" s="257"/>
      <c r="AM69" s="257"/>
      <c r="AN69" s="257"/>
      <c r="AO69" s="259">
        <v>2</v>
      </c>
      <c r="AP69" s="245">
        <f t="shared" si="0"/>
        <v>2</v>
      </c>
      <c r="AQ69" s="292"/>
      <c r="AR69" s="292"/>
      <c r="AS69" s="292"/>
      <c r="AT69" s="292"/>
      <c r="AU69" s="292"/>
      <c r="AV69" s="292"/>
      <c r="AW69" s="292"/>
      <c r="AX69" s="159"/>
      <c r="AY69" s="159"/>
      <c r="AZ69" s="159"/>
      <c r="BA69" s="159"/>
      <c r="BB69" s="159"/>
      <c r="BC69" s="159"/>
      <c r="BD69" s="159"/>
      <c r="BE69" s="159"/>
    </row>
    <row r="70" spans="1:57" ht="27" customHeight="1"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8">
        <f>SUM(AP6:AP69)</f>
        <v>115</v>
      </c>
    </row>
    <row r="71" spans="1:57">
      <c r="B71" s="151"/>
      <c r="C71" s="151"/>
      <c r="D71" s="151"/>
      <c r="AA71" s="286"/>
      <c r="AB71" s="286"/>
      <c r="AC71" s="286"/>
      <c r="AI71" s="286"/>
      <c r="AJ71" s="286"/>
    </row>
    <row r="72" spans="1:57">
      <c r="B72" s="151"/>
      <c r="C72" s="151"/>
      <c r="D72" s="151"/>
      <c r="AA72" s="286"/>
      <c r="AB72" s="286"/>
      <c r="AC72" s="286"/>
      <c r="AI72" s="286"/>
      <c r="AJ72" s="286"/>
    </row>
    <row r="73" spans="1:57">
      <c r="B73" s="151"/>
      <c r="C73" s="151"/>
      <c r="D73" s="151"/>
      <c r="AA73" s="286"/>
      <c r="AB73" s="286"/>
      <c r="AC73" s="286"/>
      <c r="AI73" s="286"/>
      <c r="AJ73" s="286"/>
    </row>
    <row r="74" spans="1:57">
      <c r="B74" s="151"/>
      <c r="C74" s="151"/>
      <c r="D74" s="151"/>
      <c r="AA74" s="286"/>
      <c r="AB74" s="286"/>
      <c r="AC74" s="286"/>
      <c r="AI74" s="286"/>
      <c r="AJ74" s="286"/>
    </row>
    <row r="83" spans="27:43">
      <c r="AA83" s="151">
        <f t="shared" ref="AA83:AG83" si="1">SUBTOTAL(9,AA6:AA73)</f>
        <v>2</v>
      </c>
      <c r="AB83" s="151">
        <f t="shared" si="1"/>
        <v>0</v>
      </c>
      <c r="AC83" s="151">
        <f t="shared" si="1"/>
        <v>0</v>
      </c>
      <c r="AD83" s="151">
        <f t="shared" si="1"/>
        <v>1</v>
      </c>
      <c r="AE83" s="151">
        <f t="shared" si="1"/>
        <v>0</v>
      </c>
      <c r="AF83" s="151">
        <f t="shared" si="1"/>
        <v>0</v>
      </c>
      <c r="AG83" s="151">
        <f t="shared" si="1"/>
        <v>0</v>
      </c>
      <c r="AI83" s="151">
        <f t="shared" ref="AI83:AO83" si="2">SUBTOTAL(9,AI6:AI73)</f>
        <v>1</v>
      </c>
      <c r="AJ83" s="151">
        <f t="shared" si="2"/>
        <v>1</v>
      </c>
      <c r="AK83" s="151">
        <f t="shared" si="2"/>
        <v>0</v>
      </c>
      <c r="AL83" s="151">
        <f t="shared" si="2"/>
        <v>0</v>
      </c>
      <c r="AM83" s="151">
        <f t="shared" si="2"/>
        <v>46</v>
      </c>
      <c r="AN83" s="151">
        <f t="shared" si="2"/>
        <v>16</v>
      </c>
      <c r="AO83" s="151">
        <f t="shared" si="2"/>
        <v>48</v>
      </c>
      <c r="AQ83" s="289">
        <f>SUM(AA83:AO83)</f>
        <v>115</v>
      </c>
    </row>
  </sheetData>
  <sheetProtection password="CCB1" sheet="1" objects="1" scenarios="1"/>
  <mergeCells count="9">
    <mergeCell ref="AA74:AC74"/>
    <mergeCell ref="AI74:AJ74"/>
    <mergeCell ref="AP3:AP5"/>
    <mergeCell ref="AA71:AC71"/>
    <mergeCell ref="AI71:AJ71"/>
    <mergeCell ref="AA72:AC72"/>
    <mergeCell ref="AI72:AJ72"/>
    <mergeCell ref="AA73:AC73"/>
    <mergeCell ref="AI73:AJ73"/>
  </mergeCells>
  <phoneticPr fontId="1"/>
  <dataValidations count="1">
    <dataValidation type="list" allowBlank="1" showInputMessage="1" showErrorMessage="1" sqref="F19 F13:F17 F22:F24 F57:F69">
      <formula1>" ,松江,浜田,出雲,益田,大田,雲南,隠岐"</formula1>
    </dataValidation>
  </dataValidations>
  <printOptions horizontalCentered="1"/>
  <pageMargins left="0.31496062992125984" right="0.31496062992125984" top="0.35433070866141736" bottom="0.35433070866141736" header="0" footer="0"/>
  <pageSetup paperSize="8" fitToHeight="0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22" workbookViewId="0">
      <selection activeCell="F9" sqref="F9"/>
    </sheetView>
  </sheetViews>
  <sheetFormatPr defaultRowHeight="13.5"/>
  <cols>
    <col min="2" max="2" width="18.75" customWidth="1"/>
  </cols>
  <sheetData>
    <row r="1" spans="1:6" ht="14.25" thickBot="1"/>
    <row r="2" spans="1:6">
      <c r="A2" s="180" t="s">
        <v>198</v>
      </c>
      <c r="B2" s="170" t="s">
        <v>172</v>
      </c>
      <c r="C2" s="90">
        <v>1</v>
      </c>
      <c r="E2" t="str">
        <f>+A2&amp;"."&amp;B2</f>
        <v>01.わくわくまめ～ず</v>
      </c>
      <c r="F2" s="90">
        <v>1</v>
      </c>
    </row>
    <row r="3" spans="1:6">
      <c r="A3" s="180" t="s">
        <v>199</v>
      </c>
      <c r="B3" s="171" t="s">
        <v>174</v>
      </c>
      <c r="C3" s="91">
        <v>1</v>
      </c>
      <c r="E3" t="str">
        <f t="shared" ref="E3:E61" si="0">+A3&amp;"."&amp;B3</f>
        <v>02.ACCまつえ</v>
      </c>
      <c r="F3" s="91">
        <v>1</v>
      </c>
    </row>
    <row r="4" spans="1:6">
      <c r="A4" s="180" t="s">
        <v>200</v>
      </c>
      <c r="B4" s="171" t="s">
        <v>175</v>
      </c>
      <c r="C4" s="91">
        <v>1</v>
      </c>
      <c r="E4" t="str">
        <f t="shared" si="0"/>
        <v>03.さくらんぼの家</v>
      </c>
      <c r="F4" s="91">
        <v>1</v>
      </c>
    </row>
    <row r="5" spans="1:6">
      <c r="A5" s="180" t="s">
        <v>201</v>
      </c>
      <c r="B5" s="171" t="s">
        <v>66</v>
      </c>
      <c r="C5" s="91">
        <v>5</v>
      </c>
      <c r="E5" t="str">
        <f t="shared" si="0"/>
        <v>04.まるべりー松江</v>
      </c>
      <c r="F5" s="91">
        <v>5</v>
      </c>
    </row>
    <row r="6" spans="1:6">
      <c r="A6" s="180" t="s">
        <v>202</v>
      </c>
      <c r="B6" s="171" t="s">
        <v>73</v>
      </c>
      <c r="C6" s="91">
        <v>2</v>
      </c>
      <c r="E6" t="str">
        <f t="shared" si="0"/>
        <v>05.ワークセンターフレンド</v>
      </c>
      <c r="F6" s="91">
        <v>2</v>
      </c>
    </row>
    <row r="7" spans="1:6">
      <c r="A7" s="180" t="s">
        <v>203</v>
      </c>
      <c r="B7" s="171" t="s">
        <v>176</v>
      </c>
      <c r="C7" s="91">
        <v>1</v>
      </c>
      <c r="E7" t="str">
        <f t="shared" si="0"/>
        <v>06.いずもえん</v>
      </c>
      <c r="F7" s="91">
        <v>1</v>
      </c>
    </row>
    <row r="8" spans="1:6">
      <c r="A8" s="180" t="s">
        <v>204</v>
      </c>
      <c r="B8" s="171" t="s">
        <v>178</v>
      </c>
      <c r="C8" s="91">
        <v>1</v>
      </c>
      <c r="E8" t="str">
        <f t="shared" si="0"/>
        <v>07.くるみ邑美園児童部</v>
      </c>
      <c r="F8" s="91">
        <v>1</v>
      </c>
    </row>
    <row r="9" spans="1:6">
      <c r="A9" s="180" t="s">
        <v>205</v>
      </c>
      <c r="B9" s="171" t="s">
        <v>180</v>
      </c>
      <c r="C9" s="91">
        <v>1</v>
      </c>
      <c r="E9" t="str">
        <f t="shared" si="0"/>
        <v>08.亀の子工房</v>
      </c>
      <c r="F9" s="91">
        <v>1</v>
      </c>
    </row>
    <row r="10" spans="1:6">
      <c r="A10" s="180" t="s">
        <v>206</v>
      </c>
      <c r="B10" s="171" t="s">
        <v>182</v>
      </c>
      <c r="C10" s="91">
        <v>1</v>
      </c>
      <c r="E10" t="str">
        <f t="shared" si="0"/>
        <v>09. ワークくわの木かなぎライディングパーク</v>
      </c>
      <c r="F10" s="91">
        <v>1</v>
      </c>
    </row>
    <row r="11" spans="1:6">
      <c r="A11">
        <v>10</v>
      </c>
      <c r="B11" s="171" t="s">
        <v>119</v>
      </c>
      <c r="C11" s="91">
        <v>2</v>
      </c>
      <c r="E11" t="str">
        <f t="shared" si="0"/>
        <v>10.ワークくわの木江津事業所</v>
      </c>
      <c r="F11" s="91">
        <v>2</v>
      </c>
    </row>
    <row r="12" spans="1:6">
      <c r="A12">
        <v>11</v>
      </c>
      <c r="B12" s="171" t="s">
        <v>185</v>
      </c>
      <c r="C12" s="91">
        <v>2</v>
      </c>
      <c r="E12" t="str">
        <f t="shared" si="0"/>
        <v>11.はまかぜ</v>
      </c>
      <c r="F12" s="91">
        <v>2</v>
      </c>
    </row>
    <row r="13" spans="1:6">
      <c r="A13">
        <v>12</v>
      </c>
      <c r="B13" s="171" t="s">
        <v>126</v>
      </c>
      <c r="C13" s="91">
        <v>2</v>
      </c>
      <c r="E13" t="str">
        <f t="shared" si="0"/>
        <v>12.こころクラブ海陽堂</v>
      </c>
      <c r="F13" s="91">
        <v>2</v>
      </c>
    </row>
    <row r="14" spans="1:6">
      <c r="A14">
        <v>13</v>
      </c>
      <c r="B14" s="171" t="s">
        <v>187</v>
      </c>
      <c r="C14" s="91">
        <v>1</v>
      </c>
      <c r="E14" t="str">
        <f t="shared" si="0"/>
        <v>13.のぞみの里</v>
      </c>
      <c r="F14" s="91">
        <v>1</v>
      </c>
    </row>
    <row r="15" spans="1:6" ht="14.25" thickBot="1">
      <c r="A15">
        <v>14</v>
      </c>
      <c r="B15" s="172" t="s">
        <v>188</v>
      </c>
      <c r="C15" s="91">
        <v>2</v>
      </c>
      <c r="E15" t="str">
        <f t="shared" si="0"/>
        <v>14.フルール益田</v>
      </c>
      <c r="F15" s="91">
        <v>2</v>
      </c>
    </row>
    <row r="16" spans="1:6" ht="14.25" thickBot="1">
      <c r="A16">
        <v>15</v>
      </c>
      <c r="B16" s="173" t="s">
        <v>60</v>
      </c>
      <c r="C16" s="92">
        <v>2</v>
      </c>
      <c r="E16" t="str">
        <f t="shared" si="0"/>
        <v>15.パックしまね</v>
      </c>
      <c r="F16" s="92">
        <v>2</v>
      </c>
    </row>
    <row r="17" spans="1:6">
      <c r="A17">
        <v>16</v>
      </c>
      <c r="B17" s="174" t="s">
        <v>62</v>
      </c>
      <c r="C17" s="90">
        <v>2</v>
      </c>
      <c r="E17" t="str">
        <f t="shared" si="0"/>
        <v>16.梨の木園</v>
      </c>
      <c r="F17" s="90">
        <v>2</v>
      </c>
    </row>
    <row r="18" spans="1:6">
      <c r="A18">
        <v>17</v>
      </c>
      <c r="B18" s="174" t="s">
        <v>63</v>
      </c>
      <c r="C18" s="91">
        <v>2</v>
      </c>
      <c r="E18" t="str">
        <f t="shared" si="0"/>
        <v>17.希望の園</v>
      </c>
      <c r="F18" s="91">
        <v>2</v>
      </c>
    </row>
    <row r="19" spans="1:6">
      <c r="A19">
        <v>18</v>
      </c>
      <c r="B19" s="174" t="s">
        <v>64</v>
      </c>
      <c r="C19" s="91">
        <v>1</v>
      </c>
      <c r="E19" t="str">
        <f t="shared" si="0"/>
        <v>18.厚生センター晴曇</v>
      </c>
      <c r="F19" s="91">
        <v>1</v>
      </c>
    </row>
    <row r="20" spans="1:6">
      <c r="A20">
        <v>19</v>
      </c>
      <c r="B20" s="174" t="s">
        <v>65</v>
      </c>
      <c r="C20" s="91">
        <v>12</v>
      </c>
      <c r="E20" t="str">
        <f t="shared" si="0"/>
        <v>19.オフィスまるべりー</v>
      </c>
      <c r="F20" s="91">
        <v>12</v>
      </c>
    </row>
    <row r="21" spans="1:6">
      <c r="A21">
        <v>20</v>
      </c>
      <c r="B21" s="174" t="s">
        <v>67</v>
      </c>
      <c r="C21" s="91">
        <v>1</v>
      </c>
      <c r="E21" t="str">
        <f t="shared" si="0"/>
        <v>20.通所はばたき</v>
      </c>
      <c r="F21" s="91">
        <v>1</v>
      </c>
    </row>
    <row r="22" spans="1:6">
      <c r="A22">
        <v>21</v>
      </c>
      <c r="B22" s="174" t="s">
        <v>190</v>
      </c>
      <c r="C22" s="91">
        <v>4</v>
      </c>
      <c r="E22" t="str">
        <f t="shared" si="0"/>
        <v>21.センターはばたき</v>
      </c>
      <c r="F22" s="91">
        <v>4</v>
      </c>
    </row>
    <row r="23" spans="1:6">
      <c r="A23">
        <v>22</v>
      </c>
      <c r="B23" s="174" t="s">
        <v>191</v>
      </c>
      <c r="C23" s="91">
        <v>1</v>
      </c>
      <c r="E23" t="str">
        <f t="shared" si="0"/>
        <v>22.るぴなす</v>
      </c>
      <c r="F23" s="91">
        <v>1</v>
      </c>
    </row>
    <row r="24" spans="1:6">
      <c r="A24">
        <v>23</v>
      </c>
      <c r="B24" s="174" t="s">
        <v>71</v>
      </c>
      <c r="C24" s="91">
        <v>1</v>
      </c>
      <c r="E24" t="str">
        <f t="shared" si="0"/>
        <v>23.らいとあっぷ</v>
      </c>
      <c r="F24" s="91">
        <v>1</v>
      </c>
    </row>
    <row r="25" spans="1:6">
      <c r="A25">
        <v>24</v>
      </c>
      <c r="B25" s="174" t="s">
        <v>72</v>
      </c>
      <c r="C25" s="91">
        <v>1</v>
      </c>
      <c r="E25" t="str">
        <f t="shared" si="0"/>
        <v>24.ピー・ター・パン</v>
      </c>
      <c r="F25" s="91">
        <v>1</v>
      </c>
    </row>
    <row r="26" spans="1:6">
      <c r="A26">
        <v>25</v>
      </c>
      <c r="B26" s="174" t="s">
        <v>74</v>
      </c>
      <c r="C26" s="91">
        <v>1</v>
      </c>
      <c r="E26" t="str">
        <f t="shared" si="0"/>
        <v>25.第２プロジェクトゆうあい</v>
      </c>
      <c r="F26" s="91">
        <v>1</v>
      </c>
    </row>
    <row r="27" spans="1:6">
      <c r="A27">
        <v>26</v>
      </c>
      <c r="B27" s="175" t="s">
        <v>75</v>
      </c>
      <c r="C27" s="91">
        <v>3</v>
      </c>
      <c r="E27" t="str">
        <f t="shared" si="0"/>
        <v>26.アクティブ99</v>
      </c>
      <c r="F27" s="91">
        <v>3</v>
      </c>
    </row>
    <row r="28" spans="1:6" ht="14.25" thickBot="1">
      <c r="A28">
        <v>27</v>
      </c>
      <c r="B28" s="176" t="s">
        <v>76</v>
      </c>
      <c r="C28" s="92">
        <v>1</v>
      </c>
      <c r="E28" t="str">
        <f t="shared" si="0"/>
        <v>27.あすのひかり</v>
      </c>
      <c r="F28" s="92">
        <v>1</v>
      </c>
    </row>
    <row r="29" spans="1:6">
      <c r="A29">
        <v>28</v>
      </c>
      <c r="B29" s="177" t="s">
        <v>79</v>
      </c>
      <c r="C29" s="90">
        <v>3</v>
      </c>
      <c r="E29" t="str">
        <f t="shared" si="0"/>
        <v>28.アトリエール</v>
      </c>
      <c r="F29" s="90">
        <v>3</v>
      </c>
    </row>
    <row r="30" spans="1:6">
      <c r="A30">
        <v>29</v>
      </c>
      <c r="B30" s="174" t="s">
        <v>81</v>
      </c>
      <c r="C30" s="91">
        <v>1</v>
      </c>
      <c r="E30" t="str">
        <f t="shared" si="0"/>
        <v>29.ラビアンローズ</v>
      </c>
      <c r="F30" s="91">
        <v>1</v>
      </c>
    </row>
    <row r="31" spans="1:6">
      <c r="A31">
        <v>30</v>
      </c>
      <c r="B31" s="174" t="s">
        <v>82</v>
      </c>
      <c r="C31" s="91">
        <v>1</v>
      </c>
      <c r="E31" t="str">
        <f t="shared" si="0"/>
        <v>30.ぽんぽん船</v>
      </c>
      <c r="F31" s="91">
        <v>1</v>
      </c>
    </row>
    <row r="32" spans="1:6" ht="14.25" thickBot="1">
      <c r="A32">
        <v>31</v>
      </c>
      <c r="B32" s="174" t="s">
        <v>83</v>
      </c>
      <c r="C32" s="92">
        <v>2</v>
      </c>
      <c r="E32" t="str">
        <f t="shared" si="0"/>
        <v>31.エルパティオ三葉園</v>
      </c>
      <c r="F32" s="92">
        <v>2</v>
      </c>
    </row>
    <row r="33" spans="1:6">
      <c r="A33">
        <v>32</v>
      </c>
      <c r="B33" s="174" t="s">
        <v>84</v>
      </c>
      <c r="C33" s="90">
        <v>1</v>
      </c>
      <c r="E33" t="str">
        <f t="shared" si="0"/>
        <v>32.わんぱく大使館</v>
      </c>
      <c r="F33" s="90">
        <v>1</v>
      </c>
    </row>
    <row r="34" spans="1:6">
      <c r="A34">
        <v>33</v>
      </c>
      <c r="B34" s="174" t="s">
        <v>85</v>
      </c>
      <c r="C34" s="91">
        <v>1</v>
      </c>
      <c r="E34" t="str">
        <f t="shared" si="0"/>
        <v>33.つわぶきネット</v>
      </c>
      <c r="F34" s="91">
        <v>1</v>
      </c>
    </row>
    <row r="35" spans="1:6">
      <c r="A35">
        <v>34</v>
      </c>
      <c r="B35" s="174" t="s">
        <v>86</v>
      </c>
      <c r="C35" s="91">
        <v>1</v>
      </c>
      <c r="E35" t="str">
        <f t="shared" si="0"/>
        <v>34.だんだん</v>
      </c>
      <c r="F35" s="91">
        <v>1</v>
      </c>
    </row>
    <row r="36" spans="1:6">
      <c r="A36">
        <v>35</v>
      </c>
      <c r="B36" s="174" t="s">
        <v>87</v>
      </c>
      <c r="C36" s="91">
        <v>1</v>
      </c>
      <c r="E36" t="str">
        <f t="shared" si="0"/>
        <v>35.あすてっぷ</v>
      </c>
      <c r="F36" s="91">
        <v>1</v>
      </c>
    </row>
    <row r="37" spans="1:6" ht="14.25" thickBot="1">
      <c r="A37">
        <v>36</v>
      </c>
      <c r="B37" s="174" t="s">
        <v>88</v>
      </c>
      <c r="C37" s="92">
        <v>1</v>
      </c>
      <c r="E37" t="str">
        <f t="shared" si="0"/>
        <v>36.虹の工房まるべりー</v>
      </c>
      <c r="F37" s="92">
        <v>1</v>
      </c>
    </row>
    <row r="38" spans="1:6">
      <c r="A38">
        <v>37</v>
      </c>
      <c r="B38" s="174" t="s">
        <v>89</v>
      </c>
      <c r="C38" s="90">
        <v>1</v>
      </c>
      <c r="E38" t="str">
        <f t="shared" si="0"/>
        <v>37.オレンジ工房わーくわーく</v>
      </c>
      <c r="F38" s="90">
        <v>1</v>
      </c>
    </row>
    <row r="39" spans="1:6">
      <c r="A39">
        <v>38</v>
      </c>
      <c r="B39" s="174" t="s">
        <v>90</v>
      </c>
      <c r="C39" s="93">
        <v>2</v>
      </c>
      <c r="E39" t="str">
        <f t="shared" si="0"/>
        <v>38.あそび</v>
      </c>
      <c r="F39" s="93">
        <v>2</v>
      </c>
    </row>
    <row r="40" spans="1:6">
      <c r="A40">
        <v>39</v>
      </c>
      <c r="B40" s="174" t="s">
        <v>92</v>
      </c>
      <c r="C40" s="93">
        <v>5</v>
      </c>
      <c r="E40" t="str">
        <f t="shared" si="0"/>
        <v>39.ワークセンターフロンティー</v>
      </c>
      <c r="F40" s="93">
        <v>5</v>
      </c>
    </row>
    <row r="41" spans="1:6">
      <c r="A41">
        <v>40</v>
      </c>
      <c r="B41" s="174" t="s">
        <v>93</v>
      </c>
      <c r="C41" s="93">
        <v>2</v>
      </c>
      <c r="E41" t="str">
        <f t="shared" si="0"/>
        <v>40.すばる</v>
      </c>
      <c r="F41" s="93">
        <v>2</v>
      </c>
    </row>
    <row r="42" spans="1:6" ht="14.25" thickBot="1">
      <c r="A42">
        <v>41</v>
      </c>
      <c r="B42" s="176" t="s">
        <v>94</v>
      </c>
      <c r="C42" s="93">
        <v>3</v>
      </c>
      <c r="E42" t="str">
        <f t="shared" si="0"/>
        <v>41.まるべりー出雲</v>
      </c>
      <c r="F42" s="93">
        <v>3</v>
      </c>
    </row>
    <row r="43" spans="1:6" ht="14.25" thickBot="1">
      <c r="A43">
        <v>42</v>
      </c>
      <c r="B43" s="178" t="s">
        <v>97</v>
      </c>
      <c r="C43" s="92">
        <v>2</v>
      </c>
      <c r="E43" t="str">
        <f t="shared" si="0"/>
        <v>42.しゃぼん玉工房</v>
      </c>
      <c r="F43" s="92">
        <v>2</v>
      </c>
    </row>
    <row r="44" spans="1:6">
      <c r="A44">
        <v>43</v>
      </c>
      <c r="B44" s="174" t="s">
        <v>99</v>
      </c>
      <c r="C44" s="90">
        <v>1</v>
      </c>
      <c r="E44" t="str">
        <f t="shared" si="0"/>
        <v>43.けやきの郷</v>
      </c>
      <c r="F44" s="90">
        <v>1</v>
      </c>
    </row>
    <row r="45" spans="1:6">
      <c r="A45">
        <v>44</v>
      </c>
      <c r="B45" s="174" t="s">
        <v>100</v>
      </c>
      <c r="C45" s="91">
        <v>1</v>
      </c>
      <c r="E45" t="str">
        <f t="shared" si="0"/>
        <v>44.ローズマリー</v>
      </c>
      <c r="F45" s="91">
        <v>1</v>
      </c>
    </row>
    <row r="46" spans="1:6" ht="14.25" thickBot="1">
      <c r="A46">
        <v>45</v>
      </c>
      <c r="B46" s="175" t="s">
        <v>101</v>
      </c>
      <c r="C46" s="91">
        <v>2</v>
      </c>
      <c r="E46" t="str">
        <f t="shared" si="0"/>
        <v>45.尺の内農園</v>
      </c>
      <c r="F46" s="91">
        <v>2</v>
      </c>
    </row>
    <row r="47" spans="1:6">
      <c r="A47">
        <v>46</v>
      </c>
      <c r="B47" s="177" t="s">
        <v>104</v>
      </c>
      <c r="C47" s="91">
        <v>1</v>
      </c>
      <c r="E47" t="str">
        <f t="shared" si="0"/>
        <v>46.川本ワークス</v>
      </c>
      <c r="F47" s="91">
        <v>1</v>
      </c>
    </row>
    <row r="48" spans="1:6" ht="14.25" thickBot="1">
      <c r="A48">
        <v>47</v>
      </c>
      <c r="B48" s="174" t="s">
        <v>106</v>
      </c>
      <c r="C48" s="92">
        <v>1</v>
      </c>
      <c r="E48" t="str">
        <f t="shared" si="0"/>
        <v>47.愛香園</v>
      </c>
      <c r="F48" s="92">
        <v>1</v>
      </c>
    </row>
    <row r="49" spans="1:6" ht="14.25" thickBot="1">
      <c r="A49">
        <v>48</v>
      </c>
      <c r="B49" s="178" t="s">
        <v>108</v>
      </c>
      <c r="C49" s="94">
        <v>1</v>
      </c>
      <c r="E49" t="str">
        <f t="shared" si="0"/>
        <v>48.ジョイワークみさと</v>
      </c>
      <c r="F49" s="94">
        <v>1</v>
      </c>
    </row>
    <row r="50" spans="1:6" ht="14.25" thickBot="1">
      <c r="A50">
        <v>49</v>
      </c>
      <c r="B50" s="174" t="s">
        <v>111</v>
      </c>
      <c r="C50" s="95">
        <v>4</v>
      </c>
      <c r="E50" t="str">
        <f t="shared" si="0"/>
        <v>49.遊亀館</v>
      </c>
      <c r="F50" s="95">
        <v>4</v>
      </c>
    </row>
    <row r="51" spans="1:6" ht="14.25" thickBot="1">
      <c r="A51">
        <v>50</v>
      </c>
      <c r="B51" s="179" t="s">
        <v>112</v>
      </c>
      <c r="C51" s="94">
        <v>1</v>
      </c>
      <c r="E51" t="str">
        <f t="shared" si="0"/>
        <v>50.はあもにぃはうす</v>
      </c>
      <c r="F51" s="94">
        <v>1</v>
      </c>
    </row>
    <row r="52" spans="1:6">
      <c r="A52">
        <v>51</v>
      </c>
      <c r="B52" s="178" t="s">
        <v>115</v>
      </c>
      <c r="C52">
        <v>6</v>
      </c>
      <c r="E52" t="str">
        <f t="shared" si="0"/>
        <v>51.ワークくわの木熱田事業所</v>
      </c>
      <c r="F52">
        <v>6</v>
      </c>
    </row>
    <row r="53" spans="1:6">
      <c r="A53">
        <v>52</v>
      </c>
      <c r="B53" s="174" t="s">
        <v>116</v>
      </c>
      <c r="C53">
        <v>1</v>
      </c>
      <c r="E53" t="str">
        <f t="shared" si="0"/>
        <v>52.アクティブ工房</v>
      </c>
      <c r="F53">
        <v>1</v>
      </c>
    </row>
    <row r="54" spans="1:6">
      <c r="A54">
        <v>53</v>
      </c>
      <c r="B54" s="174" t="s">
        <v>117</v>
      </c>
      <c r="C54">
        <v>2</v>
      </c>
      <c r="E54" t="str">
        <f t="shared" si="0"/>
        <v>53.しおかぜ</v>
      </c>
      <c r="F54">
        <v>2</v>
      </c>
    </row>
    <row r="55" spans="1:6">
      <c r="A55">
        <v>54</v>
      </c>
      <c r="B55" s="174" t="s">
        <v>121</v>
      </c>
      <c r="C55">
        <v>2</v>
      </c>
      <c r="E55" t="str">
        <f t="shared" si="0"/>
        <v>54.就労継続支援事業所いなほの郷</v>
      </c>
      <c r="F55">
        <v>2</v>
      </c>
    </row>
    <row r="56" spans="1:6" ht="14.25" thickBot="1">
      <c r="A56">
        <v>55</v>
      </c>
      <c r="B56" s="175" t="s">
        <v>122</v>
      </c>
      <c r="C56">
        <v>1</v>
      </c>
      <c r="E56" t="str">
        <f t="shared" si="0"/>
        <v>55.こくぶ学園</v>
      </c>
      <c r="F56">
        <v>1</v>
      </c>
    </row>
    <row r="57" spans="1:6">
      <c r="A57">
        <v>56</v>
      </c>
      <c r="B57" s="177" t="s">
        <v>125</v>
      </c>
      <c r="C57">
        <v>2</v>
      </c>
      <c r="E57" t="str">
        <f t="shared" si="0"/>
        <v>56.かまて</v>
      </c>
      <c r="F57">
        <v>2</v>
      </c>
    </row>
    <row r="58" spans="1:6">
      <c r="A58">
        <v>57</v>
      </c>
      <c r="B58" s="174" t="s">
        <v>128</v>
      </c>
      <c r="C58">
        <v>3</v>
      </c>
      <c r="E58" t="str">
        <f t="shared" si="0"/>
        <v>57.株式会社きのこハウス</v>
      </c>
      <c r="F58">
        <v>3</v>
      </c>
    </row>
    <row r="59" spans="1:6">
      <c r="A59">
        <v>58</v>
      </c>
      <c r="B59" s="174" t="s">
        <v>129</v>
      </c>
      <c r="C59">
        <v>1</v>
      </c>
      <c r="E59" t="str">
        <f t="shared" si="0"/>
        <v>58.あゆみの里就労継続支援B型事業所たんぽぽ</v>
      </c>
      <c r="F59">
        <v>1</v>
      </c>
    </row>
    <row r="60" spans="1:6" ht="14.25" thickBot="1">
      <c r="A60">
        <v>59</v>
      </c>
      <c r="B60" s="176" t="s">
        <v>130</v>
      </c>
      <c r="C60">
        <v>1</v>
      </c>
      <c r="E60" t="str">
        <f t="shared" si="0"/>
        <v>59.あゆみの里　生活介護事業所</v>
      </c>
      <c r="F60">
        <v>1</v>
      </c>
    </row>
    <row r="61" spans="1:6" ht="14.25" thickBot="1">
      <c r="A61">
        <v>60</v>
      </c>
      <c r="B61" s="179" t="s">
        <v>133</v>
      </c>
      <c r="C61">
        <v>2</v>
      </c>
      <c r="E61" t="str">
        <f t="shared" si="0"/>
        <v>60.みんなの作業所</v>
      </c>
      <c r="F61">
        <v>2</v>
      </c>
    </row>
    <row r="62" spans="1:6">
      <c r="C62">
        <f>SUM(C2:C61)</f>
        <v>115</v>
      </c>
      <c r="F62">
        <f>SUM(F2:F61)</f>
        <v>115</v>
      </c>
    </row>
  </sheetData>
  <autoFilter ref="A1:C61"/>
  <phoneticPr fontId="1"/>
  <conditionalFormatting sqref="B2:B61">
    <cfRule type="duplicateValues" dxfId="0" priority="5"/>
  </conditionalFormatting>
  <pageMargins left="0.7" right="0.7" top="0.75" bottom="0.75" header="0.3" footer="0.3"/>
  <pageSetup paperSize="9" orientation="portrait" copies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f 4 c 0 0 1 d - d 8 1 d - 4 1 3 2 - 9 5 9 a - 3 d a 0 0 f 5 c 5 e 2 7 "   x m l n s = " h t t p : / / s c h e m a s . m i c r o s o f t . c o m / D a t a M a s h u p " > A A A A A M 8 F A A B Q S w M E F A A C A A g A 2 p B n V u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2 p B n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q Q Z 1 Y D p h f s x g I A A O s F A A A T A B w A R m 9 y b X V s Y X M v U 2 V j d G l v b j E u b S C i G A A o o B Q A A A A A A A A A A A A A A A A A A A A A A A A A A A B 9 V F 1 P 2 l A Y v i f h P z R 4 U x I k r c 5 9 x H h h 3 J Z d L c s k 2 Y X 1 o u o h M k t r 2 p q 4 G B P a b g r C o l G Z T l H c M i Y z i j j Z V I T 5 X z y e U 7 z i L + x A 8 W v d k Z t D n v O c 9 + N 5 3 r c a G N Y j i s z 0 O y f f 7 f V 4 P d q o q I I R p s 1 X 2 z n D 2 V M 7 l 4 e x G L R m o V W B 5 p m P 6 W E k o H s 9 D P l B s 9 p E T w j 4 b H I Y S M E 3 i j o 2 p C h j 7 P O I B I J 9 i q w D W d d Y n y C E t a A 4 E h x X Q T i o j U a i o g y C b 8 c F Z O R Q + c j + P m / n E p d W X r h c y 0 A j B Y 3 3 D l T b + S m g T B F l s / Z y F p d O 8 f I + n i + R h K Q S a F n Q S g t c R 1 c 7 1 9 H O c h x f r 2 5 y n Z y f l G s f z e P k 7 s V x r B b f Z Z 0 D F Q / Q X K l e S Q g c 3 8 n g T 9 V a f g 8 a S W g m o F G 4 T X H a Z u 1 M y i H f v r O 3 T 2 t f U g 6 j X o m 3 O K + 5 L u F 8 J U m O G 8 m M D R K 2 X l k M T k q a z x 9 g 5 A l J C j C 6 O g H 8 A U c 8 i s B 8 Q + F r Y a c G X o p R 0 E P x Y n B 6 4 K m o i 4 O t i O h b A q + X o J G G J p E w i z a T J F R I H C J O h F R R 1 s K K G u 1 T p I m o H H o 3 D j S W W k F g a s r n E M l / R i d k R g e T + n S A u c I 7 K H g n B X 9 A w b s o + E M K / o i C P 6 b g T y g 4 z 9 E u a B 3 z d 1 u e v r I R r 8 7 i r c q 1 6 N B a b Q 4 m k b O C 0 8 V r A 1 6 p S l T R w Q s g j g B V Y 9 1 W B Z i B F q d X k v q H R U l U t Z 7 G v A z 6 q f b y 9 / t 7 f 2 k N k / F h + q J c R g s f X U 2 j + A 9 7 O X 9 R T u L c H k 7 E / k d x d g i l y i g + 4 7 q E 5 q / G N F l L Z I j R z A d U O H F R b n Y 9 X 0 D x n L u E 4 k H N O G p j p b A f n Z R w J o 5 X c m y 9 e u B 3 M Z u o s 8 x N O k / 4 6 E / K x W v h Z D P t u d / 4 0 H C X t P 6 V p C T 3 a K u E F u J 3 c 5 / H y M 4 v u s s s r N k b s d a X i b w s Z I k w T n x 7 L 0 E W q / l u y f W u l x g I j e P G k 2 a j d 7 N C y 4 D m d s M v c 9 + d 0 v x c i 1 n / z K P X E 5 G p g 9 L 9 F 1 B L A Q I t A B Q A A g A I A N q Q Z 1 b l a W u D p w A A A P g A A A A S A A A A A A A A A A A A A A A A A A A A A A B D b 2 5 m a W c v U G F j a 2 F n Z S 5 4 b W x Q S w E C L Q A U A A I A C A D a k G d W D 8 r p q 6 Q A A A D p A A A A E w A A A A A A A A A A A A A A A A D z A A A A W 0 N v b n R l b n R f V H l w Z X N d L n h t b F B L A Q I t A B Q A A g A I A N q Q Z 1 Y D p h f s x g I A A O s F A A A T A A A A A A A A A A A A A A A A A O Q B A A B G b 3 J t d W x h c y 9 T Z W N 0 a W 9 u M S 5 t U E s F B g A A A A A D A A M A w g A A A P c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A W A A A A A A A A / h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O C V B Q S V C R i V F N i U 5 R i V C Q i V F N y V B N S V B O C V F M y U 4 M C U 4 M C V F M y U 4 M y U 4 N y V F M y U 4 M y V C Q y V F M y U 4 M i V C R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y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w N 1 Q w N j o 0 M j o x N i 4 2 N j c z N j Y 4 W i I g L z 4 8 R W 5 0 c n k g V H l w Z T 0 i R m l s b E N v b H V t b l R 5 c G V z I i B W Y W x 1 Z T 0 i c 0 J n W U d C Z 1 l H Q m d Z R 0 J n W U c i I C 8 + P E V u d H J 5 I F R 5 c G U 9 I k Z p b G x D b 2 x 1 b W 5 O Y W 1 l c y I g V m F s d W U 9 I n N b J n F 1 b 3 Q 7 5 r O V 5 L q 6 5 Z C N J n F 1 b 3 Q 7 L C Z x d W 9 0 O + W I q e e U q O S 6 i + a l r e a J g O W Q j S Z x d W 9 0 O y w m c X V v d D v m l r 3 o q K 3 l j L r l i I Y m c X V v d D s s J n F 1 b 3 Q 7 4 4 K 1 4 4 O 8 4 4 O T 4 4 K 5 5 Y a F 5 a 6 5 J n F 1 b 3 Q 7 L C Z x d W 9 0 O + m a n O O B j O O B h O e o r u W I p S Z x d W 9 0 O y w m c X V v d D v l s L H o g b d c b u W 5 t O a c i O a X p S j v v b E p J n F 1 b 3 Q 7 L C Z x d W 9 0 O y j v v b E p 4 4 G L 4 4 K J X G 4 x 5 b m 0 5 b 6 M J n F 1 b 3 Q 7 L C Z x d W 9 0 O z H l u b T l v o z j g a 7 n i r b m s 4 E m c X V v d D s s J n F 1 b 3 Q 7 6 Z u i 6 I G 3 4 4 G u 5 a C 0 5 Z C I X G 7 l u b T m n I j m l 6 X i g L v v v J I m c X V v d D s s J n F 1 b 3 Q 7 5 a 6 a 5 5 2 A 5 p S v 5 o + 0 4 4 G u 5 a 6 f 5 p a 9 5 4 q 2 5 r O B 5 6 2 J 4 4 C A 4 o C 7 7 7 y T J n F 1 b 3 Q 7 L C Z x d W 9 0 O 0 H l n o v j g b j j g a 7 l s L H o g b f j g a 7 l o L T l k I h c b u O D g e O C p + O D g + O C r y Z x d W 9 0 O y w m c X V v d D v l g p n o g I M m c X V v d D t d I i A v P j x F b n R y e S B U e X B l P S J G a W x s U 3 R h d H V z I i B W Y W x 1 Z T 0 i c 0 N v b X B s Z X R l I i A v P j x F b n R y e S B U e X B l P S J O Y X Z p Z 2 F 0 a W 9 u U 3 R l c E 5 h b W U i I F Z h b H V l P S J z 4 4 O K 4 4 O T 4 4 K y 4 4 O 8 4 4 K 3 4 4 O n 4 4 O z I i A v P j x F b n R y e S B U e X B l P S J R d W V y e U l E I i B W Y W x 1 Z T 0 i c z E x Z j A 2 O D E z L T d l Z G Y t N G I 5 Z C 1 i N z h m L T Q 1 N T M 4 O D g z Y z c x N C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i q v + a f u + e l q O O A g O O D h + O D v O O C v y / l p I n m m 7 T j g Z X j g o z j g Z / l n o s x L n v m s 5 X k u r r l k I 0 s M H 0 m c X V v d D s s J n F 1 b 3 Q 7 U 2 V j d G l v b j E v 6 K q / 5 p + 7 5 6 W o 4 4 C A 4 4 O H 4 4 O 8 4 4 K / L + W k i e a b t O O B l e O C j O O B n + W e i z E u e + W I q e e U q O S 6 i + a l r e a J g O W Q j S w x f S Z x d W 9 0 O y w m c X V v d D t T Z W N 0 a W 9 u M S / o q r / m n 7 v n p a j j g I D j g 4 f j g 7 z j g r 8 v 5 a S J 5 p u 0 4 4 G V 4 4 K M 4 4 G f 5 Z 6 L M S 5 7 5 p a 9 6 K i t 5 Y y 6 5 Y i G L D J 9 J n F 1 b 3 Q 7 L C Z x d W 9 0 O 1 N l Y 3 R p b 2 4 x L + i q v + a f u + e l q O O A g O O D h + O D v O O C v y / l p I n m m 7 T j g Z X j g o z j g Z / l n o s x L n v j g r X j g 7 z j g 5 P j g r n l h o X l r r k s M 3 0 m c X V v d D s s J n F 1 b 3 Q 7 U 2 V j d G l v b j E v 6 K q / 5 p + 7 5 6 W o 4 4 C A 4 4 O H 4 4 O 8 4 4 K / L + W k i e a b t O O B l e O C j O O B n + W e i z E u e + m a n O O B j O O B h O e o r u W I p S w 0 f S Z x d W 9 0 O y w m c X V v d D t T Z W N 0 a W 9 u M S / o q r / m n 7 v n p a j j g I D j g 4 f j g 7 z j g r 8 v 5 a S J 5 p u 0 4 4 G V 4 4 K M 4 4 G f 5 Z 6 L M S 5 7 5 b C x 6 I G 3 X G 7 l u b T m n I j m l 6 U o 7 7 2 x K S w 1 f S Z x d W 9 0 O y w m c X V v d D t T Z W N 0 a W 9 u M S / o q r / m n 7 v n p a j j g I D j g 4 f j g 7 z j g r 8 v 5 a S J 5 p u 0 4 4 G V 4 4 K M 4 4 G f 5 Z 6 L M S 5 7 K O + 9 s S n j g Y v j g o l c b j H l u b T l v o w s N n 0 m c X V v d D s s J n F 1 b 3 Q 7 U 2 V j d G l v b j E v 6 K q / 5 p + 7 5 6 W o 4 4 C A 4 4 O H 4 4 O 8 4 4 K / L + W k i e a b t O O B l e O C j O O B n + W e i z E u e z H l u b T l v o z j g a 7 n i r b m s 4 E s N 3 0 m c X V v d D s s J n F 1 b 3 Q 7 U 2 V j d G l v b j E v 6 K q / 5 p + 7 5 6 W o 4 4 C A 4 4 O H 4 4 O 8 4 4 K / L + W k i e a b t O O B l e O C j O O B n + W e i z E u e + m b o u i B t + O B r u W g t O W Q i F x u 5 b m 0 5 p y I 5 p e l 4 o C 7 7 7 y S L D h 9 J n F 1 b 3 Q 7 L C Z x d W 9 0 O 1 N l Y 3 R p b 2 4 x L + i q v + a f u + e l q O O A g O O D h + O D v O O C v y / l p I n m m 7 T j g Z X j g o z j g Z / l n o s x L n v l r p r n n Y D m l K / m j 7 T j g a 7 l r p / m l r 3 n i r b m s 4 H n r Y n j g I D i g L v v v J M s O X 0 m c X V v d D s s J n F 1 b 3 Q 7 U 2 V j d G l v b j E v 6 K q / 5 p + 7 5 6 W o 4 4 C A 4 4 O H 4 4 O 8 4 4 K / L + W k i e a b t O O B l e O C j O O B n + W e i z E u e 0 H l n o v j g b j j g a 7 l s L H o g b f j g a 7 l o L T l k I h c b u O D g e O C p + O D g + O C r y w x M H 0 m c X V v d D s s J n F 1 b 3 Q 7 U 2 V j d G l v b j E v 6 K q / 5 p + 7 5 6 W o 4 4 C A 4 4 O H 4 4 O 8 4 4 K / L + W k i e a b t O O B l e O C j O O B n + W e i z E u e + W C m e i A g y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+ i q v + a f u + e l q O O A g O O D h + O D v O O C v y / l p I n m m 7 T j g Z X j g o z j g Z / l n o s x L n v m s 5 X k u r r l k I 0 s M H 0 m c X V v d D s s J n F 1 b 3 Q 7 U 2 V j d G l v b j E v 6 K q / 5 p + 7 5 6 W o 4 4 C A 4 4 O H 4 4 O 8 4 4 K / L + W k i e a b t O O B l e O C j O O B n + W e i z E u e + W I q e e U q O S 6 i + a l r e a J g O W Q j S w x f S Z x d W 9 0 O y w m c X V v d D t T Z W N 0 a W 9 u M S / o q r / m n 7 v n p a j j g I D j g 4 f j g 7 z j g r 8 v 5 a S J 5 p u 0 4 4 G V 4 4 K M 4 4 G f 5 Z 6 L M S 5 7 5 p a 9 6 K i t 5 Y y 6 5 Y i G L D J 9 J n F 1 b 3 Q 7 L C Z x d W 9 0 O 1 N l Y 3 R p b 2 4 x L + i q v + a f u + e l q O O A g O O D h + O D v O O C v y / l p I n m m 7 T j g Z X j g o z j g Z / l n o s x L n v j g r X j g 7 z j g 5 P j g r n l h o X l r r k s M 3 0 m c X V v d D s s J n F 1 b 3 Q 7 U 2 V j d G l v b j E v 6 K q / 5 p + 7 5 6 W o 4 4 C A 4 4 O H 4 4 O 8 4 4 K / L + W k i e a b t O O B l e O C j O O B n + W e i z E u e + m a n O O B j O O B h O e o r u W I p S w 0 f S Z x d W 9 0 O y w m c X V v d D t T Z W N 0 a W 9 u M S / o q r / m n 7 v n p a j j g I D j g 4 f j g 7 z j g r 8 v 5 a S J 5 p u 0 4 4 G V 4 4 K M 4 4 G f 5 Z 6 L M S 5 7 5 b C x 6 I G 3 X G 7 l u b T m n I j m l 6 U o 7 7 2 x K S w 1 f S Z x d W 9 0 O y w m c X V v d D t T Z W N 0 a W 9 u M S / o q r / m n 7 v n p a j j g I D j g 4 f j g 7 z j g r 8 v 5 a S J 5 p u 0 4 4 G V 4 4 K M 4 4 G f 5 Z 6 L M S 5 7 K O + 9 s S n j g Y v j g o l c b j H l u b T l v o w s N n 0 m c X V v d D s s J n F 1 b 3 Q 7 U 2 V j d G l v b j E v 6 K q / 5 p + 7 5 6 W o 4 4 C A 4 4 O H 4 4 O 8 4 4 K / L + W k i e a b t O O B l e O C j O O B n + W e i z E u e z H l u b T l v o z j g a 7 n i r b m s 4 E s N 3 0 m c X V v d D s s J n F 1 b 3 Q 7 U 2 V j d G l v b j E v 6 K q / 5 p + 7 5 6 W o 4 4 C A 4 4 O H 4 4 O 8 4 4 K / L + W k i e a b t O O B l e O C j O O B n + W e i z E u e + m b o u i B t + O B r u W g t O W Q i F x u 5 b m 0 5 p y I 5 p e l 4 o C 7 7 7 y S L D h 9 J n F 1 b 3 Q 7 L C Z x d W 9 0 O 1 N l Y 3 R p b 2 4 x L + i q v + a f u + e l q O O A g O O D h + O D v O O C v y / l p I n m m 7 T j g Z X j g o z j g Z / l n o s x L n v l r p r n n Y D m l K / m j 7 T j g a 7 l r p / m l r 3 n i r b m s 4 H n r Y n j g I D i g L v v v J M s O X 0 m c X V v d D s s J n F 1 b 3 Q 7 U 2 V j d G l v b j E v 6 K q / 5 p + 7 5 6 W o 4 4 C A 4 4 O H 4 4 O 8 4 4 K / L + W k i e a b t O O B l e O C j O O B n + W e i z E u e 0 H l n o v j g b j j g a 7 l s L H o g b f j g a 7 l o L T l k I h c b u O D g e O C p + O D g + O C r y w x M H 0 m c X V v d D s s J n F 1 b 3 Q 7 U 2 V j d G l v b j E v 6 K q / 5 p + 7 5 6 W o 4 4 C A 4 4 O H 4 4 O 8 4 4 K / L + W k i e a b t O O B l e O C j O O B n + W e i z E u e + W C m e i A g y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C V B Q S V C R i V F N i U 5 R i V C Q i V F N y V B N S V B O C V F M y U 4 M C U 4 M C V F M y U 4 M y U 4 N y V F M y U 4 M y V C Q y V F M y U 4 M i V C R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U E l Q k Y l R T Y l O U Y l Q k I l R T c l Q T U l Q T g l R T M l O D A l O D A l R T M l O D M l O D c l R T M l O D M l Q k M l R T M l O D I l Q k Y v J U U 4 J U F B J U J G J U U 2 J T l G J U J C J U U 3 J U E 1 J U E 4 J U U z J T g w J T g w J U U z J T g z J T g 3 J U U z J T g z J U J D J U U z J T g y J U J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Q S V C R i V F N i U 5 R i V C Q i V F N y V B N S V B O C V F M y U 4 M C U 4 M C V F M y U 4 M y U 4 N y V F M y U 4 M y V C Q y V F M y U 4 M i V C R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U E l Q k Y l R T Y l O U Y l Q k I l R T c l Q T U l Q T g l R T M l O D A l O D A l R T M l O D M l O D c l R T M l O D M l Q k M l R T M l O D I l Q k Y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F B J U J G J U U 2 J T l G J U J C J U U 3 J U E 1 J U E 4 J U U z J T g w J T g w J U U z J T g z J T g 3 J U U z J T g z J U J D J U U z J T g y J U J G L y V F N S V B N C U 4 O S V F N i U 5 Q i V C N C V F M y U 4 M S U 5 N S V F M y U 4 M i U 4 Q y V F M y U 4 M S U 5 R i V F N S U 5 R S U 4 Q j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p s i A 1 6 7 T U i R S s V I + M b A 1 w A A A A A C A A A A A A A D Z g A A w A A A A B A A A A A i h A u f 0 R 3 3 s 0 u p n n W i o 2 h p A A A A A A S A A A C g A A A A E A A A A I f 8 f D Q A I 5 W 0 p c O b B z g a 6 N x Q A A A A X E N u g U c o 1 1 o F I V M 8 0 w B l i 1 V U j p R d j 7 U p b F A X k K R r E t 7 x 4 p T 7 b 4 / W 9 8 y 1 D S X s B m L Q e m D O 6 1 Y N D 6 k i 8 I B 7 V 7 l m Q N 7 u l S Q b + o e r E / z 3 d X h Z u 7 0 U A A A A Y r l z O K j 2 G e m R i 5 r y w a C 6 7 o A X 5 F U = < / D a t a M a s h u p > 
</file>

<file path=customXml/itemProps1.xml><?xml version="1.0" encoding="utf-8"?>
<ds:datastoreItem xmlns:ds="http://schemas.openxmlformats.org/officeDocument/2006/customXml" ds:itemID="{1379D777-19D2-4CE0-91A6-E7FBD12B7A9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調査票</vt:lpstr>
      <vt:lpstr>調査票　データ</vt:lpstr>
      <vt:lpstr>（参考）令和3年度一般就労実績</vt:lpstr>
      <vt:lpstr>令和３年度　就労　実績</vt:lpstr>
      <vt:lpstr>Sheet2</vt:lpstr>
      <vt:lpstr>_01．パックしまね</vt:lpstr>
      <vt:lpstr>_02．梨の木園</vt:lpstr>
      <vt:lpstr>_03．希望の園</vt:lpstr>
      <vt:lpstr>'（参考）令和3年度一般就労実績'!Print_Area</vt:lpstr>
      <vt:lpstr>'調査票　データ'!Print_Area</vt:lpstr>
      <vt:lpstr>'令和３年度　就労　実績'!Print_Area</vt:lpstr>
      <vt:lpstr>'令和３年度　就労　実績'!Print_Titles</vt:lpstr>
      <vt:lpstr>法人名</vt:lpstr>
    </vt:vector>
  </TitlesOfParts>
  <Company>島根県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</dc:creator>
  <cp:lastModifiedBy>Windows ユーザー</cp:lastModifiedBy>
  <cp:lastPrinted>2023-03-28T06:21:35Z</cp:lastPrinted>
  <dcterms:created xsi:type="dcterms:W3CDTF">2008-06-13T05:39:49Z</dcterms:created>
  <dcterms:modified xsi:type="dcterms:W3CDTF">2023-03-28T06:23:26Z</dcterms:modified>
</cp:coreProperties>
</file>