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7C494B88-53AC-468F-853C-307DF17BA838}" xr6:coauthVersionLast="47" xr6:coauthVersionMax="47" xr10:uidLastSave="{00000000-0000-0000-0000-000000000000}"/>
  <bookViews>
    <workbookView xWindow="-28920" yWindow="-120" windowWidth="29040" windowHeight="15720" tabRatio="867" activeTab="1" xr2:uid="{00000000-000D-0000-FFFF-FFFF00000000}"/>
  </bookViews>
  <sheets>
    <sheet name="基本情報入力シート" sheetId="73" r:id="rId1"/>
    <sheet name="様式第２号" sheetId="96" r:id="rId2"/>
    <sheet name="別紙様式2-１（補助金　総括表）" sheetId="91" r:id="rId3"/>
    <sheet name="別紙様式2-２（補助金 個票） " sheetId="79"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externalReferences>
    <externalReference r:id="rId10"/>
    <externalReference r:id="rId11"/>
    <externalReference r:id="rId12"/>
    <externalReference r:id="rId13"/>
    <externalReference r:id="rId14"/>
    <externalReference r:id="rId15"/>
  </externalReference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3" hidden="1">'別紙様式2-２（補助金 個票） '!$D$10:$D$110</definedName>
    <definedName name="erea" localSheetId="1">#REF!</definedName>
    <definedName name="erea">#REF!</definedName>
    <definedName name="new" localSheetId="1">#REF!</definedName>
    <definedName name="new">#REF!</definedName>
    <definedName name="_xlnm.Print_Area" localSheetId="7">【参考】数式用!$D$1:$D$1</definedName>
    <definedName name="_xlnm.Print_Area" localSheetId="0">基本情報入力シート!$A$1:$AE$73</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2">'別紙様式2-１（補助金　総括表）'!$A$1:$AJ$54</definedName>
    <definedName name="_xlnm.Print_Area" localSheetId="3">'別紙様式2-２（補助金 個票） '!$A$1:$S$58</definedName>
    <definedName name="_xlnm.Print_Area" localSheetId="4">'別添（職場環境等要件チェックシート）'!$A$1:$D$30</definedName>
    <definedName name="_xlnm.Print_Area" localSheetId="1">様式第２号!$A$1:$AM$24</definedName>
    <definedName name="_xlnm.Print_Titles" localSheetId="3">'別紙様式2-２（補助金 個票） '!$8:$10</definedName>
    <definedName name="www" localSheetId="1">#REF!</definedName>
    <definedName name="www">#REF!</definedName>
    <definedName name="yyy">#REF!</definedName>
    <definedName name="サービス" localSheetId="1">#REF!</definedName>
    <definedName name="サービス">#REF!</definedName>
    <definedName name="サービス２" localSheetId="1">#REF!</definedName>
    <definedName name="サービス２">#REF!</definedName>
    <definedName name="サービスコード">【参考】数式用２!$AI$2:$AK$2</definedName>
    <definedName name="サービス区分">【参考】数式用２!$AI$2:$AK$2</definedName>
    <definedName name="サービス種別">[1]サービス種類一覧!$B$4:$B$20</definedName>
    <definedName name="サービス種類">[2]サービス種類一覧!$C$4:$C$20</definedName>
    <definedName name="サービス名" localSheetId="1">#REF!</definedName>
    <definedName name="サービス名">[3]数式用!$A$5:$A$28</definedName>
    <definedName name="サービス名称" localSheetId="1">#REF!</definedName>
    <definedName name="サービス名称">#REF!</definedName>
    <definedName name="愛知県">【参考】数式用!$H$993:$H$1046</definedName>
    <definedName name="愛媛県">【参考】数式用!$H$1422:$H$1441</definedName>
    <definedName name="一覧">[4]加算率一覧!$A$4:$A$25</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 localSheetId="1">[5]サービス種類一覧!$A$4:$A$20</definedName>
    <definedName name="種類">#REF!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 localSheetId="1">#REF!</definedName>
    <definedName name="特定">#REF!</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8" i="96" l="1"/>
  <c r="N20" i="96" s="1"/>
  <c r="Y10" i="96"/>
  <c r="Y9" i="96"/>
  <c r="Y8" i="96"/>
  <c r="Y7" i="96"/>
  <c r="AD33" i="73" l="1"/>
  <c r="AF12" i="79" l="1"/>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E44" i="91" l="1"/>
  <c r="AB47" i="73"/>
  <c r="X47" i="73"/>
  <c r="X46" i="73"/>
  <c r="A53" i="91" l="1"/>
  <c r="Y11" i="91"/>
  <c r="K11" i="91"/>
  <c r="G10" i="91"/>
  <c r="G9" i="91"/>
  <c r="G8" i="91"/>
  <c r="G7" i="91"/>
  <c r="G5" i="91"/>
  <c r="AH13" i="91" s="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M3" authorId="0" shapeId="0" xr:uid="{3E0D6848-AF4D-4D65-839B-49082B816115}">
      <text>
        <r>
          <rPr>
            <b/>
            <sz val="14"/>
            <color indexed="81"/>
            <rFont val="MS P ゴシック"/>
            <family val="3"/>
            <charset val="128"/>
          </rPr>
          <t>色付きセルのみに必要事項を入力してください。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 ref="S9" authorId="0" shapeId="0" xr:uid="{342CC3F2-DC21-4B8E-9F8A-2C449A0906E1}">
      <text>
        <r>
          <rPr>
            <b/>
            <sz val="9"/>
            <color indexed="81"/>
            <rFont val="MS P ゴシック"/>
            <family val="3"/>
            <charset val="128"/>
          </rPr>
          <t>×のままで構いません。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<sst xmlns="http://schemas.openxmlformats.org/spreadsheetml/2006/main" count="4545" uniqueCount="2195">
  <si>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</si>
  <si>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</si>
  <si>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</si>
  <si>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</si>
  <si>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</si>
  <si>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</si>
  <si>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</si>
  <si>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</si>
  <si>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</si>
  <si>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</si>
  <si>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</si>
  <si>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</si>
  <si>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</si>
  <si>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</si>
  <si>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</si>
  <si>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</si>
  <si>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</si>
  <si>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</si>
  <si>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</si>
  <si>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</si>
  <si>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</si>
  <si>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</si>
  <si>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</si>
  <si>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</si>
  <si>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</si>
  <si>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</si>
  <si>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</si>
  <si>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</si>
  <si>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</si>
  <si>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</si>
  <si>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</si>
  <si>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</si>
  <si>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</si>
  <si>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</si>
  <si>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</si>
  <si>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</si>
  <si>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</si>
  <si>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</si>
  <si>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</si>
  <si>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</si>
  <si>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</si>
  <si>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</si>
  <si>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</si>
  <si>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</si>
  <si>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</si>
  <si>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</si>
  <si>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</si>
  <si>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</si>
  <si>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</si>
  <si>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</si>
  <si>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</si>
  <si>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</si>
  <si>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</si>
  <si>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</si>
  <si>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</si>
  <si>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</si>
  <si>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</si>
  <si>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</si>
  <si>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</si>
  <si>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</si>
  <si>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</si>
  <si>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</si>
  <si>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</si>
  <si>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</si>
  <si>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</si>
  <si>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</si>
  <si>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</si>
  <si>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</si>
  <si>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</si>
  <si>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</si>
  <si>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</si>
  <si>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</si>
  <si>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</si>
  <si>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</si>
  <si>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</si>
  <si>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</si>
  <si>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</si>
  <si>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</si>
  <si>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</si>
  <si>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</si>
  <si>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</si>
  <si>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</si>
  <si>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</si>
  <si>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</si>
  <si>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</si>
  <si>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</si>
  <si>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</si>
  <si>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</si>
  <si>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</si>
  <si>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</si>
  <si>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</si>
  <si>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</si>
  <si>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</si>
  <si>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</si>
  <si>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</si>
  <si>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</si>
  <si>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</si>
  <si>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</si>
  <si>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</si>
  <si>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</si>
  <si>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</si>
  <si>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</si>
  <si>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</si>
  <si>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</si>
  <si>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</si>
  <si>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</si>
  <si>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</si>
  <si>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</si>
  <si>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</si>
  <si>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</si>
  <si>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</si>
  <si>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</si>
  <si>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</si>
  <si>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</si>
  <si>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</si>
  <si>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</si>
  <si>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</si>
  <si>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</si>
  <si>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</si>
  <si>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</si>
  <si>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</si>
  <si>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</si>
  <si>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</si>
  <si>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</si>
  <si>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</si>
  <si>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</si>
  <si>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</si>
  <si>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</si>
  <si>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</si>
  <si>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</si>
  <si>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</si>
  <si>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</si>
  <si>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</si>
  <si>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</si>
  <si>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</si>
  <si>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</si>
  <si>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</si>
  <si>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</si>
  <si>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</si>
  <si>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</si>
  <si>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</si>
  <si>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</si>
  <si>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</si>
  <si>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</si>
  <si>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</si>
  <si>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</si>
  <si>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</si>
  <si>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</si>
  <si>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</si>
  <si>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</si>
  <si>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</si>
  <si>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</si>
  <si>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</si>
  <si>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</si>
  <si>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</si>
  <si>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</si>
  <si>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</si>
  <si>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</si>
  <si>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</si>
  <si>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</si>
  <si>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</si>
  <si>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</si>
  <si>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</si>
  <si>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</si>
  <si>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</si>
  <si>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</si>
  <si>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</si>
  <si>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</si>
  <si>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</si>
  <si>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</si>
  <si>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</si>
  <si>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</si>
  <si>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</si>
  <si>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</si>
  <si>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</si>
  <si>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</si>
  <si>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</si>
  <si>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</si>
  <si>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</si>
  <si>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</si>
  <si>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</si>
  <si>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</si>
  <si>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</si>
  <si>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</si>
  <si>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</si>
  <si>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</si>
  <si>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</si>
  <si>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</si>
  <si>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</si>
  <si>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</si>
  <si>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</si>
  <si>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</si>
  <si>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</si>
  <si>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</si>
  <si>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</si>
  <si>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</si>
  <si>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</si>
  <si>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</si>
  <si>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</si>
  <si>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</si>
  <si>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</si>
  <si>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</si>
  <si>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</si>
  <si>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</si>
  <si>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</si>
  <si>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</si>
  <si>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</si>
  <si>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</si>
  <si>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</si>
  <si>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</si>
  <si>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</si>
  <si>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</si>
  <si>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</si>
  <si>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</si>
  <si>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</si>
  <si>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</si>
  <si>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</si>
  <si>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</si>
  <si>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</si>
  <si>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</si>
  <si>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</si>
  <si>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</si>
  <si>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</si>
  <si>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</si>
  <si>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</si>
  <si>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</si>
  <si>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</si>
  <si>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</si>
  <si>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</si>
  <si>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</si>
  <si>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</si>
  <si>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</si>
  <si>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</si>
  <si>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</si>
  <si>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</si>
  <si>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</si>
  <si>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</si>
  <si>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</si>
  <si>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</si>
  <si>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</si>
  <si>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</si>
  <si>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</si>
  <si>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</si>
  <si>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</si>
  <si>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</si>
  <si>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</si>
  <si>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</si>
  <si>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</si>
  <si>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</si>
  <si>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</si>
  <si>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</si>
  <si>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</si>
  <si>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</si>
  <si>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</si>
  <si>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</si>
  <si>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</si>
  <si>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</si>
  <si>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</si>
  <si>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</si>
  <si>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</si>
  <si>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</si>
  <si>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</si>
  <si>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</si>
  <si>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</si>
  <si>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</si>
  <si>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</si>
  <si>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</si>
  <si>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</si>
  <si>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</si>
  <si>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</si>
  <si>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</si>
  <si>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</si>
  <si>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</si>
  <si>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</si>
  <si>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</si>
  <si>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</si>
  <si>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</si>
  <si>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</si>
  <si>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</si>
  <si>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</si>
  <si>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</si>
  <si>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</si>
  <si>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</si>
  <si>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</si>
  <si>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</si>
  <si>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</si>
  <si>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</si>
  <si>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</si>
  <si>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</si>
  <si>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</si>
  <si>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</si>
  <si>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</si>
  <si>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</si>
  <si>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</si>
  <si>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</si>
  <si>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</si>
  <si>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</si>
  <si>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</si>
  <si>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</si>
  <si>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</si>
  <si>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</si>
  <si>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</si>
  <si>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</si>
  <si>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</si>
  <si>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</si>
  <si>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</si>
  <si>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</si>
  <si>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</si>
  <si>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</si>
  <si>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</si>
  <si>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</si>
  <si>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</si>
  <si>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</si>
  <si>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</si>
  <si>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</si>
  <si>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</si>
  <si>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</si>
  <si>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</si>
  <si>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</si>
  <si>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</si>
  <si>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</si>
  <si>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</si>
  <si>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</si>
  <si>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</si>
  <si>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</si>
  <si>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</si>
  <si>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</si>
  <si>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</si>
  <si>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</si>
  <si>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</si>
  <si>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</si>
  <si>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</si>
  <si>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</si>
  <si>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</si>
  <si>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</si>
  <si>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</si>
  <si>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</si>
  <si>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</si>
  <si>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</si>
  <si>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</si>
  <si>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</si>
  <si>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</si>
  <si>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</si>
  <si>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</si>
  <si>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</si>
  <si>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</si>
  <si>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</si>
  <si>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</si>
  <si>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</si>
  <si>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</si>
  <si>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</si>
  <si>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</si>
  <si>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</si>
  <si>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</si>
  <si>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</si>
  <si>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</si>
  <si>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</si>
  <si>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</si>
  <si>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</si>
  <si>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</si>
  <si>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</si>
  <si>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</si>
  <si>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</si>
  <si>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</si>
  <si>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</si>
  <si>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</si>
  <si>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</si>
  <si>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</si>
  <si>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</si>
  <si>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</si>
  <si>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</si>
  <si>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</si>
  <si>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</si>
  <si>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</si>
  <si>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</si>
  <si>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</si>
  <si>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</si>
  <si>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</si>
  <si>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</si>
  <si>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</si>
  <si>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</si>
  <si>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</si>
  <si>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</si>
  <si>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</si>
  <si>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</si>
  <si>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</si>
  <si>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</si>
  <si>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</si>
  <si>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</si>
  <si>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</si>
  <si>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</si>
  <si>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</si>
  <si>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</si>
  <si>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</si>
  <si>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</si>
  <si>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</si>
  <si>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</si>
  <si>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</si>
  <si>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</si>
  <si>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</si>
  <si>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</si>
  <si>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</si>
  <si>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</si>
  <si>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</si>
  <si>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</si>
  <si>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</si>
  <si>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</si>
  <si>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</si>
  <si>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</si>
  <si>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</si>
  <si>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</si>
  <si>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</si>
  <si>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</si>
  <si>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</si>
  <si>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</si>
  <si>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</si>
  <si>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</si>
  <si>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</si>
  <si>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</si>
  <si>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</si>
  <si>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</si>
  <si>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</si>
  <si>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</si>
  <si>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</si>
  <si>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</si>
  <si>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</si>
  <si>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</si>
  <si>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</si>
  <si>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</si>
  <si>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</si>
  <si>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</si>
  <si>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</si>
  <si>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</si>
  <si>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</si>
  <si>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</si>
  <si>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</si>
  <si>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</si>
  <si>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</si>
  <si>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</si>
  <si>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</si>
  <si>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</si>
  <si>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</si>
  <si>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</si>
  <si>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</si>
  <si>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</si>
  <si>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</si>
  <si>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</si>
  <si>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</si>
  <si>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</si>
  <si>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</si>
  <si>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</si>
  <si>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</si>
  <si>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</si>
  <si>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</si>
  <si>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</si>
  <si>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</si>
  <si>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</si>
  <si>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</si>
  <si>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</si>
  <si>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</si>
  <si>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</si>
  <si>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</si>
  <si>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</si>
  <si>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</si>
  <si>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</si>
  <si>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</si>
  <si>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</si>
  <si>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</si>
  <si>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</si>
  <si>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</si>
  <si>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</si>
  <si>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</si>
  <si>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</si>
  <si>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</si>
  <si>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</si>
  <si>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</si>
  <si>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</si>
  <si>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</si>
  <si>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</si>
  <si>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</si>
  <si>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</si>
  <si>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</si>
  <si>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</si>
  <si>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</si>
  <si>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</si>
  <si>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</si>
  <si>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</si>
  <si>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</si>
  <si>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</si>
  <si>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</si>
  <si>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</si>
  <si>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</si>
  <si>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</si>
  <si>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</si>
  <si>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</si>
  <si>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</si>
  <si>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</si>
  <si>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</si>
  <si>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</si>
  <si>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</si>
  <si>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</si>
  <si>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</si>
  <si>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</si>
  <si>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</si>
  <si>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</si>
  <si>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</si>
  <si>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</si>
  <si>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</si>
  <si>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</si>
  <si>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</si>
  <si>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</si>
  <si>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</si>
  <si>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</si>
  <si>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</si>
  <si>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</si>
  <si>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</si>
  <si>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</si>
  <si>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</si>
  <si>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</si>
  <si>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</si>
  <si>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</si>
  <si>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</si>
  <si>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</si>
  <si>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</si>
  <si>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</si>
  <si>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</si>
  <si>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</si>
  <si>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</si>
  <si>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</si>
  <si>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</si>
  <si>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</si>
  <si>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</si>
  <si>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</si>
  <si>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</si>
  <si>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</si>
  <si>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</si>
  <si>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</si>
  <si>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</si>
  <si>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</si>
  <si>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</si>
  <si>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</si>
  <si>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</si>
  <si>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</si>
  <si>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</si>
  <si>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</si>
  <si>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</si>
  <si>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</si>
  <si>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</si>
  <si>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</si>
  <si>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</si>
  <si>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</si>
  <si>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</si>
  <si>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</si>
  <si>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</si>
  <si>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</si>
  <si>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</si>
  <si>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</si>
  <si>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</si>
  <si>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</si>
  <si>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</si>
  <si>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</si>
  <si>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</si>
  <si>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</si>
  <si>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</si>
  <si>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</si>
  <si>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</si>
  <si>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</si>
  <si>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</si>
  <si>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</si>
  <si>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</si>
  <si>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</si>
  <si>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</si>
  <si>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</si>
  <si>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</si>
  <si>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</si>
  <si>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</si>
  <si>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</si>
  <si>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</si>
  <si>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</si>
  <si>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</si>
  <si>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</si>
  <si>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</si>
  <si>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</si>
  <si>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</si>
  <si>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</si>
  <si>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</si>
  <si>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</si>
  <si>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</si>
  <si>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</si>
  <si>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</si>
  <si>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</si>
  <si>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</si>
  <si>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</si>
  <si>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</si>
  <si>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</si>
  <si>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</si>
  <si>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</si>
  <si>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</si>
  <si>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</si>
  <si>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</si>
  <si>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</si>
  <si>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</si>
  <si>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</si>
  <si>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</si>
  <si>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</si>
  <si>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</si>
  <si>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</si>
  <si>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</si>
  <si>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</si>
  <si>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</si>
  <si>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</si>
  <si>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</si>
  <si>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</si>
  <si>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</si>
  <si>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</si>
  <si>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</si>
  <si>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</si>
  <si>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</si>
  <si>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</si>
  <si>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</si>
  <si>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</si>
  <si>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</si>
  <si>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</si>
  <si>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</si>
  <si>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</si>
  <si>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</si>
  <si>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</si>
  <si>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</si>
  <si>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</si>
  <si>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</si>
  <si>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</si>
  <si>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</si>
  <si>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</si>
  <si>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</si>
  <si>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</si>
  <si>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</si>
  <si>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</si>
  <si>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</si>
  <si>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</si>
  <si>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</si>
  <si>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</si>
  <si>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</si>
  <si>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</si>
  <si>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</si>
  <si>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</si>
  <si>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</si>
  <si>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</si>
  <si>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</si>
  <si>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</si>
  <si>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</si>
  <si>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</si>
  <si>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</si>
  <si>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</si>
  <si>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</si>
  <si>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</si>
  <si>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</si>
  <si>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</si>
  <si>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</si>
  <si>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</si>
  <si>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</si>
  <si>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</si>
  <si>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</si>
  <si>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</si>
  <si>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</si>
  <si>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</si>
  <si>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</si>
  <si>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</si>
  <si>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</si>
  <si>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</si>
  <si>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</si>
  <si>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</si>
  <si>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</si>
  <si>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</si>
  <si>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</si>
  <si>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</si>
  <si>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</si>
  <si>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</si>
  <si>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</si>
  <si>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</si>
  <si>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</si>
  <si>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</si>
  <si>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</si>
  <si>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</si>
  <si>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</si>
  <si>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</si>
  <si>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</si>
  <si>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</si>
  <si>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</si>
  <si>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</si>
  <si>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</si>
  <si>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</si>
  <si>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</si>
  <si>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</si>
  <si>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</si>
  <si>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</si>
  <si>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</si>
  <si>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</si>
  <si>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</si>
  <si>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</si>
  <si>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</si>
  <si>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</si>
  <si>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</si>
  <si>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</si>
  <si>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</si>
  <si>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</si>
  <si>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</si>
  <si>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</si>
  <si>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</si>
  <si>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</si>
  <si>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</si>
  <si>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</si>
  <si>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</si>
  <si>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</si>
  <si>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</si>
  <si>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</si>
  <si>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</si>
  <si>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</si>
  <si>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</si>
  <si>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</si>
  <si>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</si>
  <si>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</si>
  <si>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</si>
  <si>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</si>
  <si>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</si>
  <si>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</si>
  <si>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</si>
  <si>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</si>
  <si>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</si>
  <si>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</si>
  <si>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</si>
  <si>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</si>
  <si>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</si>
  <si>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</si>
  <si>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</si>
  <si>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</si>
  <si>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</si>
  <si>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</si>
  <si>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</si>
  <si>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</si>
  <si>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</si>
  <si>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</si>
  <si>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</si>
  <si>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</si>
  <si>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</si>
  <si>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</si>
  <si>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</si>
  <si>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</si>
  <si>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</si>
  <si>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</si>
  <si>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</si>
  <si>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</si>
  <si>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</si>
  <si>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</si>
  <si>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</si>
  <si>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</si>
  <si>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</si>
  <si>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</si>
  <si>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</si>
  <si>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</si>
  <si>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</si>
  <si>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</si>
  <si>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</si>
  <si>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</si>
  <si>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</si>
  <si>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</si>
  <si>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</si>
  <si>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</si>
  <si>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</si>
  <si>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</si>
  <si>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</si>
  <si>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</si>
  <si>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</si>
  <si>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</si>
  <si>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</si>
  <si>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</si>
  <si>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</si>
  <si>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</si>
  <si>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</si>
  <si>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</si>
  <si>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</si>
  <si>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</si>
  <si>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</si>
  <si>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</si>
  <si>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</si>
  <si>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</si>
  <si>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</si>
  <si>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</si>
  <si>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</si>
  <si>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</si>
  <si>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</si>
  <si>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</si>
  <si>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</si>
  <si>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</si>
  <si>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</si>
  <si>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</si>
  <si>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</si>
  <si>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</si>
  <si>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</si>
  <si>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</si>
  <si>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</si>
  <si>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</si>
  <si>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</si>
  <si>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</si>
  <si>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</si>
  <si>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</si>
  <si>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</si>
  <si>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</si>
  <si>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</si>
  <si>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</si>
  <si>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</si>
  <si>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</si>
  <si>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</si>
  <si>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</si>
  <si>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</si>
  <si>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</si>
  <si>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</si>
  <si>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</si>
  <si>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</si>
  <si>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</si>
  <si>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</si>
  <si>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</si>
  <si>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</si>
  <si>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</si>
  <si>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</si>
  <si>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</si>
  <si>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</si>
  <si>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</si>
  <si>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</si>
  <si>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</si>
  <si>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</si>
  <si>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</si>
  <si>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</si>
  <si>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</si>
  <si>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</si>
  <si>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</si>
  <si>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</si>
  <si>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</si>
  <si>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</si>
  <si>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</si>
  <si>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</si>
  <si>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</si>
  <si>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</si>
  <si>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</si>
  <si>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</si>
  <si>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</si>
  <si>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</si>
  <si>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</si>
  <si>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</si>
  <si>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</si>
  <si>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</si>
  <si>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</si>
  <si>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</si>
  <si>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</si>
  <si>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</si>
  <si>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</si>
  <si>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</si>
  <si>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</si>
  <si>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</si>
  <si>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</si>
  <si>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</si>
  <si>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</si>
  <si>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</si>
  <si>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</si>
  <si>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</si>
  <si>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</si>
  <si>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</si>
  <si>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</si>
  <si>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</si>
  <si>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</si>
  <si>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</si>
  <si>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</si>
  <si>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</si>
  <si>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</si>
  <si>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</si>
  <si>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</si>
  <si>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</si>
  <si>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</si>
  <si>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</si>
  <si>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</si>
  <si>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</si>
  <si>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</si>
  <si>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</si>
  <si>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</si>
  <si>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</si>
  <si>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</si>
  <si>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</si>
  <si>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</si>
  <si>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</si>
  <si>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</si>
  <si>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</si>
  <si>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</si>
  <si>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</si>
  <si>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</si>
  <si>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</si>
  <si>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</si>
  <si>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</si>
  <si>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</si>
  <si>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</si>
  <si>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</si>
  <si>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</si>
  <si>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</si>
  <si>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</si>
  <si>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</si>
  <si>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</si>
  <si>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</si>
  <si>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</si>
  <si>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</si>
  <si>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</si>
  <si>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</si>
  <si>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</si>
  <si>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</si>
  <si>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</si>
  <si>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</si>
  <si>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</si>
  <si>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</si>
  <si>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</si>
  <si>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</si>
  <si>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</si>
  <si>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</si>
  <si>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</si>
  <si>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</si>
  <si>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</si>
  <si>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</si>
  <si>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</si>
  <si>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</si>
  <si>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</si>
  <si>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</si>
  <si>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</si>
  <si>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</si>
  <si>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</si>
  <si>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</si>
  <si>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</si>
  <si>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</si>
  <si>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</si>
  <si>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</si>
  <si>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</si>
  <si>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</si>
  <si>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</si>
  <si>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</si>
  <si>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</si>
  <si>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</si>
  <si>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</si>
  <si>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</si>
  <si>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</si>
  <si>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</si>
  <si>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</si>
  <si>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</si>
  <si>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</si>
  <si>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</si>
  <si>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</si>
  <si>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</si>
  <si>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</si>
  <si>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</si>
  <si>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</si>
  <si>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</si>
  <si>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</si>
  <si>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</si>
  <si>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</si>
  <si>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</si>
  <si>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</si>
  <si>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</si>
  <si>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</si>
  <si>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</si>
  <si>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</si>
  <si>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</si>
  <si>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</si>
  <si>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</si>
  <si>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</si>
  <si>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</si>
  <si>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</si>
  <si>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</si>
  <si>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</si>
  <si>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</si>
  <si>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</si>
  <si>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</si>
  <si>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</si>
  <si>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</si>
  <si>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</si>
  <si>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</si>
  <si>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</si>
  <si>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</si>
  <si>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</si>
  <si>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</si>
  <si>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</si>
  <si>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</si>
  <si>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</si>
  <si>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</si>
  <si>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</si>
  <si>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</si>
  <si>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</si>
  <si>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</si>
  <si>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</si>
  <si>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</si>
  <si>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</si>
  <si>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</si>
  <si>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</si>
  <si>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</si>
  <si>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</si>
  <si>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</si>
  <si>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</si>
  <si>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</si>
  <si>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</si>
  <si>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</si>
  <si>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</si>
  <si>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</si>
  <si>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</si>
  <si>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</si>
  <si>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</si>
  <si>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</si>
  <si>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</si>
  <si>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</si>
  <si>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</si>
  <si>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</si>
  <si>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</si>
  <si>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</si>
  <si>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</si>
  <si>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</si>
  <si>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</si>
  <si>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</si>
  <si>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</si>
  <si>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</si>
  <si>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</si>
  <si>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</si>
  <si>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</si>
  <si>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</si>
  <si>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</si>
  <si>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</si>
  <si>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</si>
  <si>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</si>
  <si>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</si>
  <si>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</si>
  <si>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</si>
  <si>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</si>
  <si>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</si>
  <si>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</si>
  <si>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</si>
  <si>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</si>
  <si>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</si>
  <si>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</si>
  <si>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</si>
  <si>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</si>
  <si>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</si>
  <si>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</si>
  <si>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</si>
  <si>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</si>
  <si>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</si>
  <si>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</si>
  <si>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</si>
  <si>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</si>
  <si>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</si>
  <si>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</si>
  <si>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</si>
  <si>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</si>
  <si>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</si>
  <si>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</si>
  <si>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</si>
  <si>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</si>
  <si>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</si>
  <si>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</si>
  <si>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</si>
  <si>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</si>
  <si>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</si>
  <si>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</si>
  <si>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</si>
  <si>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</si>
  <si>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</si>
  <si>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</si>
  <si>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</si>
  <si>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</si>
  <si>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</si>
  <si>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</si>
  <si>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</si>
  <si>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</si>
  <si>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</si>
  <si>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</si>
  <si>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</si>
  <si>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</si>
  <si>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</si>
  <si>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</si>
  <si>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</si>
  <si>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</si>
  <si>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</si>
  <si>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</si>
  <si>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</si>
  <si>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</si>
  <si>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</si>
  <si>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</si>
  <si>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</si>
  <si>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</si>
  <si>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</si>
  <si>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</si>
  <si>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</si>
  <si>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</si>
  <si>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</si>
  <si>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</si>
  <si>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</si>
  <si>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</si>
  <si>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</si>
  <si>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</si>
  <si>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</si>
  <si>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</si>
  <si>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</si>
  <si>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</si>
  <si>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</si>
  <si>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</si>
  <si>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</si>
  <si>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</si>
  <si>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</si>
  <si>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</si>
  <si>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</si>
  <si>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</si>
  <si>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</si>
  <si>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</si>
  <si>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</si>
  <si>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</si>
  <si>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</si>
  <si>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</si>
  <si>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</si>
  <si>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</si>
  <si>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</si>
  <si>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</si>
  <si>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</si>
  <si>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</si>
  <si>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</si>
  <si>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</si>
  <si>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</si>
  <si>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</si>
  <si>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</si>
  <si>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</si>
  <si>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</si>
  <si>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</si>
  <si>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</si>
  <si>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</si>
  <si>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</si>
  <si>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</si>
  <si>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</si>
  <si>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</si>
  <si>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</si>
  <si>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</si>
  <si>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</si>
  <si>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</si>
  <si>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</si>
  <si>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</si>
  <si>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</si>
  <si>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</si>
  <si>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</si>
  <si>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</si>
  <si>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</si>
  <si>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</si>
  <si>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</si>
  <si>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</si>
  <si>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</si>
  <si>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</si>
  <si>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</si>
  <si>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</si>
  <si>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</si>
  <si>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</si>
  <si>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</si>
  <si>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</si>
  <si>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</si>
  <si>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</si>
  <si>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</si>
  <si>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</si>
  <si>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</si>
  <si>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</si>
  <si>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</si>
  <si>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</si>
  <si>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</si>
  <si>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</si>
  <si>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</si>
  <si>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</si>
  <si>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</si>
  <si>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</si>
  <si>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</si>
  <si>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</si>
  <si>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</si>
  <si>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</si>
  <si>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</si>
  <si>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</si>
  <si>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</si>
  <si>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</si>
  <si>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</si>
  <si>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</si>
  <si>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</si>
  <si>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</si>
  <si>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</si>
  <si>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</si>
  <si>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</si>
  <si>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</si>
  <si>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</si>
  <si>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</si>
  <si>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</si>
  <si>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</si>
  <si>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</si>
  <si>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</si>
  <si>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</si>
  <si>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</si>
  <si>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</si>
  <si>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</si>
  <si>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</si>
  <si>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</si>
  <si>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</si>
  <si>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</si>
  <si>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</si>
  <si>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</si>
  <si>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</si>
  <si>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</si>
  <si>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</si>
  <si>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</si>
  <si>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</si>
  <si>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</si>
  <si>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</si>
  <si>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</si>
  <si>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</si>
  <si>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</si>
  <si>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</si>
  <si>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</si>
  <si>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</si>
  <si>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</si>
  <si>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</si>
  <si>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</si>
  <si>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</si>
  <si>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</si>
  <si>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</si>
  <si>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</si>
  <si>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</si>
  <si>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</si>
  <si>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</si>
  <si>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</si>
  <si>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</si>
  <si>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</si>
  <si>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</si>
  <si>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</si>
  <si>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</si>
  <si>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</si>
  <si>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</si>
  <si>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</si>
  <si>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</si>
  <si>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</si>
  <si>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</si>
  <si>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</si>
  <si>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</si>
  <si>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</si>
  <si>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</si>
  <si>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</si>
  <si>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</si>
  <si>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</si>
  <si>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</si>
  <si>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</si>
  <si>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</si>
  <si>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</si>
  <si>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</si>
  <si>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</si>
  <si>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</si>
  <si>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</si>
  <si>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</si>
  <si>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</si>
  <si>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</si>
  <si>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</si>
  <si>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</si>
  <si>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</si>
  <si>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</si>
  <si>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</si>
  <si>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</si>
  <si>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</si>
  <si>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</si>
  <si>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</si>
  <si>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</si>
  <si>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</si>
  <si>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</si>
  <si>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</si>
  <si>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</si>
  <si>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</si>
  <si>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</si>
  <si>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</si>
  <si>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</si>
  <si>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</si>
  <si>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</si>
  <si>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</si>
  <si>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</si>
  <si>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</si>
  <si>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</si>
  <si>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</si>
  <si>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</si>
  <si>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</si>
  <si>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</si>
  <si>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</si>
  <si>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</si>
  <si>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</si>
  <si>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</si>
  <si>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</si>
  <si>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</si>
  <si>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</si>
  <si>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</si>
  <si>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</si>
  <si>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</si>
  <si>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</si>
  <si>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</si>
  <si>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</si>
  <si>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</si>
  <si>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</si>
  <si>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</si>
  <si>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</si>
  <si>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</si>
  <si>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</si>
  <si>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</si>
  <si>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</si>
  <si>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</si>
  <si>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</si>
  <si>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</si>
  <si>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</si>
  <si>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</si>
  <si>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</si>
  <si>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</si>
  <si>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</si>
  <si>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</si>
  <si>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</si>
  <si>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</si>
  <si>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</si>
  <si>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</si>
  <si>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</si>
  <si>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</si>
  <si>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</si>
  <si>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</si>
  <si>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</si>
  <si>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</si>
  <si>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</si>
  <si>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</si>
  <si>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</si>
  <si>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</si>
  <si>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</si>
  <si>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</si>
  <si>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</si>
  <si>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</si>
  <si>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</si>
  <si>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</si>
  <si>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</si>
  <si>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</si>
  <si>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</si>
  <si>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</si>
  <si>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</si>
  <si>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</si>
  <si>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</si>
  <si>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</si>
  <si>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</si>
  <si>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</si>
  <si>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</si>
  <si>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</si>
  <si>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</si>
  <si>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</si>
  <si>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</si>
  <si>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</si>
  <si>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</si>
  <si>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</si>
  <si>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</si>
  <si>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</si>
  <si>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</si>
  <si>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</si>
  <si>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</si>
  <si>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</si>
  <si>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</si>
  <si>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</si>
  <si>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</si>
  <si>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</si>
  <si>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</si>
  <si>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</si>
  <si>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</si>
  <si>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</si>
  <si>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</si>
  <si>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</si>
  <si>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</si>
  <si>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</si>
  <si>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</si>
  <si>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</si>
  <si>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</si>
  <si>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</si>
  <si>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</si>
  <si>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</si>
  <si>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</si>
  <si>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</si>
  <si>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</si>
  <si>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</si>
  <si>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</si>
  <si>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</si>
  <si>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</si>
  <si>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</si>
  <si>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</si>
  <si>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</si>
  <si>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</si>
  <si>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</si>
  <si>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</si>
  <si>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</si>
  <si>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</si>
  <si>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</si>
  <si>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</si>
  <si>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</si>
  <si>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</si>
  <si>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</si>
  <si>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</si>
  <si>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</si>
  <si>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</si>
  <si>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</si>
  <si>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</si>
  <si>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</si>
  <si>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</si>
  <si>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</si>
  <si>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</si>
  <si>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</si>
  <si>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</si>
  <si>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</si>
  <si>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</si>
  <si>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</si>
  <si>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</si>
  <si>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</si>
  <si>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</si>
  <si>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</si>
  <si>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</si>
  <si>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</si>
  <si>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</si>
  <si>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</si>
  <si>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</si>
  <si>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</si>
  <si>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</si>
  <si>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</si>
  <si>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</si>
  <si>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</si>
  <si>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</si>
  <si>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</si>
  <si>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</si>
  <si>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</si>
  <si>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</si>
  <si>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</si>
  <si>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</si>
  <si>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</si>
  <si>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</si>
  <si>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</si>
  <si>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</si>
  <si>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</si>
  <si>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</si>
  <si>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</si>
  <si>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</si>
  <si>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</si>
  <si>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</si>
  <si>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</si>
  <si>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</si>
  <si>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</si>
  <si>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</si>
  <si>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</si>
  <si>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</si>
  <si>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</si>
  <si>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</si>
  <si>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</si>
  <si>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</si>
  <si>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</si>
  <si>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</si>
  <si>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</si>
  <si>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</si>
  <si>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</si>
  <si>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</si>
  <si>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</si>
  <si>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</si>
  <si>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</si>
  <si>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</si>
  <si>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</si>
  <si>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</si>
  <si>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</si>
  <si>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</si>
  <si>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</si>
  <si>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</si>
  <si>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</si>
  <si>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</si>
  <si>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</si>
  <si>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</si>
  <si>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</si>
  <si>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</si>
  <si>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</si>
  <si>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</si>
  <si>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</si>
  <si>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</si>
  <si>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</si>
  <si>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</si>
  <si>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</si>
  <si>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</si>
  <si>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</si>
  <si>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</si>
  <si>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</si>
  <si>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</si>
  <si>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</si>
  <si>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</si>
  <si>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</si>
  <si>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</si>
  <si>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</si>
  <si>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</si>
  <si>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</si>
  <si>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</si>
  <si>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</si>
  <si>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</si>
  <si>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</si>
  <si>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</si>
  <si>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</si>
  <si>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</si>
  <si>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</si>
  <si>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</si>
  <si>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</si>
  <si>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</si>
  <si>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</si>
  <si>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</si>
  <si>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</si>
  <si>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</si>
  <si>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</si>
  <si>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</si>
  <si>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</si>
  <si>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</si>
  <si>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</si>
  <si>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</si>
  <si>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</si>
  <si>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</si>
  <si>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</si>
  <si>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</si>
  <si>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</si>
  <si>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</si>
  <si>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</si>
  <si>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</si>
  <si>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</si>
  <si>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</si>
  <si>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</si>
  <si>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</si>
  <si>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</si>
  <si>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</si>
  <si>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</si>
  <si>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</si>
  <si>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</si>
  <si>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</si>
  <si>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</si>
  <si>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</si>
  <si>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</si>
  <si>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</si>
  <si>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</si>
  <si>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</si>
  <si>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</si>
  <si>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</si>
  <si>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</si>
  <si>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</si>
  <si>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</si>
  <si>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</si>
  <si>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</si>
  <si>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</si>
  <si>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</si>
  <si>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</si>
  <si>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</si>
  <si>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</si>
  <si>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</si>
  <si>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</si>
  <si>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</si>
  <si>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</si>
  <si>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</si>
  <si>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</si>
  <si>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</si>
  <si>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</si>
  <si>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</si>
  <si>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</si>
  <si>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</si>
  <si>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</si>
  <si>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</si>
  <si>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</si>
  <si>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</si>
  <si>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</si>
  <si>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</si>
  <si>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</si>
  <si>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</si>
  <si>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</si>
  <si>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</si>
  <si>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</si>
  <si>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</si>
  <si>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</si>
  <si>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</si>
  <si>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</si>
  <si>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</si>
  <si>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</si>
  <si>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</si>
  <si>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</si>
  <si>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</si>
  <si>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</si>
  <si>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</si>
  <si>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</si>
  <si>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</si>
  <si>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</si>
  <si>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</si>
  <si>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</si>
  <si>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</si>
  <si>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</si>
  <si>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</si>
  <si>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</si>
  <si>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</si>
  <si>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</si>
  <si>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</si>
  <si>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</si>
  <si>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</si>
  <si>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</si>
  <si>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</si>
  <si>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</si>
  <si>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</si>
  <si>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</si>
  <si>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</si>
  <si>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</si>
  <si>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</si>
  <si>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</si>
  <si>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</si>
  <si>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</si>
  <si>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</si>
  <si>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</si>
  <si>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</si>
  <si>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</si>
  <si>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</si>
  <si>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</si>
  <si>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</si>
  <si>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</si>
  <si>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</si>
  <si>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</si>
  <si>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</si>
  <si>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</si>
  <si>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</si>
  <si>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</si>
  <si>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</si>
  <si>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</si>
  <si>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</si>
  <si>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</si>
  <si>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</si>
  <si>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</si>
  <si>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</si>
  <si>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</si>
  <si>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</si>
  <si>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</si>
  <si>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</si>
  <si>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</si>
  <si>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</si>
  <si>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</si>
  <si>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</si>
  <si>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</si>
  <si>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</si>
  <si>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</si>
  <si>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</si>
  <si>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</si>
  <si>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</si>
  <si>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</si>
  <si>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</si>
  <si>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</si>
  <si>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</si>
  <si>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</si>
  <si>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</si>
  <si>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</si>
  <si>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</si>
  <si>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</si>
  <si>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</si>
  <si>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</si>
  <si>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</si>
  <si>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</si>
  <si>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</si>
  <si>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</si>
  <si>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</si>
  <si>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</si>
  <si>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</si>
  <si>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</si>
  <si>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</si>
  <si>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</si>
  <si>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</si>
  <si>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</si>
  <si>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</si>
  <si>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</si>
  <si>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</si>
  <si>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</si>
  <si>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</si>
  <si>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</si>
  <si>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</si>
  <si>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</si>
  <si>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</si>
  <si>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</si>
  <si>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</si>
  <si>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</si>
  <si>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</si>
  <si>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</si>
  <si>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</si>
  <si>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</si>
  <si>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</si>
  <si>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</si>
  <si>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</si>
  <si>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</si>
  <si>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</si>
  <si>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</si>
  <si>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</si>
  <si>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</si>
  <si>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</si>
  <si>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</si>
  <si>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</si>
  <si>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</si>
  <si>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</si>
  <si>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</si>
  <si>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</si>
  <si>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</si>
  <si>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</si>
  <si>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</si>
  <si>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</si>
  <si>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</si>
  <si>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</si>
  <si>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</si>
  <si>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</si>
  <si>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</si>
  <si>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</si>
  <si>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</si>
  <si>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</si>
  <si>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</si>
  <si>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</si>
  <si>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</si>
  <si>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</si>
  <si>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</si>
  <si>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</si>
  <si>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</si>
  <si>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</si>
  <si>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</si>
  <si>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</si>
  <si>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</si>
  <si>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</si>
  <si>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</si>
  <si>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</si>
  <si>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</si>
  <si>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</si>
  <si>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</si>
  <si>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</si>
  <si>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</si>
  <si>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</si>
  <si>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</si>
  <si>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</si>
  <si>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</si>
  <si>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</si>
  <si>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</si>
  <si>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</si>
  <si>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</si>
  <si>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</si>
  <si>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</si>
  <si>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</si>
  <si>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</si>
  <si>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</si>
  <si>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</si>
  <si>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</si>
  <si>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</si>
  <si>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</si>
  <si>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</si>
  <si>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</si>
  <si>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</si>
  <si>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</si>
  <si>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</si>
  <si>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</si>
  <si>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</si>
  <si>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</si>
  <si>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</si>
  <si>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</si>
  <si>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</si>
  <si>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</si>
  <si>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</si>
  <si>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</si>
  <si>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</si>
  <si>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</si>
  <si>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</si>
  <si>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</si>
  <si>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</si>
  <si>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</si>
  <si>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</si>
  <si>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</si>
  <si>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</si>
  <si>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</si>
  <si>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</si>
  <si>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</si>
  <si>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</si>
  <si>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</si>
  <si>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</si>
  <si>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</si>
  <si>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</si>
  <si>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</si>
  <si>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</si>
  <si>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</si>
  <si>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</si>
  <si>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</si>
  <si>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</si>
  <si>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</si>
  <si>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</si>
  <si>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</si>
  <si>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</si>
  <si>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</si>
  <si>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</si>
  <si>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</si>
  <si>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</si>
  <si>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</si>
  <si>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</si>
  <si>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</si>
  <si>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</si>
  <si>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</si>
  <si>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</si>
  <si>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</si>
  <si>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</si>
  <si>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</si>
  <si>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</si>
  <si>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</si>
  <si>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</si>
  <si>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</si>
  <si>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</si>
  <si>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</si>
  <si>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</si>
  <si>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</si>
  <si>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</si>
  <si>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</si>
  <si>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</si>
  <si>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</si>
  <si>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</si>
  <si>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</si>
  <si>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</si>
  <si>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</si>
  <si>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</si>
  <si>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</si>
  <si>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</si>
  <si>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</si>
  <si>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</si>
  <si>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</si>
  <si>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</si>
  <si>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</si>
  <si>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</si>
  <si>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</si>
  <si>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</si>
  <si>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</si>
  <si>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</si>
  <si>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</si>
  <si>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</si>
  <si>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</si>
  <si>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</si>
  <si>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</si>
  <si>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</si>
  <si>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</si>
  <si>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</si>
  <si>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</si>
  <si>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</si>
  <si>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</si>
  <si>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</si>
  <si>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</si>
  <si>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</si>
  <si>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</si>
  <si>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</si>
  <si>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</si>
  <si>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</si>
  <si>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</si>
  <si>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</si>
  <si>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</si>
  <si>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</si>
  <si>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</si>
  <si>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</si>
  <si>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</si>
  <si>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</si>
  <si>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</si>
  <si>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</si>
  <si>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</si>
  <si>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</si>
  <si>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</si>
  <si>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</si>
  <si>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</si>
  <si>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</si>
  <si>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</si>
  <si>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</si>
  <si>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</si>
  <si>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</si>
  <si>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</si>
  <si>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</si>
  <si>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</si>
  <si>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</si>
  <si>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</si>
  <si>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</si>
  <si>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</si>
  <si>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</si>
  <si>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</si>
  <si>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</si>
  <si>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</si>
  <si>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</si>
  <si>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</si>
  <si>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</si>
  <si>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</si>
  <si>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</si>
  <si>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</si>
  <si>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</si>
  <si>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</si>
  <si>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</si>
  <si>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</si>
  <si>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</si>
  <si>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</si>
  <si>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</si>
  <si>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</si>
  <si>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</si>
  <si>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</si>
  <si>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</si>
  <si>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</si>
  <si>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</si>
  <si>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</si>
  <si>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</si>
  <si>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</si>
  <si>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</si>
  <si>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</si>
  <si>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</si>
  <si>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</si>
  <si>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</si>
  <si>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</si>
  <si>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</si>
  <si>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</si>
  <si>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</si>
  <si>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</si>
  <si>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</si>
  <si>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</si>
  <si>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</si>
  <si>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</si>
  <si>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</si>
  <si>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</si>
  <si>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</si>
  <si>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</si>
  <si>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</si>
  <si>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</si>
  <si>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</si>
  <si>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</si>
  <si>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</si>
  <si>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</si>
  <si>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</si>
  <si>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</si>
  <si>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</si>
  <si>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</si>
  <si>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</si>
  <si>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</si>
  <si>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</si>
  <si>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</si>
  <si>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</si>
  <si>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</si>
  <si>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</si>
  <si>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</si>
  <si>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</si>
  <si>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</si>
  <si>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</si>
  <si>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</si>
  <si>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</si>
  <si>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</si>
  <si>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</si>
  <si>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</si>
  <si>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</si>
  <si>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</si>
  <si>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</si>
  <si>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</si>
  <si>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</si>
  <si>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</si>
  <si>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</si>
  <si>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</si>
  <si>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</si>
  <si>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</si>
  <si>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</si>
  <si>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</si>
  <si>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</si>
  <si>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</si>
  <si>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</si>
  <si>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</si>
  <si>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</si>
  <si>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</si>
  <si>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</si>
  <si>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</si>
  <si>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</si>
  <si>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</si>
  <si>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</si>
  <si>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</si>
  <si>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</si>
  <si>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</si>
  <si>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</si>
  <si>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</si>
  <si>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</si>
  <si>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</si>
  <si>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</si>
  <si>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</si>
  <si>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</si>
  <si>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</si>
  <si>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</si>
  <si>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</si>
  <si>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</si>
  <si>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</si>
  <si>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</si>
  <si>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</si>
  <si>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</si>
  <si>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</si>
  <si>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</si>
  <si>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</si>
  <si>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</si>
  <si>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</si>
  <si>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</si>
  <si>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</si>
  <si>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</si>
  <si>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</si>
  <si>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</si>
  <si>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</si>
  <si>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</si>
  <si>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</si>
  <si>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</si>
  <si>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</si>
  <si>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</si>
  <si>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</si>
  <si>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</si>
  <si>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</si>
  <si>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</si>
  <si>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</si>
  <si>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</si>
  <si>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</si>
  <si>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</si>
  <si>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</si>
  <si>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</si>
  <si>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</si>
  <si>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</si>
  <si>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</si>
  <si>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</si>
  <si>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</si>
  <si>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</si>
  <si>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</si>
  <si>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</si>
  <si>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</si>
  <si>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</si>
  <si>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</si>
  <si>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</si>
  <si>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</si>
  <si>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</si>
  <si>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</si>
  <si>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</si>
  <si>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</si>
  <si>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</si>
  <si>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</si>
  <si>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</si>
  <si>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</si>
  <si>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</si>
  <si>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</si>
  <si>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</si>
  <si>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</si>
  <si>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</si>
  <si>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</si>
  <si>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</si>
  <si>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</si>
  <si>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</si>
  <si>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</si>
  <si>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</si>
  <si>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</si>
  <si>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</si>
  <si>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</si>
  <si>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</si>
  <si>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</si>
  <si>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</si>
  <si>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</si>
  <si>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</si>
  <si>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</si>
  <si>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</si>
  <si>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</si>
  <si>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</si>
  <si>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</si>
  <si>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</si>
  <si>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</si>
  <si>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</si>
  <si>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</si>
  <si>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</si>
  <si>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</si>
  <si>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</si>
  <si>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</si>
  <si>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</si>
  <si>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</si>
  <si>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</si>
  <si>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</si>
  <si>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</si>
  <si>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</si>
  <si>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</si>
  <si>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</si>
  <si>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</si>
  <si>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</si>
  <si>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</si>
  <si>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</si>
  <si>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</si>
  <si>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</si>
  <si>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</si>
  <si>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</si>
  <si>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</si>
  <si>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</si>
  <si>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</si>
  <si>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</si>
  <si>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</si>
  <si>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</si>
  <si>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</si>
  <si>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</si>
  <si>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</si>
  <si>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</si>
  <si>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</si>
  <si>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</si>
  <si>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</si>
  <si>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</si>
  <si>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</si>
  <si>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</si>
  <si>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</si>
  <si>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</si>
  <si>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</si>
  <si>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</si>
  <si>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</si>
  <si>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</si>
  <si>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</si>
  <si>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</si>
  <si>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</si>
  <si>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</si>
  <si>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</si>
  <si>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</si>
  <si>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</si>
  <si>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</si>
  <si>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</si>
  <si>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</si>
  <si>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</si>
  <si>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</si>
  <si>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</si>
  <si>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</si>
  <si>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</si>
  <si>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</si>
  <si>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</si>
  <si>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</si>
  <si>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</si>
  <si>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</si>
  <si>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</si>
  <si>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</si>
  <si>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</si>
  <si>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</si>
  <si>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</si>
  <si>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</si>
  <si>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</si>
  <si>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</si>
  <si>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</si>
  <si>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</si>
  <si>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</si>
  <si>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</si>
  <si>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</si>
  <si>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</si>
  <si>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</si>
  <si>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</si>
  <si>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</si>
  <si>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</si>
  <si>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</si>
  <si>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</si>
  <si>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</si>
  <si>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</si>
  <si>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</si>
  <si>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</si>
  <si>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</si>
  <si>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</si>
  <si>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</si>
  <si>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</si>
  <si>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</si>
  <si>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</si>
  <si>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</si>
  <si>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</si>
  <si>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</si>
  <si>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</si>
  <si>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</si>
  <si>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</si>
  <si>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</si>
  <si>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</si>
  <si>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</si>
  <si>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</si>
  <si>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</si>
  <si>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</si>
  <si>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</si>
  <si>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</si>
  <si>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</si>
  <si>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</si>
  <si>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</si>
  <si>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</si>
  <si>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</si>
  <si>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</si>
  <si>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</si>
  <si>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</si>
  <si>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</si>
  <si>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年</t>
    <rPh sb="0" eb="1">
      <t>ネン</t>
    </rPh>
    <phoneticPr fontId="8"/>
  </si>
  <si>
    <t>島根県知事　　　様</t>
    <rPh sb="0" eb="2">
      <t>シマネ</t>
    </rPh>
    <rPh sb="2" eb="5">
      <t>ケンチジ</t>
    </rPh>
    <rPh sb="8" eb="9">
      <t>サマ</t>
    </rPh>
    <phoneticPr fontId="8"/>
  </si>
  <si>
    <t>住　　所</t>
    <rPh sb="0" eb="1">
      <t>ジュウ</t>
    </rPh>
    <rPh sb="3" eb="4">
      <t>ショ</t>
    </rPh>
    <phoneticPr fontId="8"/>
  </si>
  <si>
    <t>：</t>
    <phoneticPr fontId="8"/>
  </si>
  <si>
    <t>代表者名</t>
    <rPh sb="0" eb="2">
      <t>ダイヒョウ</t>
    </rPh>
    <rPh sb="2" eb="3">
      <t>シャ</t>
    </rPh>
    <rPh sb="3" eb="4">
      <t>メイ</t>
    </rPh>
    <phoneticPr fontId="8"/>
  </si>
  <si>
    <t>金</t>
    <rPh sb="0" eb="1">
      <t>キン</t>
    </rPh>
    <phoneticPr fontId="8"/>
  </si>
  <si>
    <t>円</t>
    <rPh sb="0" eb="1">
      <t>エン</t>
    </rPh>
    <phoneticPr fontId="8"/>
  </si>
  <si>
    <t>２　添付書類</t>
    <rPh sb="2" eb="4">
      <t>テンプ</t>
    </rPh>
    <rPh sb="4" eb="6">
      <t>ショルイ</t>
    </rPh>
    <phoneticPr fontId="8"/>
  </si>
  <si>
    <t>・</t>
    <phoneticPr fontId="8"/>
  </si>
  <si>
    <t>障害福祉従事者処遇改善緊急支援事業計画書（総括表）【別紙様式2-1】</t>
    <rPh sb="0" eb="2">
      <t>ショウガイ</t>
    </rPh>
    <rPh sb="2" eb="4">
      <t>フクシ</t>
    </rPh>
    <rPh sb="4" eb="7">
      <t>ジュウジシャ</t>
    </rPh>
    <rPh sb="7" eb="9">
      <t>ショグウ</t>
    </rPh>
    <rPh sb="9" eb="11">
      <t>カイゼン</t>
    </rPh>
    <rPh sb="11" eb="13">
      <t>キンキュウ</t>
    </rPh>
    <rPh sb="13" eb="15">
      <t>シエン</t>
    </rPh>
    <rPh sb="15" eb="17">
      <t>ジギョウ</t>
    </rPh>
    <rPh sb="17" eb="19">
      <t>ケイカク</t>
    </rPh>
    <rPh sb="21" eb="24">
      <t>ソウカツヒョウ</t>
    </rPh>
    <rPh sb="26" eb="28">
      <t>ベッシ</t>
    </rPh>
    <rPh sb="28" eb="30">
      <t>ヨウシキ</t>
    </rPh>
    <phoneticPr fontId="8"/>
  </si>
  <si>
    <t>障害福祉従事者処遇改善緊急支援事業計画書（個票）【別紙様式2-2】</t>
    <rPh sb="0" eb="2">
      <t>ショウガイ</t>
    </rPh>
    <rPh sb="2" eb="4">
      <t>フクシ</t>
    </rPh>
    <rPh sb="4" eb="7">
      <t>ジュウジシャ</t>
    </rPh>
    <rPh sb="7" eb="9">
      <t>ショグウ</t>
    </rPh>
    <rPh sb="9" eb="11">
      <t>カイゼン</t>
    </rPh>
    <rPh sb="11" eb="13">
      <t>キンキュウ</t>
    </rPh>
    <rPh sb="13" eb="15">
      <t>シエン</t>
    </rPh>
    <rPh sb="15" eb="17">
      <t>ジギョウ</t>
    </rPh>
    <rPh sb="17" eb="19">
      <t>ケイカク</t>
    </rPh>
    <rPh sb="19" eb="20">
      <t>ショ</t>
    </rPh>
    <rPh sb="21" eb="23">
      <t>コヒョウ</t>
    </rPh>
    <rPh sb="22" eb="23">
      <t>ヒョウ</t>
    </rPh>
    <rPh sb="25" eb="27">
      <t>ベッシ</t>
    </rPh>
    <rPh sb="27" eb="29">
      <t>ヨウシキ</t>
    </rPh>
    <phoneticPr fontId="8"/>
  </si>
  <si>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phoneticPr fontId="8"/>
  </si>
  <si>
    <t>様式第２号</t>
    <rPh sb="0" eb="2">
      <t>ヨウシキ</t>
    </rPh>
    <rPh sb="2" eb="3">
      <t>ダイ</t>
    </rPh>
    <rPh sb="4" eb="5">
      <t>ゴウ</t>
    </rPh>
    <phoneticPr fontId="8"/>
  </si>
  <si>
    <t>島根県障がい福祉従事者処遇改善緊急支援事業費補助金変更交付申請書</t>
    <rPh sb="0" eb="3">
      <t>シマネケン</t>
    </rPh>
    <rPh sb="3" eb="4">
      <t>ショウ</t>
    </rPh>
    <rPh sb="6" eb="8">
      <t>フクシ</t>
    </rPh>
    <rPh sb="8" eb="11">
      <t>ジュウジシャ</t>
    </rPh>
    <rPh sb="11" eb="22">
      <t>ショグウカイゼンキンキュウシエンジギョウヒ</t>
    </rPh>
    <rPh sb="22" eb="25">
      <t>ホジョキン</t>
    </rPh>
    <rPh sb="25" eb="27">
      <t>ヘンコウ</t>
    </rPh>
    <rPh sb="27" eb="29">
      <t>コウフ</t>
    </rPh>
    <rPh sb="29" eb="32">
      <t>シンセイショ</t>
    </rPh>
    <phoneticPr fontId="8"/>
  </si>
  <si>
    <t>付け指令障第</t>
    <rPh sb="0" eb="1">
      <t>ヅ</t>
    </rPh>
    <rPh sb="2" eb="4">
      <t>シレイ</t>
    </rPh>
    <rPh sb="4" eb="5">
      <t>ショウ</t>
    </rPh>
    <rPh sb="5" eb="6">
      <t>ダイ</t>
    </rPh>
    <phoneticPr fontId="8"/>
  </si>
  <si>
    <t>号で交付決定を受けた標記補助金について、次のとおり変更</t>
    <rPh sb="0" eb="1">
      <t>ゴウ</t>
    </rPh>
    <rPh sb="12" eb="14">
      <t>ホジョ</t>
    </rPh>
    <rPh sb="14" eb="15">
      <t>キン</t>
    </rPh>
    <rPh sb="20" eb="21">
      <t>ツギ</t>
    </rPh>
    <rPh sb="25" eb="27">
      <t>ヘンコウ</t>
    </rPh>
    <phoneticPr fontId="8"/>
  </si>
  <si>
    <t>　したいので関係書類を添えて申請します。</t>
    <phoneticPr fontId="8"/>
  </si>
  <si>
    <t>１　変更交付申請額（①）</t>
    <rPh sb="2" eb="4">
      <t>ヘンコウ</t>
    </rPh>
    <rPh sb="4" eb="6">
      <t>コウフ</t>
    </rPh>
    <rPh sb="6" eb="9">
      <t>シンセイガク</t>
    </rPh>
    <phoneticPr fontId="8"/>
  </si>
  <si>
    <t xml:space="preserve"> 　既交付決定済額（②）</t>
    <rPh sb="2" eb="3">
      <t>キ</t>
    </rPh>
    <rPh sb="3" eb="5">
      <t>コウフ</t>
    </rPh>
    <rPh sb="5" eb="7">
      <t>ケッテイ</t>
    </rPh>
    <rPh sb="7" eb="8">
      <t>ズ</t>
    </rPh>
    <rPh sb="8" eb="9">
      <t>ガク</t>
    </rPh>
    <phoneticPr fontId="8"/>
  </si>
  <si>
    <t xml:space="preserve"> 　差引増減額（①－②）</t>
    <rPh sb="2" eb="3">
      <t>サ</t>
    </rPh>
    <rPh sb="3" eb="4">
      <t>ヒ</t>
    </rPh>
    <rPh sb="4" eb="7">
      <t>ゾウゲンガク</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</si>
</sst>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
    <numFmt numFmtId="180" formatCode="0.0000"/>
    <numFmt numFmtId="181" formatCode="#"/>
    <numFmt numFmtId="182" formatCode="#,##0;&quot;▲ &quot;#,##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14"/>
      <color indexed="81"/>
      <name val="MS P ゴシック"/>
      <family val="3"/>
      <charset val="128"/>
    </font>
    <font>
      <b/>
      <sz val="9"/>
      <color indexed="81"/>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3">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0" fontId="1" fillId="0" borderId="0">
      <alignment vertical="center"/>
    </xf>
  </cellStyleXfs>
  <cellXfs count="776">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0" fontId="31" fillId="24" borderId="0" xfId="0" applyFont="1" applyFill="1">
      <alignment vertical="center"/>
    </xf>
    <xf numFmtId="0" fontId="31" fillId="24" borderId="0" xfId="0" applyFont="1" applyFill="1" applyProtection="1">
      <alignment vertical="center"/>
      <protection locked="0"/>
    </xf>
    <xf numFmtId="0" fontId="31" fillId="25" borderId="0" xfId="0" applyFont="1" applyFill="1" applyAlignment="1" applyProtection="1">
      <alignment vertical="center" shrinkToFit="1"/>
      <protection locked="0"/>
    </xf>
    <xf numFmtId="0" fontId="31" fillId="24" borderId="0" xfId="0" applyFont="1" applyFill="1" applyAlignment="1">
      <alignment horizontal="center" vertical="center"/>
    </xf>
    <xf numFmtId="0" fontId="31" fillId="24" borderId="0" xfId="0" applyFont="1" applyFill="1" applyAlignment="1">
      <alignment horizontal="left" vertical="center"/>
    </xf>
    <xf numFmtId="182" fontId="31" fillId="24" borderId="0" xfId="0" applyNumberFormat="1" applyFont="1" applyFill="1">
      <alignment vertical="center"/>
    </xf>
    <xf numFmtId="0" fontId="31" fillId="24" borderId="17" xfId="0" applyFont="1" applyFill="1" applyBorder="1">
      <alignment vertical="center"/>
    </xf>
    <xf numFmtId="182" fontId="31" fillId="24" borderId="0" xfId="0" applyNumberFormat="1" applyFont="1" applyFill="1" applyAlignment="1">
      <alignment horizontal="center" vertical="center"/>
    </xf>
    <xf numFmtId="0" fontId="91" fillId="0" borderId="30" xfId="0" applyFont="1" applyBorder="1" applyAlignment="1">
      <alignment vertical="center"/>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74" xfId="0" applyFont="1" applyBorder="1" applyAlignment="1">
      <alignment horizontal="left" vertical="center" wrapText="1"/>
    </xf>
    <xf numFmtId="0" fontId="92" fillId="0" borderId="31" xfId="0" applyFont="1" applyBorder="1" applyAlignment="1">
      <alignment horizontal="left" vertical="center" wrapText="1"/>
    </xf>
    <xf numFmtId="0" fontId="91" fillId="0" borderId="81" xfId="0" applyFont="1" applyBorder="1" applyAlignment="1">
      <alignment horizontal="left" vertical="center"/>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wrapText="1"/>
    </xf>
    <xf numFmtId="0" fontId="37" fillId="0" borderId="0" xfId="0" applyFont="1" applyFill="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37" fillId="25" borderId="59"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Border="1" applyAlignment="1">
      <alignment horizontal="center" vertical="center"/>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Alignment="1" applyProtection="1">
      <alignment vertical="center"/>
      <protection locked="0"/>
    </xf>
    <xf numFmtId="0" fontId="37" fillId="25" borderId="10" xfId="0" applyFont="1" applyFill="1" applyBorder="1" applyAlignment="1" applyProtection="1">
      <alignment vertical="center"/>
      <protection locked="0"/>
    </xf>
    <xf numFmtId="0" fontId="37" fillId="25" borderId="42" xfId="0" applyFont="1" applyFill="1" applyBorder="1" applyAlignment="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182" fontId="31" fillId="24" borderId="17" xfId="0" applyNumberFormat="1" applyFont="1" applyFill="1" applyBorder="1" applyAlignment="1">
      <alignment horizontal="center" vertical="center"/>
    </xf>
    <xf numFmtId="0" fontId="31" fillId="24" borderId="0" xfId="0" applyFont="1" applyFill="1" applyAlignment="1">
      <alignment horizontal="left" vertical="center"/>
    </xf>
    <xf numFmtId="0" fontId="31" fillId="24" borderId="0" xfId="0" applyFont="1" applyFill="1" applyAlignment="1">
      <alignment horizontal="left" vertical="center" shrinkToFit="1"/>
    </xf>
    <xf numFmtId="181" fontId="31" fillId="24" borderId="0" xfId="0" quotePrefix="1" applyNumberFormat="1" applyFont="1" applyFill="1" applyAlignment="1">
      <alignment horizontal="left" vertical="center" wrapText="1"/>
    </xf>
    <xf numFmtId="181" fontId="31" fillId="24" borderId="0" xfId="0" applyNumberFormat="1" applyFont="1" applyFill="1" applyAlignment="1">
      <alignment horizontal="left" vertical="center" wrapText="1"/>
    </xf>
    <xf numFmtId="0" fontId="31" fillId="24" borderId="0" xfId="0" applyFont="1" applyFill="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31" fillId="25" borderId="0" xfId="0" applyFont="1" applyFill="1" applyAlignment="1" applyProtection="1">
      <alignment horizontal="left" vertical="center"/>
      <protection locked="0"/>
    </xf>
    <xf numFmtId="0" fontId="31" fillId="24" borderId="0" xfId="0" applyFont="1" applyFill="1" applyAlignment="1" applyProtection="1">
      <alignment horizontal="left" vertical="center"/>
      <protection locked="0"/>
    </xf>
    <xf numFmtId="0" fontId="31" fillId="25" borderId="0" xfId="0" applyFont="1" applyFill="1" applyAlignment="1" applyProtection="1">
      <alignment horizontal="center" vertical="center"/>
      <protection locked="0"/>
    </xf>
    <xf numFmtId="0" fontId="31" fillId="0" borderId="0" xfId="0" applyFont="1">
      <alignment vertical="center"/>
    </xf>
    <xf numFmtId="0" fontId="0" fillId="0" borderId="0" xfId="0">
      <alignment vertical="center"/>
    </xf>
    <xf numFmtId="0" fontId="31" fillId="24" borderId="29" xfId="0" applyFont="1" applyFill="1" applyBorder="1">
      <alignment vertical="center"/>
    </xf>
    <xf numFmtId="182" fontId="31" fillId="25" borderId="29" xfId="0" applyNumberFormat="1" applyFont="1" applyFill="1" applyBorder="1" applyAlignment="1">
      <alignment horizontal="center" vertical="center"/>
    </xf>
    <xf numFmtId="182" fontId="31" fillId="24" borderId="29" xfId="0" applyNumberFormat="1" applyFont="1" applyFill="1" applyBorder="1" applyAlignment="1">
      <alignment horizontal="center" vertical="center"/>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5 2" xfId="102" xr:uid="{D63E35C8-DE24-4E8A-8F5D-49DAD3E2B98F}"/>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customXml" Target="../customXml/item3.xml"/><Relationship Id="rId10" Type="http://schemas.openxmlformats.org/officeDocument/2006/relationships/externalLink" Target="externalLinks/externalLink1.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customXml" Target="../customXml/item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176608" y="571989"/>
          <a:ext cx="3634771" cy="81184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19975" y="22225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19975" y="54610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19975" y="8600418"/>
              <a:ext cx="2949575" cy="4004332"/>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3.inside.mhlw.go.jp\&#35506;&#23460;&#38936;&#22495;3\12203000_&#31038;&#20250;&#12539;&#25588;&#35703;&#23616;&#38556;&#23475;&#20445;&#20581;&#31119;&#31049;&#37096;&#12288;&#38556;&#23475;&#31119;&#31049;&#35506;\11%20&#35413;&#20385;&#12539;&#22522;&#28310;&#20418;\&#20196;&#21644;&#65299;&#24180;&#24230;\&#9733;&#20844;&#23450;&#20385;&#26684;&#35211;&#30452;&#12375;\&#9632;&#20132;&#20184;&#37329;&#20107;&#21209;\&#23455;&#26045;&#35201;&#32177;\211224&#21029;&#32025;&#27096;&#24335;&#65298;_&#35336;&#30011;&#2636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fs.ad.pref.shimane.jp\&#20581;&#24247;&#31119;&#31049;&#37096;\&#38556;&#12364;&#12356;&#31119;&#31049;&#35506;\&#25351;&#23566;&#32102;&#20184;&#20418;\&#25351;&#23450;&#20107;&#21209;\&#20849;&#36890;\&#20966;&#36935;&#25913;&#21892;&#21152;&#31639;\&#9678;21&#12288;&#20966;&#36935;&#25913;&#21892;&#65288;R7&#32202;&#24613;&#25903;&#25588;&#20107;&#26989;&#65289;\05_&#30476;&#20132;&#20184;&#35201;&#32177;\01_&#36215;&#26696;&#29992;\old\02_&#27096;&#24335;&#31532;&#65298;&#21495;&#65288;&#22793;&#26356;&#20132;&#20184;&#30003;&#35531;&#26360;&#65289;&#215;.xlsx" TargetMode="External"/><Relationship Id="rId1" Type="http://schemas.openxmlformats.org/officeDocument/2006/relationships/externalLinkPath" Target="old/02_&#27096;&#24335;&#31532;&#65298;&#21495;&#65288;&#22793;&#26356;&#20132;&#20184;&#30003;&#35531;&#26360;&#65289;&#2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2-1 計画書_総括表"/>
      <sheetName val="別紙様式2-2 個表_処遇"/>
      <sheetName val="別紙様式2-3 個表_特定"/>
      <sheetName val="別紙様式2-4 補助金計画書"/>
      <sheetName val="別紙様式2-5 個表_補助金 "/>
      <sheetName val="数式用"/>
      <sheetName val="数式用2"/>
    </sheetNames>
    <sheetDataSet>
      <sheetData sheetId="0" refreshError="1"/>
      <sheetData sheetId="1">
        <row r="15">
          <cell r="M15" t="str">
            <v>○○ケアサービス</v>
          </cell>
        </row>
      </sheetData>
      <sheetData sheetId="2" refreshError="1"/>
      <sheetData sheetId="3" refreshError="1"/>
      <sheetData sheetId="4" refreshError="1"/>
      <sheetData sheetId="5"/>
      <sheetData sheetId="6"/>
      <sheetData sheetId="7">
        <row r="5">
          <cell r="A5" t="str">
            <v>訪問介護</v>
          </cell>
        </row>
        <row r="6">
          <cell r="A6" t="str">
            <v>夜間対応型訪問介護</v>
          </cell>
        </row>
        <row r="7">
          <cell r="A7" t="str">
            <v>定期巡回･随時対応型訪問介護看護</v>
          </cell>
        </row>
        <row r="8">
          <cell r="A8" t="str">
            <v>（介護予防）訪問入浴介護</v>
          </cell>
        </row>
        <row r="9">
          <cell r="A9" t="str">
            <v>通所介護</v>
          </cell>
        </row>
        <row r="10">
          <cell r="A10" t="str">
            <v>地域密着型通所介護</v>
          </cell>
        </row>
        <row r="11">
          <cell r="A11" t="str">
            <v>（介護予防）通所リハビリテーション</v>
          </cell>
        </row>
        <row r="12">
          <cell r="A12" t="str">
            <v>（介護予防）特定施設入居者生活介護</v>
          </cell>
        </row>
        <row r="13">
          <cell r="A13" t="str">
            <v>地域密着型特定施設入居者生活介護</v>
          </cell>
        </row>
        <row r="14">
          <cell r="A14" t="str">
            <v>（介護予防）認知症対応型通所介護</v>
          </cell>
        </row>
        <row r="15">
          <cell r="A15" t="str">
            <v>（介護予防）小規模多機能型居宅介護</v>
          </cell>
        </row>
        <row r="16">
          <cell r="A16" t="str">
            <v>看護小規模多機能型居宅介護</v>
          </cell>
        </row>
        <row r="17">
          <cell r="A17" t="str">
            <v>（介護予防）認知症対応型共同生活介護</v>
          </cell>
        </row>
        <row r="18">
          <cell r="A18" t="str">
            <v>介護老人福祉施設</v>
          </cell>
        </row>
        <row r="19">
          <cell r="A19" t="str">
            <v>地域密着型介護老人福祉施設</v>
          </cell>
        </row>
        <row r="20">
          <cell r="A20" t="str">
            <v>（介護予防）短期入所生活介護</v>
          </cell>
        </row>
        <row r="21">
          <cell r="A21" t="str">
            <v>介護老人保健施設</v>
          </cell>
        </row>
        <row r="22">
          <cell r="A22" t="str">
            <v>（介護予防）短期入所療養介護（老健）</v>
          </cell>
        </row>
        <row r="23">
          <cell r="A23" t="str">
            <v>介護療養型医療施設</v>
          </cell>
        </row>
        <row r="24">
          <cell r="A24" t="str">
            <v>（介護予防）短期入所療養介護（病院等（老健以外）)</v>
          </cell>
        </row>
        <row r="25">
          <cell r="A25" t="str">
            <v>介護医療院</v>
          </cell>
        </row>
        <row r="26">
          <cell r="A26" t="str">
            <v>（介護予防）短期入所療養介護（医療院）</v>
          </cell>
        </row>
        <row r="27">
          <cell r="A27" t="str">
            <v>訪問型サービス（独自）</v>
          </cell>
        </row>
        <row r="28">
          <cell r="A28" t="str">
            <v>通所型サービス（独自）</v>
          </cell>
        </row>
      </sheetData>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様式第２号"/>
      <sheetName val="別紙様式2-１（補助金　総括表）"/>
      <sheetName val="別紙様式2-２（補助金 個票） "/>
      <sheetName val="別添（職場環境等要件チェックシート）"/>
      <sheetName val="参考１・２（キャリアパス要件概要及びキャリアパス・賃金規程例）"/>
      <sheetName val="参考3　職場環境等要件"/>
      <sheetName val="【参考】数式用"/>
      <sheetName val="【参考】数式用２"/>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view="pageBreakPreview" topLeftCell="A29" zoomScaleNormal="80" zoomScaleSheetLayoutView="100" workbookViewId="0">
      <selection activeCell="AG15" sqref="AG15"/>
    </sheetView>
  </sheetViews>
  <sheetFormatPr defaultColWidth="9" defaultRowHeight="20.149999999999999" customHeight="1"/>
  <cols>
    <col min="1" max="1" width="6.36328125" customWidth="1"/>
    <col min="2" max="11" width="0.90625" customWidth="1"/>
    <col min="12" max="19" width="1.36328125" customWidth="1"/>
    <col min="20" max="20" width="2.08984375" customWidth="1"/>
    <col min="21" max="21" width="0.36328125" customWidth="1"/>
    <col min="22" max="22" width="7.36328125" customWidth="1"/>
    <col min="23" max="23" width="14.36328125" customWidth="1"/>
    <col min="24" max="24" width="10.36328125" customWidth="1"/>
    <col min="25" max="25" width="4.90625" customWidth="1"/>
    <col min="26" max="26" width="3.36328125" customWidth="1"/>
    <col min="27" max="27" width="10.6328125" customWidth="1"/>
    <col min="28" max="29" width="10.90625" customWidth="1"/>
    <col min="30" max="30" width="8.6328125" customWidth="1"/>
    <col min="31" max="31" width="6.90625" customWidth="1"/>
    <col min="32" max="32" width="6.36328125" style="28"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52" customFormat="1" ht="43.9" customHeight="1">
      <c r="A1" s="438" t="s">
        <v>2163</v>
      </c>
      <c r="B1" s="438"/>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153"/>
      <c r="AM1" s="154" t="s">
        <v>0</v>
      </c>
    </row>
    <row r="2" spans="1:39" s="152" customFormat="1" ht="28.9" customHeight="1">
      <c r="A2" s="437" t="s">
        <v>1</v>
      </c>
      <c r="B2" s="437"/>
      <c r="C2" s="437"/>
      <c r="D2" s="437"/>
      <c r="E2" s="437"/>
      <c r="F2" s="437"/>
      <c r="G2" s="437"/>
      <c r="H2" s="437"/>
      <c r="I2" s="437"/>
      <c r="J2" s="437"/>
      <c r="K2" s="437"/>
      <c r="L2" s="437"/>
      <c r="M2" s="437"/>
      <c r="N2" s="437"/>
      <c r="O2" s="437"/>
      <c r="P2" s="437"/>
      <c r="Q2" s="437"/>
      <c r="R2" s="437"/>
      <c r="S2" s="437"/>
      <c r="T2" s="437"/>
      <c r="U2" s="437"/>
      <c r="V2" s="437"/>
      <c r="W2" s="437"/>
      <c r="X2" s="437"/>
      <c r="Y2" s="437"/>
      <c r="Z2" s="437"/>
      <c r="AA2" s="437"/>
      <c r="AB2" s="437"/>
      <c r="AC2" s="437"/>
      <c r="AD2" s="437"/>
      <c r="AE2" s="437"/>
      <c r="AF2" s="155"/>
    </row>
    <row r="3" spans="1:39" s="157" customFormat="1" ht="99" customHeight="1">
      <c r="A3" s="473" t="s">
        <v>2142</v>
      </c>
      <c r="B3" s="473"/>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156"/>
    </row>
    <row r="4" spans="1:39" s="152" customFormat="1" ht="45" customHeight="1">
      <c r="A4" s="479" t="s">
        <v>2165</v>
      </c>
      <c r="B4" s="479"/>
      <c r="C4" s="479"/>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row>
    <row r="5" spans="1:39" ht="20.149999999999999"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49999999999999"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37"/>
      <c r="B8" s="437"/>
      <c r="C8" s="437"/>
      <c r="D8" s="437"/>
      <c r="E8" s="437"/>
      <c r="F8" s="437"/>
      <c r="G8" s="437"/>
      <c r="H8" s="437"/>
      <c r="I8" s="437"/>
      <c r="J8" s="437"/>
      <c r="K8" s="437"/>
      <c r="L8" s="437"/>
      <c r="M8" s="437"/>
      <c r="N8" s="437"/>
      <c r="O8" s="437"/>
      <c r="P8" s="437"/>
      <c r="Q8" s="437"/>
      <c r="R8" s="437"/>
      <c r="S8" s="437"/>
      <c r="T8" s="437"/>
      <c r="U8" s="437"/>
      <c r="V8" s="437"/>
      <c r="W8" s="437"/>
      <c r="X8" s="437"/>
      <c r="Y8" s="437"/>
      <c r="Z8" s="437"/>
      <c r="AA8" s="437"/>
      <c r="AB8" s="437"/>
      <c r="AC8" s="437"/>
      <c r="AD8" s="437"/>
      <c r="AE8" s="437"/>
      <c r="AF8" s="155"/>
    </row>
    <row r="9" spans="1:39" ht="17.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49999999999999"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49999999999999"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49999999999999"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2" customHeight="1">
      <c r="A13" s="486" t="s">
        <v>2164</v>
      </c>
      <c r="B13" s="486"/>
      <c r="C13" s="486"/>
      <c r="D13" s="486"/>
      <c r="E13" s="486"/>
      <c r="F13" s="486"/>
      <c r="G13" s="486"/>
      <c r="H13" s="486"/>
      <c r="I13" s="486"/>
      <c r="J13" s="486"/>
      <c r="K13" s="486"/>
      <c r="L13" s="486"/>
      <c r="M13" s="486"/>
      <c r="N13" s="486"/>
      <c r="O13" s="486"/>
      <c r="P13" s="486"/>
      <c r="Q13" s="486"/>
      <c r="R13" s="486"/>
      <c r="S13" s="486"/>
      <c r="T13" s="486"/>
      <c r="U13" s="486"/>
      <c r="V13" s="486"/>
      <c r="W13" s="486"/>
      <c r="X13" s="486"/>
      <c r="Y13" s="486"/>
      <c r="Z13" s="486"/>
      <c r="AA13" s="486"/>
      <c r="AB13" s="486"/>
      <c r="AC13" s="486"/>
      <c r="AD13" s="486"/>
      <c r="AE13" s="486"/>
      <c r="AF13"/>
    </row>
    <row r="14" spans="1:39" ht="38.5" customHeight="1">
      <c r="A14" s="487" t="s">
        <v>2144</v>
      </c>
      <c r="B14" s="487"/>
      <c r="C14" s="487"/>
      <c r="D14" s="487"/>
      <c r="E14" s="487"/>
      <c r="F14" s="487"/>
      <c r="G14" s="487"/>
      <c r="H14" s="487"/>
      <c r="I14" s="487"/>
      <c r="J14" s="487"/>
      <c r="K14" s="487"/>
      <c r="L14" s="487"/>
      <c r="M14" s="487"/>
      <c r="N14" s="487"/>
      <c r="O14" s="487"/>
      <c r="P14" s="487"/>
      <c r="Q14" s="487"/>
      <c r="R14" s="487"/>
      <c r="S14" s="487"/>
      <c r="T14" s="487"/>
      <c r="U14" s="340"/>
      <c r="V14" s="474" t="s">
        <v>317</v>
      </c>
      <c r="W14" s="475"/>
      <c r="X14" s="475"/>
      <c r="Y14" s="475"/>
      <c r="Z14" s="475"/>
      <c r="AA14" s="476"/>
      <c r="AB14" s="476"/>
      <c r="AC14" s="476"/>
      <c r="AD14" s="476"/>
      <c r="AE14" s="476"/>
      <c r="AF14" s="162"/>
      <c r="AG14" s="160"/>
      <c r="AH14" s="161"/>
    </row>
    <row r="15" spans="1:39" ht="22.9" customHeight="1">
      <c r="A15" s="341"/>
      <c r="B15" s="341"/>
      <c r="C15" s="341"/>
      <c r="D15" s="341"/>
      <c r="E15" s="341"/>
      <c r="F15" s="341"/>
      <c r="G15" s="341"/>
      <c r="H15" s="341"/>
      <c r="I15" s="341"/>
      <c r="J15" s="341"/>
      <c r="K15" s="341"/>
      <c r="L15" s="341"/>
      <c r="M15" s="341"/>
      <c r="N15" s="341"/>
      <c r="O15" s="341"/>
      <c r="P15" s="341"/>
      <c r="Q15" s="341"/>
      <c r="R15" s="341"/>
      <c r="S15" s="341"/>
      <c r="T15" s="341"/>
      <c r="U15" s="341"/>
      <c r="V15" s="439"/>
      <c r="W15" s="439"/>
      <c r="X15" s="439"/>
      <c r="Y15" s="439"/>
      <c r="Z15" s="439"/>
      <c r="AA15" s="439"/>
      <c r="AB15" s="439"/>
      <c r="AC15" s="439"/>
      <c r="AD15" s="439"/>
      <c r="AE15" s="439"/>
      <c r="AF15" s="163"/>
      <c r="AG15" s="31"/>
    </row>
    <row r="16" spans="1:39" ht="3" customHeight="1">
      <c r="A16" s="477"/>
      <c r="B16" s="477"/>
      <c r="C16" s="477"/>
      <c r="D16" s="477"/>
      <c r="E16" s="477"/>
      <c r="F16" s="477"/>
      <c r="G16" s="477"/>
      <c r="H16" s="477"/>
      <c r="I16" s="477"/>
      <c r="J16" s="477"/>
      <c r="K16" s="477"/>
      <c r="L16" s="477"/>
      <c r="M16" s="477"/>
      <c r="N16" s="477"/>
      <c r="O16" s="477"/>
      <c r="P16" s="477"/>
      <c r="Q16" s="477"/>
      <c r="R16" s="477"/>
      <c r="S16" s="477"/>
      <c r="T16" s="477"/>
      <c r="U16" s="477"/>
      <c r="V16" s="477"/>
      <c r="W16" s="477"/>
      <c r="X16" s="477"/>
      <c r="Y16" s="477"/>
      <c r="Z16" s="477"/>
      <c r="AA16" s="477"/>
      <c r="AB16" s="477"/>
      <c r="AC16" s="477"/>
      <c r="AD16" s="477"/>
      <c r="AE16" s="477"/>
      <c r="AF16" s="164"/>
    </row>
    <row r="17" spans="1:39" ht="3" customHeight="1">
      <c r="A17" s="478"/>
      <c r="B17" s="478"/>
      <c r="C17" s="478"/>
      <c r="D17" s="478"/>
      <c r="E17" s="478"/>
      <c r="F17" s="478"/>
      <c r="G17" s="478"/>
      <c r="H17" s="478"/>
      <c r="I17" s="478"/>
      <c r="J17" s="478"/>
      <c r="K17" s="478"/>
      <c r="L17" s="478"/>
      <c r="M17" s="478"/>
      <c r="N17" s="478"/>
      <c r="O17" s="478"/>
      <c r="P17" s="478"/>
      <c r="Q17" s="478"/>
      <c r="R17" s="478"/>
      <c r="S17" s="478"/>
      <c r="T17" s="478"/>
      <c r="U17" s="478"/>
      <c r="V17" s="478"/>
      <c r="W17" s="478"/>
      <c r="X17" s="478"/>
      <c r="Y17" s="478"/>
      <c r="Z17" s="478"/>
      <c r="AA17" s="478"/>
      <c r="AB17" s="478"/>
      <c r="AC17" s="478"/>
      <c r="AD17" s="478"/>
      <c r="AE17" s="478"/>
      <c r="AF17" s="164"/>
    </row>
    <row r="18" spans="1:39" s="152" customFormat="1" ht="20.149999999999999"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5" customHeight="1">
      <c r="A19" s="459" t="s">
        <v>3</v>
      </c>
      <c r="B19" s="459"/>
      <c r="C19" s="459"/>
      <c r="D19" s="459"/>
      <c r="E19" s="459"/>
      <c r="F19" s="459"/>
      <c r="G19" s="459"/>
      <c r="H19" s="459"/>
      <c r="I19" s="459"/>
      <c r="J19" s="459"/>
      <c r="K19" s="459"/>
      <c r="L19" s="459"/>
      <c r="M19" s="459"/>
      <c r="N19" s="459"/>
      <c r="O19" s="459"/>
      <c r="P19" s="459"/>
      <c r="Q19" s="459"/>
      <c r="R19" s="459"/>
      <c r="S19" s="459"/>
      <c r="T19" s="459"/>
      <c r="U19" s="459"/>
      <c r="V19" s="459"/>
      <c r="W19" s="459"/>
      <c r="X19" s="459"/>
      <c r="Y19" s="459"/>
      <c r="Z19" s="459"/>
      <c r="AA19" s="459"/>
      <c r="AB19" s="34"/>
      <c r="AC19" s="34"/>
      <c r="AD19" s="34"/>
    </row>
    <row r="20" spans="1:39" ht="20.149999999999999" customHeight="1">
      <c r="A20" s="463" t="s">
        <v>4</v>
      </c>
      <c r="B20" s="448" t="s">
        <v>5</v>
      </c>
      <c r="C20" s="448"/>
      <c r="D20" s="448"/>
      <c r="E20" s="448"/>
      <c r="F20" s="448"/>
      <c r="G20" s="448"/>
      <c r="H20" s="448"/>
      <c r="I20" s="448"/>
      <c r="J20" s="448"/>
      <c r="K20" s="448"/>
      <c r="L20" s="467"/>
      <c r="M20" s="468"/>
      <c r="N20" s="468"/>
      <c r="O20" s="468"/>
      <c r="P20" s="468"/>
      <c r="Q20" s="468"/>
      <c r="R20" s="468"/>
      <c r="S20" s="468"/>
      <c r="T20" s="468"/>
      <c r="U20" s="468"/>
      <c r="V20" s="468"/>
      <c r="W20" s="468"/>
      <c r="X20" s="468"/>
      <c r="Y20" s="468"/>
      <c r="Z20" s="468"/>
      <c r="AA20" s="468"/>
      <c r="AB20" s="468"/>
      <c r="AC20" s="468"/>
      <c r="AD20" s="469"/>
      <c r="AF20"/>
    </row>
    <row r="21" spans="1:39" ht="20.149999999999999" customHeight="1">
      <c r="A21" s="464"/>
      <c r="B21" s="448" t="s">
        <v>6</v>
      </c>
      <c r="C21" s="448"/>
      <c r="D21" s="448"/>
      <c r="E21" s="448"/>
      <c r="F21" s="448"/>
      <c r="G21" s="448"/>
      <c r="H21" s="448"/>
      <c r="I21" s="448"/>
      <c r="J21" s="448"/>
      <c r="K21" s="448"/>
      <c r="L21" s="467"/>
      <c r="M21" s="468"/>
      <c r="N21" s="468"/>
      <c r="O21" s="468"/>
      <c r="P21" s="468"/>
      <c r="Q21" s="468"/>
      <c r="R21" s="468"/>
      <c r="S21" s="468"/>
      <c r="T21" s="468"/>
      <c r="U21" s="468"/>
      <c r="V21" s="468"/>
      <c r="W21" s="468"/>
      <c r="X21" s="468"/>
      <c r="Y21" s="468"/>
      <c r="Z21" s="468"/>
      <c r="AA21" s="468"/>
      <c r="AB21" s="468"/>
      <c r="AC21" s="468"/>
      <c r="AD21" s="469"/>
      <c r="AF21"/>
    </row>
    <row r="22" spans="1:39" ht="20.149999999999999" customHeight="1">
      <c r="A22" s="442" t="s">
        <v>7</v>
      </c>
      <c r="B22" s="448" t="s">
        <v>8</v>
      </c>
      <c r="C22" s="448"/>
      <c r="D22" s="448"/>
      <c r="E22" s="448"/>
      <c r="F22" s="448"/>
      <c r="G22" s="448"/>
      <c r="H22" s="448"/>
      <c r="I22" s="448"/>
      <c r="J22" s="448"/>
      <c r="K22" s="448"/>
      <c r="L22" s="480"/>
      <c r="M22" s="481"/>
      <c r="N22" s="481"/>
      <c r="O22" s="482"/>
      <c r="P22" s="268"/>
      <c r="Q22" s="483"/>
      <c r="R22" s="484"/>
      <c r="S22" s="484"/>
      <c r="T22" s="484"/>
      <c r="U22" s="485"/>
      <c r="V22" s="148"/>
      <c r="W22" s="148"/>
      <c r="X22" s="148"/>
      <c r="Y22" s="148"/>
      <c r="Z22" s="148"/>
      <c r="AA22" s="34"/>
      <c r="AB22" s="34"/>
      <c r="AC22" s="34"/>
      <c r="AD22" s="34"/>
      <c r="AF22"/>
      <c r="AM22" s="165" t="s">
        <v>9</v>
      </c>
    </row>
    <row r="23" spans="1:39" ht="44.25" customHeight="1">
      <c r="A23" s="465"/>
      <c r="B23" s="466" t="s">
        <v>10</v>
      </c>
      <c r="C23" s="466"/>
      <c r="D23" s="466"/>
      <c r="E23" s="466"/>
      <c r="F23" s="466"/>
      <c r="G23" s="466"/>
      <c r="H23" s="466"/>
      <c r="I23" s="466"/>
      <c r="J23" s="466"/>
      <c r="K23" s="466"/>
      <c r="L23" s="467"/>
      <c r="M23" s="468"/>
      <c r="N23" s="468"/>
      <c r="O23" s="468"/>
      <c r="P23" s="468"/>
      <c r="Q23" s="468"/>
      <c r="R23" s="468"/>
      <c r="S23" s="468"/>
      <c r="T23" s="468"/>
      <c r="U23" s="468"/>
      <c r="V23" s="468"/>
      <c r="W23" s="468"/>
      <c r="X23" s="468"/>
      <c r="Y23" s="468"/>
      <c r="Z23" s="468"/>
      <c r="AA23" s="468"/>
      <c r="AB23" s="468"/>
      <c r="AC23" s="468"/>
      <c r="AD23" s="469"/>
      <c r="AF23"/>
      <c r="AM23" s="165" t="str">
        <f>L22&amp;"-"&amp;Q22</f>
        <v>-</v>
      </c>
    </row>
    <row r="24" spans="1:39" ht="38.25" customHeight="1">
      <c r="A24" s="443"/>
      <c r="B24" s="466" t="s">
        <v>11</v>
      </c>
      <c r="C24" s="466"/>
      <c r="D24" s="466"/>
      <c r="E24" s="466"/>
      <c r="F24" s="466"/>
      <c r="G24" s="466"/>
      <c r="H24" s="466"/>
      <c r="I24" s="466"/>
      <c r="J24" s="466"/>
      <c r="K24" s="466"/>
      <c r="L24" s="470"/>
      <c r="M24" s="471"/>
      <c r="N24" s="471"/>
      <c r="O24" s="471"/>
      <c r="P24" s="471"/>
      <c r="Q24" s="471"/>
      <c r="R24" s="471"/>
      <c r="S24" s="471"/>
      <c r="T24" s="471"/>
      <c r="U24" s="471"/>
      <c r="V24" s="471"/>
      <c r="W24" s="471"/>
      <c r="X24" s="471"/>
      <c r="Y24" s="471"/>
      <c r="Z24" s="471"/>
      <c r="AA24" s="471"/>
      <c r="AB24" s="471"/>
      <c r="AC24" s="471"/>
      <c r="AD24" s="472"/>
      <c r="AF24"/>
    </row>
    <row r="25" spans="1:39" ht="30" customHeight="1">
      <c r="A25" s="446" t="s">
        <v>12</v>
      </c>
      <c r="B25" s="445" t="s">
        <v>13</v>
      </c>
      <c r="C25" s="448"/>
      <c r="D25" s="448"/>
      <c r="E25" s="448"/>
      <c r="F25" s="448"/>
      <c r="G25" s="448"/>
      <c r="H25" s="448"/>
      <c r="I25" s="448"/>
      <c r="J25" s="448"/>
      <c r="K25" s="448"/>
      <c r="L25" s="456"/>
      <c r="M25" s="457"/>
      <c r="N25" s="457"/>
      <c r="O25" s="457"/>
      <c r="P25" s="457"/>
      <c r="Q25" s="457"/>
      <c r="R25" s="457"/>
      <c r="S25" s="457"/>
      <c r="T25" s="457"/>
      <c r="U25" s="457"/>
      <c r="V25" s="457"/>
      <c r="W25" s="457"/>
      <c r="X25" s="457"/>
      <c r="Y25" s="457"/>
      <c r="Z25" s="457"/>
      <c r="AA25" s="457"/>
      <c r="AB25" s="457"/>
      <c r="AC25" s="457"/>
      <c r="AD25" s="458"/>
      <c r="AF25"/>
    </row>
    <row r="26" spans="1:39" ht="19.5" customHeight="1">
      <c r="A26" s="447"/>
      <c r="B26" s="444" t="s">
        <v>14</v>
      </c>
      <c r="C26" s="444"/>
      <c r="D26" s="444"/>
      <c r="E26" s="444"/>
      <c r="F26" s="444"/>
      <c r="G26" s="444"/>
      <c r="H26" s="444"/>
      <c r="I26" s="444"/>
      <c r="J26" s="444"/>
      <c r="K26" s="445"/>
      <c r="L26" s="456"/>
      <c r="M26" s="457"/>
      <c r="N26" s="457"/>
      <c r="O26" s="457"/>
      <c r="P26" s="457"/>
      <c r="Q26" s="457"/>
      <c r="R26" s="457"/>
      <c r="S26" s="457"/>
      <c r="T26" s="457"/>
      <c r="U26" s="457"/>
      <c r="V26" s="457"/>
      <c r="W26" s="457"/>
      <c r="X26" s="457"/>
      <c r="Y26" s="457"/>
      <c r="Z26" s="457"/>
      <c r="AA26" s="457"/>
      <c r="AB26" s="457"/>
      <c r="AC26" s="457"/>
      <c r="AD26" s="458"/>
      <c r="AF26"/>
    </row>
    <row r="27" spans="1:39" ht="20.149999999999999" customHeight="1">
      <c r="A27" s="460" t="s">
        <v>15</v>
      </c>
      <c r="B27" s="461"/>
      <c r="C27" s="461"/>
      <c r="D27" s="461"/>
      <c r="E27" s="461"/>
      <c r="F27" s="461"/>
      <c r="G27" s="461"/>
      <c r="H27" s="461"/>
      <c r="I27" s="461"/>
      <c r="J27" s="461"/>
      <c r="K27" s="462"/>
      <c r="L27" s="449"/>
      <c r="M27" s="450"/>
      <c r="N27" s="450"/>
      <c r="O27" s="450"/>
      <c r="P27" s="450"/>
      <c r="Q27" s="450"/>
      <c r="R27" s="450"/>
      <c r="S27" s="450"/>
      <c r="T27" s="450"/>
      <c r="U27" s="450"/>
      <c r="V27" s="451"/>
      <c r="W27" s="149"/>
      <c r="X27" s="149"/>
      <c r="Y27" s="149"/>
      <c r="Z27" s="149"/>
      <c r="AA27" s="150"/>
      <c r="AB27" s="150"/>
      <c r="AC27" s="150"/>
      <c r="AD27" s="150"/>
      <c r="AF27"/>
      <c r="AG27" s="14"/>
    </row>
    <row r="28" spans="1:39" ht="20.149999999999999" customHeight="1">
      <c r="A28" s="440" t="s">
        <v>16</v>
      </c>
      <c r="B28" s="448" t="s">
        <v>5</v>
      </c>
      <c r="C28" s="448"/>
      <c r="D28" s="448"/>
      <c r="E28" s="448"/>
      <c r="F28" s="448"/>
      <c r="G28" s="448"/>
      <c r="H28" s="448"/>
      <c r="I28" s="448"/>
      <c r="J28" s="448"/>
      <c r="K28" s="448"/>
      <c r="L28" s="456"/>
      <c r="M28" s="457"/>
      <c r="N28" s="457"/>
      <c r="O28" s="457"/>
      <c r="P28" s="457"/>
      <c r="Q28" s="457"/>
      <c r="R28" s="457"/>
      <c r="S28" s="457"/>
      <c r="T28" s="457"/>
      <c r="U28" s="457"/>
      <c r="V28" s="457"/>
      <c r="W28" s="457"/>
      <c r="X28" s="458"/>
      <c r="Y28" s="149"/>
      <c r="Z28" s="149"/>
      <c r="AA28" s="150"/>
      <c r="AB28" s="150"/>
      <c r="AC28" s="150"/>
      <c r="AD28" s="150"/>
      <c r="AF28"/>
    </row>
    <row r="29" spans="1:39" ht="20.149999999999999" customHeight="1">
      <c r="A29" s="441"/>
      <c r="B29" s="455" t="s">
        <v>14</v>
      </c>
      <c r="C29" s="455"/>
      <c r="D29" s="455"/>
      <c r="E29" s="455"/>
      <c r="F29" s="455"/>
      <c r="G29" s="455"/>
      <c r="H29" s="455"/>
      <c r="I29" s="455"/>
      <c r="J29" s="455"/>
      <c r="K29" s="455"/>
      <c r="L29" s="456"/>
      <c r="M29" s="457"/>
      <c r="N29" s="457"/>
      <c r="O29" s="457"/>
      <c r="P29" s="457"/>
      <c r="Q29" s="457"/>
      <c r="R29" s="457"/>
      <c r="S29" s="457"/>
      <c r="T29" s="457"/>
      <c r="U29" s="457"/>
      <c r="V29" s="457"/>
      <c r="W29" s="457"/>
      <c r="X29" s="458"/>
      <c r="Y29" s="149"/>
      <c r="Z29" s="149"/>
      <c r="AA29" s="150"/>
      <c r="AB29" s="150"/>
      <c r="AC29" s="150"/>
      <c r="AD29" s="150"/>
      <c r="AF29"/>
    </row>
    <row r="30" spans="1:39" ht="20.149999999999999" customHeight="1">
      <c r="A30" s="442" t="s">
        <v>17</v>
      </c>
      <c r="B30" s="448" t="s">
        <v>18</v>
      </c>
      <c r="C30" s="448"/>
      <c r="D30" s="448"/>
      <c r="E30" s="448"/>
      <c r="F30" s="448"/>
      <c r="G30" s="448"/>
      <c r="H30" s="448"/>
      <c r="I30" s="448"/>
      <c r="J30" s="448"/>
      <c r="K30" s="448"/>
      <c r="L30" s="449"/>
      <c r="M30" s="450"/>
      <c r="N30" s="450"/>
      <c r="O30" s="450"/>
      <c r="P30" s="450"/>
      <c r="Q30" s="450"/>
      <c r="R30" s="450"/>
      <c r="S30" s="450"/>
      <c r="T30" s="450"/>
      <c r="U30" s="450"/>
      <c r="V30" s="450"/>
      <c r="W30" s="450"/>
      <c r="X30" s="451"/>
      <c r="Y30" s="149"/>
      <c r="Z30" s="149"/>
      <c r="AA30" s="150"/>
      <c r="AB30" s="150"/>
      <c r="AC30" s="150"/>
      <c r="AD30" s="150"/>
      <c r="AF30"/>
    </row>
    <row r="31" spans="1:39" ht="20.149999999999999" customHeight="1">
      <c r="A31" s="443"/>
      <c r="B31" s="448" t="s">
        <v>19</v>
      </c>
      <c r="C31" s="448"/>
      <c r="D31" s="448"/>
      <c r="E31" s="448"/>
      <c r="F31" s="448"/>
      <c r="G31" s="448"/>
      <c r="H31" s="448"/>
      <c r="I31" s="448"/>
      <c r="J31" s="448"/>
      <c r="K31" s="448"/>
      <c r="L31" s="452"/>
      <c r="M31" s="453"/>
      <c r="N31" s="453"/>
      <c r="O31" s="453"/>
      <c r="P31" s="453"/>
      <c r="Q31" s="453"/>
      <c r="R31" s="453"/>
      <c r="S31" s="453"/>
      <c r="T31" s="453"/>
      <c r="U31" s="453"/>
      <c r="V31" s="453"/>
      <c r="W31" s="453"/>
      <c r="X31" s="454"/>
      <c r="Y31" s="149"/>
      <c r="Z31" s="149"/>
      <c r="AA31" s="150"/>
      <c r="AB31" s="150"/>
      <c r="AC31" s="150"/>
      <c r="AD31" s="150"/>
      <c r="AF31"/>
    </row>
    <row r="32" spans="1:39" ht="20.149999999999999"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49999999999999" customHeight="1" thickBot="1">
      <c r="A33" s="349" t="s">
        <v>2149</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IF(L21="","",IF(AND(B35="✓",B41="✓"),"○","×"))</f>
        <v/>
      </c>
      <c r="AF33"/>
    </row>
    <row r="34" spans="1:32" ht="20.149999999999999"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49999999999999" customHeight="1" thickBot="1">
      <c r="A35" s="360"/>
      <c r="B35" s="414"/>
      <c r="C35" s="415"/>
      <c r="D35" s="415"/>
      <c r="E35" s="416"/>
      <c r="F35" s="400" t="s">
        <v>2145</v>
      </c>
      <c r="G35" s="400"/>
      <c r="H35" s="400"/>
      <c r="I35" s="400"/>
      <c r="J35" s="400"/>
      <c r="K35" s="400"/>
      <c r="L35" s="400"/>
      <c r="M35" s="400"/>
      <c r="N35" s="400"/>
      <c r="O35" s="400"/>
      <c r="P35" s="400"/>
      <c r="Q35" s="400"/>
      <c r="R35" s="400"/>
      <c r="S35" s="400"/>
      <c r="T35" s="400"/>
      <c r="U35" s="400"/>
      <c r="V35" s="400"/>
      <c r="W35" s="400"/>
      <c r="X35" s="400"/>
      <c r="Y35" s="400"/>
      <c r="Z35" s="400"/>
      <c r="AA35" s="400"/>
      <c r="AB35" s="400"/>
      <c r="AC35" s="400"/>
      <c r="AD35" s="401"/>
      <c r="AE35" s="339"/>
      <c r="AF35"/>
    </row>
    <row r="36" spans="1:32" ht="15" hidden="1" customHeight="1">
      <c r="A36" s="360"/>
      <c r="B36" s="412" t="s">
        <v>2146</v>
      </c>
      <c r="C36" s="412"/>
      <c r="D36" s="412"/>
      <c r="E36" s="412"/>
      <c r="F36" s="412"/>
      <c r="G36" s="412"/>
      <c r="H36" s="412"/>
      <c r="I36" s="412"/>
      <c r="J36" s="412"/>
      <c r="K36" s="412"/>
      <c r="L36" s="412"/>
      <c r="M36" s="412"/>
      <c r="N36" s="412"/>
      <c r="O36" s="412"/>
      <c r="P36" s="412"/>
      <c r="Q36" s="412"/>
      <c r="R36" s="412"/>
      <c r="S36" s="412"/>
      <c r="T36" s="412"/>
      <c r="U36" s="412"/>
      <c r="V36" s="412"/>
      <c r="W36" s="412"/>
      <c r="X36" s="412"/>
      <c r="Y36" s="412"/>
      <c r="Z36" s="412"/>
      <c r="AA36" s="412"/>
      <c r="AB36" s="412"/>
      <c r="AC36" s="412"/>
      <c r="AD36" s="413"/>
      <c r="AE36" s="339"/>
      <c r="AF36"/>
    </row>
    <row r="37" spans="1:32" ht="15" hidden="1" customHeight="1">
      <c r="A37" s="360"/>
      <c r="B37" s="418" t="s">
        <v>2147</v>
      </c>
      <c r="C37" s="418"/>
      <c r="D37" s="418"/>
      <c r="E37" s="418"/>
      <c r="F37" s="418"/>
      <c r="G37" s="418"/>
      <c r="H37" s="418"/>
      <c r="I37" s="418"/>
      <c r="J37" s="418"/>
      <c r="K37" s="418"/>
      <c r="L37" s="418"/>
      <c r="M37" s="418"/>
      <c r="N37" s="418"/>
      <c r="O37" s="418"/>
      <c r="P37" s="418"/>
      <c r="Q37" s="418"/>
      <c r="R37" s="418"/>
      <c r="S37" s="418"/>
      <c r="T37" s="418"/>
      <c r="U37" s="418"/>
      <c r="V37" s="418"/>
      <c r="W37" s="418"/>
      <c r="X37" s="418"/>
      <c r="Y37" s="418"/>
      <c r="Z37" s="418"/>
      <c r="AA37" s="418"/>
      <c r="AB37" s="418"/>
      <c r="AC37" s="418"/>
      <c r="AD37" s="434"/>
      <c r="AE37" s="339"/>
      <c r="AF37"/>
    </row>
    <row r="38" spans="1:32" ht="5.15" hidden="1"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49999999999999" hidden="1" customHeight="1" thickBot="1">
      <c r="A39" s="360"/>
      <c r="B39" s="435"/>
      <c r="C39" s="435"/>
      <c r="D39" s="435"/>
      <c r="E39" s="435"/>
      <c r="F39" s="402" t="s">
        <v>2148</v>
      </c>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s="370"/>
      <c r="AE39" s="339"/>
      <c r="AF39"/>
    </row>
    <row r="40" spans="1:32" ht="25" hidden="1" customHeight="1" thickBot="1">
      <c r="A40" s="360"/>
      <c r="B40" s="435"/>
      <c r="C40" s="435"/>
      <c r="D40" s="435"/>
      <c r="E40" s="435"/>
      <c r="F40" s="436"/>
      <c r="G40" s="436"/>
      <c r="H40" s="436"/>
      <c r="I40" s="436"/>
      <c r="J40" s="404" t="s">
        <v>2170</v>
      </c>
      <c r="K40" s="405"/>
      <c r="L40" s="405"/>
      <c r="M40" s="405"/>
      <c r="N40" s="405"/>
      <c r="O40" s="405"/>
      <c r="P40" s="405"/>
      <c r="Q40" s="405"/>
      <c r="R40" s="405"/>
      <c r="S40" s="405"/>
      <c r="T40" s="405"/>
      <c r="U40" s="405"/>
      <c r="V40" s="405"/>
      <c r="W40" s="405"/>
      <c r="X40" s="405"/>
      <c r="Y40" s="405"/>
      <c r="Z40" s="405"/>
      <c r="AA40" s="405"/>
      <c r="AB40" s="405"/>
      <c r="AC40" s="405"/>
      <c r="AD40" s="370"/>
      <c r="AE40" s="339"/>
      <c r="AF40"/>
    </row>
    <row r="41" spans="1:32" ht="20.149999999999999" customHeight="1" thickBot="1">
      <c r="A41" s="360"/>
      <c r="B41" s="435"/>
      <c r="C41" s="435"/>
      <c r="D41" s="435"/>
      <c r="E41" s="435"/>
      <c r="F41" s="406" t="s">
        <v>2151</v>
      </c>
      <c r="G41" s="400"/>
      <c r="H41" s="400"/>
      <c r="I41" s="400"/>
      <c r="J41" s="400"/>
      <c r="K41" s="400"/>
      <c r="L41" s="400"/>
      <c r="M41" s="400"/>
      <c r="N41" s="400"/>
      <c r="O41" s="400"/>
      <c r="P41" s="400"/>
      <c r="Q41" s="400"/>
      <c r="R41" s="400"/>
      <c r="S41" s="400"/>
      <c r="T41" s="400"/>
      <c r="U41" s="400"/>
      <c r="V41" s="400"/>
      <c r="W41" s="400"/>
      <c r="X41" s="400"/>
      <c r="Y41" s="400"/>
      <c r="Z41" s="400"/>
      <c r="AA41" s="400"/>
      <c r="AB41" s="400"/>
      <c r="AC41" s="400"/>
      <c r="AD41" s="393"/>
      <c r="AE41" s="339"/>
      <c r="AF41"/>
    </row>
    <row r="42" spans="1:32" ht="15" hidden="1" customHeight="1" thickBot="1">
      <c r="A42" s="360"/>
      <c r="B42" s="412" t="s">
        <v>2152</v>
      </c>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3"/>
      <c r="AE42" s="339"/>
      <c r="AF42"/>
    </row>
    <row r="43" spans="1:32" ht="25" hidden="1" customHeight="1" thickBot="1">
      <c r="A43" s="360"/>
      <c r="B43" s="414"/>
      <c r="C43" s="415"/>
      <c r="D43" s="415"/>
      <c r="E43" s="416"/>
      <c r="F43" s="417" t="s">
        <v>2153</v>
      </c>
      <c r="G43" s="400"/>
      <c r="H43" s="400"/>
      <c r="I43" s="400"/>
      <c r="J43" s="400"/>
      <c r="K43" s="400"/>
      <c r="L43" s="400"/>
      <c r="M43" s="400"/>
      <c r="N43" s="400"/>
      <c r="O43" s="400"/>
      <c r="P43" s="400"/>
      <c r="Q43" s="400"/>
      <c r="R43" s="400"/>
      <c r="S43" s="400"/>
      <c r="T43" s="400"/>
      <c r="U43" s="400"/>
      <c r="V43" s="400"/>
      <c r="W43" s="400"/>
      <c r="X43" s="400"/>
      <c r="Y43" s="400"/>
      <c r="Z43" s="400"/>
      <c r="AA43" s="400"/>
      <c r="AB43" s="400"/>
      <c r="AC43" s="400"/>
      <c r="AD43" s="401"/>
      <c r="AE43" s="339"/>
      <c r="AF43"/>
    </row>
    <row r="44" spans="1:32" ht="25" hidden="1" customHeight="1" thickBot="1">
      <c r="A44" s="360"/>
      <c r="B44" s="414"/>
      <c r="C44" s="415"/>
      <c r="D44" s="415"/>
      <c r="E44" s="416"/>
      <c r="F44" s="417" t="s">
        <v>2154</v>
      </c>
      <c r="G44" s="400"/>
      <c r="H44" s="400"/>
      <c r="I44" s="400"/>
      <c r="J44" s="400"/>
      <c r="K44" s="400"/>
      <c r="L44" s="400"/>
      <c r="M44" s="400"/>
      <c r="N44" s="400"/>
      <c r="O44" s="400"/>
      <c r="P44" s="400"/>
      <c r="Q44" s="400"/>
      <c r="R44" s="400"/>
      <c r="S44" s="400"/>
      <c r="T44" s="400"/>
      <c r="U44" s="400"/>
      <c r="V44" s="400"/>
      <c r="W44" s="400"/>
      <c r="X44" s="400"/>
      <c r="Y44" s="400"/>
      <c r="Z44" s="400"/>
      <c r="AA44" s="400"/>
      <c r="AB44" s="400"/>
      <c r="AC44" s="400"/>
      <c r="AD44" s="401"/>
      <c r="AE44" s="339"/>
      <c r="AF44"/>
    </row>
    <row r="45" spans="1:32" ht="25"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5" customHeight="1" thickBot="1">
      <c r="A46" s="360"/>
      <c r="B46" s="418" t="s">
        <v>63</v>
      </c>
      <c r="C46" s="418"/>
      <c r="D46" s="418"/>
      <c r="E46" s="418"/>
      <c r="F46" s="351"/>
      <c r="G46" s="418" t="s">
        <v>2155</v>
      </c>
      <c r="H46" s="418"/>
      <c r="I46" s="418"/>
      <c r="J46" s="418"/>
      <c r="K46" s="422"/>
      <c r="L46" s="423"/>
      <c r="M46" s="424"/>
      <c r="N46" s="353" t="s">
        <v>2156</v>
      </c>
      <c r="O46" s="353"/>
      <c r="P46" s="419"/>
      <c r="Q46" s="420"/>
      <c r="R46" s="421"/>
      <c r="S46" s="348" t="s">
        <v>64</v>
      </c>
      <c r="T46" s="353"/>
      <c r="U46" s="353"/>
      <c r="V46" s="353"/>
      <c r="W46" s="348" t="s">
        <v>32</v>
      </c>
      <c r="X46" s="400" t="str">
        <f>IF(基本情報入力シート!L21="","",基本情報入力シート!L21)</f>
        <v/>
      </c>
      <c r="Y46" s="400"/>
      <c r="Z46" s="400"/>
      <c r="AA46" s="400"/>
      <c r="AB46" s="400"/>
      <c r="AC46" s="400"/>
      <c r="AD46" s="401"/>
      <c r="AE46" s="339"/>
      <c r="AF46"/>
    </row>
    <row r="47" spans="1:32" ht="25"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2172</v>
      </c>
      <c r="X47" s="400" t="str">
        <f>IF(基本情報入力シート!L25="", "", 基本情報入力シート!L25)</f>
        <v/>
      </c>
      <c r="Y47" s="400"/>
      <c r="Z47" s="348"/>
      <c r="AA47" s="348" t="s">
        <v>14</v>
      </c>
      <c r="AB47" s="400" t="str">
        <f>IF(基本情報入力シート!L26="", "", 基本情報入力シート!L26)</f>
        <v/>
      </c>
      <c r="AC47" s="400"/>
      <c r="AD47" s="401"/>
      <c r="AE47" s="339"/>
      <c r="AF47"/>
    </row>
    <row r="48" spans="1:32" ht="10"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40" customHeight="1">
      <c r="A49" s="407" t="s">
        <v>2157</v>
      </c>
      <c r="B49" s="407"/>
      <c r="C49" s="407"/>
      <c r="D49" s="407"/>
      <c r="E49" s="407"/>
      <c r="F49" s="407"/>
      <c r="G49" s="407"/>
      <c r="H49" s="407"/>
      <c r="I49" s="407"/>
      <c r="J49" s="407"/>
      <c r="K49" s="407"/>
      <c r="L49" s="407"/>
      <c r="M49" s="407"/>
      <c r="N49" s="407"/>
      <c r="O49" s="407"/>
      <c r="P49" s="407"/>
      <c r="Q49" s="407"/>
      <c r="R49" s="407"/>
      <c r="S49" s="407"/>
      <c r="T49" s="407"/>
      <c r="U49" s="407"/>
      <c r="V49" s="407"/>
      <c r="W49" s="407"/>
      <c r="X49" s="407"/>
      <c r="Y49" s="407"/>
      <c r="Z49" s="407"/>
      <c r="AA49" s="407"/>
      <c r="AB49" s="407"/>
      <c r="AC49" s="407"/>
      <c r="AD49" s="407"/>
      <c r="AE49" s="339"/>
      <c r="AF49"/>
    </row>
    <row r="50" spans="1:40" ht="20.149999999999999"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49999999999999" customHeight="1">
      <c r="A51" s="151" t="s">
        <v>2150</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49999999999999" customHeight="1">
      <c r="A52" s="166" t="s">
        <v>2158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10" customHeight="1">
      <c r="A53" s="518"/>
      <c r="B53" s="518"/>
      <c r="C53" s="518"/>
      <c r="D53" s="518"/>
      <c r="E53" s="518"/>
      <c r="F53" s="518"/>
      <c r="G53" s="518"/>
      <c r="H53" s="518"/>
      <c r="I53" s="518"/>
      <c r="J53" s="518"/>
      <c r="K53" s="518"/>
      <c r="L53" s="518"/>
      <c r="M53" s="518"/>
      <c r="N53" s="518"/>
      <c r="O53" s="518"/>
      <c r="P53" s="518"/>
      <c r="Q53" s="518"/>
      <c r="R53" s="518"/>
      <c r="S53" s="518"/>
      <c r="T53" s="518"/>
      <c r="U53" s="518"/>
      <c r="V53" s="518"/>
      <c r="W53" s="518"/>
      <c r="X53" s="518"/>
      <c r="Y53" s="518"/>
      <c r="Z53" s="518"/>
      <c r="AA53" s="518"/>
      <c r="AB53" s="518"/>
      <c r="AC53" s="518"/>
      <c r="AD53" s="518"/>
      <c r="AE53" s="518"/>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42" t="s">
        <v>20</v>
      </c>
      <c r="B55" s="510" t="s">
        <v>21</v>
      </c>
      <c r="C55" s="511"/>
      <c r="D55" s="511"/>
      <c r="E55" s="511"/>
      <c r="F55" s="511"/>
      <c r="G55" s="511"/>
      <c r="H55" s="511"/>
      <c r="I55" s="511"/>
      <c r="J55" s="511"/>
      <c r="K55" s="512"/>
      <c r="L55" s="510" t="s">
        <v>22</v>
      </c>
      <c r="M55" s="511"/>
      <c r="N55" s="511"/>
      <c r="O55" s="511"/>
      <c r="P55" s="512"/>
      <c r="Q55" s="428" t="s">
        <v>23</v>
      </c>
      <c r="R55" s="429"/>
      <c r="S55" s="429"/>
      <c r="T55" s="429"/>
      <c r="U55" s="429"/>
      <c r="V55" s="430"/>
      <c r="W55" s="431" t="s">
        <v>24</v>
      </c>
      <c r="X55" s="510" t="s">
        <v>25</v>
      </c>
      <c r="Y55" s="512"/>
      <c r="Z55" s="425" t="s">
        <v>26</v>
      </c>
      <c r="AA55" s="408" t="s">
        <v>2159</v>
      </c>
      <c r="AB55" s="409"/>
      <c r="AC55" s="433"/>
      <c r="AD55" s="427"/>
      <c r="AE55" s="374"/>
      <c r="AF55"/>
    </row>
    <row r="56" spans="1:40" ht="34.15" customHeight="1" thickBot="1">
      <c r="A56" s="443"/>
      <c r="B56" s="513"/>
      <c r="C56" s="514"/>
      <c r="D56" s="514"/>
      <c r="E56" s="514"/>
      <c r="F56" s="514"/>
      <c r="G56" s="514"/>
      <c r="H56" s="514"/>
      <c r="I56" s="514"/>
      <c r="J56" s="514"/>
      <c r="K56" s="515"/>
      <c r="L56" s="513"/>
      <c r="M56" s="514"/>
      <c r="N56" s="514"/>
      <c r="O56" s="514"/>
      <c r="P56" s="515"/>
      <c r="Q56" s="516" t="s">
        <v>27</v>
      </c>
      <c r="R56" s="517"/>
      <c r="S56" s="517"/>
      <c r="T56" s="517"/>
      <c r="U56" s="517"/>
      <c r="V56" s="252" t="s">
        <v>28</v>
      </c>
      <c r="W56" s="432"/>
      <c r="X56" s="513"/>
      <c r="Y56" s="515"/>
      <c r="Z56" s="426"/>
      <c r="AA56" s="410"/>
      <c r="AB56" s="411"/>
      <c r="AC56" s="433"/>
      <c r="AD56" s="427"/>
      <c r="AE56" s="374"/>
      <c r="AF56"/>
    </row>
    <row r="57" spans="1:40" ht="49.9" customHeight="1">
      <c r="A57" s="170">
        <v>1</v>
      </c>
      <c r="B57" s="519"/>
      <c r="C57" s="520"/>
      <c r="D57" s="520"/>
      <c r="E57" s="520"/>
      <c r="F57" s="520"/>
      <c r="G57" s="520"/>
      <c r="H57" s="520"/>
      <c r="I57" s="520"/>
      <c r="J57" s="520"/>
      <c r="K57" s="520"/>
      <c r="L57" s="494"/>
      <c r="M57" s="494"/>
      <c r="N57" s="494"/>
      <c r="O57" s="494"/>
      <c r="P57" s="494"/>
      <c r="Q57" s="490"/>
      <c r="R57" s="490"/>
      <c r="S57" s="490"/>
      <c r="T57" s="490"/>
      <c r="U57" s="490"/>
      <c r="V57" s="254"/>
      <c r="W57" s="254"/>
      <c r="X57" s="495"/>
      <c r="Y57" s="496"/>
      <c r="Z57" s="253" t="str">
        <f>IFERROR(VLOOKUP(X57, 【参考】数式用!$A$2:$B$48, 2, FALSE), "")</f>
        <v/>
      </c>
      <c r="AA57" s="497"/>
      <c r="AB57" s="498"/>
      <c r="AC57" s="379"/>
      <c r="AD57" s="375"/>
      <c r="AE57" s="376"/>
      <c r="AF57" s="171"/>
      <c r="AG57" s="171"/>
      <c r="AH57" s="171"/>
      <c r="AI57" s="171"/>
      <c r="AJ57" s="171"/>
      <c r="AK57" s="171"/>
      <c r="AL57" s="171"/>
      <c r="AM57" s="171"/>
      <c r="AN57" s="171"/>
    </row>
    <row r="58" spans="1:40" ht="49.9" customHeight="1">
      <c r="A58" s="170">
        <f>A57+1</f>
        <v>2</v>
      </c>
      <c r="B58" s="519"/>
      <c r="C58" s="520"/>
      <c r="D58" s="520"/>
      <c r="E58" s="520"/>
      <c r="F58" s="520"/>
      <c r="G58" s="520"/>
      <c r="H58" s="520"/>
      <c r="I58" s="520"/>
      <c r="J58" s="520"/>
      <c r="K58" s="520"/>
      <c r="L58" s="494"/>
      <c r="M58" s="494"/>
      <c r="N58" s="494"/>
      <c r="O58" s="494"/>
      <c r="P58" s="494"/>
      <c r="Q58" s="490"/>
      <c r="R58" s="490"/>
      <c r="S58" s="490"/>
      <c r="T58" s="490"/>
      <c r="U58" s="490"/>
      <c r="V58" s="254"/>
      <c r="W58" s="254"/>
      <c r="X58" s="495"/>
      <c r="Y58" s="496"/>
      <c r="Z58" s="249" t="str">
        <f>IFERROR(VLOOKUP(X58, 【参考】数式用!$A$2:$B$48, 2, FALSE), "")</f>
        <v/>
      </c>
      <c r="AA58" s="398"/>
      <c r="AB58" s="399"/>
      <c r="AC58" s="379"/>
      <c r="AD58" s="375"/>
      <c r="AE58" s="376"/>
      <c r="AF58"/>
    </row>
    <row r="59" spans="1:40" ht="49.9" customHeight="1">
      <c r="A59" s="170">
        <f t="shared" ref="A59:A95" si="0">A58+1</f>
        <v>3</v>
      </c>
      <c r="B59" s="499"/>
      <c r="C59" s="500"/>
      <c r="D59" s="500"/>
      <c r="E59" s="500"/>
      <c r="F59" s="500"/>
      <c r="G59" s="500"/>
      <c r="H59" s="500"/>
      <c r="I59" s="500"/>
      <c r="J59" s="500"/>
      <c r="K59" s="501"/>
      <c r="L59" s="491"/>
      <c r="M59" s="492"/>
      <c r="N59" s="492"/>
      <c r="O59" s="492"/>
      <c r="P59" s="493"/>
      <c r="Q59" s="490"/>
      <c r="R59" s="490"/>
      <c r="S59" s="490"/>
      <c r="T59" s="490"/>
      <c r="U59" s="490"/>
      <c r="V59" s="254"/>
      <c r="W59" s="72"/>
      <c r="X59" s="495"/>
      <c r="Y59" s="496"/>
      <c r="Z59" s="250" t="str">
        <f>IFERROR(VLOOKUP(X59, 【参考】数式用!$A$2:$B$48, 2, FALSE), "")</f>
        <v/>
      </c>
      <c r="AA59" s="398"/>
      <c r="AB59" s="399"/>
      <c r="AC59" s="379"/>
      <c r="AD59" s="375"/>
      <c r="AE59" s="376"/>
      <c r="AF59"/>
    </row>
    <row r="60" spans="1:40" ht="49.9" customHeight="1">
      <c r="A60" s="170">
        <f t="shared" si="0"/>
        <v>4</v>
      </c>
      <c r="B60" s="499"/>
      <c r="C60" s="500"/>
      <c r="D60" s="500"/>
      <c r="E60" s="500"/>
      <c r="F60" s="500"/>
      <c r="G60" s="500"/>
      <c r="H60" s="500"/>
      <c r="I60" s="500"/>
      <c r="J60" s="500"/>
      <c r="K60" s="501"/>
      <c r="L60" s="491"/>
      <c r="M60" s="492"/>
      <c r="N60" s="492"/>
      <c r="O60" s="492"/>
      <c r="P60" s="493"/>
      <c r="Q60" s="490"/>
      <c r="R60" s="490"/>
      <c r="S60" s="490"/>
      <c r="T60" s="490"/>
      <c r="U60" s="490"/>
      <c r="V60" s="254"/>
      <c r="W60" s="72"/>
      <c r="X60" s="495"/>
      <c r="Y60" s="496"/>
      <c r="Z60" s="249" t="str">
        <f>IFERROR(VLOOKUP(X60, 【参考】数式用!$A$2:$B$48, 2, FALSE), "")</f>
        <v/>
      </c>
      <c r="AA60" s="398"/>
      <c r="AB60" s="399"/>
      <c r="AC60" s="379"/>
      <c r="AD60" s="375"/>
      <c r="AE60" s="376"/>
      <c r="AF60"/>
    </row>
    <row r="61" spans="1:40" ht="49.9" customHeight="1">
      <c r="A61" s="170">
        <f t="shared" si="0"/>
        <v>5</v>
      </c>
      <c r="B61" s="499"/>
      <c r="C61" s="500"/>
      <c r="D61" s="500"/>
      <c r="E61" s="500"/>
      <c r="F61" s="500"/>
      <c r="G61" s="500"/>
      <c r="H61" s="500"/>
      <c r="I61" s="500"/>
      <c r="J61" s="500"/>
      <c r="K61" s="501"/>
      <c r="L61" s="491"/>
      <c r="M61" s="492"/>
      <c r="N61" s="492"/>
      <c r="O61" s="492"/>
      <c r="P61" s="493"/>
      <c r="Q61" s="490"/>
      <c r="R61" s="490"/>
      <c r="S61" s="490"/>
      <c r="T61" s="490"/>
      <c r="U61" s="490"/>
      <c r="V61" s="254"/>
      <c r="W61" s="72"/>
      <c r="X61" s="495"/>
      <c r="Y61" s="496"/>
      <c r="Z61" s="249" t="str">
        <f>IFERROR(VLOOKUP(X61, 【参考】数式用!$A$2:$B$48, 2, FALSE), "")</f>
        <v/>
      </c>
      <c r="AA61" s="398"/>
      <c r="AB61" s="399"/>
      <c r="AC61" s="379"/>
      <c r="AD61" s="375"/>
      <c r="AE61" s="376"/>
      <c r="AF61"/>
    </row>
    <row r="62" spans="1:40" ht="49.9" customHeight="1">
      <c r="A62" s="170">
        <f t="shared" si="0"/>
        <v>6</v>
      </c>
      <c r="B62" s="499"/>
      <c r="C62" s="500"/>
      <c r="D62" s="500"/>
      <c r="E62" s="500"/>
      <c r="F62" s="500"/>
      <c r="G62" s="500"/>
      <c r="H62" s="500"/>
      <c r="I62" s="500"/>
      <c r="J62" s="500"/>
      <c r="K62" s="501"/>
      <c r="L62" s="491"/>
      <c r="M62" s="492"/>
      <c r="N62" s="492"/>
      <c r="O62" s="492"/>
      <c r="P62" s="493"/>
      <c r="Q62" s="490"/>
      <c r="R62" s="490"/>
      <c r="S62" s="490"/>
      <c r="T62" s="490"/>
      <c r="U62" s="490"/>
      <c r="V62" s="254"/>
      <c r="W62" s="72"/>
      <c r="X62" s="495"/>
      <c r="Y62" s="496"/>
      <c r="Z62" s="249" t="str">
        <f>IFERROR(VLOOKUP(X62, 【参考】数式用!$A$2:$B$48, 2, FALSE), "")</f>
        <v/>
      </c>
      <c r="AA62" s="398"/>
      <c r="AB62" s="399"/>
      <c r="AC62" s="379"/>
      <c r="AD62" s="375"/>
      <c r="AE62" s="376"/>
      <c r="AF62"/>
    </row>
    <row r="63" spans="1:40" ht="49.9" customHeight="1">
      <c r="A63" s="170">
        <f t="shared" si="0"/>
        <v>7</v>
      </c>
      <c r="B63" s="499"/>
      <c r="C63" s="500"/>
      <c r="D63" s="500"/>
      <c r="E63" s="500"/>
      <c r="F63" s="500"/>
      <c r="G63" s="500"/>
      <c r="H63" s="500"/>
      <c r="I63" s="500"/>
      <c r="J63" s="500"/>
      <c r="K63" s="501"/>
      <c r="L63" s="491"/>
      <c r="M63" s="492"/>
      <c r="N63" s="492"/>
      <c r="O63" s="492"/>
      <c r="P63" s="493"/>
      <c r="Q63" s="490"/>
      <c r="R63" s="490"/>
      <c r="S63" s="490"/>
      <c r="T63" s="490"/>
      <c r="U63" s="490"/>
      <c r="V63" s="254"/>
      <c r="W63" s="72"/>
      <c r="X63" s="495"/>
      <c r="Y63" s="496"/>
      <c r="Z63" s="249" t="str">
        <f>IFERROR(VLOOKUP(X63, 【参考】数式用!$A$2:$B$48, 2, FALSE), "")</f>
        <v/>
      </c>
      <c r="AA63" s="398"/>
      <c r="AB63" s="399"/>
      <c r="AC63" s="379"/>
      <c r="AD63" s="375"/>
      <c r="AE63" s="376"/>
      <c r="AF63"/>
    </row>
    <row r="64" spans="1:40" ht="49.9" customHeight="1">
      <c r="A64" s="170">
        <f t="shared" si="0"/>
        <v>8</v>
      </c>
      <c r="B64" s="499"/>
      <c r="C64" s="500"/>
      <c r="D64" s="500"/>
      <c r="E64" s="500"/>
      <c r="F64" s="500"/>
      <c r="G64" s="500"/>
      <c r="H64" s="500"/>
      <c r="I64" s="500"/>
      <c r="J64" s="500"/>
      <c r="K64" s="501"/>
      <c r="L64" s="491"/>
      <c r="M64" s="492"/>
      <c r="N64" s="492"/>
      <c r="O64" s="492"/>
      <c r="P64" s="493"/>
      <c r="Q64" s="490"/>
      <c r="R64" s="490"/>
      <c r="S64" s="490"/>
      <c r="T64" s="490"/>
      <c r="U64" s="490"/>
      <c r="V64" s="254"/>
      <c r="W64" s="72"/>
      <c r="X64" s="495"/>
      <c r="Y64" s="496"/>
      <c r="Z64" s="249" t="str">
        <f>IFERROR(VLOOKUP(X64, 【参考】数式用!$A$2:$B$48, 2, FALSE), "")</f>
        <v/>
      </c>
      <c r="AA64" s="398"/>
      <c r="AB64" s="399"/>
      <c r="AC64" s="379"/>
      <c r="AD64" s="375"/>
      <c r="AE64" s="376"/>
      <c r="AF64"/>
    </row>
    <row r="65" spans="1:32" ht="49.9" customHeight="1">
      <c r="A65" s="170">
        <f t="shared" si="0"/>
        <v>9</v>
      </c>
      <c r="B65" s="499"/>
      <c r="C65" s="500"/>
      <c r="D65" s="500"/>
      <c r="E65" s="500"/>
      <c r="F65" s="500"/>
      <c r="G65" s="500"/>
      <c r="H65" s="500"/>
      <c r="I65" s="500"/>
      <c r="J65" s="500"/>
      <c r="K65" s="501"/>
      <c r="L65" s="491"/>
      <c r="M65" s="492"/>
      <c r="N65" s="492"/>
      <c r="O65" s="492"/>
      <c r="P65" s="493"/>
      <c r="Q65" s="490"/>
      <c r="R65" s="490"/>
      <c r="S65" s="490"/>
      <c r="T65" s="490"/>
      <c r="U65" s="490"/>
      <c r="V65" s="254"/>
      <c r="W65" s="72"/>
      <c r="X65" s="495"/>
      <c r="Y65" s="496"/>
      <c r="Z65" s="249" t="str">
        <f>IFERROR(VLOOKUP(X65, 【参考】数式用!$A$2:$B$48, 2, FALSE), "")</f>
        <v/>
      </c>
      <c r="AA65" s="398"/>
      <c r="AB65" s="399"/>
      <c r="AC65" s="379"/>
      <c r="AD65" s="375"/>
      <c r="AE65" s="376"/>
      <c r="AF65"/>
    </row>
    <row r="66" spans="1:32" ht="49.9" customHeight="1">
      <c r="A66" s="170">
        <f t="shared" si="0"/>
        <v>10</v>
      </c>
      <c r="B66" s="499"/>
      <c r="C66" s="500"/>
      <c r="D66" s="500"/>
      <c r="E66" s="500"/>
      <c r="F66" s="500"/>
      <c r="G66" s="500"/>
      <c r="H66" s="500"/>
      <c r="I66" s="500"/>
      <c r="J66" s="500"/>
      <c r="K66" s="501"/>
      <c r="L66" s="491"/>
      <c r="M66" s="492"/>
      <c r="N66" s="492"/>
      <c r="O66" s="492"/>
      <c r="P66" s="493"/>
      <c r="Q66" s="490"/>
      <c r="R66" s="490"/>
      <c r="S66" s="490"/>
      <c r="T66" s="490"/>
      <c r="U66" s="490"/>
      <c r="V66" s="254"/>
      <c r="W66" s="72"/>
      <c r="X66" s="495"/>
      <c r="Y66" s="496"/>
      <c r="Z66" s="249" t="str">
        <f>IFERROR(VLOOKUP(X66, 【参考】数式用!$A$2:$B$48, 2, FALSE), "")</f>
        <v/>
      </c>
      <c r="AA66" s="398"/>
      <c r="AB66" s="399"/>
      <c r="AC66" s="379"/>
      <c r="AD66" s="375"/>
      <c r="AE66" s="376"/>
      <c r="AF66"/>
    </row>
    <row r="67" spans="1:32" ht="49.9" customHeight="1">
      <c r="A67" s="170">
        <f t="shared" si="0"/>
        <v>11</v>
      </c>
      <c r="B67" s="499"/>
      <c r="C67" s="500"/>
      <c r="D67" s="500"/>
      <c r="E67" s="500"/>
      <c r="F67" s="500"/>
      <c r="G67" s="500"/>
      <c r="H67" s="500"/>
      <c r="I67" s="500"/>
      <c r="J67" s="500"/>
      <c r="K67" s="501"/>
      <c r="L67" s="491"/>
      <c r="M67" s="492"/>
      <c r="N67" s="492"/>
      <c r="O67" s="492"/>
      <c r="P67" s="493"/>
      <c r="Q67" s="490"/>
      <c r="R67" s="490"/>
      <c r="S67" s="490"/>
      <c r="T67" s="490"/>
      <c r="U67" s="490"/>
      <c r="V67" s="254"/>
      <c r="W67" s="72"/>
      <c r="X67" s="495"/>
      <c r="Y67" s="496"/>
      <c r="Z67" s="249" t="str">
        <f>IFERROR(VLOOKUP(X67, 【参考】数式用!$A$2:$B$48, 2, FALSE), "")</f>
        <v/>
      </c>
      <c r="AA67" s="398"/>
      <c r="AB67" s="399"/>
      <c r="AC67" s="379"/>
      <c r="AD67" s="375"/>
      <c r="AE67" s="376"/>
      <c r="AF67"/>
    </row>
    <row r="68" spans="1:32" ht="49.9" customHeight="1">
      <c r="A68" s="170">
        <f t="shared" si="0"/>
        <v>12</v>
      </c>
      <c r="B68" s="499"/>
      <c r="C68" s="500"/>
      <c r="D68" s="500"/>
      <c r="E68" s="500"/>
      <c r="F68" s="500"/>
      <c r="G68" s="500"/>
      <c r="H68" s="500"/>
      <c r="I68" s="500"/>
      <c r="J68" s="500"/>
      <c r="K68" s="501"/>
      <c r="L68" s="491"/>
      <c r="M68" s="492"/>
      <c r="N68" s="492"/>
      <c r="O68" s="492"/>
      <c r="P68" s="493"/>
      <c r="Q68" s="490"/>
      <c r="R68" s="490"/>
      <c r="S68" s="490"/>
      <c r="T68" s="490"/>
      <c r="U68" s="490"/>
      <c r="V68" s="254"/>
      <c r="W68" s="72"/>
      <c r="X68" s="495"/>
      <c r="Y68" s="496"/>
      <c r="Z68" s="249" t="str">
        <f>IFERROR(VLOOKUP(X68, 【参考】数式用!$A$2:$B$48, 2, FALSE), "")</f>
        <v/>
      </c>
      <c r="AA68" s="398"/>
      <c r="AB68" s="399"/>
      <c r="AC68" s="379"/>
      <c r="AD68" s="375"/>
      <c r="AE68" s="376"/>
      <c r="AF68"/>
    </row>
    <row r="69" spans="1:32" ht="49.9" customHeight="1">
      <c r="A69" s="170">
        <f t="shared" si="0"/>
        <v>13</v>
      </c>
      <c r="B69" s="499"/>
      <c r="C69" s="500"/>
      <c r="D69" s="500"/>
      <c r="E69" s="500"/>
      <c r="F69" s="500"/>
      <c r="G69" s="500"/>
      <c r="H69" s="500"/>
      <c r="I69" s="500"/>
      <c r="J69" s="500"/>
      <c r="K69" s="501"/>
      <c r="L69" s="491"/>
      <c r="M69" s="492"/>
      <c r="N69" s="492"/>
      <c r="O69" s="492"/>
      <c r="P69" s="493"/>
      <c r="Q69" s="490"/>
      <c r="R69" s="490"/>
      <c r="S69" s="490"/>
      <c r="T69" s="490"/>
      <c r="U69" s="490"/>
      <c r="V69" s="254"/>
      <c r="W69" s="72"/>
      <c r="X69" s="495"/>
      <c r="Y69" s="496"/>
      <c r="Z69" s="249" t="str">
        <f>IFERROR(VLOOKUP(X69, 【参考】数式用!$A$2:$B$48, 2, FALSE), "")</f>
        <v/>
      </c>
      <c r="AA69" s="398"/>
      <c r="AB69" s="399"/>
      <c r="AC69" s="379"/>
      <c r="AD69" s="375"/>
      <c r="AE69" s="376"/>
      <c r="AF69"/>
    </row>
    <row r="70" spans="1:32" ht="49.9" customHeight="1">
      <c r="A70" s="170">
        <f t="shared" si="0"/>
        <v>14</v>
      </c>
      <c r="B70" s="499"/>
      <c r="C70" s="500"/>
      <c r="D70" s="500"/>
      <c r="E70" s="500"/>
      <c r="F70" s="500"/>
      <c r="G70" s="500"/>
      <c r="H70" s="500"/>
      <c r="I70" s="500"/>
      <c r="J70" s="500"/>
      <c r="K70" s="501"/>
      <c r="L70" s="491"/>
      <c r="M70" s="492"/>
      <c r="N70" s="492"/>
      <c r="O70" s="492"/>
      <c r="P70" s="493"/>
      <c r="Q70" s="490"/>
      <c r="R70" s="490"/>
      <c r="S70" s="490"/>
      <c r="T70" s="490"/>
      <c r="U70" s="490"/>
      <c r="V70" s="254"/>
      <c r="W70" s="72"/>
      <c r="X70" s="495"/>
      <c r="Y70" s="496"/>
      <c r="Z70" s="249" t="str">
        <f>IFERROR(VLOOKUP(X70, 【参考】数式用!$A$2:$B$48, 2, FALSE), "")</f>
        <v/>
      </c>
      <c r="AA70" s="398"/>
      <c r="AB70" s="399"/>
      <c r="AC70" s="379"/>
      <c r="AD70" s="375"/>
      <c r="AE70" s="376"/>
      <c r="AF70"/>
    </row>
    <row r="71" spans="1:32" ht="49.9" customHeight="1">
      <c r="A71" s="170">
        <f t="shared" si="0"/>
        <v>15</v>
      </c>
      <c r="B71" s="499"/>
      <c r="C71" s="500"/>
      <c r="D71" s="500"/>
      <c r="E71" s="500"/>
      <c r="F71" s="500"/>
      <c r="G71" s="500"/>
      <c r="H71" s="500"/>
      <c r="I71" s="500"/>
      <c r="J71" s="500"/>
      <c r="K71" s="501"/>
      <c r="L71" s="491"/>
      <c r="M71" s="492"/>
      <c r="N71" s="492"/>
      <c r="O71" s="492"/>
      <c r="P71" s="493"/>
      <c r="Q71" s="490"/>
      <c r="R71" s="490"/>
      <c r="S71" s="490"/>
      <c r="T71" s="490"/>
      <c r="U71" s="490"/>
      <c r="V71" s="254"/>
      <c r="W71" s="72"/>
      <c r="X71" s="495"/>
      <c r="Y71" s="496"/>
      <c r="Z71" s="249" t="str">
        <f>IFERROR(VLOOKUP(X71, 【参考】数式用!$A$2:$B$48, 2, FALSE), "")</f>
        <v/>
      </c>
      <c r="AA71" s="398"/>
      <c r="AB71" s="399"/>
      <c r="AC71" s="379"/>
      <c r="AD71" s="375"/>
      <c r="AE71" s="376"/>
      <c r="AF71"/>
    </row>
    <row r="72" spans="1:32" ht="49.9" customHeight="1">
      <c r="A72" s="170">
        <f t="shared" si="0"/>
        <v>16</v>
      </c>
      <c r="B72" s="499"/>
      <c r="C72" s="500"/>
      <c r="D72" s="500"/>
      <c r="E72" s="500"/>
      <c r="F72" s="500"/>
      <c r="G72" s="500"/>
      <c r="H72" s="500"/>
      <c r="I72" s="500"/>
      <c r="J72" s="500"/>
      <c r="K72" s="501"/>
      <c r="L72" s="491"/>
      <c r="M72" s="492"/>
      <c r="N72" s="492"/>
      <c r="O72" s="492"/>
      <c r="P72" s="493"/>
      <c r="Q72" s="490"/>
      <c r="R72" s="490"/>
      <c r="S72" s="490"/>
      <c r="T72" s="490"/>
      <c r="U72" s="490"/>
      <c r="V72" s="254"/>
      <c r="W72" s="72"/>
      <c r="X72" s="495"/>
      <c r="Y72" s="496"/>
      <c r="Z72" s="249" t="str">
        <f>IFERROR(VLOOKUP(X72, 【参考】数式用!$A$2:$B$48, 2, FALSE), "")</f>
        <v/>
      </c>
      <c r="AA72" s="398"/>
      <c r="AB72" s="399"/>
      <c r="AC72" s="379"/>
      <c r="AD72" s="375"/>
      <c r="AE72" s="376"/>
      <c r="AF72"/>
    </row>
    <row r="73" spans="1:32" ht="49.9" customHeight="1">
      <c r="A73" s="170">
        <f t="shared" si="0"/>
        <v>17</v>
      </c>
      <c r="B73" s="499"/>
      <c r="C73" s="500"/>
      <c r="D73" s="500"/>
      <c r="E73" s="500"/>
      <c r="F73" s="500"/>
      <c r="G73" s="500"/>
      <c r="H73" s="500"/>
      <c r="I73" s="500"/>
      <c r="J73" s="500"/>
      <c r="K73" s="501"/>
      <c r="L73" s="491"/>
      <c r="M73" s="492"/>
      <c r="N73" s="492"/>
      <c r="O73" s="492"/>
      <c r="P73" s="493"/>
      <c r="Q73" s="490"/>
      <c r="R73" s="490"/>
      <c r="S73" s="490"/>
      <c r="T73" s="490"/>
      <c r="U73" s="490"/>
      <c r="V73" s="254"/>
      <c r="W73" s="72"/>
      <c r="X73" s="495"/>
      <c r="Y73" s="496"/>
      <c r="Z73" s="249" t="str">
        <f>IFERROR(VLOOKUP(X73, 【参考】数式用!$A$2:$B$48, 2, FALSE), "")</f>
        <v/>
      </c>
      <c r="AA73" s="398"/>
      <c r="AB73" s="399"/>
      <c r="AC73" s="379"/>
      <c r="AD73" s="375"/>
      <c r="AE73" s="376"/>
      <c r="AF73"/>
    </row>
    <row r="74" spans="1:32" ht="49.9" customHeight="1">
      <c r="A74" s="170">
        <f t="shared" si="0"/>
        <v>18</v>
      </c>
      <c r="B74" s="499"/>
      <c r="C74" s="500"/>
      <c r="D74" s="500"/>
      <c r="E74" s="500"/>
      <c r="F74" s="500"/>
      <c r="G74" s="500"/>
      <c r="H74" s="500"/>
      <c r="I74" s="500"/>
      <c r="J74" s="500"/>
      <c r="K74" s="501"/>
      <c r="L74" s="491"/>
      <c r="M74" s="492"/>
      <c r="N74" s="492"/>
      <c r="O74" s="492"/>
      <c r="P74" s="493"/>
      <c r="Q74" s="490"/>
      <c r="R74" s="490"/>
      <c r="S74" s="490"/>
      <c r="T74" s="490"/>
      <c r="U74" s="490"/>
      <c r="V74" s="254"/>
      <c r="W74" s="72"/>
      <c r="X74" s="495"/>
      <c r="Y74" s="496"/>
      <c r="Z74" s="249" t="str">
        <f>IFERROR(VLOOKUP(X74, 【参考】数式用!$A$2:$B$48, 2, FALSE), "")</f>
        <v/>
      </c>
      <c r="AA74" s="398"/>
      <c r="AB74" s="399"/>
      <c r="AC74" s="379"/>
      <c r="AD74" s="375"/>
      <c r="AE74" s="376"/>
      <c r="AF74"/>
    </row>
    <row r="75" spans="1:32" ht="49.9" customHeight="1">
      <c r="A75" s="170">
        <f t="shared" si="0"/>
        <v>19</v>
      </c>
      <c r="B75" s="499"/>
      <c r="C75" s="500"/>
      <c r="D75" s="500"/>
      <c r="E75" s="500"/>
      <c r="F75" s="500"/>
      <c r="G75" s="500"/>
      <c r="H75" s="500"/>
      <c r="I75" s="500"/>
      <c r="J75" s="500"/>
      <c r="K75" s="501"/>
      <c r="L75" s="491"/>
      <c r="M75" s="492"/>
      <c r="N75" s="492"/>
      <c r="O75" s="492"/>
      <c r="P75" s="493"/>
      <c r="Q75" s="490"/>
      <c r="R75" s="490"/>
      <c r="S75" s="490"/>
      <c r="T75" s="490"/>
      <c r="U75" s="490"/>
      <c r="V75" s="254"/>
      <c r="W75" s="72"/>
      <c r="X75" s="495"/>
      <c r="Y75" s="496"/>
      <c r="Z75" s="249" t="str">
        <f>IFERROR(VLOOKUP(X75, 【参考】数式用!$A$2:$B$48, 2, FALSE), "")</f>
        <v/>
      </c>
      <c r="AA75" s="398"/>
      <c r="AB75" s="399"/>
      <c r="AC75" s="379"/>
      <c r="AD75" s="375"/>
      <c r="AE75" s="376"/>
      <c r="AF75"/>
    </row>
    <row r="76" spans="1:32" ht="49.9" customHeight="1">
      <c r="A76" s="170">
        <f t="shared" si="0"/>
        <v>20</v>
      </c>
      <c r="B76" s="499"/>
      <c r="C76" s="500"/>
      <c r="D76" s="500"/>
      <c r="E76" s="500"/>
      <c r="F76" s="500"/>
      <c r="G76" s="500"/>
      <c r="H76" s="500"/>
      <c r="I76" s="500"/>
      <c r="J76" s="500"/>
      <c r="K76" s="501"/>
      <c r="L76" s="491"/>
      <c r="M76" s="492"/>
      <c r="N76" s="492"/>
      <c r="O76" s="492"/>
      <c r="P76" s="493"/>
      <c r="Q76" s="490"/>
      <c r="R76" s="490"/>
      <c r="S76" s="490"/>
      <c r="T76" s="490"/>
      <c r="U76" s="490"/>
      <c r="V76" s="254"/>
      <c r="W76" s="72"/>
      <c r="X76" s="495"/>
      <c r="Y76" s="496"/>
      <c r="Z76" s="249" t="str">
        <f>IFERROR(VLOOKUP(X76, 【参考】数式用!$A$2:$B$48, 2, FALSE), "")</f>
        <v/>
      </c>
      <c r="AA76" s="398"/>
      <c r="AB76" s="399"/>
      <c r="AC76" s="379"/>
      <c r="AD76" s="375"/>
      <c r="AE76" s="376"/>
      <c r="AF76"/>
    </row>
    <row r="77" spans="1:32" ht="49.9" customHeight="1">
      <c r="A77" s="170">
        <f t="shared" si="0"/>
        <v>21</v>
      </c>
      <c r="B77" s="499"/>
      <c r="C77" s="500"/>
      <c r="D77" s="500"/>
      <c r="E77" s="500"/>
      <c r="F77" s="500"/>
      <c r="G77" s="500"/>
      <c r="H77" s="500"/>
      <c r="I77" s="500"/>
      <c r="J77" s="500"/>
      <c r="K77" s="501"/>
      <c r="L77" s="491"/>
      <c r="M77" s="492"/>
      <c r="N77" s="492"/>
      <c r="O77" s="492"/>
      <c r="P77" s="493"/>
      <c r="Q77" s="490"/>
      <c r="R77" s="490"/>
      <c r="S77" s="490"/>
      <c r="T77" s="490"/>
      <c r="U77" s="490"/>
      <c r="V77" s="254"/>
      <c r="W77" s="72"/>
      <c r="X77" s="495"/>
      <c r="Y77" s="496"/>
      <c r="Z77" s="249" t="str">
        <f>IFERROR(VLOOKUP(X77, 【参考】数式用!$A$2:$B$48, 2, FALSE), "")</f>
        <v/>
      </c>
      <c r="AA77" s="398"/>
      <c r="AB77" s="399"/>
      <c r="AC77" s="379"/>
      <c r="AD77" s="375"/>
      <c r="AE77" s="376"/>
      <c r="AF77"/>
    </row>
    <row r="78" spans="1:32" ht="49.9" customHeight="1">
      <c r="A78" s="170">
        <f t="shared" si="0"/>
        <v>22</v>
      </c>
      <c r="B78" s="499"/>
      <c r="C78" s="500"/>
      <c r="D78" s="500"/>
      <c r="E78" s="500"/>
      <c r="F78" s="500"/>
      <c r="G78" s="500"/>
      <c r="H78" s="500"/>
      <c r="I78" s="500"/>
      <c r="J78" s="500"/>
      <c r="K78" s="501"/>
      <c r="L78" s="491"/>
      <c r="M78" s="492"/>
      <c r="N78" s="492"/>
      <c r="O78" s="492"/>
      <c r="P78" s="493"/>
      <c r="Q78" s="490"/>
      <c r="R78" s="490"/>
      <c r="S78" s="490"/>
      <c r="T78" s="490"/>
      <c r="U78" s="490"/>
      <c r="V78" s="254"/>
      <c r="W78" s="72"/>
      <c r="X78" s="495"/>
      <c r="Y78" s="496"/>
      <c r="Z78" s="249" t="str">
        <f>IFERROR(VLOOKUP(X78, 【参考】数式用!$A$2:$B$48, 2, FALSE), "")</f>
        <v/>
      </c>
      <c r="AA78" s="398"/>
      <c r="AB78" s="399"/>
      <c r="AC78" s="379"/>
      <c r="AD78" s="375"/>
      <c r="AE78" s="376"/>
      <c r="AF78"/>
    </row>
    <row r="79" spans="1:32" ht="49.9" customHeight="1">
      <c r="A79" s="170">
        <f t="shared" si="0"/>
        <v>23</v>
      </c>
      <c r="B79" s="499"/>
      <c r="C79" s="500"/>
      <c r="D79" s="500"/>
      <c r="E79" s="500"/>
      <c r="F79" s="500"/>
      <c r="G79" s="500"/>
      <c r="H79" s="500"/>
      <c r="I79" s="500"/>
      <c r="J79" s="500"/>
      <c r="K79" s="501"/>
      <c r="L79" s="491"/>
      <c r="M79" s="492"/>
      <c r="N79" s="492"/>
      <c r="O79" s="492"/>
      <c r="P79" s="493"/>
      <c r="Q79" s="490"/>
      <c r="R79" s="490"/>
      <c r="S79" s="490"/>
      <c r="T79" s="490"/>
      <c r="U79" s="490"/>
      <c r="V79" s="254"/>
      <c r="W79" s="72"/>
      <c r="X79" s="495"/>
      <c r="Y79" s="496"/>
      <c r="Z79" s="249" t="str">
        <f>IFERROR(VLOOKUP(X79, 【参考】数式用!$A$2:$B$48, 2, FALSE), "")</f>
        <v/>
      </c>
      <c r="AA79" s="398"/>
      <c r="AB79" s="399"/>
      <c r="AC79" s="379"/>
      <c r="AD79" s="375"/>
      <c r="AE79" s="376"/>
      <c r="AF79"/>
    </row>
    <row r="80" spans="1:32" ht="49.9" customHeight="1">
      <c r="A80" s="170">
        <f t="shared" si="0"/>
        <v>24</v>
      </c>
      <c r="B80" s="499"/>
      <c r="C80" s="500"/>
      <c r="D80" s="500"/>
      <c r="E80" s="500"/>
      <c r="F80" s="500"/>
      <c r="G80" s="500"/>
      <c r="H80" s="500"/>
      <c r="I80" s="500"/>
      <c r="J80" s="500"/>
      <c r="K80" s="501"/>
      <c r="L80" s="491"/>
      <c r="M80" s="492"/>
      <c r="N80" s="492"/>
      <c r="O80" s="492"/>
      <c r="P80" s="493"/>
      <c r="Q80" s="490"/>
      <c r="R80" s="490"/>
      <c r="S80" s="490"/>
      <c r="T80" s="490"/>
      <c r="U80" s="490"/>
      <c r="V80" s="254"/>
      <c r="W80" s="72"/>
      <c r="X80" s="495"/>
      <c r="Y80" s="496"/>
      <c r="Z80" s="249" t="str">
        <f>IFERROR(VLOOKUP(X80, 【参考】数式用!$A$2:$B$48, 2, FALSE), "")</f>
        <v/>
      </c>
      <c r="AA80" s="398"/>
      <c r="AB80" s="399"/>
      <c r="AC80" s="379"/>
      <c r="AD80" s="375"/>
      <c r="AE80" s="376"/>
      <c r="AF80"/>
    </row>
    <row r="81" spans="1:32" ht="49.9" customHeight="1">
      <c r="A81" s="170">
        <f t="shared" si="0"/>
        <v>25</v>
      </c>
      <c r="B81" s="499"/>
      <c r="C81" s="500"/>
      <c r="D81" s="500"/>
      <c r="E81" s="500"/>
      <c r="F81" s="500"/>
      <c r="G81" s="500"/>
      <c r="H81" s="500"/>
      <c r="I81" s="500"/>
      <c r="J81" s="500"/>
      <c r="K81" s="501"/>
      <c r="L81" s="491"/>
      <c r="M81" s="492"/>
      <c r="N81" s="492"/>
      <c r="O81" s="492"/>
      <c r="P81" s="493"/>
      <c r="Q81" s="490"/>
      <c r="R81" s="490"/>
      <c r="S81" s="490"/>
      <c r="T81" s="490"/>
      <c r="U81" s="490"/>
      <c r="V81" s="254"/>
      <c r="W81" s="72"/>
      <c r="X81" s="495"/>
      <c r="Y81" s="496"/>
      <c r="Z81" s="249" t="str">
        <f>IFERROR(VLOOKUP(X81, 【参考】数式用!$A$2:$B$48, 2, FALSE), "")</f>
        <v/>
      </c>
      <c r="AA81" s="398"/>
      <c r="AB81" s="399"/>
      <c r="AC81" s="379"/>
      <c r="AD81" s="375"/>
      <c r="AE81" s="376"/>
      <c r="AF81"/>
    </row>
    <row r="82" spans="1:32" ht="49.9" customHeight="1">
      <c r="A82" s="170">
        <f t="shared" si="0"/>
        <v>26</v>
      </c>
      <c r="B82" s="499"/>
      <c r="C82" s="500"/>
      <c r="D82" s="500"/>
      <c r="E82" s="500"/>
      <c r="F82" s="500"/>
      <c r="G82" s="500"/>
      <c r="H82" s="500"/>
      <c r="I82" s="500"/>
      <c r="J82" s="500"/>
      <c r="K82" s="501"/>
      <c r="L82" s="491"/>
      <c r="M82" s="492"/>
      <c r="N82" s="492"/>
      <c r="O82" s="492"/>
      <c r="P82" s="493"/>
      <c r="Q82" s="490"/>
      <c r="R82" s="490"/>
      <c r="S82" s="490"/>
      <c r="T82" s="490"/>
      <c r="U82" s="490"/>
      <c r="V82" s="254"/>
      <c r="W82" s="72"/>
      <c r="X82" s="495"/>
      <c r="Y82" s="496"/>
      <c r="Z82" s="249" t="str">
        <f>IFERROR(VLOOKUP(X82, 【参考】数式用!$A$2:$B$48, 2, FALSE), "")</f>
        <v/>
      </c>
      <c r="AA82" s="398"/>
      <c r="AB82" s="399"/>
      <c r="AC82" s="379"/>
      <c r="AD82" s="375"/>
      <c r="AE82" s="376"/>
      <c r="AF82"/>
    </row>
    <row r="83" spans="1:32" ht="49.9" customHeight="1">
      <c r="A83" s="170">
        <f t="shared" si="0"/>
        <v>27</v>
      </c>
      <c r="B83" s="499"/>
      <c r="C83" s="500"/>
      <c r="D83" s="500"/>
      <c r="E83" s="500"/>
      <c r="F83" s="500"/>
      <c r="G83" s="500"/>
      <c r="H83" s="500"/>
      <c r="I83" s="500"/>
      <c r="J83" s="500"/>
      <c r="K83" s="501"/>
      <c r="L83" s="491"/>
      <c r="M83" s="492"/>
      <c r="N83" s="492"/>
      <c r="O83" s="492"/>
      <c r="P83" s="493"/>
      <c r="Q83" s="490"/>
      <c r="R83" s="490"/>
      <c r="S83" s="490"/>
      <c r="T83" s="490"/>
      <c r="U83" s="490"/>
      <c r="V83" s="254"/>
      <c r="W83" s="72"/>
      <c r="X83" s="495"/>
      <c r="Y83" s="496"/>
      <c r="Z83" s="249" t="str">
        <f>IFERROR(VLOOKUP(X83, 【参考】数式用!$A$2:$B$48, 2, FALSE), "")</f>
        <v/>
      </c>
      <c r="AA83" s="398"/>
      <c r="AB83" s="399"/>
      <c r="AC83" s="379"/>
      <c r="AD83" s="375"/>
      <c r="AE83" s="376"/>
      <c r="AF83"/>
    </row>
    <row r="84" spans="1:32" ht="49.9" customHeight="1">
      <c r="A84" s="170">
        <f t="shared" si="0"/>
        <v>28</v>
      </c>
      <c r="B84" s="499"/>
      <c r="C84" s="500"/>
      <c r="D84" s="500"/>
      <c r="E84" s="500"/>
      <c r="F84" s="500"/>
      <c r="G84" s="500"/>
      <c r="H84" s="500"/>
      <c r="I84" s="500"/>
      <c r="J84" s="500"/>
      <c r="K84" s="501"/>
      <c r="L84" s="491"/>
      <c r="M84" s="492"/>
      <c r="N84" s="492"/>
      <c r="O84" s="492"/>
      <c r="P84" s="493"/>
      <c r="Q84" s="490"/>
      <c r="R84" s="490"/>
      <c r="S84" s="490"/>
      <c r="T84" s="490"/>
      <c r="U84" s="490"/>
      <c r="V84" s="254"/>
      <c r="W84" s="72"/>
      <c r="X84" s="495"/>
      <c r="Y84" s="496"/>
      <c r="Z84" s="249" t="str">
        <f>IFERROR(VLOOKUP(X84, 【参考】数式用!$A$2:$B$48, 2, FALSE), "")</f>
        <v/>
      </c>
      <c r="AA84" s="398"/>
      <c r="AB84" s="399"/>
      <c r="AC84" s="379"/>
      <c r="AD84" s="375"/>
      <c r="AE84" s="376"/>
      <c r="AF84"/>
    </row>
    <row r="85" spans="1:32" ht="49.9" customHeight="1">
      <c r="A85" s="170">
        <f t="shared" si="0"/>
        <v>29</v>
      </c>
      <c r="B85" s="499"/>
      <c r="C85" s="500"/>
      <c r="D85" s="500"/>
      <c r="E85" s="500"/>
      <c r="F85" s="500"/>
      <c r="G85" s="500"/>
      <c r="H85" s="500"/>
      <c r="I85" s="500"/>
      <c r="J85" s="500"/>
      <c r="K85" s="501"/>
      <c r="L85" s="491"/>
      <c r="M85" s="492"/>
      <c r="N85" s="492"/>
      <c r="O85" s="492"/>
      <c r="P85" s="493"/>
      <c r="Q85" s="490"/>
      <c r="R85" s="490"/>
      <c r="S85" s="490"/>
      <c r="T85" s="490"/>
      <c r="U85" s="490"/>
      <c r="V85" s="254"/>
      <c r="W85" s="72"/>
      <c r="X85" s="495"/>
      <c r="Y85" s="496"/>
      <c r="Z85" s="249" t="str">
        <f>IFERROR(VLOOKUP(X85, 【参考】数式用!$A$2:$B$48, 2, FALSE), "")</f>
        <v/>
      </c>
      <c r="AA85" s="398"/>
      <c r="AB85" s="399"/>
      <c r="AC85" s="379"/>
      <c r="AD85" s="375"/>
      <c r="AE85" s="376"/>
      <c r="AF85"/>
    </row>
    <row r="86" spans="1:32" ht="49.9" customHeight="1">
      <c r="A86" s="170">
        <f t="shared" si="0"/>
        <v>30</v>
      </c>
      <c r="B86" s="499"/>
      <c r="C86" s="500"/>
      <c r="D86" s="500"/>
      <c r="E86" s="500"/>
      <c r="F86" s="500"/>
      <c r="G86" s="500"/>
      <c r="H86" s="500"/>
      <c r="I86" s="500"/>
      <c r="J86" s="500"/>
      <c r="K86" s="501"/>
      <c r="L86" s="491"/>
      <c r="M86" s="492"/>
      <c r="N86" s="492"/>
      <c r="O86" s="492"/>
      <c r="P86" s="493"/>
      <c r="Q86" s="490"/>
      <c r="R86" s="490"/>
      <c r="S86" s="490"/>
      <c r="T86" s="490"/>
      <c r="U86" s="490"/>
      <c r="V86" s="254"/>
      <c r="W86" s="72"/>
      <c r="X86" s="495"/>
      <c r="Y86" s="496"/>
      <c r="Z86" s="249" t="str">
        <f>IFERROR(VLOOKUP(X86, 【参考】数式用!$A$2:$B$48, 2, FALSE), "")</f>
        <v/>
      </c>
      <c r="AA86" s="398"/>
      <c r="AB86" s="399"/>
      <c r="AC86" s="379"/>
      <c r="AD86" s="375"/>
      <c r="AE86" s="376"/>
      <c r="AF86"/>
    </row>
    <row r="87" spans="1:32" ht="49.9" customHeight="1">
      <c r="A87" s="170">
        <f t="shared" si="0"/>
        <v>31</v>
      </c>
      <c r="B87" s="499"/>
      <c r="C87" s="500"/>
      <c r="D87" s="500"/>
      <c r="E87" s="500"/>
      <c r="F87" s="500"/>
      <c r="G87" s="500"/>
      <c r="H87" s="500"/>
      <c r="I87" s="500"/>
      <c r="J87" s="500"/>
      <c r="K87" s="501"/>
      <c r="L87" s="491"/>
      <c r="M87" s="492"/>
      <c r="N87" s="492"/>
      <c r="O87" s="492"/>
      <c r="P87" s="493"/>
      <c r="Q87" s="490"/>
      <c r="R87" s="490"/>
      <c r="S87" s="490"/>
      <c r="T87" s="490"/>
      <c r="U87" s="490"/>
      <c r="V87" s="254"/>
      <c r="W87" s="72"/>
      <c r="X87" s="495"/>
      <c r="Y87" s="496"/>
      <c r="Z87" s="249" t="str">
        <f>IFERROR(VLOOKUP(X87, 【参考】数式用!$A$2:$B$48, 2, FALSE), "")</f>
        <v/>
      </c>
      <c r="AA87" s="398"/>
      <c r="AB87" s="399"/>
      <c r="AC87" s="379"/>
      <c r="AD87" s="375"/>
      <c r="AE87" s="376"/>
      <c r="AF87"/>
    </row>
    <row r="88" spans="1:32" ht="49.9" customHeight="1">
      <c r="A88" s="170">
        <f t="shared" si="0"/>
        <v>32</v>
      </c>
      <c r="B88" s="499"/>
      <c r="C88" s="500"/>
      <c r="D88" s="500"/>
      <c r="E88" s="500"/>
      <c r="F88" s="500"/>
      <c r="G88" s="500"/>
      <c r="H88" s="500"/>
      <c r="I88" s="500"/>
      <c r="J88" s="500"/>
      <c r="K88" s="501"/>
      <c r="L88" s="491"/>
      <c r="M88" s="492"/>
      <c r="N88" s="492"/>
      <c r="O88" s="492"/>
      <c r="P88" s="493"/>
      <c r="Q88" s="490"/>
      <c r="R88" s="490"/>
      <c r="S88" s="490"/>
      <c r="T88" s="490"/>
      <c r="U88" s="490"/>
      <c r="V88" s="254"/>
      <c r="W88" s="72"/>
      <c r="X88" s="495"/>
      <c r="Y88" s="496"/>
      <c r="Z88" s="249" t="str">
        <f>IFERROR(VLOOKUP(X88, 【参考】数式用!$A$2:$B$48, 2, FALSE), "")</f>
        <v/>
      </c>
      <c r="AA88" s="398"/>
      <c r="AB88" s="399"/>
      <c r="AC88" s="379"/>
      <c r="AD88" s="375"/>
      <c r="AE88" s="376"/>
      <c r="AF88"/>
    </row>
    <row r="89" spans="1:32" ht="49.9" customHeight="1">
      <c r="A89" s="170">
        <f t="shared" si="0"/>
        <v>33</v>
      </c>
      <c r="B89" s="499"/>
      <c r="C89" s="500"/>
      <c r="D89" s="500"/>
      <c r="E89" s="500"/>
      <c r="F89" s="500"/>
      <c r="G89" s="500"/>
      <c r="H89" s="500"/>
      <c r="I89" s="500"/>
      <c r="J89" s="500"/>
      <c r="K89" s="501"/>
      <c r="L89" s="491"/>
      <c r="M89" s="492"/>
      <c r="N89" s="492"/>
      <c r="O89" s="492"/>
      <c r="P89" s="493"/>
      <c r="Q89" s="490"/>
      <c r="R89" s="490"/>
      <c r="S89" s="490"/>
      <c r="T89" s="490"/>
      <c r="U89" s="490"/>
      <c r="V89" s="254"/>
      <c r="W89" s="72"/>
      <c r="X89" s="495"/>
      <c r="Y89" s="496"/>
      <c r="Z89" s="249" t="str">
        <f>IFERROR(VLOOKUP(X89, 【参考】数式用!$A$2:$B$48, 2, FALSE), "")</f>
        <v/>
      </c>
      <c r="AA89" s="398"/>
      <c r="AB89" s="399"/>
      <c r="AC89" s="379"/>
      <c r="AD89" s="375"/>
      <c r="AE89" s="376"/>
      <c r="AF89"/>
    </row>
    <row r="90" spans="1:32" ht="49.9" customHeight="1">
      <c r="A90" s="170">
        <f t="shared" si="0"/>
        <v>34</v>
      </c>
      <c r="B90" s="499"/>
      <c r="C90" s="500"/>
      <c r="D90" s="500"/>
      <c r="E90" s="500"/>
      <c r="F90" s="500"/>
      <c r="G90" s="500"/>
      <c r="H90" s="500"/>
      <c r="I90" s="500"/>
      <c r="J90" s="500"/>
      <c r="K90" s="501"/>
      <c r="L90" s="491"/>
      <c r="M90" s="492"/>
      <c r="N90" s="492"/>
      <c r="O90" s="492"/>
      <c r="P90" s="493"/>
      <c r="Q90" s="490"/>
      <c r="R90" s="490"/>
      <c r="S90" s="490"/>
      <c r="T90" s="490"/>
      <c r="U90" s="490"/>
      <c r="V90" s="254"/>
      <c r="W90" s="72"/>
      <c r="X90" s="495"/>
      <c r="Y90" s="496"/>
      <c r="Z90" s="249" t="str">
        <f>IFERROR(VLOOKUP(X90, 【参考】数式用!$A$2:$B$48, 2, FALSE), "")</f>
        <v/>
      </c>
      <c r="AA90" s="398"/>
      <c r="AB90" s="399"/>
      <c r="AC90" s="379"/>
      <c r="AD90" s="375"/>
      <c r="AE90" s="376"/>
      <c r="AF90"/>
    </row>
    <row r="91" spans="1:32" ht="49.9" customHeight="1">
      <c r="A91" s="170">
        <f t="shared" si="0"/>
        <v>35</v>
      </c>
      <c r="B91" s="499"/>
      <c r="C91" s="500"/>
      <c r="D91" s="500"/>
      <c r="E91" s="500"/>
      <c r="F91" s="500"/>
      <c r="G91" s="500"/>
      <c r="H91" s="500"/>
      <c r="I91" s="500"/>
      <c r="J91" s="500"/>
      <c r="K91" s="501"/>
      <c r="L91" s="491"/>
      <c r="M91" s="492"/>
      <c r="N91" s="492"/>
      <c r="O91" s="492"/>
      <c r="P91" s="493"/>
      <c r="Q91" s="490"/>
      <c r="R91" s="490"/>
      <c r="S91" s="490"/>
      <c r="T91" s="490"/>
      <c r="U91" s="490"/>
      <c r="V91" s="254"/>
      <c r="W91" s="72"/>
      <c r="X91" s="495"/>
      <c r="Y91" s="496"/>
      <c r="Z91" s="249" t="str">
        <f>IFERROR(VLOOKUP(X91, 【参考】数式用!$A$2:$B$48, 2, FALSE), "")</f>
        <v/>
      </c>
      <c r="AA91" s="398"/>
      <c r="AB91" s="399"/>
      <c r="AC91" s="379"/>
      <c r="AD91" s="375"/>
      <c r="AE91" s="376"/>
      <c r="AF91" s="172"/>
    </row>
    <row r="92" spans="1:32" ht="49.9" customHeight="1">
      <c r="A92" s="170">
        <f t="shared" si="0"/>
        <v>36</v>
      </c>
      <c r="B92" s="499"/>
      <c r="C92" s="500"/>
      <c r="D92" s="500"/>
      <c r="E92" s="500"/>
      <c r="F92" s="500"/>
      <c r="G92" s="500"/>
      <c r="H92" s="500"/>
      <c r="I92" s="500"/>
      <c r="J92" s="500"/>
      <c r="K92" s="501"/>
      <c r="L92" s="491"/>
      <c r="M92" s="492"/>
      <c r="N92" s="492"/>
      <c r="O92" s="492"/>
      <c r="P92" s="493"/>
      <c r="Q92" s="490"/>
      <c r="R92" s="490"/>
      <c r="S92" s="490"/>
      <c r="T92" s="490"/>
      <c r="U92" s="490"/>
      <c r="V92" s="254"/>
      <c r="W92" s="72"/>
      <c r="X92" s="495"/>
      <c r="Y92" s="496"/>
      <c r="Z92" s="249" t="str">
        <f>IFERROR(VLOOKUP(X92, 【参考】数式用!$A$2:$B$48, 2, FALSE), "")</f>
        <v/>
      </c>
      <c r="AA92" s="398"/>
      <c r="AB92" s="399"/>
      <c r="AC92" s="379"/>
      <c r="AD92" s="375"/>
      <c r="AE92" s="376"/>
      <c r="AF92" s="172"/>
    </row>
    <row r="93" spans="1:32" ht="49.9" customHeight="1">
      <c r="A93" s="170">
        <f t="shared" si="0"/>
        <v>37</v>
      </c>
      <c r="B93" s="499"/>
      <c r="C93" s="500"/>
      <c r="D93" s="500"/>
      <c r="E93" s="500"/>
      <c r="F93" s="500"/>
      <c r="G93" s="500"/>
      <c r="H93" s="500"/>
      <c r="I93" s="500"/>
      <c r="J93" s="500"/>
      <c r="K93" s="501"/>
      <c r="L93" s="491"/>
      <c r="M93" s="492"/>
      <c r="N93" s="492"/>
      <c r="O93" s="492"/>
      <c r="P93" s="493"/>
      <c r="Q93" s="490"/>
      <c r="R93" s="490"/>
      <c r="S93" s="490"/>
      <c r="T93" s="490"/>
      <c r="U93" s="490"/>
      <c r="V93" s="254"/>
      <c r="W93" s="72"/>
      <c r="X93" s="495"/>
      <c r="Y93" s="496"/>
      <c r="Z93" s="249" t="str">
        <f>IFERROR(VLOOKUP(X93, 【参考】数式用!$A$2:$B$48, 2, FALSE), "")</f>
        <v/>
      </c>
      <c r="AA93" s="398"/>
      <c r="AB93" s="399"/>
      <c r="AC93" s="379"/>
      <c r="AD93" s="375"/>
      <c r="AE93" s="376"/>
      <c r="AF93" s="172"/>
    </row>
    <row r="94" spans="1:32" ht="49.9" customHeight="1">
      <c r="A94" s="170">
        <f t="shared" si="0"/>
        <v>38</v>
      </c>
      <c r="B94" s="499"/>
      <c r="C94" s="500"/>
      <c r="D94" s="500"/>
      <c r="E94" s="500"/>
      <c r="F94" s="500"/>
      <c r="G94" s="500"/>
      <c r="H94" s="500"/>
      <c r="I94" s="500"/>
      <c r="J94" s="500"/>
      <c r="K94" s="501"/>
      <c r="L94" s="491"/>
      <c r="M94" s="492"/>
      <c r="N94" s="492"/>
      <c r="O94" s="492"/>
      <c r="P94" s="493"/>
      <c r="Q94" s="490"/>
      <c r="R94" s="490"/>
      <c r="S94" s="490"/>
      <c r="T94" s="490"/>
      <c r="U94" s="490"/>
      <c r="V94" s="254"/>
      <c r="W94" s="72"/>
      <c r="X94" s="495"/>
      <c r="Y94" s="496"/>
      <c r="Z94" s="249" t="str">
        <f>IFERROR(VLOOKUP(X94, 【参考】数式用!$A$2:$B$48, 2, FALSE), "")</f>
        <v/>
      </c>
      <c r="AA94" s="398"/>
      <c r="AB94" s="399"/>
      <c r="AC94" s="379"/>
      <c r="AD94" s="375"/>
      <c r="AE94" s="376"/>
      <c r="AF94" s="172"/>
    </row>
    <row r="95" spans="1:32" ht="49.9" customHeight="1">
      <c r="A95" s="170">
        <f t="shared" si="0"/>
        <v>39</v>
      </c>
      <c r="B95" s="499"/>
      <c r="C95" s="500"/>
      <c r="D95" s="500"/>
      <c r="E95" s="500"/>
      <c r="F95" s="500"/>
      <c r="G95" s="500"/>
      <c r="H95" s="500"/>
      <c r="I95" s="500"/>
      <c r="J95" s="500"/>
      <c r="K95" s="501"/>
      <c r="L95" s="491"/>
      <c r="M95" s="492"/>
      <c r="N95" s="492"/>
      <c r="O95" s="492"/>
      <c r="P95" s="493"/>
      <c r="Q95" s="490"/>
      <c r="R95" s="490"/>
      <c r="S95" s="490"/>
      <c r="T95" s="490"/>
      <c r="U95" s="490"/>
      <c r="V95" s="254"/>
      <c r="W95" s="72"/>
      <c r="X95" s="495"/>
      <c r="Y95" s="496"/>
      <c r="Z95" s="249" t="str">
        <f>IFERROR(VLOOKUP(X95, 【参考】数式用!$A$2:$B$48, 2, FALSE), "")</f>
        <v/>
      </c>
      <c r="AA95" s="398"/>
      <c r="AB95" s="399"/>
      <c r="AC95" s="379"/>
      <c r="AD95" s="375"/>
      <c r="AE95" s="376"/>
      <c r="AF95" s="172"/>
    </row>
    <row r="96" spans="1:32" ht="49.9" customHeight="1">
      <c r="A96" s="170">
        <f t="shared" ref="A96:A122" si="1">A95+1</f>
        <v>40</v>
      </c>
      <c r="B96" s="499"/>
      <c r="C96" s="500"/>
      <c r="D96" s="500"/>
      <c r="E96" s="500"/>
      <c r="F96" s="500"/>
      <c r="G96" s="500"/>
      <c r="H96" s="500"/>
      <c r="I96" s="500"/>
      <c r="J96" s="500"/>
      <c r="K96" s="501"/>
      <c r="L96" s="491"/>
      <c r="M96" s="492"/>
      <c r="N96" s="492"/>
      <c r="O96" s="492"/>
      <c r="P96" s="493"/>
      <c r="Q96" s="489"/>
      <c r="R96" s="489"/>
      <c r="S96" s="489"/>
      <c r="T96" s="489"/>
      <c r="U96" s="489"/>
      <c r="V96" s="72"/>
      <c r="W96" s="72"/>
      <c r="X96" s="495"/>
      <c r="Y96" s="496"/>
      <c r="Z96" s="249" t="str">
        <f>IFERROR(VLOOKUP(X96, 【参考】数式用!$A$2:$B$48, 2, FALSE), "")</f>
        <v/>
      </c>
      <c r="AA96" s="398"/>
      <c r="AB96" s="399"/>
      <c r="AC96" s="379"/>
      <c r="AD96" s="375"/>
      <c r="AE96" s="376"/>
      <c r="AF96" s="172"/>
    </row>
    <row r="97" spans="1:32" ht="49.9" customHeight="1">
      <c r="A97" s="170">
        <f t="shared" si="1"/>
        <v>41</v>
      </c>
      <c r="B97" s="499"/>
      <c r="C97" s="500"/>
      <c r="D97" s="500"/>
      <c r="E97" s="500"/>
      <c r="F97" s="500"/>
      <c r="G97" s="500"/>
      <c r="H97" s="500"/>
      <c r="I97" s="500"/>
      <c r="J97" s="500"/>
      <c r="K97" s="501"/>
      <c r="L97" s="491"/>
      <c r="M97" s="492"/>
      <c r="N97" s="492"/>
      <c r="O97" s="492"/>
      <c r="P97" s="493"/>
      <c r="Q97" s="489"/>
      <c r="R97" s="489"/>
      <c r="S97" s="489"/>
      <c r="T97" s="489"/>
      <c r="U97" s="489"/>
      <c r="V97" s="72"/>
      <c r="W97" s="72"/>
      <c r="X97" s="495"/>
      <c r="Y97" s="496"/>
      <c r="Z97" s="249" t="str">
        <f>IFERROR(VLOOKUP(X97, 【参考】数式用!$A$2:$B$48, 2, FALSE), "")</f>
        <v/>
      </c>
      <c r="AA97" s="398"/>
      <c r="AB97" s="399"/>
      <c r="AC97" s="379"/>
      <c r="AD97" s="375"/>
      <c r="AE97" s="376"/>
      <c r="AF97" s="172"/>
    </row>
    <row r="98" spans="1:32" ht="49.9" customHeight="1">
      <c r="A98" s="170">
        <f t="shared" si="1"/>
        <v>42</v>
      </c>
      <c r="B98" s="499"/>
      <c r="C98" s="500"/>
      <c r="D98" s="500"/>
      <c r="E98" s="500"/>
      <c r="F98" s="500"/>
      <c r="G98" s="500"/>
      <c r="H98" s="500"/>
      <c r="I98" s="500"/>
      <c r="J98" s="500"/>
      <c r="K98" s="501"/>
      <c r="L98" s="491"/>
      <c r="M98" s="492"/>
      <c r="N98" s="492"/>
      <c r="O98" s="492"/>
      <c r="P98" s="493"/>
      <c r="Q98" s="489"/>
      <c r="R98" s="489"/>
      <c r="S98" s="489"/>
      <c r="T98" s="489"/>
      <c r="U98" s="489"/>
      <c r="V98" s="72"/>
      <c r="W98" s="72"/>
      <c r="X98" s="495"/>
      <c r="Y98" s="496"/>
      <c r="Z98" s="249" t="str">
        <f>IFERROR(VLOOKUP(X98, 【参考】数式用!$A$2:$B$48, 2, FALSE), "")</f>
        <v/>
      </c>
      <c r="AA98" s="398"/>
      <c r="AB98" s="399"/>
      <c r="AC98" s="379"/>
      <c r="AD98" s="375"/>
      <c r="AE98" s="376"/>
      <c r="AF98" s="172"/>
    </row>
    <row r="99" spans="1:32" ht="49.9" customHeight="1">
      <c r="A99" s="170">
        <f t="shared" si="1"/>
        <v>43</v>
      </c>
      <c r="B99" s="499"/>
      <c r="C99" s="500"/>
      <c r="D99" s="500"/>
      <c r="E99" s="500"/>
      <c r="F99" s="500"/>
      <c r="G99" s="500"/>
      <c r="H99" s="500"/>
      <c r="I99" s="500"/>
      <c r="J99" s="500"/>
      <c r="K99" s="501"/>
      <c r="L99" s="491"/>
      <c r="M99" s="492"/>
      <c r="N99" s="492"/>
      <c r="O99" s="492"/>
      <c r="P99" s="493"/>
      <c r="Q99" s="489"/>
      <c r="R99" s="489"/>
      <c r="S99" s="489"/>
      <c r="T99" s="489"/>
      <c r="U99" s="489"/>
      <c r="V99" s="72"/>
      <c r="W99" s="72"/>
      <c r="X99" s="495"/>
      <c r="Y99" s="496"/>
      <c r="Z99" s="249" t="str">
        <f>IFERROR(VLOOKUP(X99, 【参考】数式用!$A$2:$B$48, 2, FALSE), "")</f>
        <v/>
      </c>
      <c r="AA99" s="398"/>
      <c r="AB99" s="399"/>
      <c r="AC99" s="379"/>
      <c r="AD99" s="375"/>
      <c r="AE99" s="376"/>
      <c r="AF99" s="172"/>
    </row>
    <row r="100" spans="1:32" ht="49.9" customHeight="1">
      <c r="A100" s="170">
        <f t="shared" si="1"/>
        <v>44</v>
      </c>
      <c r="B100" s="499"/>
      <c r="C100" s="500"/>
      <c r="D100" s="500"/>
      <c r="E100" s="500"/>
      <c r="F100" s="500"/>
      <c r="G100" s="500"/>
      <c r="H100" s="500"/>
      <c r="I100" s="500"/>
      <c r="J100" s="500"/>
      <c r="K100" s="501"/>
      <c r="L100" s="491"/>
      <c r="M100" s="492"/>
      <c r="N100" s="492"/>
      <c r="O100" s="492"/>
      <c r="P100" s="493"/>
      <c r="Q100" s="489"/>
      <c r="R100" s="489"/>
      <c r="S100" s="489"/>
      <c r="T100" s="489"/>
      <c r="U100" s="489"/>
      <c r="V100" s="72"/>
      <c r="W100" s="72"/>
      <c r="X100" s="495"/>
      <c r="Y100" s="496"/>
      <c r="Z100" s="249" t="str">
        <f>IFERROR(VLOOKUP(X100, 【参考】数式用!$A$2:$B$48, 2, FALSE), "")</f>
        <v/>
      </c>
      <c r="AA100" s="398"/>
      <c r="AB100" s="399"/>
      <c r="AC100" s="379"/>
      <c r="AD100" s="375"/>
      <c r="AE100" s="376"/>
      <c r="AF100" s="172"/>
    </row>
    <row r="101" spans="1:32" ht="49.9" customHeight="1">
      <c r="A101" s="170">
        <f t="shared" si="1"/>
        <v>45</v>
      </c>
      <c r="B101" s="506"/>
      <c r="C101" s="507"/>
      <c r="D101" s="507"/>
      <c r="E101" s="507"/>
      <c r="F101" s="507"/>
      <c r="G101" s="507"/>
      <c r="H101" s="507"/>
      <c r="I101" s="507"/>
      <c r="J101" s="507"/>
      <c r="K101" s="507"/>
      <c r="L101" s="491"/>
      <c r="M101" s="492"/>
      <c r="N101" s="492"/>
      <c r="O101" s="492"/>
      <c r="P101" s="493"/>
      <c r="Q101" s="489"/>
      <c r="R101" s="489"/>
      <c r="S101" s="489"/>
      <c r="T101" s="489"/>
      <c r="U101" s="489"/>
      <c r="V101" s="72"/>
      <c r="W101" s="72"/>
      <c r="X101" s="495"/>
      <c r="Y101" s="496"/>
      <c r="Z101" s="249" t="str">
        <f>IFERROR(VLOOKUP(X101, 【参考】数式用!$A$2:$B$48, 2, FALSE), "")</f>
        <v/>
      </c>
      <c r="AA101" s="398"/>
      <c r="AB101" s="399"/>
      <c r="AC101" s="379"/>
      <c r="AD101" s="375"/>
      <c r="AE101" s="376"/>
      <c r="AF101" s="172"/>
    </row>
    <row r="102" spans="1:32" ht="49.9" customHeight="1">
      <c r="A102" s="170">
        <f t="shared" si="1"/>
        <v>46</v>
      </c>
      <c r="B102" s="506"/>
      <c r="C102" s="507"/>
      <c r="D102" s="507"/>
      <c r="E102" s="507"/>
      <c r="F102" s="507"/>
      <c r="G102" s="507"/>
      <c r="H102" s="507"/>
      <c r="I102" s="507"/>
      <c r="J102" s="507"/>
      <c r="K102" s="507"/>
      <c r="L102" s="491"/>
      <c r="M102" s="492"/>
      <c r="N102" s="492"/>
      <c r="O102" s="492"/>
      <c r="P102" s="493"/>
      <c r="Q102" s="489"/>
      <c r="R102" s="489"/>
      <c r="S102" s="489"/>
      <c r="T102" s="489"/>
      <c r="U102" s="489"/>
      <c r="V102" s="72"/>
      <c r="W102" s="72"/>
      <c r="X102" s="495"/>
      <c r="Y102" s="496"/>
      <c r="Z102" s="249" t="str">
        <f>IFERROR(VLOOKUP(X102, 【参考】数式用!$A$2:$B$48, 2, FALSE), "")</f>
        <v/>
      </c>
      <c r="AA102" s="398"/>
      <c r="AB102" s="399"/>
      <c r="AC102" s="379"/>
      <c r="AD102" s="375"/>
      <c r="AE102" s="376"/>
      <c r="AF102" s="172"/>
    </row>
    <row r="103" spans="1:32" ht="49.9" customHeight="1">
      <c r="A103" s="170">
        <f t="shared" si="1"/>
        <v>47</v>
      </c>
      <c r="B103" s="506"/>
      <c r="C103" s="507"/>
      <c r="D103" s="507"/>
      <c r="E103" s="507"/>
      <c r="F103" s="507"/>
      <c r="G103" s="507"/>
      <c r="H103" s="507"/>
      <c r="I103" s="507"/>
      <c r="J103" s="507"/>
      <c r="K103" s="507"/>
      <c r="L103" s="491"/>
      <c r="M103" s="492"/>
      <c r="N103" s="492"/>
      <c r="O103" s="492"/>
      <c r="P103" s="493"/>
      <c r="Q103" s="489"/>
      <c r="R103" s="489"/>
      <c r="S103" s="489"/>
      <c r="T103" s="489"/>
      <c r="U103" s="489"/>
      <c r="V103" s="72"/>
      <c r="W103" s="72"/>
      <c r="X103" s="495"/>
      <c r="Y103" s="496"/>
      <c r="Z103" s="249" t="str">
        <f>IFERROR(VLOOKUP(X103, 【参考】数式用!$A$2:$B$48, 2, FALSE), "")</f>
        <v/>
      </c>
      <c r="AA103" s="398"/>
      <c r="AB103" s="399"/>
      <c r="AC103" s="379"/>
      <c r="AD103" s="375"/>
      <c r="AE103" s="376"/>
      <c r="AF103" s="172"/>
    </row>
    <row r="104" spans="1:32" ht="49.9" customHeight="1">
      <c r="A104" s="170">
        <f t="shared" si="1"/>
        <v>48</v>
      </c>
      <c r="B104" s="506"/>
      <c r="C104" s="507"/>
      <c r="D104" s="507"/>
      <c r="E104" s="507"/>
      <c r="F104" s="507"/>
      <c r="G104" s="507"/>
      <c r="H104" s="507"/>
      <c r="I104" s="507"/>
      <c r="J104" s="507"/>
      <c r="K104" s="507"/>
      <c r="L104" s="491"/>
      <c r="M104" s="492"/>
      <c r="N104" s="492"/>
      <c r="O104" s="492"/>
      <c r="P104" s="493"/>
      <c r="Q104" s="489"/>
      <c r="R104" s="489"/>
      <c r="S104" s="489"/>
      <c r="T104" s="489"/>
      <c r="U104" s="489"/>
      <c r="V104" s="72"/>
      <c r="W104" s="72"/>
      <c r="X104" s="495"/>
      <c r="Y104" s="496"/>
      <c r="Z104" s="249" t="str">
        <f>IFERROR(VLOOKUP(X104, 【参考】数式用!$A$2:$B$48, 2, FALSE), "")</f>
        <v/>
      </c>
      <c r="AA104" s="398"/>
      <c r="AB104" s="399"/>
      <c r="AC104" s="379"/>
      <c r="AD104" s="375"/>
      <c r="AE104" s="376"/>
      <c r="AF104" s="172"/>
    </row>
    <row r="105" spans="1:32" ht="49.9" customHeight="1">
      <c r="A105" s="170">
        <f t="shared" si="1"/>
        <v>49</v>
      </c>
      <c r="B105" s="506"/>
      <c r="C105" s="507"/>
      <c r="D105" s="507"/>
      <c r="E105" s="507"/>
      <c r="F105" s="507"/>
      <c r="G105" s="507"/>
      <c r="H105" s="507"/>
      <c r="I105" s="507"/>
      <c r="J105" s="507"/>
      <c r="K105" s="507"/>
      <c r="L105" s="491"/>
      <c r="M105" s="492"/>
      <c r="N105" s="492"/>
      <c r="O105" s="492"/>
      <c r="P105" s="493"/>
      <c r="Q105" s="489"/>
      <c r="R105" s="489"/>
      <c r="S105" s="489"/>
      <c r="T105" s="489"/>
      <c r="U105" s="489"/>
      <c r="V105" s="72"/>
      <c r="W105" s="72"/>
      <c r="X105" s="495"/>
      <c r="Y105" s="496"/>
      <c r="Z105" s="249" t="str">
        <f>IFERROR(VLOOKUP(X105, 【参考】数式用!$A$2:$B$48, 2, FALSE), "")</f>
        <v/>
      </c>
      <c r="AA105" s="394"/>
      <c r="AB105" s="395"/>
      <c r="AC105" s="379"/>
      <c r="AD105" s="375"/>
      <c r="AE105" s="376"/>
      <c r="AF105" s="172"/>
    </row>
    <row r="106" spans="1:32" ht="49.9" customHeight="1">
      <c r="A106" s="170">
        <f t="shared" si="1"/>
        <v>50</v>
      </c>
      <c r="B106" s="506"/>
      <c r="C106" s="507"/>
      <c r="D106" s="507"/>
      <c r="E106" s="507"/>
      <c r="F106" s="507"/>
      <c r="G106" s="507"/>
      <c r="H106" s="507"/>
      <c r="I106" s="507"/>
      <c r="J106" s="507"/>
      <c r="K106" s="507"/>
      <c r="L106" s="491"/>
      <c r="M106" s="492"/>
      <c r="N106" s="492"/>
      <c r="O106" s="492"/>
      <c r="P106" s="493"/>
      <c r="Q106" s="489"/>
      <c r="R106" s="489"/>
      <c r="S106" s="489"/>
      <c r="T106" s="489"/>
      <c r="U106" s="489"/>
      <c r="V106" s="72"/>
      <c r="W106" s="72"/>
      <c r="X106" s="495"/>
      <c r="Y106" s="496"/>
      <c r="Z106" s="249" t="str">
        <f>IFERROR(VLOOKUP(X106, 【参考】数式用!$A$2:$B$48, 2, FALSE), "")</f>
        <v/>
      </c>
      <c r="AA106" s="394"/>
      <c r="AB106" s="395"/>
      <c r="AC106" s="379"/>
      <c r="AD106" s="375"/>
      <c r="AE106" s="376"/>
      <c r="AF106" s="172"/>
    </row>
    <row r="107" spans="1:32" ht="49.9" customHeight="1">
      <c r="A107" s="170">
        <f t="shared" si="1"/>
        <v>51</v>
      </c>
      <c r="B107" s="506"/>
      <c r="C107" s="507"/>
      <c r="D107" s="507"/>
      <c r="E107" s="507"/>
      <c r="F107" s="507"/>
      <c r="G107" s="507"/>
      <c r="H107" s="507"/>
      <c r="I107" s="507"/>
      <c r="J107" s="507"/>
      <c r="K107" s="507"/>
      <c r="L107" s="491"/>
      <c r="M107" s="492"/>
      <c r="N107" s="492"/>
      <c r="O107" s="492"/>
      <c r="P107" s="493"/>
      <c r="Q107" s="489"/>
      <c r="R107" s="489"/>
      <c r="S107" s="489"/>
      <c r="T107" s="489"/>
      <c r="U107" s="489"/>
      <c r="V107" s="72"/>
      <c r="W107" s="72"/>
      <c r="X107" s="495"/>
      <c r="Y107" s="496"/>
      <c r="Z107" s="249" t="str">
        <f>IFERROR(VLOOKUP(X107, 【参考】数式用!$A$2:$B$48, 2, FALSE), "")</f>
        <v/>
      </c>
      <c r="AA107" s="394"/>
      <c r="AB107" s="395"/>
      <c r="AC107" s="379"/>
      <c r="AD107" s="375"/>
      <c r="AE107" s="376"/>
      <c r="AF107" s="172"/>
    </row>
    <row r="108" spans="1:32" ht="49.9" customHeight="1">
      <c r="A108" s="170">
        <f t="shared" si="1"/>
        <v>52</v>
      </c>
      <c r="B108" s="506"/>
      <c r="C108" s="507"/>
      <c r="D108" s="507"/>
      <c r="E108" s="507"/>
      <c r="F108" s="507"/>
      <c r="G108" s="507"/>
      <c r="H108" s="507"/>
      <c r="I108" s="507"/>
      <c r="J108" s="507"/>
      <c r="K108" s="507"/>
      <c r="L108" s="491"/>
      <c r="M108" s="492"/>
      <c r="N108" s="492"/>
      <c r="O108" s="492"/>
      <c r="P108" s="493"/>
      <c r="Q108" s="489"/>
      <c r="R108" s="489"/>
      <c r="S108" s="489"/>
      <c r="T108" s="489"/>
      <c r="U108" s="489"/>
      <c r="V108" s="72"/>
      <c r="W108" s="72"/>
      <c r="X108" s="495"/>
      <c r="Y108" s="496"/>
      <c r="Z108" s="249" t="str">
        <f>IFERROR(VLOOKUP(X108, 【参考】数式用!$A$2:$B$48, 2, FALSE), "")</f>
        <v/>
      </c>
      <c r="AA108" s="394"/>
      <c r="AB108" s="395"/>
      <c r="AC108" s="379"/>
      <c r="AD108" s="375"/>
      <c r="AE108" s="376"/>
      <c r="AF108" s="172"/>
    </row>
    <row r="109" spans="1:32" ht="49.9" customHeight="1">
      <c r="A109" s="170">
        <f t="shared" si="1"/>
        <v>53</v>
      </c>
      <c r="B109" s="506"/>
      <c r="C109" s="507"/>
      <c r="D109" s="507"/>
      <c r="E109" s="507"/>
      <c r="F109" s="507"/>
      <c r="G109" s="507"/>
      <c r="H109" s="507"/>
      <c r="I109" s="507"/>
      <c r="J109" s="507"/>
      <c r="K109" s="507"/>
      <c r="L109" s="491"/>
      <c r="M109" s="492"/>
      <c r="N109" s="492"/>
      <c r="O109" s="492"/>
      <c r="P109" s="493"/>
      <c r="Q109" s="489"/>
      <c r="R109" s="489"/>
      <c r="S109" s="489"/>
      <c r="T109" s="489"/>
      <c r="U109" s="489"/>
      <c r="V109" s="72"/>
      <c r="W109" s="72"/>
      <c r="X109" s="495"/>
      <c r="Y109" s="496"/>
      <c r="Z109" s="249" t="str">
        <f>IFERROR(VLOOKUP(X109, 【参考】数式用!$A$2:$B$48, 2, FALSE), "")</f>
        <v/>
      </c>
      <c r="AA109" s="394"/>
      <c r="AB109" s="395"/>
      <c r="AC109" s="379"/>
      <c r="AD109" s="375"/>
      <c r="AE109" s="376"/>
      <c r="AF109" s="172"/>
    </row>
    <row r="110" spans="1:32" ht="49.9" customHeight="1">
      <c r="A110" s="170">
        <f t="shared" si="1"/>
        <v>54</v>
      </c>
      <c r="B110" s="506"/>
      <c r="C110" s="507"/>
      <c r="D110" s="507"/>
      <c r="E110" s="507"/>
      <c r="F110" s="507"/>
      <c r="G110" s="507"/>
      <c r="H110" s="507"/>
      <c r="I110" s="507"/>
      <c r="J110" s="507"/>
      <c r="K110" s="507"/>
      <c r="L110" s="491"/>
      <c r="M110" s="492"/>
      <c r="N110" s="492"/>
      <c r="O110" s="492"/>
      <c r="P110" s="493"/>
      <c r="Q110" s="489"/>
      <c r="R110" s="489"/>
      <c r="S110" s="489"/>
      <c r="T110" s="489"/>
      <c r="U110" s="489"/>
      <c r="V110" s="72"/>
      <c r="W110" s="72"/>
      <c r="X110" s="495"/>
      <c r="Y110" s="496"/>
      <c r="Z110" s="249" t="str">
        <f>IFERROR(VLOOKUP(X110, 【参考】数式用!$A$2:$B$48, 2, FALSE), "")</f>
        <v/>
      </c>
      <c r="AA110" s="394"/>
      <c r="AB110" s="395"/>
      <c r="AC110" s="379"/>
      <c r="AD110" s="375"/>
      <c r="AE110" s="376"/>
      <c r="AF110" s="172"/>
    </row>
    <row r="111" spans="1:32" ht="49.9" customHeight="1">
      <c r="A111" s="170">
        <f t="shared" si="1"/>
        <v>55</v>
      </c>
      <c r="B111" s="506"/>
      <c r="C111" s="507"/>
      <c r="D111" s="507"/>
      <c r="E111" s="507"/>
      <c r="F111" s="507"/>
      <c r="G111" s="507"/>
      <c r="H111" s="507"/>
      <c r="I111" s="507"/>
      <c r="J111" s="507"/>
      <c r="K111" s="507"/>
      <c r="L111" s="491"/>
      <c r="M111" s="492"/>
      <c r="N111" s="492"/>
      <c r="O111" s="492"/>
      <c r="P111" s="493"/>
      <c r="Q111" s="489"/>
      <c r="R111" s="489"/>
      <c r="S111" s="489"/>
      <c r="T111" s="489"/>
      <c r="U111" s="489"/>
      <c r="V111" s="72"/>
      <c r="W111" s="72"/>
      <c r="X111" s="495"/>
      <c r="Y111" s="496"/>
      <c r="Z111" s="249" t="str">
        <f>IFERROR(VLOOKUP(X111, 【参考】数式用!$A$2:$B$48, 2, FALSE), "")</f>
        <v/>
      </c>
      <c r="AA111" s="394"/>
      <c r="AB111" s="395"/>
      <c r="AC111" s="379"/>
      <c r="AD111" s="375"/>
      <c r="AE111" s="376"/>
      <c r="AF111" s="172"/>
    </row>
    <row r="112" spans="1:32" ht="49.9" customHeight="1">
      <c r="A112" s="170">
        <f t="shared" si="1"/>
        <v>56</v>
      </c>
      <c r="B112" s="506"/>
      <c r="C112" s="507"/>
      <c r="D112" s="507"/>
      <c r="E112" s="507"/>
      <c r="F112" s="507"/>
      <c r="G112" s="507"/>
      <c r="H112" s="507"/>
      <c r="I112" s="507"/>
      <c r="J112" s="507"/>
      <c r="K112" s="507"/>
      <c r="L112" s="491"/>
      <c r="M112" s="492"/>
      <c r="N112" s="492"/>
      <c r="O112" s="492"/>
      <c r="P112" s="493"/>
      <c r="Q112" s="489"/>
      <c r="R112" s="489"/>
      <c r="S112" s="489"/>
      <c r="T112" s="489"/>
      <c r="U112" s="489"/>
      <c r="V112" s="72"/>
      <c r="W112" s="72"/>
      <c r="X112" s="495"/>
      <c r="Y112" s="496"/>
      <c r="Z112" s="249" t="str">
        <f>IFERROR(VLOOKUP(X112, 【参考】数式用!$A$2:$B$48, 2, FALSE), "")</f>
        <v/>
      </c>
      <c r="AA112" s="394"/>
      <c r="AB112" s="395"/>
      <c r="AC112" s="379"/>
      <c r="AD112" s="375"/>
      <c r="AE112" s="376"/>
      <c r="AF112" s="172"/>
    </row>
    <row r="113" spans="1:32" ht="49.9" customHeight="1">
      <c r="A113" s="170">
        <f t="shared" si="1"/>
        <v>57</v>
      </c>
      <c r="B113" s="506"/>
      <c r="C113" s="507"/>
      <c r="D113" s="507"/>
      <c r="E113" s="507"/>
      <c r="F113" s="507"/>
      <c r="G113" s="507"/>
      <c r="H113" s="507"/>
      <c r="I113" s="507"/>
      <c r="J113" s="507"/>
      <c r="K113" s="507"/>
      <c r="L113" s="491"/>
      <c r="M113" s="492"/>
      <c r="N113" s="492"/>
      <c r="O113" s="492"/>
      <c r="P113" s="493"/>
      <c r="Q113" s="489"/>
      <c r="R113" s="489"/>
      <c r="S113" s="489"/>
      <c r="T113" s="489"/>
      <c r="U113" s="489"/>
      <c r="V113" s="72"/>
      <c r="W113" s="72"/>
      <c r="X113" s="495"/>
      <c r="Y113" s="496"/>
      <c r="Z113" s="249" t="str">
        <f>IFERROR(VLOOKUP(X113, 【参考】数式用!$A$2:$B$48, 2, FALSE), "")</f>
        <v/>
      </c>
      <c r="AA113" s="394"/>
      <c r="AB113" s="395"/>
      <c r="AC113" s="379"/>
      <c r="AD113" s="375"/>
      <c r="AE113" s="376"/>
      <c r="AF113" s="172"/>
    </row>
    <row r="114" spans="1:32" ht="49.9" customHeight="1">
      <c r="A114" s="170">
        <f t="shared" si="1"/>
        <v>58</v>
      </c>
      <c r="B114" s="506"/>
      <c r="C114" s="507"/>
      <c r="D114" s="507"/>
      <c r="E114" s="507"/>
      <c r="F114" s="507"/>
      <c r="G114" s="507"/>
      <c r="H114" s="507"/>
      <c r="I114" s="507"/>
      <c r="J114" s="507"/>
      <c r="K114" s="507"/>
      <c r="L114" s="491"/>
      <c r="M114" s="492"/>
      <c r="N114" s="492"/>
      <c r="O114" s="492"/>
      <c r="P114" s="493"/>
      <c r="Q114" s="489"/>
      <c r="R114" s="489"/>
      <c r="S114" s="489"/>
      <c r="T114" s="489"/>
      <c r="U114" s="489"/>
      <c r="V114" s="72"/>
      <c r="W114" s="72"/>
      <c r="X114" s="495"/>
      <c r="Y114" s="496"/>
      <c r="Z114" s="249" t="str">
        <f>IFERROR(VLOOKUP(X114, 【参考】数式用!$A$2:$B$48, 2, FALSE), "")</f>
        <v/>
      </c>
      <c r="AA114" s="394"/>
      <c r="AB114" s="395"/>
      <c r="AC114" s="379"/>
      <c r="AD114" s="375"/>
      <c r="AE114" s="376"/>
      <c r="AF114" s="172"/>
    </row>
    <row r="115" spans="1:32" ht="49.9" customHeight="1">
      <c r="A115" s="170">
        <f t="shared" si="1"/>
        <v>59</v>
      </c>
      <c r="B115" s="506"/>
      <c r="C115" s="507"/>
      <c r="D115" s="507"/>
      <c r="E115" s="507"/>
      <c r="F115" s="507"/>
      <c r="G115" s="507"/>
      <c r="H115" s="507"/>
      <c r="I115" s="507"/>
      <c r="J115" s="507"/>
      <c r="K115" s="507"/>
      <c r="L115" s="491"/>
      <c r="M115" s="492"/>
      <c r="N115" s="492"/>
      <c r="O115" s="492"/>
      <c r="P115" s="493"/>
      <c r="Q115" s="489"/>
      <c r="R115" s="489"/>
      <c r="S115" s="489"/>
      <c r="T115" s="489"/>
      <c r="U115" s="489"/>
      <c r="V115" s="72"/>
      <c r="W115" s="72"/>
      <c r="X115" s="495"/>
      <c r="Y115" s="496"/>
      <c r="Z115" s="249" t="str">
        <f>IFERROR(VLOOKUP(X115, 【参考】数式用!$A$2:$B$48, 2, FALSE), "")</f>
        <v/>
      </c>
      <c r="AA115" s="394"/>
      <c r="AB115" s="395"/>
      <c r="AC115" s="379"/>
      <c r="AD115" s="375"/>
      <c r="AE115" s="376"/>
      <c r="AF115" s="172"/>
    </row>
    <row r="116" spans="1:32" ht="49.9" customHeight="1">
      <c r="A116" s="170">
        <f t="shared" si="1"/>
        <v>60</v>
      </c>
      <c r="B116" s="506"/>
      <c r="C116" s="507"/>
      <c r="D116" s="507"/>
      <c r="E116" s="507"/>
      <c r="F116" s="507"/>
      <c r="G116" s="507"/>
      <c r="H116" s="507"/>
      <c r="I116" s="507"/>
      <c r="J116" s="507"/>
      <c r="K116" s="507"/>
      <c r="L116" s="491"/>
      <c r="M116" s="492"/>
      <c r="N116" s="492"/>
      <c r="O116" s="492"/>
      <c r="P116" s="493"/>
      <c r="Q116" s="489"/>
      <c r="R116" s="489"/>
      <c r="S116" s="489"/>
      <c r="T116" s="489"/>
      <c r="U116" s="489"/>
      <c r="V116" s="72"/>
      <c r="W116" s="72"/>
      <c r="X116" s="495"/>
      <c r="Y116" s="496"/>
      <c r="Z116" s="249" t="str">
        <f>IFERROR(VLOOKUP(X116, 【参考】数式用!$A$2:$B$48, 2, FALSE), "")</f>
        <v/>
      </c>
      <c r="AA116" s="394"/>
      <c r="AB116" s="395"/>
      <c r="AC116" s="379"/>
      <c r="AD116" s="375"/>
      <c r="AE116" s="376"/>
      <c r="AF116" s="172"/>
    </row>
    <row r="117" spans="1:32" ht="49.9" customHeight="1">
      <c r="A117" s="170">
        <f t="shared" si="1"/>
        <v>61</v>
      </c>
      <c r="B117" s="506"/>
      <c r="C117" s="507"/>
      <c r="D117" s="507"/>
      <c r="E117" s="507"/>
      <c r="F117" s="507"/>
      <c r="G117" s="507"/>
      <c r="H117" s="507"/>
      <c r="I117" s="507"/>
      <c r="J117" s="507"/>
      <c r="K117" s="507"/>
      <c r="L117" s="491"/>
      <c r="M117" s="492"/>
      <c r="N117" s="492"/>
      <c r="O117" s="492"/>
      <c r="P117" s="493"/>
      <c r="Q117" s="489"/>
      <c r="R117" s="489"/>
      <c r="S117" s="489"/>
      <c r="T117" s="489"/>
      <c r="U117" s="489"/>
      <c r="V117" s="72"/>
      <c r="W117" s="72"/>
      <c r="X117" s="495"/>
      <c r="Y117" s="496"/>
      <c r="Z117" s="249" t="str">
        <f>IFERROR(VLOOKUP(X117, 【参考】数式用!$A$2:$B$48, 2, FALSE), "")</f>
        <v/>
      </c>
      <c r="AA117" s="394"/>
      <c r="AB117" s="395"/>
      <c r="AC117" s="379"/>
      <c r="AD117" s="375"/>
      <c r="AE117" s="376"/>
      <c r="AF117" s="172"/>
    </row>
    <row r="118" spans="1:32" ht="49.9" customHeight="1">
      <c r="A118" s="170">
        <f t="shared" si="1"/>
        <v>62</v>
      </c>
      <c r="B118" s="506"/>
      <c r="C118" s="507"/>
      <c r="D118" s="507"/>
      <c r="E118" s="507"/>
      <c r="F118" s="507"/>
      <c r="G118" s="507"/>
      <c r="H118" s="507"/>
      <c r="I118" s="507"/>
      <c r="J118" s="507"/>
      <c r="K118" s="507"/>
      <c r="L118" s="491"/>
      <c r="M118" s="492"/>
      <c r="N118" s="492"/>
      <c r="O118" s="492"/>
      <c r="P118" s="493"/>
      <c r="Q118" s="489"/>
      <c r="R118" s="489"/>
      <c r="S118" s="489"/>
      <c r="T118" s="489"/>
      <c r="U118" s="489"/>
      <c r="V118" s="72"/>
      <c r="W118" s="72"/>
      <c r="X118" s="495"/>
      <c r="Y118" s="496"/>
      <c r="Z118" s="249" t="str">
        <f>IFERROR(VLOOKUP(X118, 【参考】数式用!$A$2:$B$48, 2, FALSE), "")</f>
        <v/>
      </c>
      <c r="AA118" s="394"/>
      <c r="AB118" s="395"/>
      <c r="AC118" s="379"/>
      <c r="AD118" s="375"/>
      <c r="AE118" s="376"/>
      <c r="AF118" s="172"/>
    </row>
    <row r="119" spans="1:32" ht="49.9" customHeight="1">
      <c r="A119" s="170">
        <f t="shared" si="1"/>
        <v>63</v>
      </c>
      <c r="B119" s="506"/>
      <c r="C119" s="507"/>
      <c r="D119" s="507"/>
      <c r="E119" s="507"/>
      <c r="F119" s="507"/>
      <c r="G119" s="507"/>
      <c r="H119" s="507"/>
      <c r="I119" s="507"/>
      <c r="J119" s="507"/>
      <c r="K119" s="507"/>
      <c r="L119" s="491"/>
      <c r="M119" s="492"/>
      <c r="N119" s="492"/>
      <c r="O119" s="492"/>
      <c r="P119" s="493"/>
      <c r="Q119" s="489"/>
      <c r="R119" s="489"/>
      <c r="S119" s="489"/>
      <c r="T119" s="489"/>
      <c r="U119" s="489"/>
      <c r="V119" s="72"/>
      <c r="W119" s="72"/>
      <c r="X119" s="495"/>
      <c r="Y119" s="496"/>
      <c r="Z119" s="249" t="str">
        <f>IFERROR(VLOOKUP(X119, 【参考】数式用!$A$2:$B$48, 2, FALSE), "")</f>
        <v/>
      </c>
      <c r="AA119" s="394"/>
      <c r="AB119" s="395"/>
      <c r="AC119" s="379"/>
      <c r="AD119" s="375"/>
      <c r="AE119" s="376"/>
      <c r="AF119" s="172"/>
    </row>
    <row r="120" spans="1:32" ht="49.9" customHeight="1">
      <c r="A120" s="170">
        <f t="shared" si="1"/>
        <v>64</v>
      </c>
      <c r="B120" s="506"/>
      <c r="C120" s="507"/>
      <c r="D120" s="507"/>
      <c r="E120" s="507"/>
      <c r="F120" s="507"/>
      <c r="G120" s="507"/>
      <c r="H120" s="507"/>
      <c r="I120" s="507"/>
      <c r="J120" s="507"/>
      <c r="K120" s="507"/>
      <c r="L120" s="491"/>
      <c r="M120" s="492"/>
      <c r="N120" s="492"/>
      <c r="O120" s="492"/>
      <c r="P120" s="493"/>
      <c r="Q120" s="489"/>
      <c r="R120" s="489"/>
      <c r="S120" s="489"/>
      <c r="T120" s="489"/>
      <c r="U120" s="489"/>
      <c r="V120" s="72"/>
      <c r="W120" s="72"/>
      <c r="X120" s="495"/>
      <c r="Y120" s="496"/>
      <c r="Z120" s="249" t="str">
        <f>IFERROR(VLOOKUP(X120, 【参考】数式用!$A$2:$B$48, 2, FALSE), "")</f>
        <v/>
      </c>
      <c r="AA120" s="394"/>
      <c r="AB120" s="395"/>
      <c r="AC120" s="379"/>
      <c r="AD120" s="375"/>
      <c r="AE120" s="376"/>
      <c r="AF120" s="172"/>
    </row>
    <row r="121" spans="1:32" ht="49.9" customHeight="1">
      <c r="A121" s="170">
        <f t="shared" si="1"/>
        <v>65</v>
      </c>
      <c r="B121" s="506"/>
      <c r="C121" s="507"/>
      <c r="D121" s="507"/>
      <c r="E121" s="507"/>
      <c r="F121" s="507"/>
      <c r="G121" s="507"/>
      <c r="H121" s="507"/>
      <c r="I121" s="507"/>
      <c r="J121" s="507"/>
      <c r="K121" s="507"/>
      <c r="L121" s="491"/>
      <c r="M121" s="492"/>
      <c r="N121" s="492"/>
      <c r="O121" s="492"/>
      <c r="P121" s="493"/>
      <c r="Q121" s="489"/>
      <c r="R121" s="489"/>
      <c r="S121" s="489"/>
      <c r="T121" s="489"/>
      <c r="U121" s="489"/>
      <c r="V121" s="72"/>
      <c r="W121" s="72"/>
      <c r="X121" s="495"/>
      <c r="Y121" s="496"/>
      <c r="Z121" s="249" t="str">
        <f>IFERROR(VLOOKUP(X121, 【参考】数式用!$A$2:$B$48, 2, FALSE), "")</f>
        <v/>
      </c>
      <c r="AA121" s="394"/>
      <c r="AB121" s="395"/>
      <c r="AC121" s="379"/>
      <c r="AD121" s="375"/>
      <c r="AE121" s="376"/>
      <c r="AF121" s="172"/>
    </row>
    <row r="122" spans="1:32" ht="49.9" customHeight="1">
      <c r="A122" s="170">
        <f t="shared" si="1"/>
        <v>66</v>
      </c>
      <c r="B122" s="506"/>
      <c r="C122" s="507"/>
      <c r="D122" s="507"/>
      <c r="E122" s="507"/>
      <c r="F122" s="507"/>
      <c r="G122" s="507"/>
      <c r="H122" s="507"/>
      <c r="I122" s="507"/>
      <c r="J122" s="507"/>
      <c r="K122" s="507"/>
      <c r="L122" s="491"/>
      <c r="M122" s="492"/>
      <c r="N122" s="492"/>
      <c r="O122" s="492"/>
      <c r="P122" s="493"/>
      <c r="Q122" s="489"/>
      <c r="R122" s="489"/>
      <c r="S122" s="489"/>
      <c r="T122" s="489"/>
      <c r="U122" s="489"/>
      <c r="V122" s="72"/>
      <c r="W122" s="72"/>
      <c r="X122" s="495"/>
      <c r="Y122" s="496"/>
      <c r="Z122" s="249" t="str">
        <f>IFERROR(VLOOKUP(X122, 【参考】数式用!$A$2:$B$48, 2, FALSE), "")</f>
        <v/>
      </c>
      <c r="AA122" s="394"/>
      <c r="AB122" s="395"/>
      <c r="AC122" s="379"/>
      <c r="AD122" s="375"/>
      <c r="AE122" s="376"/>
      <c r="AF122" s="172"/>
    </row>
    <row r="123" spans="1:32" ht="49.9" customHeight="1">
      <c r="A123" s="170">
        <f t="shared" ref="A123:A148" si="2">A122+1</f>
        <v>67</v>
      </c>
      <c r="B123" s="506"/>
      <c r="C123" s="507"/>
      <c r="D123" s="507"/>
      <c r="E123" s="507"/>
      <c r="F123" s="507"/>
      <c r="G123" s="507"/>
      <c r="H123" s="507"/>
      <c r="I123" s="507"/>
      <c r="J123" s="507"/>
      <c r="K123" s="507"/>
      <c r="L123" s="491"/>
      <c r="M123" s="492"/>
      <c r="N123" s="492"/>
      <c r="O123" s="492"/>
      <c r="P123" s="493"/>
      <c r="Q123" s="489"/>
      <c r="R123" s="489"/>
      <c r="S123" s="489"/>
      <c r="T123" s="489"/>
      <c r="U123" s="489"/>
      <c r="V123" s="72"/>
      <c r="W123" s="72"/>
      <c r="X123" s="495"/>
      <c r="Y123" s="496"/>
      <c r="Z123" s="249" t="str">
        <f>IFERROR(VLOOKUP(X123, 【参考】数式用!$A$2:$B$48, 2, FALSE), "")</f>
        <v/>
      </c>
      <c r="AA123" s="394"/>
      <c r="AB123" s="395"/>
      <c r="AC123" s="379"/>
      <c r="AD123" s="375"/>
      <c r="AE123" s="376"/>
      <c r="AF123" s="172"/>
    </row>
    <row r="124" spans="1:32" ht="49.9" customHeight="1">
      <c r="A124" s="170">
        <f t="shared" si="2"/>
        <v>68</v>
      </c>
      <c r="B124" s="506"/>
      <c r="C124" s="507"/>
      <c r="D124" s="507"/>
      <c r="E124" s="507"/>
      <c r="F124" s="507"/>
      <c r="G124" s="507"/>
      <c r="H124" s="507"/>
      <c r="I124" s="507"/>
      <c r="J124" s="507"/>
      <c r="K124" s="507"/>
      <c r="L124" s="491"/>
      <c r="M124" s="492"/>
      <c r="N124" s="492"/>
      <c r="O124" s="492"/>
      <c r="P124" s="493"/>
      <c r="Q124" s="489"/>
      <c r="R124" s="489"/>
      <c r="S124" s="489"/>
      <c r="T124" s="489"/>
      <c r="U124" s="489"/>
      <c r="V124" s="72"/>
      <c r="W124" s="72"/>
      <c r="X124" s="495"/>
      <c r="Y124" s="496"/>
      <c r="Z124" s="249" t="str">
        <f>IFERROR(VLOOKUP(X124, 【参考】数式用!$A$2:$B$48, 2, FALSE), "")</f>
        <v/>
      </c>
      <c r="AA124" s="394"/>
      <c r="AB124" s="395"/>
      <c r="AC124" s="379"/>
      <c r="AD124" s="375"/>
      <c r="AE124" s="376"/>
      <c r="AF124" s="172"/>
    </row>
    <row r="125" spans="1:32" ht="49.9" customHeight="1">
      <c r="A125" s="170">
        <f t="shared" si="2"/>
        <v>69</v>
      </c>
      <c r="B125" s="506"/>
      <c r="C125" s="507"/>
      <c r="D125" s="507"/>
      <c r="E125" s="507"/>
      <c r="F125" s="507"/>
      <c r="G125" s="507"/>
      <c r="H125" s="507"/>
      <c r="I125" s="507"/>
      <c r="J125" s="507"/>
      <c r="K125" s="507"/>
      <c r="L125" s="491"/>
      <c r="M125" s="492"/>
      <c r="N125" s="492"/>
      <c r="O125" s="492"/>
      <c r="P125" s="493"/>
      <c r="Q125" s="489"/>
      <c r="R125" s="489"/>
      <c r="S125" s="489"/>
      <c r="T125" s="489"/>
      <c r="U125" s="489"/>
      <c r="V125" s="72"/>
      <c r="W125" s="72"/>
      <c r="X125" s="495"/>
      <c r="Y125" s="496"/>
      <c r="Z125" s="249" t="str">
        <f>IFERROR(VLOOKUP(X125, 【参考】数式用!$A$2:$B$48, 2, FALSE), "")</f>
        <v/>
      </c>
      <c r="AA125" s="394"/>
      <c r="AB125" s="395"/>
      <c r="AC125" s="379"/>
      <c r="AD125" s="375"/>
      <c r="AE125" s="376"/>
      <c r="AF125" s="172"/>
    </row>
    <row r="126" spans="1:32" ht="49.9" customHeight="1">
      <c r="A126" s="170">
        <f t="shared" si="2"/>
        <v>70</v>
      </c>
      <c r="B126" s="506"/>
      <c r="C126" s="507"/>
      <c r="D126" s="507"/>
      <c r="E126" s="507"/>
      <c r="F126" s="507"/>
      <c r="G126" s="507"/>
      <c r="H126" s="507"/>
      <c r="I126" s="507"/>
      <c r="J126" s="507"/>
      <c r="K126" s="507"/>
      <c r="L126" s="491"/>
      <c r="M126" s="492"/>
      <c r="N126" s="492"/>
      <c r="O126" s="492"/>
      <c r="P126" s="493"/>
      <c r="Q126" s="489"/>
      <c r="R126" s="489"/>
      <c r="S126" s="489"/>
      <c r="T126" s="489"/>
      <c r="U126" s="489"/>
      <c r="V126" s="72"/>
      <c r="W126" s="72"/>
      <c r="X126" s="495"/>
      <c r="Y126" s="496"/>
      <c r="Z126" s="249" t="str">
        <f>IFERROR(VLOOKUP(X126, 【参考】数式用!$A$2:$B$48, 2, FALSE), "")</f>
        <v/>
      </c>
      <c r="AA126" s="394"/>
      <c r="AB126" s="395"/>
      <c r="AC126" s="379"/>
      <c r="AD126" s="375"/>
      <c r="AE126" s="376"/>
      <c r="AF126" s="172"/>
    </row>
    <row r="127" spans="1:32" ht="49.9" customHeight="1">
      <c r="A127" s="170">
        <f t="shared" si="2"/>
        <v>71</v>
      </c>
      <c r="B127" s="506"/>
      <c r="C127" s="507"/>
      <c r="D127" s="507"/>
      <c r="E127" s="507"/>
      <c r="F127" s="507"/>
      <c r="G127" s="507"/>
      <c r="H127" s="507"/>
      <c r="I127" s="507"/>
      <c r="J127" s="507"/>
      <c r="K127" s="507"/>
      <c r="L127" s="491"/>
      <c r="M127" s="492"/>
      <c r="N127" s="492"/>
      <c r="O127" s="492"/>
      <c r="P127" s="493"/>
      <c r="Q127" s="489"/>
      <c r="R127" s="489"/>
      <c r="S127" s="489"/>
      <c r="T127" s="489"/>
      <c r="U127" s="489"/>
      <c r="V127" s="72"/>
      <c r="W127" s="72"/>
      <c r="X127" s="495"/>
      <c r="Y127" s="496"/>
      <c r="Z127" s="249" t="str">
        <f>IFERROR(VLOOKUP(X127, 【参考】数式用!$A$2:$B$48, 2, FALSE), "")</f>
        <v/>
      </c>
      <c r="AA127" s="394"/>
      <c r="AB127" s="395"/>
      <c r="AC127" s="379"/>
      <c r="AD127" s="375"/>
      <c r="AE127" s="376"/>
      <c r="AF127" s="172"/>
    </row>
    <row r="128" spans="1:32" ht="49.9" customHeight="1">
      <c r="A128" s="170">
        <f t="shared" si="2"/>
        <v>72</v>
      </c>
      <c r="B128" s="506"/>
      <c r="C128" s="507"/>
      <c r="D128" s="507"/>
      <c r="E128" s="507"/>
      <c r="F128" s="507"/>
      <c r="G128" s="507"/>
      <c r="H128" s="507"/>
      <c r="I128" s="507"/>
      <c r="J128" s="507"/>
      <c r="K128" s="507"/>
      <c r="L128" s="491"/>
      <c r="M128" s="492"/>
      <c r="N128" s="492"/>
      <c r="O128" s="492"/>
      <c r="P128" s="493"/>
      <c r="Q128" s="489"/>
      <c r="R128" s="489"/>
      <c r="S128" s="489"/>
      <c r="T128" s="489"/>
      <c r="U128" s="489"/>
      <c r="V128" s="72"/>
      <c r="W128" s="72"/>
      <c r="X128" s="495"/>
      <c r="Y128" s="496"/>
      <c r="Z128" s="249" t="str">
        <f>IFERROR(VLOOKUP(X128, 【参考】数式用!$A$2:$B$48, 2, FALSE), "")</f>
        <v/>
      </c>
      <c r="AA128" s="394"/>
      <c r="AB128" s="395"/>
      <c r="AC128" s="379"/>
      <c r="AD128" s="375"/>
      <c r="AE128" s="376"/>
      <c r="AF128" s="172"/>
    </row>
    <row r="129" spans="1:32" ht="49.9" customHeight="1">
      <c r="A129" s="170">
        <f t="shared" si="2"/>
        <v>73</v>
      </c>
      <c r="B129" s="506"/>
      <c r="C129" s="507"/>
      <c r="D129" s="507"/>
      <c r="E129" s="507"/>
      <c r="F129" s="507"/>
      <c r="G129" s="507"/>
      <c r="H129" s="507"/>
      <c r="I129" s="507"/>
      <c r="J129" s="507"/>
      <c r="K129" s="507"/>
      <c r="L129" s="491"/>
      <c r="M129" s="492"/>
      <c r="N129" s="492"/>
      <c r="O129" s="492"/>
      <c r="P129" s="493"/>
      <c r="Q129" s="489"/>
      <c r="R129" s="489"/>
      <c r="S129" s="489"/>
      <c r="T129" s="489"/>
      <c r="U129" s="489"/>
      <c r="V129" s="72"/>
      <c r="W129" s="72"/>
      <c r="X129" s="495"/>
      <c r="Y129" s="496"/>
      <c r="Z129" s="249" t="str">
        <f>IFERROR(VLOOKUP(X129, 【参考】数式用!$A$2:$B$48, 2, FALSE), "")</f>
        <v/>
      </c>
      <c r="AA129" s="394"/>
      <c r="AB129" s="395"/>
      <c r="AC129" s="379"/>
      <c r="AD129" s="375"/>
      <c r="AE129" s="376"/>
      <c r="AF129" s="172"/>
    </row>
    <row r="130" spans="1:32" ht="49.9" customHeight="1">
      <c r="A130" s="170">
        <f t="shared" si="2"/>
        <v>74</v>
      </c>
      <c r="B130" s="506"/>
      <c r="C130" s="507"/>
      <c r="D130" s="507"/>
      <c r="E130" s="507"/>
      <c r="F130" s="507"/>
      <c r="G130" s="507"/>
      <c r="H130" s="507"/>
      <c r="I130" s="507"/>
      <c r="J130" s="507"/>
      <c r="K130" s="507"/>
      <c r="L130" s="491"/>
      <c r="M130" s="492"/>
      <c r="N130" s="492"/>
      <c r="O130" s="492"/>
      <c r="P130" s="493"/>
      <c r="Q130" s="489"/>
      <c r="R130" s="489"/>
      <c r="S130" s="489"/>
      <c r="T130" s="489"/>
      <c r="U130" s="489"/>
      <c r="V130" s="72"/>
      <c r="W130" s="72"/>
      <c r="X130" s="495"/>
      <c r="Y130" s="496"/>
      <c r="Z130" s="249" t="str">
        <f>IFERROR(VLOOKUP(X130, 【参考】数式用!$A$2:$B$48, 2, FALSE), "")</f>
        <v/>
      </c>
      <c r="AA130" s="394"/>
      <c r="AB130" s="395"/>
      <c r="AC130" s="379"/>
      <c r="AD130" s="375"/>
      <c r="AE130" s="376"/>
      <c r="AF130" s="172"/>
    </row>
    <row r="131" spans="1:32" ht="49.9" customHeight="1">
      <c r="A131" s="170">
        <f t="shared" si="2"/>
        <v>75</v>
      </c>
      <c r="B131" s="506"/>
      <c r="C131" s="507"/>
      <c r="D131" s="507"/>
      <c r="E131" s="507"/>
      <c r="F131" s="507"/>
      <c r="G131" s="507"/>
      <c r="H131" s="507"/>
      <c r="I131" s="507"/>
      <c r="J131" s="507"/>
      <c r="K131" s="507"/>
      <c r="L131" s="491"/>
      <c r="M131" s="492"/>
      <c r="N131" s="492"/>
      <c r="O131" s="492"/>
      <c r="P131" s="493"/>
      <c r="Q131" s="489"/>
      <c r="R131" s="489"/>
      <c r="S131" s="489"/>
      <c r="T131" s="489"/>
      <c r="U131" s="489"/>
      <c r="V131" s="72"/>
      <c r="W131" s="72"/>
      <c r="X131" s="495"/>
      <c r="Y131" s="496"/>
      <c r="Z131" s="249" t="str">
        <f>IFERROR(VLOOKUP(X131, 【参考】数式用!$A$2:$B$48, 2, FALSE), "")</f>
        <v/>
      </c>
      <c r="AA131" s="394"/>
      <c r="AB131" s="395"/>
      <c r="AC131" s="379"/>
      <c r="AD131" s="375"/>
      <c r="AE131" s="376"/>
      <c r="AF131" s="172"/>
    </row>
    <row r="132" spans="1:32" ht="49.9" customHeight="1">
      <c r="A132" s="170">
        <f t="shared" si="2"/>
        <v>76</v>
      </c>
      <c r="B132" s="506"/>
      <c r="C132" s="507"/>
      <c r="D132" s="507"/>
      <c r="E132" s="507"/>
      <c r="F132" s="507"/>
      <c r="G132" s="507"/>
      <c r="H132" s="507"/>
      <c r="I132" s="507"/>
      <c r="J132" s="507"/>
      <c r="K132" s="507"/>
      <c r="L132" s="491"/>
      <c r="M132" s="492"/>
      <c r="N132" s="492"/>
      <c r="O132" s="492"/>
      <c r="P132" s="493"/>
      <c r="Q132" s="489"/>
      <c r="R132" s="489"/>
      <c r="S132" s="489"/>
      <c r="T132" s="489"/>
      <c r="U132" s="489"/>
      <c r="V132" s="72"/>
      <c r="W132" s="72"/>
      <c r="X132" s="495"/>
      <c r="Y132" s="496"/>
      <c r="Z132" s="249" t="str">
        <f>IFERROR(VLOOKUP(X132, 【参考】数式用!$A$2:$B$48, 2, FALSE), "")</f>
        <v/>
      </c>
      <c r="AA132" s="394"/>
      <c r="AB132" s="395"/>
      <c r="AC132" s="379"/>
      <c r="AD132" s="375"/>
      <c r="AE132" s="376"/>
      <c r="AF132" s="172"/>
    </row>
    <row r="133" spans="1:32" ht="49.9" customHeight="1">
      <c r="A133" s="170">
        <f t="shared" si="2"/>
        <v>77</v>
      </c>
      <c r="B133" s="506"/>
      <c r="C133" s="507"/>
      <c r="D133" s="507"/>
      <c r="E133" s="507"/>
      <c r="F133" s="507"/>
      <c r="G133" s="507"/>
      <c r="H133" s="507"/>
      <c r="I133" s="507"/>
      <c r="J133" s="507"/>
      <c r="K133" s="507"/>
      <c r="L133" s="491"/>
      <c r="M133" s="492"/>
      <c r="N133" s="492"/>
      <c r="O133" s="492"/>
      <c r="P133" s="493"/>
      <c r="Q133" s="489"/>
      <c r="R133" s="489"/>
      <c r="S133" s="489"/>
      <c r="T133" s="489"/>
      <c r="U133" s="489"/>
      <c r="V133" s="72"/>
      <c r="W133" s="72"/>
      <c r="X133" s="495"/>
      <c r="Y133" s="496"/>
      <c r="Z133" s="249" t="str">
        <f>IFERROR(VLOOKUP(X133, 【参考】数式用!$A$2:$B$48, 2, FALSE), "")</f>
        <v/>
      </c>
      <c r="AA133" s="394"/>
      <c r="AB133" s="395"/>
      <c r="AC133" s="379"/>
      <c r="AD133" s="375"/>
      <c r="AE133" s="376"/>
      <c r="AF133" s="172"/>
    </row>
    <row r="134" spans="1:32" ht="49.9" customHeight="1">
      <c r="A134" s="170">
        <f t="shared" si="2"/>
        <v>78</v>
      </c>
      <c r="B134" s="506"/>
      <c r="C134" s="507"/>
      <c r="D134" s="507"/>
      <c r="E134" s="507"/>
      <c r="F134" s="507"/>
      <c r="G134" s="507"/>
      <c r="H134" s="507"/>
      <c r="I134" s="507"/>
      <c r="J134" s="507"/>
      <c r="K134" s="507"/>
      <c r="L134" s="491"/>
      <c r="M134" s="492"/>
      <c r="N134" s="492"/>
      <c r="O134" s="492"/>
      <c r="P134" s="493"/>
      <c r="Q134" s="489"/>
      <c r="R134" s="489"/>
      <c r="S134" s="489"/>
      <c r="T134" s="489"/>
      <c r="U134" s="489"/>
      <c r="V134" s="72"/>
      <c r="W134" s="72"/>
      <c r="X134" s="495"/>
      <c r="Y134" s="496"/>
      <c r="Z134" s="249" t="str">
        <f>IFERROR(VLOOKUP(X134, 【参考】数式用!$A$2:$B$48, 2, FALSE), "")</f>
        <v/>
      </c>
      <c r="AA134" s="394"/>
      <c r="AB134" s="395"/>
      <c r="AC134" s="379"/>
      <c r="AD134" s="375"/>
      <c r="AE134" s="376"/>
      <c r="AF134" s="172"/>
    </row>
    <row r="135" spans="1:32" ht="49.9" customHeight="1">
      <c r="A135" s="170">
        <f t="shared" si="2"/>
        <v>79</v>
      </c>
      <c r="B135" s="506"/>
      <c r="C135" s="507"/>
      <c r="D135" s="507"/>
      <c r="E135" s="507"/>
      <c r="F135" s="507"/>
      <c r="G135" s="507"/>
      <c r="H135" s="507"/>
      <c r="I135" s="507"/>
      <c r="J135" s="507"/>
      <c r="K135" s="507"/>
      <c r="L135" s="491"/>
      <c r="M135" s="492"/>
      <c r="N135" s="492"/>
      <c r="O135" s="492"/>
      <c r="P135" s="493"/>
      <c r="Q135" s="489"/>
      <c r="R135" s="489"/>
      <c r="S135" s="489"/>
      <c r="T135" s="489"/>
      <c r="U135" s="489"/>
      <c r="V135" s="72"/>
      <c r="W135" s="72"/>
      <c r="X135" s="495"/>
      <c r="Y135" s="496"/>
      <c r="Z135" s="249" t="str">
        <f>IFERROR(VLOOKUP(X135, 【参考】数式用!$A$2:$B$48, 2, FALSE), "")</f>
        <v/>
      </c>
      <c r="AA135" s="394"/>
      <c r="AB135" s="395"/>
      <c r="AC135" s="379"/>
      <c r="AD135" s="375"/>
      <c r="AE135" s="376"/>
      <c r="AF135" s="172"/>
    </row>
    <row r="136" spans="1:32" ht="49.9" customHeight="1">
      <c r="A136" s="170">
        <f t="shared" si="2"/>
        <v>80</v>
      </c>
      <c r="B136" s="506"/>
      <c r="C136" s="507"/>
      <c r="D136" s="507"/>
      <c r="E136" s="507"/>
      <c r="F136" s="507"/>
      <c r="G136" s="507"/>
      <c r="H136" s="507"/>
      <c r="I136" s="507"/>
      <c r="J136" s="507"/>
      <c r="K136" s="507"/>
      <c r="L136" s="491"/>
      <c r="M136" s="492"/>
      <c r="N136" s="492"/>
      <c r="O136" s="492"/>
      <c r="P136" s="493"/>
      <c r="Q136" s="489"/>
      <c r="R136" s="489"/>
      <c r="S136" s="489"/>
      <c r="T136" s="489"/>
      <c r="U136" s="489"/>
      <c r="V136" s="72"/>
      <c r="W136" s="72"/>
      <c r="X136" s="495"/>
      <c r="Y136" s="496"/>
      <c r="Z136" s="249" t="str">
        <f>IFERROR(VLOOKUP(X136, 【参考】数式用!$A$2:$B$48, 2, FALSE), "")</f>
        <v/>
      </c>
      <c r="AA136" s="394"/>
      <c r="AB136" s="395"/>
      <c r="AC136" s="379"/>
      <c r="AD136" s="375"/>
      <c r="AE136" s="376"/>
      <c r="AF136" s="172"/>
    </row>
    <row r="137" spans="1:32" ht="49.9" customHeight="1">
      <c r="A137" s="170">
        <f t="shared" si="2"/>
        <v>81</v>
      </c>
      <c r="B137" s="506"/>
      <c r="C137" s="507"/>
      <c r="D137" s="507"/>
      <c r="E137" s="507"/>
      <c r="F137" s="507"/>
      <c r="G137" s="507"/>
      <c r="H137" s="507"/>
      <c r="I137" s="507"/>
      <c r="J137" s="507"/>
      <c r="K137" s="507"/>
      <c r="L137" s="491"/>
      <c r="M137" s="492"/>
      <c r="N137" s="492"/>
      <c r="O137" s="492"/>
      <c r="P137" s="493"/>
      <c r="Q137" s="489"/>
      <c r="R137" s="489"/>
      <c r="S137" s="489"/>
      <c r="T137" s="489"/>
      <c r="U137" s="489"/>
      <c r="V137" s="72"/>
      <c r="W137" s="72"/>
      <c r="X137" s="495"/>
      <c r="Y137" s="496"/>
      <c r="Z137" s="249" t="str">
        <f>IFERROR(VLOOKUP(X137, 【参考】数式用!$A$2:$B$48, 2, FALSE), "")</f>
        <v/>
      </c>
      <c r="AA137" s="394"/>
      <c r="AB137" s="395"/>
      <c r="AC137" s="379"/>
      <c r="AD137" s="375"/>
      <c r="AE137" s="376"/>
      <c r="AF137" s="172"/>
    </row>
    <row r="138" spans="1:32" ht="49.9" customHeight="1">
      <c r="A138" s="170">
        <f t="shared" si="2"/>
        <v>82</v>
      </c>
      <c r="B138" s="506"/>
      <c r="C138" s="507"/>
      <c r="D138" s="507"/>
      <c r="E138" s="507"/>
      <c r="F138" s="507"/>
      <c r="G138" s="507"/>
      <c r="H138" s="507"/>
      <c r="I138" s="507"/>
      <c r="J138" s="507"/>
      <c r="K138" s="507"/>
      <c r="L138" s="491"/>
      <c r="M138" s="492"/>
      <c r="N138" s="492"/>
      <c r="O138" s="492"/>
      <c r="P138" s="493"/>
      <c r="Q138" s="489"/>
      <c r="R138" s="489"/>
      <c r="S138" s="489"/>
      <c r="T138" s="489"/>
      <c r="U138" s="489"/>
      <c r="V138" s="72"/>
      <c r="W138" s="72"/>
      <c r="X138" s="495"/>
      <c r="Y138" s="496"/>
      <c r="Z138" s="249" t="str">
        <f>IFERROR(VLOOKUP(X138, 【参考】数式用!$A$2:$B$48, 2, FALSE), "")</f>
        <v/>
      </c>
      <c r="AA138" s="394"/>
      <c r="AB138" s="395"/>
      <c r="AC138" s="379"/>
      <c r="AD138" s="375"/>
      <c r="AE138" s="376"/>
      <c r="AF138" s="172"/>
    </row>
    <row r="139" spans="1:32" ht="49.9" customHeight="1">
      <c r="A139" s="170">
        <f t="shared" si="2"/>
        <v>83</v>
      </c>
      <c r="B139" s="506"/>
      <c r="C139" s="507"/>
      <c r="D139" s="507"/>
      <c r="E139" s="507"/>
      <c r="F139" s="507"/>
      <c r="G139" s="507"/>
      <c r="H139" s="507"/>
      <c r="I139" s="507"/>
      <c r="J139" s="507"/>
      <c r="K139" s="507"/>
      <c r="L139" s="491"/>
      <c r="M139" s="492"/>
      <c r="N139" s="492"/>
      <c r="O139" s="492"/>
      <c r="P139" s="493"/>
      <c r="Q139" s="489"/>
      <c r="R139" s="489"/>
      <c r="S139" s="489"/>
      <c r="T139" s="489"/>
      <c r="U139" s="489"/>
      <c r="V139" s="72"/>
      <c r="W139" s="72"/>
      <c r="X139" s="495"/>
      <c r="Y139" s="496"/>
      <c r="Z139" s="249" t="str">
        <f>IFERROR(VLOOKUP(X139, 【参考】数式用!$A$2:$B$48, 2, FALSE), "")</f>
        <v/>
      </c>
      <c r="AA139" s="394"/>
      <c r="AB139" s="395"/>
      <c r="AC139" s="379"/>
      <c r="AD139" s="375"/>
      <c r="AE139" s="376"/>
      <c r="AF139" s="172"/>
    </row>
    <row r="140" spans="1:32" ht="49.9" customHeight="1">
      <c r="A140" s="170">
        <f t="shared" si="2"/>
        <v>84</v>
      </c>
      <c r="B140" s="506"/>
      <c r="C140" s="507"/>
      <c r="D140" s="507"/>
      <c r="E140" s="507"/>
      <c r="F140" s="507"/>
      <c r="G140" s="507"/>
      <c r="H140" s="507"/>
      <c r="I140" s="507"/>
      <c r="J140" s="507"/>
      <c r="K140" s="507"/>
      <c r="L140" s="491"/>
      <c r="M140" s="492"/>
      <c r="N140" s="492"/>
      <c r="O140" s="492"/>
      <c r="P140" s="493"/>
      <c r="Q140" s="489"/>
      <c r="R140" s="489"/>
      <c r="S140" s="489"/>
      <c r="T140" s="489"/>
      <c r="U140" s="489"/>
      <c r="V140" s="72"/>
      <c r="W140" s="72"/>
      <c r="X140" s="495"/>
      <c r="Y140" s="496"/>
      <c r="Z140" s="249" t="str">
        <f>IFERROR(VLOOKUP(X140, 【参考】数式用!$A$2:$B$48, 2, FALSE), "")</f>
        <v/>
      </c>
      <c r="AA140" s="394"/>
      <c r="AB140" s="395"/>
      <c r="AC140" s="379"/>
      <c r="AD140" s="375"/>
      <c r="AE140" s="376"/>
      <c r="AF140" s="172"/>
    </row>
    <row r="141" spans="1:32" ht="49.9" customHeight="1">
      <c r="A141" s="170">
        <f t="shared" si="2"/>
        <v>85</v>
      </c>
      <c r="B141" s="506"/>
      <c r="C141" s="507"/>
      <c r="D141" s="507"/>
      <c r="E141" s="507"/>
      <c r="F141" s="507"/>
      <c r="G141" s="507"/>
      <c r="H141" s="507"/>
      <c r="I141" s="507"/>
      <c r="J141" s="507"/>
      <c r="K141" s="507"/>
      <c r="L141" s="491"/>
      <c r="M141" s="492"/>
      <c r="N141" s="492"/>
      <c r="O141" s="492"/>
      <c r="P141" s="493"/>
      <c r="Q141" s="489"/>
      <c r="R141" s="489"/>
      <c r="S141" s="489"/>
      <c r="T141" s="489"/>
      <c r="U141" s="489"/>
      <c r="V141" s="72"/>
      <c r="W141" s="72"/>
      <c r="X141" s="495"/>
      <c r="Y141" s="496"/>
      <c r="Z141" s="249" t="str">
        <f>IFERROR(VLOOKUP(X141, 【参考】数式用!$A$2:$B$48, 2, FALSE), "")</f>
        <v/>
      </c>
      <c r="AA141" s="394"/>
      <c r="AB141" s="395"/>
      <c r="AC141" s="379"/>
      <c r="AD141" s="375"/>
      <c r="AE141" s="376"/>
      <c r="AF141" s="172"/>
    </row>
    <row r="142" spans="1:32" ht="49.9" customHeight="1">
      <c r="A142" s="170">
        <f t="shared" si="2"/>
        <v>86</v>
      </c>
      <c r="B142" s="506"/>
      <c r="C142" s="507"/>
      <c r="D142" s="507"/>
      <c r="E142" s="507"/>
      <c r="F142" s="507"/>
      <c r="G142" s="507"/>
      <c r="H142" s="507"/>
      <c r="I142" s="507"/>
      <c r="J142" s="507"/>
      <c r="K142" s="507"/>
      <c r="L142" s="491"/>
      <c r="M142" s="492"/>
      <c r="N142" s="492"/>
      <c r="O142" s="492"/>
      <c r="P142" s="493"/>
      <c r="Q142" s="489"/>
      <c r="R142" s="489"/>
      <c r="S142" s="489"/>
      <c r="T142" s="489"/>
      <c r="U142" s="489"/>
      <c r="V142" s="72"/>
      <c r="W142" s="72"/>
      <c r="X142" s="495"/>
      <c r="Y142" s="496"/>
      <c r="Z142" s="249" t="str">
        <f>IFERROR(VLOOKUP(X142, 【参考】数式用!$A$2:$B$48, 2, FALSE), "")</f>
        <v/>
      </c>
      <c r="AA142" s="394"/>
      <c r="AB142" s="395"/>
      <c r="AC142" s="379"/>
      <c r="AD142" s="375"/>
      <c r="AE142" s="376"/>
      <c r="AF142" s="172"/>
    </row>
    <row r="143" spans="1:32" ht="49.9" customHeight="1">
      <c r="A143" s="170">
        <f t="shared" si="2"/>
        <v>87</v>
      </c>
      <c r="B143" s="506"/>
      <c r="C143" s="507"/>
      <c r="D143" s="507"/>
      <c r="E143" s="507"/>
      <c r="F143" s="507"/>
      <c r="G143" s="507"/>
      <c r="H143" s="507"/>
      <c r="I143" s="507"/>
      <c r="J143" s="507"/>
      <c r="K143" s="507"/>
      <c r="L143" s="491"/>
      <c r="M143" s="492"/>
      <c r="N143" s="492"/>
      <c r="O143" s="492"/>
      <c r="P143" s="493"/>
      <c r="Q143" s="489"/>
      <c r="R143" s="489"/>
      <c r="S143" s="489"/>
      <c r="T143" s="489"/>
      <c r="U143" s="489"/>
      <c r="V143" s="72"/>
      <c r="W143" s="72"/>
      <c r="X143" s="495"/>
      <c r="Y143" s="496"/>
      <c r="Z143" s="249" t="str">
        <f>IFERROR(VLOOKUP(X143, 【参考】数式用!$A$2:$B$48, 2, FALSE), "")</f>
        <v/>
      </c>
      <c r="AA143" s="394"/>
      <c r="AB143" s="395"/>
      <c r="AC143" s="379"/>
      <c r="AD143" s="375"/>
      <c r="AE143" s="376"/>
      <c r="AF143" s="172"/>
    </row>
    <row r="144" spans="1:32" ht="49.9" customHeight="1">
      <c r="A144" s="170">
        <f t="shared" si="2"/>
        <v>88</v>
      </c>
      <c r="B144" s="506"/>
      <c r="C144" s="507"/>
      <c r="D144" s="507"/>
      <c r="E144" s="507"/>
      <c r="F144" s="507"/>
      <c r="G144" s="507"/>
      <c r="H144" s="507"/>
      <c r="I144" s="507"/>
      <c r="J144" s="507"/>
      <c r="K144" s="507"/>
      <c r="L144" s="491"/>
      <c r="M144" s="492"/>
      <c r="N144" s="492"/>
      <c r="O144" s="492"/>
      <c r="P144" s="493"/>
      <c r="Q144" s="489"/>
      <c r="R144" s="489"/>
      <c r="S144" s="489"/>
      <c r="T144" s="489"/>
      <c r="U144" s="489"/>
      <c r="V144" s="72"/>
      <c r="W144" s="72"/>
      <c r="X144" s="495"/>
      <c r="Y144" s="496"/>
      <c r="Z144" s="249" t="str">
        <f>IFERROR(VLOOKUP(X144, 【参考】数式用!$A$2:$B$48, 2, FALSE), "")</f>
        <v/>
      </c>
      <c r="AA144" s="394"/>
      <c r="AB144" s="395"/>
      <c r="AC144" s="379"/>
      <c r="AD144" s="375"/>
      <c r="AE144" s="376"/>
      <c r="AF144" s="172"/>
    </row>
    <row r="145" spans="1:32" ht="49.9" customHeight="1">
      <c r="A145" s="170">
        <f t="shared" si="2"/>
        <v>89</v>
      </c>
      <c r="B145" s="506"/>
      <c r="C145" s="507"/>
      <c r="D145" s="507"/>
      <c r="E145" s="507"/>
      <c r="F145" s="507"/>
      <c r="G145" s="507"/>
      <c r="H145" s="507"/>
      <c r="I145" s="507"/>
      <c r="J145" s="507"/>
      <c r="K145" s="507"/>
      <c r="L145" s="491"/>
      <c r="M145" s="492"/>
      <c r="N145" s="492"/>
      <c r="O145" s="492"/>
      <c r="P145" s="493"/>
      <c r="Q145" s="489"/>
      <c r="R145" s="489"/>
      <c r="S145" s="489"/>
      <c r="T145" s="489"/>
      <c r="U145" s="489"/>
      <c r="V145" s="72"/>
      <c r="W145" s="72"/>
      <c r="X145" s="495"/>
      <c r="Y145" s="496"/>
      <c r="Z145" s="249" t="str">
        <f>IFERROR(VLOOKUP(X145, 【参考】数式用!$A$2:$B$48, 2, FALSE), "")</f>
        <v/>
      </c>
      <c r="AA145" s="394"/>
      <c r="AB145" s="395"/>
      <c r="AC145" s="379"/>
      <c r="AD145" s="375"/>
      <c r="AE145" s="376"/>
      <c r="AF145" s="172"/>
    </row>
    <row r="146" spans="1:32" ht="49.9" customHeight="1">
      <c r="A146" s="170">
        <f t="shared" si="2"/>
        <v>90</v>
      </c>
      <c r="B146" s="506"/>
      <c r="C146" s="507"/>
      <c r="D146" s="507"/>
      <c r="E146" s="507"/>
      <c r="F146" s="507"/>
      <c r="G146" s="507"/>
      <c r="H146" s="507"/>
      <c r="I146" s="507"/>
      <c r="J146" s="507"/>
      <c r="K146" s="507"/>
      <c r="L146" s="491"/>
      <c r="M146" s="492"/>
      <c r="N146" s="492"/>
      <c r="O146" s="492"/>
      <c r="P146" s="493"/>
      <c r="Q146" s="489"/>
      <c r="R146" s="489"/>
      <c r="S146" s="489"/>
      <c r="T146" s="489"/>
      <c r="U146" s="489"/>
      <c r="V146" s="72"/>
      <c r="W146" s="72"/>
      <c r="X146" s="495"/>
      <c r="Y146" s="496"/>
      <c r="Z146" s="249" t="str">
        <f>IFERROR(VLOOKUP(X146, 【参考】数式用!$A$2:$B$48, 2, FALSE), "")</f>
        <v/>
      </c>
      <c r="AA146" s="394"/>
      <c r="AB146" s="395"/>
      <c r="AC146" s="379"/>
      <c r="AD146" s="375"/>
      <c r="AE146" s="376"/>
      <c r="AF146" s="172"/>
    </row>
    <row r="147" spans="1:32" ht="49.9" customHeight="1">
      <c r="A147" s="170">
        <f t="shared" si="2"/>
        <v>91</v>
      </c>
      <c r="B147" s="506"/>
      <c r="C147" s="507"/>
      <c r="D147" s="507"/>
      <c r="E147" s="507"/>
      <c r="F147" s="507"/>
      <c r="G147" s="507"/>
      <c r="H147" s="507"/>
      <c r="I147" s="507"/>
      <c r="J147" s="507"/>
      <c r="K147" s="507"/>
      <c r="L147" s="491"/>
      <c r="M147" s="492"/>
      <c r="N147" s="492"/>
      <c r="O147" s="492"/>
      <c r="P147" s="493"/>
      <c r="Q147" s="489"/>
      <c r="R147" s="489"/>
      <c r="S147" s="489"/>
      <c r="T147" s="489"/>
      <c r="U147" s="489"/>
      <c r="V147" s="72"/>
      <c r="W147" s="72"/>
      <c r="X147" s="495"/>
      <c r="Y147" s="496"/>
      <c r="Z147" s="249" t="str">
        <f>IFERROR(VLOOKUP(X147, 【参考】数式用!$A$2:$B$48, 2, FALSE), "")</f>
        <v/>
      </c>
      <c r="AA147" s="394"/>
      <c r="AB147" s="395"/>
      <c r="AC147" s="379"/>
      <c r="AD147" s="375"/>
      <c r="AE147" s="376"/>
      <c r="AF147" s="172"/>
    </row>
    <row r="148" spans="1:32" ht="49.9" customHeight="1">
      <c r="A148" s="170">
        <f t="shared" si="2"/>
        <v>92</v>
      </c>
      <c r="B148" s="506"/>
      <c r="C148" s="507"/>
      <c r="D148" s="507"/>
      <c r="E148" s="507"/>
      <c r="F148" s="507"/>
      <c r="G148" s="507"/>
      <c r="H148" s="507"/>
      <c r="I148" s="507"/>
      <c r="J148" s="507"/>
      <c r="K148" s="507"/>
      <c r="L148" s="491"/>
      <c r="M148" s="492"/>
      <c r="N148" s="492"/>
      <c r="O148" s="492"/>
      <c r="P148" s="493"/>
      <c r="Q148" s="489"/>
      <c r="R148" s="489"/>
      <c r="S148" s="489"/>
      <c r="T148" s="489"/>
      <c r="U148" s="489"/>
      <c r="V148" s="72"/>
      <c r="W148" s="72"/>
      <c r="X148" s="495"/>
      <c r="Y148" s="496"/>
      <c r="Z148" s="249" t="str">
        <f>IFERROR(VLOOKUP(X148, 【参考】数式用!$A$2:$B$48, 2, FALSE), "")</f>
        <v/>
      </c>
      <c r="AA148" s="394"/>
      <c r="AB148" s="395"/>
      <c r="AC148" s="379"/>
      <c r="AD148" s="375"/>
      <c r="AE148" s="376"/>
      <c r="AF148" s="172"/>
    </row>
    <row r="149" spans="1:32" ht="49.9" customHeight="1">
      <c r="A149" s="170">
        <f t="shared" ref="A149:A154" si="3">A148+1</f>
        <v>93</v>
      </c>
      <c r="B149" s="506"/>
      <c r="C149" s="507"/>
      <c r="D149" s="507"/>
      <c r="E149" s="507"/>
      <c r="F149" s="507"/>
      <c r="G149" s="507"/>
      <c r="H149" s="507"/>
      <c r="I149" s="507"/>
      <c r="J149" s="507"/>
      <c r="K149" s="507"/>
      <c r="L149" s="491"/>
      <c r="M149" s="492"/>
      <c r="N149" s="492"/>
      <c r="O149" s="492"/>
      <c r="P149" s="493"/>
      <c r="Q149" s="489"/>
      <c r="R149" s="489"/>
      <c r="S149" s="489"/>
      <c r="T149" s="489"/>
      <c r="U149" s="489"/>
      <c r="V149" s="72"/>
      <c r="W149" s="72"/>
      <c r="X149" s="495"/>
      <c r="Y149" s="496"/>
      <c r="Z149" s="249" t="str">
        <f>IFERROR(VLOOKUP(X149, 【参考】数式用!$A$2:$B$48, 2, FALSE), "")</f>
        <v/>
      </c>
      <c r="AA149" s="394"/>
      <c r="AB149" s="395"/>
      <c r="AC149" s="379"/>
      <c r="AD149" s="375"/>
      <c r="AE149" s="376"/>
      <c r="AF149" s="172"/>
    </row>
    <row r="150" spans="1:32" ht="49.9" customHeight="1">
      <c r="A150" s="170">
        <f t="shared" si="3"/>
        <v>94</v>
      </c>
      <c r="B150" s="506"/>
      <c r="C150" s="507"/>
      <c r="D150" s="507"/>
      <c r="E150" s="507"/>
      <c r="F150" s="507"/>
      <c r="G150" s="507"/>
      <c r="H150" s="507"/>
      <c r="I150" s="507"/>
      <c r="J150" s="507"/>
      <c r="K150" s="507"/>
      <c r="L150" s="491"/>
      <c r="M150" s="492"/>
      <c r="N150" s="492"/>
      <c r="O150" s="492"/>
      <c r="P150" s="493"/>
      <c r="Q150" s="489"/>
      <c r="R150" s="489"/>
      <c r="S150" s="489"/>
      <c r="T150" s="489"/>
      <c r="U150" s="489"/>
      <c r="V150" s="72"/>
      <c r="W150" s="72"/>
      <c r="X150" s="495"/>
      <c r="Y150" s="496"/>
      <c r="Z150" s="249" t="str">
        <f>IFERROR(VLOOKUP(X150, 【参考】数式用!$A$2:$B$48, 2, FALSE), "")</f>
        <v/>
      </c>
      <c r="AA150" s="394"/>
      <c r="AB150" s="395"/>
      <c r="AC150" s="379"/>
      <c r="AD150" s="375"/>
      <c r="AE150" s="376"/>
      <c r="AF150" s="172"/>
    </row>
    <row r="151" spans="1:32" ht="49.9" customHeight="1">
      <c r="A151" s="170">
        <f t="shared" si="3"/>
        <v>95</v>
      </c>
      <c r="B151" s="506"/>
      <c r="C151" s="507"/>
      <c r="D151" s="507"/>
      <c r="E151" s="507"/>
      <c r="F151" s="507"/>
      <c r="G151" s="507"/>
      <c r="H151" s="507"/>
      <c r="I151" s="507"/>
      <c r="J151" s="507"/>
      <c r="K151" s="507"/>
      <c r="L151" s="491"/>
      <c r="M151" s="492"/>
      <c r="N151" s="492"/>
      <c r="O151" s="492"/>
      <c r="P151" s="493"/>
      <c r="Q151" s="489"/>
      <c r="R151" s="489"/>
      <c r="S151" s="489"/>
      <c r="T151" s="489"/>
      <c r="U151" s="489"/>
      <c r="V151" s="72"/>
      <c r="W151" s="72"/>
      <c r="X151" s="495"/>
      <c r="Y151" s="496"/>
      <c r="Z151" s="249" t="str">
        <f>IFERROR(VLOOKUP(X151, 【参考】数式用!$A$2:$B$48, 2, FALSE), "")</f>
        <v/>
      </c>
      <c r="AA151" s="394"/>
      <c r="AB151" s="395"/>
      <c r="AC151" s="379"/>
      <c r="AD151" s="375"/>
      <c r="AE151" s="376"/>
      <c r="AF151" s="172"/>
    </row>
    <row r="152" spans="1:32" ht="49.9" customHeight="1">
      <c r="A152" s="170">
        <f t="shared" si="3"/>
        <v>96</v>
      </c>
      <c r="B152" s="506"/>
      <c r="C152" s="507"/>
      <c r="D152" s="507"/>
      <c r="E152" s="507"/>
      <c r="F152" s="507"/>
      <c r="G152" s="507"/>
      <c r="H152" s="507"/>
      <c r="I152" s="507"/>
      <c r="J152" s="507"/>
      <c r="K152" s="507"/>
      <c r="L152" s="491"/>
      <c r="M152" s="492"/>
      <c r="N152" s="492"/>
      <c r="O152" s="492"/>
      <c r="P152" s="493"/>
      <c r="Q152" s="489"/>
      <c r="R152" s="489"/>
      <c r="S152" s="489"/>
      <c r="T152" s="489"/>
      <c r="U152" s="489"/>
      <c r="V152" s="72"/>
      <c r="W152" s="72"/>
      <c r="X152" s="495"/>
      <c r="Y152" s="496"/>
      <c r="Z152" s="249" t="str">
        <f>IFERROR(VLOOKUP(X152, 【参考】数式用!$A$2:$B$48, 2, FALSE), "")</f>
        <v/>
      </c>
      <c r="AA152" s="394"/>
      <c r="AB152" s="395"/>
      <c r="AC152" s="379"/>
      <c r="AD152" s="375"/>
      <c r="AE152" s="376"/>
      <c r="AF152" s="172"/>
    </row>
    <row r="153" spans="1:32" ht="49.9" customHeight="1">
      <c r="A153" s="170">
        <f t="shared" si="3"/>
        <v>97</v>
      </c>
      <c r="B153" s="506"/>
      <c r="C153" s="507"/>
      <c r="D153" s="507"/>
      <c r="E153" s="507"/>
      <c r="F153" s="507"/>
      <c r="G153" s="507"/>
      <c r="H153" s="507"/>
      <c r="I153" s="507"/>
      <c r="J153" s="507"/>
      <c r="K153" s="507"/>
      <c r="L153" s="491"/>
      <c r="M153" s="492"/>
      <c r="N153" s="492"/>
      <c r="O153" s="492"/>
      <c r="P153" s="493"/>
      <c r="Q153" s="489"/>
      <c r="R153" s="489"/>
      <c r="S153" s="489"/>
      <c r="T153" s="489"/>
      <c r="U153" s="489"/>
      <c r="V153" s="72"/>
      <c r="W153" s="72"/>
      <c r="X153" s="495"/>
      <c r="Y153" s="496"/>
      <c r="Z153" s="249" t="str">
        <f>IFERROR(VLOOKUP(X153, 【参考】数式用!$A$2:$B$48, 2, FALSE), "")</f>
        <v/>
      </c>
      <c r="AA153" s="394"/>
      <c r="AB153" s="395"/>
      <c r="AC153" s="379"/>
      <c r="AD153" s="375"/>
      <c r="AE153" s="376"/>
      <c r="AF153" s="172"/>
    </row>
    <row r="154" spans="1:32" ht="49.9" customHeight="1">
      <c r="A154" s="170">
        <f t="shared" si="3"/>
        <v>98</v>
      </c>
      <c r="B154" s="506"/>
      <c r="C154" s="507"/>
      <c r="D154" s="507"/>
      <c r="E154" s="507"/>
      <c r="F154" s="507"/>
      <c r="G154" s="507"/>
      <c r="H154" s="507"/>
      <c r="I154" s="507"/>
      <c r="J154" s="507"/>
      <c r="K154" s="507"/>
      <c r="L154" s="491"/>
      <c r="M154" s="492"/>
      <c r="N154" s="492"/>
      <c r="O154" s="492"/>
      <c r="P154" s="493"/>
      <c r="Q154" s="489"/>
      <c r="R154" s="489"/>
      <c r="S154" s="489"/>
      <c r="T154" s="489"/>
      <c r="U154" s="489"/>
      <c r="V154" s="72"/>
      <c r="W154" s="72"/>
      <c r="X154" s="495"/>
      <c r="Y154" s="496"/>
      <c r="Z154" s="249" t="str">
        <f>IFERROR(VLOOKUP(X154, 【参考】数式用!$A$2:$B$48, 2, FALSE), "")</f>
        <v/>
      </c>
      <c r="AA154" s="394"/>
      <c r="AB154" s="395"/>
      <c r="AC154" s="379"/>
      <c r="AD154" s="375"/>
      <c r="AE154" s="376"/>
      <c r="AF154" s="172"/>
    </row>
    <row r="155" spans="1:32" ht="49.9" customHeight="1">
      <c r="A155" s="170">
        <f>A154+1</f>
        <v>99</v>
      </c>
      <c r="B155" s="506"/>
      <c r="C155" s="507"/>
      <c r="D155" s="507"/>
      <c r="E155" s="507"/>
      <c r="F155" s="507"/>
      <c r="G155" s="507"/>
      <c r="H155" s="507"/>
      <c r="I155" s="507"/>
      <c r="J155" s="507"/>
      <c r="K155" s="507"/>
      <c r="L155" s="491"/>
      <c r="M155" s="492"/>
      <c r="N155" s="492"/>
      <c r="O155" s="492"/>
      <c r="P155" s="493"/>
      <c r="Q155" s="489"/>
      <c r="R155" s="489"/>
      <c r="S155" s="489"/>
      <c r="T155" s="489"/>
      <c r="U155" s="489"/>
      <c r="V155" s="72"/>
      <c r="W155" s="72"/>
      <c r="X155" s="495"/>
      <c r="Y155" s="496"/>
      <c r="Z155" s="249" t="str">
        <f>IFERROR(VLOOKUP(X155, 【参考】数式用!$A$2:$B$48, 2, FALSE), "")</f>
        <v/>
      </c>
      <c r="AA155" s="394"/>
      <c r="AB155" s="395"/>
      <c r="AC155" s="379"/>
      <c r="AD155" s="375"/>
      <c r="AE155" s="376"/>
      <c r="AF155" s="172"/>
    </row>
    <row r="156" spans="1:32" ht="49.9" customHeight="1" thickBot="1">
      <c r="A156" s="269">
        <f>A155+1</f>
        <v>100</v>
      </c>
      <c r="B156" s="508"/>
      <c r="C156" s="509"/>
      <c r="D156" s="509"/>
      <c r="E156" s="509"/>
      <c r="F156" s="509"/>
      <c r="G156" s="509"/>
      <c r="H156" s="509"/>
      <c r="I156" s="509"/>
      <c r="J156" s="509"/>
      <c r="K156" s="509"/>
      <c r="L156" s="503"/>
      <c r="M156" s="504"/>
      <c r="N156" s="504"/>
      <c r="O156" s="504"/>
      <c r="P156" s="505"/>
      <c r="Q156" s="488"/>
      <c r="R156" s="488"/>
      <c r="S156" s="488"/>
      <c r="T156" s="488"/>
      <c r="U156" s="488"/>
      <c r="V156" s="73"/>
      <c r="W156" s="73"/>
      <c r="X156" s="521"/>
      <c r="Y156" s="522"/>
      <c r="Z156" s="251" t="str">
        <f>IFERROR(VLOOKUP(X156, 【参考】数式用!$A$2:$B$48, 2, FALSE), "")</f>
        <v/>
      </c>
      <c r="AA156" s="396"/>
      <c r="AB156" s="397"/>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502"/>
      <c r="C158" s="502"/>
      <c r="D158" s="502"/>
      <c r="E158" s="502"/>
      <c r="F158" s="502"/>
      <c r="G158" s="502"/>
      <c r="H158" s="502"/>
      <c r="I158" s="502"/>
      <c r="J158" s="502"/>
      <c r="K158" s="502"/>
      <c r="L158" s="502"/>
      <c r="M158" s="502"/>
      <c r="N158" s="502"/>
      <c r="O158" s="502"/>
      <c r="P158" s="502"/>
      <c r="Q158" s="502"/>
      <c r="R158" s="502"/>
      <c r="S158" s="502"/>
      <c r="T158" s="502"/>
      <c r="U158" s="502"/>
      <c r="V158" s="502"/>
      <c r="W158" s="502"/>
      <c r="X158" s="502"/>
      <c r="Y158" s="502"/>
      <c r="Z158" s="502"/>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49999999999999"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49999999999999"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49999999999999"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49999999999999"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49999999999999"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49999999999999"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49999999999999"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49999999999999"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49999999999999"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49999999999999"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49999999999999"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49999999999999"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49999999999999"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49999999999999"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49999999999999"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49999999999999"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49999999999999"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49999999999999"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49999999999999"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49999999999999"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49999999999999"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49999999999999"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49999999999999"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49999999999999"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49999999999999"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49999999999999"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49999999999999"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49999999999999"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49999999999999"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49999999999999"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49999999999999"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49999999999999"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49999999999999"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49999999999999"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49999999999999"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49999999999999"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49999999999999"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49999999999999"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49999999999999"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49999999999999"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49999999999999"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49999999999999"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49999999999999"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49999999999999"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49999999999999"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49999999999999"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49999999999999"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49999999999999"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49999999999999"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49999999999999"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49999999999999"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49999999999999"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49999999999999"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49999999999999"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49999999999999"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49999999999999"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49999999999999"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49999999999999"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49999999999999"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49999999999999"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49999999999999"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49999999999999"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49999999999999"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49999999999999"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49999999999999"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49999999999999"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49999999999999"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49999999999999"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49999999999999"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49999999999999"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49999999999999"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49999999999999"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49999999999999"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49999999999999"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49999999999999"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49999999999999"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49999999999999"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49999999999999"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49999999999999"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49999999999999"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49999999999999"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49999999999999"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49999999999999"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49999999999999"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49999999999999"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49999999999999"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49999999999999"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49999999999999"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49999999999999"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49999999999999"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49999999999999"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49999999999999"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pZPuIWqRTk2ApHnOPKyOa48T2BwUKLagwb8mcm3lX7CvLAKXqE4n0YcMUH16p1ijlQV2CxC+43WBxq+2aFRK3w==" saltValue="Ub5cvZHKkDFADF8E/TgFJw=="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49"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5D1A8-27ED-4492-A3FB-8DA49AACD6F1}">
  <dimension ref="A1:AM27"/>
  <sheetViews>
    <sheetView tabSelected="1" view="pageBreakPreview" zoomScale="80" zoomScaleNormal="100" zoomScaleSheetLayoutView="80" workbookViewId="0">
      <selection activeCell="N21" sqref="N21"/>
    </sheetView>
  </sheetViews>
  <sheetFormatPr defaultColWidth="2.6328125" defaultRowHeight="23.15" customHeight="1"/>
  <cols>
    <col min="1" max="11" width="2.6328125" style="385"/>
    <col min="12" max="12" width="3.36328125" style="385" customWidth="1"/>
    <col min="13" max="33" width="2.6328125" style="385"/>
    <col min="34" max="34" width="3.6328125" style="385" customWidth="1"/>
    <col min="35" max="35" width="2.6328125" style="385"/>
    <col min="36" max="36" width="3.6328125" style="385" customWidth="1"/>
    <col min="37" max="37" width="2.6328125" style="385"/>
    <col min="38" max="38" width="3.6328125" style="385" customWidth="1"/>
    <col min="39" max="16384" width="2.6328125" style="385"/>
  </cols>
  <sheetData>
    <row r="1" spans="1:39" ht="23.15" customHeight="1">
      <c r="A1" s="385" t="s">
        <v>2187</v>
      </c>
    </row>
    <row r="3" spans="1:39" ht="23.15" customHeight="1">
      <c r="AF3" s="386" t="s">
        <v>63</v>
      </c>
      <c r="AG3" s="386"/>
      <c r="AH3" s="387"/>
      <c r="AI3" s="386" t="s">
        <v>2175</v>
      </c>
      <c r="AJ3" s="387"/>
      <c r="AK3" s="386" t="s">
        <v>2156</v>
      </c>
      <c r="AL3" s="387"/>
      <c r="AM3" s="386" t="s">
        <v>64</v>
      </c>
    </row>
    <row r="5" spans="1:39" ht="23.15" customHeight="1">
      <c r="B5" s="385" t="s">
        <v>2176</v>
      </c>
    </row>
    <row r="7" spans="1:39" ht="23.15" customHeight="1">
      <c r="T7" s="385" t="s">
        <v>2177</v>
      </c>
      <c r="X7" s="388" t="s">
        <v>2178</v>
      </c>
      <c r="Y7" s="526">
        <f>基本情報入力シート!L23</f>
        <v>0</v>
      </c>
      <c r="Z7" s="527"/>
      <c r="AA7" s="527"/>
      <c r="AB7" s="527"/>
      <c r="AC7" s="527"/>
      <c r="AD7" s="527"/>
      <c r="AE7" s="527"/>
      <c r="AF7" s="527"/>
      <c r="AG7" s="527"/>
      <c r="AH7" s="527"/>
      <c r="AI7" s="527"/>
      <c r="AJ7" s="527"/>
      <c r="AK7" s="527"/>
      <c r="AL7" s="527"/>
    </row>
    <row r="8" spans="1:39" ht="23.15" customHeight="1">
      <c r="X8" s="388"/>
      <c r="Y8" s="527">
        <f>基本情報入力シート!L24</f>
        <v>0</v>
      </c>
      <c r="Z8" s="527"/>
      <c r="AA8" s="527"/>
      <c r="AB8" s="527"/>
      <c r="AC8" s="527"/>
      <c r="AD8" s="527"/>
      <c r="AE8" s="527"/>
      <c r="AF8" s="527"/>
      <c r="AG8" s="527"/>
      <c r="AH8" s="527"/>
      <c r="AI8" s="527"/>
      <c r="AJ8" s="527"/>
      <c r="AK8" s="527"/>
      <c r="AL8" s="527"/>
    </row>
    <row r="9" spans="1:39" ht="23.15" customHeight="1">
      <c r="T9" s="385" t="s">
        <v>32</v>
      </c>
      <c r="X9" s="388" t="s">
        <v>2178</v>
      </c>
      <c r="Y9" s="527">
        <f>基本情報入力シート!L21</f>
        <v>0</v>
      </c>
      <c r="Z9" s="527"/>
      <c r="AA9" s="527"/>
      <c r="AB9" s="527"/>
      <c r="AC9" s="527"/>
      <c r="AD9" s="527"/>
      <c r="AE9" s="527"/>
      <c r="AF9" s="527"/>
      <c r="AG9" s="527"/>
      <c r="AH9" s="527"/>
      <c r="AI9" s="527"/>
      <c r="AJ9" s="527"/>
      <c r="AK9" s="527"/>
      <c r="AL9" s="527"/>
    </row>
    <row r="10" spans="1:39" ht="23.15" customHeight="1">
      <c r="T10" s="385" t="s">
        <v>2179</v>
      </c>
      <c r="X10" s="388" t="s">
        <v>2178</v>
      </c>
      <c r="Y10" s="527" t="str">
        <f>基本情報入力シート!L25&amp;"  "&amp;基本情報入力シート!L26</f>
        <v xml:space="preserve">  </v>
      </c>
      <c r="Z10" s="527"/>
      <c r="AA10" s="527"/>
      <c r="AB10" s="527"/>
      <c r="AC10" s="527"/>
      <c r="AD10" s="527"/>
      <c r="AE10" s="527"/>
      <c r="AF10" s="527"/>
      <c r="AG10" s="527"/>
      <c r="AH10" s="527"/>
      <c r="AI10" s="527"/>
      <c r="AJ10" s="527"/>
      <c r="AK10" s="527"/>
      <c r="AL10" s="527"/>
    </row>
    <row r="13" spans="1:39" ht="23.15" customHeight="1">
      <c r="A13" s="528" t="s">
        <v>2188</v>
      </c>
      <c r="B13" s="528"/>
      <c r="C13" s="528"/>
      <c r="D13" s="528"/>
      <c r="E13" s="528"/>
      <c r="F13" s="528"/>
      <c r="G13" s="528"/>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row>
    <row r="15" spans="1:39" ht="23.15" customHeight="1">
      <c r="B15" s="389" t="s">
        <v>63</v>
      </c>
      <c r="C15" s="389"/>
      <c r="D15" s="768"/>
      <c r="E15" s="389" t="s">
        <v>2175</v>
      </c>
      <c r="F15" s="768"/>
      <c r="G15" s="389" t="s">
        <v>2156</v>
      </c>
      <c r="H15" s="768"/>
      <c r="I15" s="389" t="s">
        <v>64</v>
      </c>
      <c r="J15" s="389" t="s">
        <v>2189</v>
      </c>
      <c r="K15" s="389"/>
      <c r="L15" s="389"/>
      <c r="M15" s="769"/>
      <c r="N15" s="769"/>
      <c r="O15" s="770"/>
      <c r="P15" s="770"/>
      <c r="Q15" s="770"/>
      <c r="R15" s="770"/>
      <c r="S15" s="385" t="s">
        <v>2190</v>
      </c>
      <c r="T15" s="28"/>
      <c r="U15" s="28"/>
      <c r="V15" s="28"/>
      <c r="W15" s="28"/>
      <c r="X15" s="28"/>
      <c r="Y15" s="28"/>
      <c r="Z15" s="28"/>
      <c r="AA15" s="28"/>
      <c r="AB15" s="28"/>
      <c r="AC15" s="28"/>
      <c r="AD15" s="28"/>
      <c r="AE15" s="28"/>
      <c r="AF15" s="28"/>
      <c r="AG15" s="28"/>
      <c r="AH15" s="28"/>
      <c r="AI15" s="28"/>
      <c r="AJ15" s="28"/>
      <c r="AK15" s="28"/>
      <c r="AL15" s="28"/>
      <c r="AM15" s="28"/>
    </row>
    <row r="16" spans="1:39" ht="23.15" customHeight="1">
      <c r="A16" s="771" t="s">
        <v>2191</v>
      </c>
      <c r="B16" s="772"/>
      <c r="C16" s="772"/>
      <c r="D16" s="772"/>
      <c r="E16" s="772"/>
      <c r="F16" s="772"/>
      <c r="G16" s="772"/>
      <c r="H16" s="772"/>
      <c r="I16" s="772"/>
      <c r="J16" s="772"/>
      <c r="K16" s="772"/>
      <c r="L16" s="772"/>
      <c r="M16" s="772"/>
      <c r="N16" s="772"/>
      <c r="O16" s="772"/>
      <c r="P16" s="772"/>
      <c r="Q16" s="772"/>
      <c r="R16" s="772"/>
      <c r="S16" s="772"/>
      <c r="T16" s="772"/>
      <c r="U16" s="772"/>
      <c r="V16" s="772"/>
      <c r="W16" s="772"/>
      <c r="X16" s="772"/>
      <c r="Y16" s="772"/>
      <c r="Z16" s="772"/>
      <c r="AA16" s="772"/>
      <c r="AB16" s="772"/>
      <c r="AC16" s="772"/>
      <c r="AD16" s="772"/>
      <c r="AE16" s="772"/>
      <c r="AF16" s="772"/>
      <c r="AG16" s="772"/>
      <c r="AH16" s="772"/>
      <c r="AI16" s="772"/>
      <c r="AJ16" s="772"/>
      <c r="AK16" s="772"/>
      <c r="AL16" s="772"/>
      <c r="AM16" s="772"/>
    </row>
    <row r="17" spans="2:39" ht="23.15" customHeight="1">
      <c r="M17" s="390"/>
      <c r="N17" s="28"/>
      <c r="O17" s="28"/>
      <c r="P17" s="28"/>
      <c r="Q17" s="28"/>
      <c r="R17" s="28"/>
      <c r="S17" s="28"/>
      <c r="T17" s="28"/>
    </row>
    <row r="18" spans="2:39" ht="23.15" customHeight="1">
      <c r="B18" s="385" t="s">
        <v>2192</v>
      </c>
      <c r="M18" s="391" t="s">
        <v>2180</v>
      </c>
      <c r="N18" s="523">
        <f>'別紙様式2-２（補助金 個票） '!F6</f>
        <v>0</v>
      </c>
      <c r="O18" s="523"/>
      <c r="P18" s="523"/>
      <c r="Q18" s="523"/>
      <c r="R18" s="523"/>
      <c r="S18" s="523"/>
      <c r="T18" s="523"/>
      <c r="U18" s="523"/>
      <c r="V18" s="391" t="s">
        <v>2181</v>
      </c>
    </row>
    <row r="19" spans="2:39" ht="23.15" customHeight="1">
      <c r="B19" s="385" t="s">
        <v>2193</v>
      </c>
      <c r="J19" s="392"/>
      <c r="K19" s="392"/>
      <c r="L19" s="392"/>
      <c r="M19" s="773" t="s">
        <v>2180</v>
      </c>
      <c r="N19" s="774"/>
      <c r="O19" s="774"/>
      <c r="P19" s="774"/>
      <c r="Q19" s="774"/>
      <c r="R19" s="774"/>
      <c r="S19" s="774"/>
      <c r="T19" s="774"/>
      <c r="U19" s="774"/>
      <c r="V19" s="773" t="s">
        <v>2181</v>
      </c>
    </row>
    <row r="20" spans="2:39" ht="23.15" customHeight="1">
      <c r="B20" s="385" t="s">
        <v>2194</v>
      </c>
      <c r="J20" s="392"/>
      <c r="K20" s="392"/>
      <c r="L20" s="392"/>
      <c r="M20" s="773" t="s">
        <v>2180</v>
      </c>
      <c r="N20" s="775">
        <f>N18-N19</f>
        <v>0</v>
      </c>
      <c r="O20" s="775"/>
      <c r="P20" s="775"/>
      <c r="Q20" s="775"/>
      <c r="R20" s="775"/>
      <c r="S20" s="775"/>
      <c r="T20" s="775"/>
      <c r="U20" s="775"/>
      <c r="V20" s="773" t="s">
        <v>2181</v>
      </c>
    </row>
    <row r="21" spans="2:39" ht="23.15" customHeight="1">
      <c r="J21" s="392"/>
      <c r="K21" s="392"/>
      <c r="M21" s="390"/>
      <c r="N21" s="28"/>
      <c r="O21" s="28"/>
      <c r="P21" s="28"/>
      <c r="Q21" s="28"/>
      <c r="R21" s="28"/>
      <c r="S21" s="28"/>
      <c r="T21" s="28"/>
    </row>
    <row r="22" spans="2:39" ht="23.15" customHeight="1">
      <c r="B22" s="385" t="s">
        <v>2182</v>
      </c>
    </row>
    <row r="23" spans="2:39" ht="23.15" customHeight="1">
      <c r="C23" s="385" t="s">
        <v>2183</v>
      </c>
      <c r="D23" s="524" t="s">
        <v>2184</v>
      </c>
      <c r="E23" s="524"/>
      <c r="F23" s="524"/>
      <c r="G23" s="524"/>
      <c r="H23" s="524"/>
      <c r="I23" s="524"/>
      <c r="J23" s="524"/>
      <c r="K23" s="524"/>
      <c r="L23" s="524"/>
      <c r="M23" s="524"/>
      <c r="N23" s="524"/>
      <c r="O23" s="524"/>
      <c r="P23" s="524"/>
      <c r="Q23" s="524"/>
      <c r="R23" s="524"/>
      <c r="S23" s="524"/>
      <c r="T23" s="524"/>
      <c r="U23" s="524"/>
      <c r="V23" s="524"/>
      <c r="W23" s="524"/>
      <c r="X23" s="524"/>
      <c r="Y23" s="524"/>
      <c r="Z23" s="524"/>
      <c r="AA23" s="524"/>
      <c r="AB23" s="524"/>
      <c r="AC23" s="524"/>
      <c r="AD23" s="524"/>
      <c r="AE23" s="524"/>
      <c r="AF23" s="524"/>
      <c r="AG23" s="524"/>
      <c r="AH23" s="524"/>
      <c r="AI23" s="524"/>
      <c r="AJ23" s="524"/>
      <c r="AK23" s="524"/>
      <c r="AL23" s="524"/>
      <c r="AM23" s="524"/>
    </row>
    <row r="24" spans="2:39" ht="23.15" customHeight="1">
      <c r="C24" s="385" t="s">
        <v>2183</v>
      </c>
      <c r="D24" s="525" t="s">
        <v>2185</v>
      </c>
      <c r="E24" s="525"/>
      <c r="F24" s="525"/>
      <c r="G24" s="525"/>
      <c r="H24" s="525"/>
      <c r="I24" s="525"/>
      <c r="J24" s="525"/>
      <c r="K24" s="525"/>
      <c r="L24" s="525"/>
      <c r="M24" s="525"/>
      <c r="N24" s="525"/>
      <c r="O24" s="525"/>
      <c r="P24" s="525"/>
      <c r="Q24" s="525"/>
      <c r="R24" s="525"/>
      <c r="S24" s="525"/>
      <c r="T24" s="525"/>
      <c r="U24" s="525"/>
      <c r="V24" s="525"/>
      <c r="W24" s="525"/>
      <c r="X24" s="525"/>
      <c r="Y24" s="525"/>
      <c r="Z24" s="525"/>
      <c r="AA24" s="525"/>
      <c r="AB24" s="525"/>
      <c r="AC24" s="525"/>
      <c r="AD24" s="525"/>
      <c r="AE24" s="525"/>
      <c r="AF24" s="525"/>
      <c r="AG24" s="525"/>
      <c r="AH24" s="525"/>
      <c r="AI24" s="525"/>
      <c r="AJ24" s="525"/>
      <c r="AK24" s="525"/>
      <c r="AL24" s="525"/>
      <c r="AM24" s="525"/>
    </row>
    <row r="25" spans="2:39" ht="23.15" customHeight="1">
      <c r="D25" s="389"/>
      <c r="E25" s="389"/>
      <c r="F25" s="389"/>
      <c r="G25" s="389"/>
      <c r="H25" s="389"/>
      <c r="I25" s="389"/>
      <c r="J25" s="389"/>
      <c r="K25" s="389"/>
      <c r="V25" s="389"/>
      <c r="W25" s="389"/>
      <c r="X25" s="389"/>
      <c r="Y25" s="389"/>
      <c r="Z25" s="389"/>
      <c r="AA25" s="389"/>
      <c r="AB25" s="389"/>
      <c r="AC25" s="389"/>
      <c r="AD25" s="389"/>
      <c r="AE25" s="389"/>
      <c r="AF25" s="389"/>
      <c r="AG25" s="389"/>
      <c r="AH25" s="389"/>
      <c r="AI25" s="389"/>
      <c r="AJ25" s="389"/>
      <c r="AK25" s="389"/>
      <c r="AL25" s="389"/>
      <c r="AM25" s="389"/>
    </row>
    <row r="26" spans="2:39" ht="23.15" customHeight="1">
      <c r="L26" s="389"/>
      <c r="M26" s="389"/>
      <c r="N26" s="389"/>
      <c r="O26" s="389"/>
      <c r="P26" s="389"/>
      <c r="Q26" s="389"/>
      <c r="R26" s="389"/>
      <c r="S26" s="389"/>
      <c r="T26" s="389"/>
      <c r="U26" s="389"/>
    </row>
    <row r="27" spans="2:39" ht="23.15" customHeight="1">
      <c r="L27" s="389"/>
      <c r="M27" s="389"/>
      <c r="N27" s="389"/>
      <c r="O27" s="389"/>
      <c r="P27" s="389"/>
      <c r="Q27" s="389"/>
      <c r="R27" s="389"/>
      <c r="S27" s="389"/>
      <c r="T27" s="389"/>
      <c r="U27" s="389"/>
    </row>
  </sheetData>
  <sheetProtection algorithmName="SHA-512" hashValue="+MORjMPsm9EqF5lz1JPgVDd78fwU9WIZ1UmSOGzjkBVzdz5cCXt466jlNtLJkLpMhddpEbNViGsgplUr1sdQxw==" saltValue="OEgzgDZtj/vSwnaFEMEyrQ==" spinCount="100000" sheet="1" formatCells="0" insertColumns="0" insertRows="0" deleteColumns="0" deleteRows="0"/>
  <mergeCells count="12">
    <mergeCell ref="A16:AM16"/>
    <mergeCell ref="N18:U18"/>
    <mergeCell ref="N19:U19"/>
    <mergeCell ref="N20:U20"/>
    <mergeCell ref="D23:AM23"/>
    <mergeCell ref="D24:AM24"/>
    <mergeCell ref="Y7:AL7"/>
    <mergeCell ref="Y8:AL8"/>
    <mergeCell ref="Y9:AL9"/>
    <mergeCell ref="Y10:AL10"/>
    <mergeCell ref="A13:AM13"/>
    <mergeCell ref="O15:R15"/>
  </mergeCells>
  <phoneticPr fontId="8"/>
  <printOptions horizontalCentered="1"/>
  <pageMargins left="0.70866141732283472" right="0.70866141732283472" top="0.74803149606299213" bottom="0.74803149606299213" header="0.31496062992125984" footer="0.31496062992125984"/>
  <pageSetup paperSize="9" scale="83"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election activeCell="AM55" sqref="AM55"/>
    </sheetView>
  </sheetViews>
  <sheetFormatPr defaultColWidth="9" defaultRowHeight="13"/>
  <cols>
    <col min="1" max="1" width="3.36328125" bestFit="1" customWidth="1"/>
    <col min="2" max="2" width="4.36328125" customWidth="1"/>
    <col min="3" max="8" width="2.36328125" customWidth="1"/>
    <col min="9" max="10" width="3.36328125" customWidth="1"/>
    <col min="11" max="19" width="2.36328125" customWidth="1"/>
    <col min="20" max="20" width="3" customWidth="1"/>
    <col min="21" max="24" width="2.36328125" customWidth="1"/>
    <col min="25" max="25" width="3.6328125" customWidth="1"/>
    <col min="26" max="26" width="14.6328125" customWidth="1"/>
    <col min="27" max="29" width="2.36328125" customWidth="1"/>
    <col min="30" max="30" width="4.90625" customWidth="1"/>
    <col min="31" max="32" width="2.36328125" customWidth="1"/>
    <col min="33" max="33" width="3.36328125" customWidth="1"/>
    <col min="34" max="34" width="4" customWidth="1"/>
    <col min="35" max="35" width="2" customWidth="1"/>
    <col min="36" max="36" width="2.36328125" customWidth="1"/>
    <col min="37" max="37" width="6.36328125" customWidth="1"/>
    <col min="38" max="43" width="9.08984375" customWidth="1"/>
    <col min="44" max="44" width="9.36328125" bestFit="1" customWidth="1"/>
    <col min="47" max="47" width="4.36328125" customWidth="1"/>
    <col min="49" max="55" width="0" hidden="1" customWidth="1"/>
  </cols>
  <sheetData>
    <row r="1" spans="1:55" ht="27" customHeight="1" thickBot="1">
      <c r="A1" s="129" t="s">
        <v>2166</v>
      </c>
      <c r="B1" s="33"/>
      <c r="C1" s="33"/>
      <c r="D1" s="33"/>
      <c r="E1" s="33"/>
      <c r="F1" s="33"/>
      <c r="G1" s="33"/>
      <c r="H1" s="33"/>
      <c r="I1" s="33"/>
      <c r="J1" s="33"/>
      <c r="K1" s="33"/>
      <c r="L1" s="33"/>
      <c r="M1" s="33"/>
      <c r="N1" s="33"/>
      <c r="O1" s="33"/>
      <c r="P1" s="33"/>
      <c r="Q1" s="33"/>
      <c r="R1" s="33"/>
      <c r="S1" s="33"/>
      <c r="T1" s="33"/>
      <c r="U1" s="33"/>
      <c r="V1" s="33"/>
      <c r="W1" s="28"/>
      <c r="X1" s="28"/>
      <c r="Y1" s="28"/>
      <c r="Z1" s="28"/>
      <c r="AA1" s="28"/>
      <c r="AB1" s="545" t="s">
        <v>29</v>
      </c>
      <c r="AC1" s="546"/>
      <c r="AD1" s="546"/>
      <c r="AE1" s="545" t="str">
        <f>IF(基本情報入力シート!V14&lt;&gt;"", 基本情報入力シート!V14, "")</f>
        <v>島根県</v>
      </c>
      <c r="AF1" s="546"/>
      <c r="AG1" s="546"/>
      <c r="AH1" s="546"/>
      <c r="AI1" s="547"/>
      <c r="AJ1" s="28"/>
      <c r="AK1" s="81"/>
      <c r="AL1" s="82"/>
      <c r="AM1" s="82"/>
      <c r="AN1" s="82"/>
      <c r="AO1" s="272"/>
      <c r="AP1" s="82"/>
      <c r="AQ1" s="82"/>
      <c r="AR1" s="82"/>
      <c r="AS1" s="82"/>
      <c r="AT1" s="82"/>
      <c r="AU1" s="82"/>
      <c r="AV1" s="82"/>
      <c r="AW1" s="83"/>
      <c r="AX1" s="79"/>
      <c r="AY1" s="548" t="s">
        <v>30</v>
      </c>
      <c r="AZ1" s="548"/>
      <c r="BA1" s="548"/>
      <c r="BB1" s="548"/>
      <c r="BC1" s="548"/>
    </row>
    <row r="2" spans="1:55" ht="12.65" customHeight="1">
      <c r="A2" s="549"/>
      <c r="B2" s="549"/>
      <c r="C2" s="549"/>
      <c r="D2" s="549"/>
      <c r="E2" s="549"/>
      <c r="F2" s="549"/>
      <c r="G2" s="549"/>
      <c r="H2" s="549"/>
      <c r="I2" s="549"/>
      <c r="J2" s="549"/>
      <c r="K2" s="549"/>
      <c r="L2" s="549"/>
      <c r="M2" s="549"/>
      <c r="N2" s="549"/>
      <c r="O2" s="549"/>
      <c r="P2" s="549"/>
      <c r="Q2" s="549"/>
      <c r="R2" s="549"/>
      <c r="S2" s="549"/>
      <c r="T2" s="549"/>
      <c r="U2" s="549"/>
      <c r="V2" s="549"/>
      <c r="W2" s="549"/>
      <c r="X2" s="549"/>
      <c r="Y2" s="549"/>
      <c r="Z2" s="549"/>
      <c r="AA2" s="549"/>
      <c r="AB2" s="549"/>
      <c r="AC2" s="549"/>
      <c r="AD2" s="549"/>
      <c r="AE2" s="549"/>
      <c r="AF2" s="549"/>
      <c r="AG2" s="549"/>
      <c r="AH2" s="549"/>
      <c r="AI2" s="549"/>
      <c r="AJ2" s="550"/>
      <c r="AK2" s="84"/>
      <c r="AL2" s="85"/>
      <c r="AM2" s="85"/>
      <c r="AN2" s="270"/>
      <c r="AO2" s="80"/>
      <c r="AP2" s="271"/>
      <c r="AQ2" s="85"/>
      <c r="AR2" s="85"/>
      <c r="AS2" s="85"/>
      <c r="AT2" s="85"/>
      <c r="AU2" s="85"/>
      <c r="AV2" s="85"/>
      <c r="AW2" s="86"/>
      <c r="AY2" s="548" t="e">
        <f>IF(基本情報入力シート!#REF!="", "", 基本情報入力シート!#REF!)</f>
        <v>#REF!</v>
      </c>
      <c r="AZ2" s="548"/>
      <c r="BA2" s="548"/>
      <c r="BB2" s="548"/>
      <c r="BC2" s="548"/>
    </row>
    <row r="3" spans="1:55" ht="1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48"/>
      <c r="AZ3" s="548"/>
      <c r="BA3" s="548"/>
      <c r="BB3" s="548"/>
      <c r="BC3" s="548"/>
    </row>
    <row r="4" spans="1:55" s="15" customFormat="1" ht="13.5" customHeight="1">
      <c r="A4" s="551" t="s">
        <v>5</v>
      </c>
      <c r="B4" s="552"/>
      <c r="C4" s="552"/>
      <c r="D4" s="552"/>
      <c r="E4" s="552"/>
      <c r="F4" s="553"/>
      <c r="G4" s="554" t="str">
        <f>IF(基本情報入力シート!L20="","",基本情報入力シート!L20)</f>
        <v/>
      </c>
      <c r="H4" s="555"/>
      <c r="I4" s="555"/>
      <c r="J4" s="555"/>
      <c r="K4" s="555"/>
      <c r="L4" s="555"/>
      <c r="M4" s="555"/>
      <c r="N4" s="555"/>
      <c r="O4" s="555"/>
      <c r="P4" s="555"/>
      <c r="Q4" s="555"/>
      <c r="R4" s="555"/>
      <c r="S4" s="555"/>
      <c r="T4" s="555"/>
      <c r="U4" s="555"/>
      <c r="V4" s="555"/>
      <c r="W4" s="555"/>
      <c r="X4" s="555"/>
      <c r="Y4" s="555"/>
      <c r="Z4" s="555"/>
      <c r="AA4" s="555"/>
      <c r="AB4" s="555"/>
      <c r="AC4" s="555"/>
      <c r="AD4" s="555"/>
      <c r="AE4" s="555"/>
      <c r="AF4" s="555"/>
      <c r="AG4" s="555"/>
      <c r="AH4" s="555"/>
      <c r="AI4" s="555"/>
      <c r="AJ4" s="52"/>
    </row>
    <row r="5" spans="1:55" s="15" customFormat="1" ht="14.25" customHeight="1">
      <c r="A5" s="529" t="s">
        <v>32</v>
      </c>
      <c r="B5" s="530"/>
      <c r="C5" s="530"/>
      <c r="D5" s="530"/>
      <c r="E5" s="530"/>
      <c r="F5" s="531"/>
      <c r="G5" s="532" t="str">
        <f>IF(基本情報入力シート!L21="","",基本情報入力シート!L21)</f>
        <v/>
      </c>
      <c r="H5" s="533"/>
      <c r="I5" s="533"/>
      <c r="J5" s="533"/>
      <c r="K5" s="533"/>
      <c r="L5" s="533"/>
      <c r="M5" s="533"/>
      <c r="N5" s="533"/>
      <c r="O5" s="533"/>
      <c r="P5" s="533"/>
      <c r="Q5" s="533"/>
      <c r="R5" s="533"/>
      <c r="S5" s="533"/>
      <c r="T5" s="533"/>
      <c r="U5" s="533"/>
      <c r="V5" s="533"/>
      <c r="W5" s="533"/>
      <c r="X5" s="533"/>
      <c r="Y5" s="533"/>
      <c r="Z5" s="533"/>
      <c r="AA5" s="533"/>
      <c r="AB5" s="533"/>
      <c r="AC5" s="533"/>
      <c r="AD5" s="533"/>
      <c r="AE5" s="533"/>
      <c r="AF5" s="533"/>
      <c r="AG5" s="533"/>
      <c r="AH5" s="533"/>
      <c r="AI5" s="533"/>
      <c r="AJ5" s="52"/>
    </row>
    <row r="6" spans="1:55" s="15" customFormat="1" ht="12.75" customHeight="1">
      <c r="A6" s="534" t="s">
        <v>33</v>
      </c>
      <c r="B6" s="535"/>
      <c r="C6" s="535"/>
      <c r="D6" s="535"/>
      <c r="E6" s="535"/>
      <c r="F6" s="536"/>
      <c r="G6" s="57" t="s">
        <v>8</v>
      </c>
      <c r="H6" s="540" t="str">
        <f>IF(基本情報入力シート!AM23="－","",基本情報入力シート!AM23)</f>
        <v>-</v>
      </c>
      <c r="I6" s="540"/>
      <c r="J6" s="540"/>
      <c r="K6" s="540"/>
      <c r="L6" s="540"/>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5" customHeight="1">
      <c r="A7" s="537"/>
      <c r="B7" s="538"/>
      <c r="C7" s="538"/>
      <c r="D7" s="538"/>
      <c r="E7" s="538"/>
      <c r="F7" s="539"/>
      <c r="G7" s="541" t="str">
        <f>IF(基本情報入力シート!L23="","",基本情報入力シート!L23)</f>
        <v/>
      </c>
      <c r="H7" s="542"/>
      <c r="I7" s="542"/>
      <c r="J7" s="542"/>
      <c r="K7" s="542"/>
      <c r="L7" s="542"/>
      <c r="M7" s="542"/>
      <c r="N7" s="542"/>
      <c r="O7" s="542"/>
      <c r="P7" s="542"/>
      <c r="Q7" s="542"/>
      <c r="R7" s="542"/>
      <c r="S7" s="542"/>
      <c r="T7" s="542"/>
      <c r="U7" s="542"/>
      <c r="V7" s="542"/>
      <c r="W7" s="542"/>
      <c r="X7" s="542"/>
      <c r="Y7" s="542"/>
      <c r="Z7" s="542"/>
      <c r="AA7" s="542"/>
      <c r="AB7" s="542"/>
      <c r="AC7" s="542"/>
      <c r="AD7" s="542"/>
      <c r="AE7" s="542"/>
      <c r="AF7" s="542"/>
      <c r="AG7" s="542"/>
      <c r="AH7" s="542"/>
      <c r="AI7" s="542"/>
      <c r="AJ7" s="52"/>
    </row>
    <row r="8" spans="1:55" s="15" customFormat="1" ht="11.5" customHeight="1">
      <c r="A8" s="537"/>
      <c r="B8" s="538"/>
      <c r="C8" s="538"/>
      <c r="D8" s="538"/>
      <c r="E8" s="538"/>
      <c r="F8" s="539"/>
      <c r="G8" s="543" t="str">
        <f>IF(基本情報入力シート!L24="","",基本情報入力シート!L24)</f>
        <v/>
      </c>
      <c r="H8" s="544"/>
      <c r="I8" s="544"/>
      <c r="J8" s="544"/>
      <c r="K8" s="544"/>
      <c r="L8" s="544"/>
      <c r="M8" s="544"/>
      <c r="N8" s="544"/>
      <c r="O8" s="544"/>
      <c r="P8" s="544"/>
      <c r="Q8" s="544"/>
      <c r="R8" s="544"/>
      <c r="S8" s="544"/>
      <c r="T8" s="544"/>
      <c r="U8" s="544"/>
      <c r="V8" s="544"/>
      <c r="W8" s="544"/>
      <c r="X8" s="544"/>
      <c r="Y8" s="544"/>
      <c r="Z8" s="544"/>
      <c r="AA8" s="544"/>
      <c r="AB8" s="544"/>
      <c r="AC8" s="544"/>
      <c r="AD8" s="544"/>
      <c r="AE8" s="544"/>
      <c r="AF8" s="544"/>
      <c r="AG8" s="544"/>
      <c r="AH8" s="544"/>
      <c r="AI8" s="544"/>
      <c r="AJ8" s="52"/>
    </row>
    <row r="9" spans="1:55" s="15" customFormat="1" ht="13.5" customHeight="1">
      <c r="A9" s="556" t="s">
        <v>5</v>
      </c>
      <c r="B9" s="557"/>
      <c r="C9" s="557"/>
      <c r="D9" s="557"/>
      <c r="E9" s="557"/>
      <c r="F9" s="558"/>
      <c r="G9" s="559" t="str">
        <f>IF(基本情報入力シート!L28="","",基本情報入力シート!L28)</f>
        <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2"/>
    </row>
    <row r="10" spans="1:55" s="15" customFormat="1">
      <c r="A10" s="537" t="s">
        <v>34</v>
      </c>
      <c r="B10" s="538"/>
      <c r="C10" s="538"/>
      <c r="D10" s="538"/>
      <c r="E10" s="538"/>
      <c r="F10" s="539"/>
      <c r="G10" s="561" t="str">
        <f>IF(基本情報入力シート!L29="","",基本情報入力シート!L29)</f>
        <v/>
      </c>
      <c r="H10" s="562"/>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562"/>
      <c r="AI10" s="562"/>
      <c r="AJ10" s="52"/>
    </row>
    <row r="11" spans="1:55" s="15" customFormat="1" ht="13.5" customHeight="1">
      <c r="A11" s="563" t="s">
        <v>35</v>
      </c>
      <c r="B11" s="563"/>
      <c r="C11" s="563"/>
      <c r="D11" s="563"/>
      <c r="E11" s="563"/>
      <c r="F11" s="563"/>
      <c r="G11" s="564" t="s">
        <v>18</v>
      </c>
      <c r="H11" s="565"/>
      <c r="I11" s="565"/>
      <c r="J11" s="565"/>
      <c r="K11" s="566" t="str">
        <f>IF(基本情報入力シート!L30="","",基本情報入力シート!L30)</f>
        <v/>
      </c>
      <c r="L11" s="567"/>
      <c r="M11" s="567"/>
      <c r="N11" s="567"/>
      <c r="O11" s="567"/>
      <c r="P11" s="567"/>
      <c r="Q11" s="567"/>
      <c r="R11" s="567"/>
      <c r="S11" s="567"/>
      <c r="T11" s="568"/>
      <c r="U11" s="569" t="s">
        <v>19</v>
      </c>
      <c r="V11" s="570"/>
      <c r="W11" s="570"/>
      <c r="X11" s="571"/>
      <c r="Y11" s="566" t="str">
        <f>IF(基本情報入力シート!L31="","",基本情報入力シート!L31)</f>
        <v/>
      </c>
      <c r="Z11" s="567"/>
      <c r="AA11" s="567"/>
      <c r="AB11" s="567"/>
      <c r="AC11" s="567"/>
      <c r="AD11" s="567"/>
      <c r="AE11" s="567"/>
      <c r="AF11" s="567"/>
      <c r="AG11" s="567"/>
      <c r="AH11" s="567"/>
      <c r="AI11" s="567"/>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72"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73"/>
      <c r="AK13" s="574" t="s">
        <v>2173</v>
      </c>
      <c r="AL13" s="575"/>
      <c r="AM13" s="575"/>
      <c r="AN13" s="575"/>
      <c r="AO13" s="575"/>
      <c r="AP13" s="575"/>
      <c r="AQ13" s="575"/>
      <c r="AR13" s="575"/>
      <c r="AS13" s="575"/>
      <c r="AT13" s="575"/>
      <c r="AU13" s="575"/>
      <c r="AV13" s="576"/>
    </row>
    <row r="14" spans="1:55" ht="66" customHeight="1" thickBot="1">
      <c r="A14" s="577" t="s">
        <v>2113</v>
      </c>
      <c r="B14" s="578"/>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9"/>
      <c r="AJ14" s="33"/>
      <c r="AR14" s="17"/>
    </row>
    <row r="15" spans="1:55" ht="45" customHeight="1" thickBot="1">
      <c r="A15" s="382"/>
      <c r="B15" s="580" t="s">
        <v>2103</v>
      </c>
      <c r="C15" s="581"/>
      <c r="D15" s="581"/>
      <c r="E15" s="581"/>
      <c r="F15" s="581"/>
      <c r="G15" s="581"/>
      <c r="H15" s="581"/>
      <c r="I15" s="581"/>
      <c r="J15" s="581"/>
      <c r="K15" s="581"/>
      <c r="L15" s="581"/>
      <c r="M15" s="581"/>
      <c r="N15" s="581"/>
      <c r="O15" s="581"/>
      <c r="P15" s="581"/>
      <c r="Q15" s="581"/>
      <c r="R15" s="581"/>
      <c r="S15" s="581"/>
      <c r="T15" s="581"/>
      <c r="U15" s="581"/>
      <c r="V15" s="581"/>
      <c r="W15" s="581"/>
      <c r="X15" s="581"/>
      <c r="Y15" s="581"/>
      <c r="Z15" s="581"/>
      <c r="AA15" s="581"/>
      <c r="AB15" s="581"/>
      <c r="AC15" s="581"/>
      <c r="AD15" s="581"/>
      <c r="AE15" s="581"/>
      <c r="AF15" s="581"/>
      <c r="AG15" s="581"/>
      <c r="AH15" s="581"/>
      <c r="AI15" s="582"/>
      <c r="AJ15" s="33"/>
      <c r="AR15" s="17"/>
    </row>
    <row r="16" spans="1:55" ht="70" customHeight="1" thickBot="1">
      <c r="A16" s="382"/>
      <c r="B16" s="583" t="s">
        <v>2139</v>
      </c>
      <c r="C16" s="578"/>
      <c r="D16" s="578"/>
      <c r="E16" s="578"/>
      <c r="F16" s="578"/>
      <c r="G16" s="578"/>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9"/>
      <c r="AJ16" s="33"/>
      <c r="AR16" s="17"/>
    </row>
    <row r="17" spans="1:48" ht="45" customHeight="1" thickBot="1">
      <c r="A17" s="382"/>
      <c r="B17" s="583" t="s">
        <v>2138</v>
      </c>
      <c r="C17" s="578"/>
      <c r="D17" s="578"/>
      <c r="E17" s="578"/>
      <c r="F17" s="578"/>
      <c r="G17" s="578"/>
      <c r="H17" s="578"/>
      <c r="I17" s="578"/>
      <c r="J17" s="578"/>
      <c r="K17" s="578"/>
      <c r="L17" s="578"/>
      <c r="M17" s="578"/>
      <c r="N17" s="578"/>
      <c r="O17" s="578"/>
      <c r="P17" s="578"/>
      <c r="Q17" s="578"/>
      <c r="R17" s="578"/>
      <c r="S17" s="578"/>
      <c r="T17" s="578"/>
      <c r="U17" s="578"/>
      <c r="V17" s="578"/>
      <c r="W17" s="578"/>
      <c r="X17" s="578"/>
      <c r="Y17" s="578"/>
      <c r="Z17" s="578"/>
      <c r="AA17" s="578"/>
      <c r="AB17" s="578"/>
      <c r="AC17" s="578"/>
      <c r="AD17" s="578"/>
      <c r="AE17" s="578"/>
      <c r="AF17" s="578"/>
      <c r="AG17" s="578"/>
      <c r="AH17" s="578"/>
      <c r="AI17" s="579"/>
      <c r="AJ17" s="33"/>
      <c r="AR17" s="17"/>
    </row>
    <row r="18" spans="1:48" ht="45" customHeight="1" thickBot="1">
      <c r="A18" s="382"/>
      <c r="B18" s="583" t="s">
        <v>2105</v>
      </c>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4"/>
      <c r="AJ18" s="33"/>
      <c r="AR18" s="17"/>
    </row>
    <row r="19" spans="1:48" ht="45" customHeight="1" thickBot="1">
      <c r="A19" s="382"/>
      <c r="B19" s="583" t="s">
        <v>2106</v>
      </c>
      <c r="C19" s="583"/>
      <c r="D19" s="583"/>
      <c r="E19" s="583"/>
      <c r="F19" s="583"/>
      <c r="G19" s="583"/>
      <c r="H19" s="583"/>
      <c r="I19" s="583"/>
      <c r="J19" s="583"/>
      <c r="K19" s="583"/>
      <c r="L19" s="583"/>
      <c r="M19" s="583"/>
      <c r="N19" s="583"/>
      <c r="O19" s="583"/>
      <c r="P19" s="583"/>
      <c r="Q19" s="583"/>
      <c r="R19" s="583"/>
      <c r="S19" s="583"/>
      <c r="T19" s="583"/>
      <c r="U19" s="583"/>
      <c r="V19" s="583"/>
      <c r="W19" s="583"/>
      <c r="X19" s="583"/>
      <c r="Y19" s="583"/>
      <c r="Z19" s="583"/>
      <c r="AA19" s="583"/>
      <c r="AB19" s="583"/>
      <c r="AC19" s="583"/>
      <c r="AD19" s="583"/>
      <c r="AE19" s="583"/>
      <c r="AF19" s="583"/>
      <c r="AG19" s="583"/>
      <c r="AH19" s="583"/>
      <c r="AI19" s="584"/>
      <c r="AJ19" s="33"/>
      <c r="AR19" s="17"/>
    </row>
    <row r="20" spans="1:48" ht="45" customHeight="1" thickBot="1">
      <c r="A20" s="382"/>
      <c r="B20" s="583" t="s">
        <v>2119</v>
      </c>
      <c r="C20" s="583"/>
      <c r="D20" s="583"/>
      <c r="E20" s="583"/>
      <c r="F20" s="583"/>
      <c r="G20" s="583"/>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4"/>
      <c r="AJ20" s="33"/>
      <c r="AR20" s="17"/>
    </row>
    <row r="21" spans="1:48" ht="27.65" customHeight="1" thickBot="1">
      <c r="A21" s="595" t="s">
        <v>2109</v>
      </c>
      <c r="B21" s="578"/>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9"/>
      <c r="AJ21" s="33"/>
      <c r="AR21" s="17"/>
    </row>
    <row r="22" spans="1:48" ht="19.899999999999999" customHeight="1" thickBot="1">
      <c r="A22" s="382"/>
      <c r="B22" s="583" t="s">
        <v>68</v>
      </c>
      <c r="C22" s="583"/>
      <c r="D22" s="583"/>
      <c r="E22" s="583"/>
      <c r="F22" s="583"/>
      <c r="G22" s="583"/>
      <c r="H22" s="583"/>
      <c r="I22" s="583"/>
      <c r="J22" s="583"/>
      <c r="K22" s="583"/>
      <c r="L22" s="583"/>
      <c r="M22" s="583"/>
      <c r="N22" s="583"/>
      <c r="O22" s="583"/>
      <c r="P22" s="583"/>
      <c r="Q22" s="583"/>
      <c r="R22" s="583"/>
      <c r="S22" s="583"/>
      <c r="T22" s="583"/>
      <c r="U22" s="583"/>
      <c r="V22" s="583"/>
      <c r="W22" s="583"/>
      <c r="X22" s="583"/>
      <c r="Y22" s="583"/>
      <c r="Z22" s="583"/>
      <c r="AA22" s="583"/>
      <c r="AB22" s="583"/>
      <c r="AC22" s="583"/>
      <c r="AD22" s="583"/>
      <c r="AE22" s="583"/>
      <c r="AF22" s="583"/>
      <c r="AG22" s="583"/>
      <c r="AH22" s="583"/>
      <c r="AI22" s="584"/>
      <c r="AJ22" s="33"/>
      <c r="AR22" s="17"/>
    </row>
    <row r="23" spans="1:48" ht="87" customHeight="1">
      <c r="A23" s="596" t="s">
        <v>2110</v>
      </c>
      <c r="B23" s="596"/>
      <c r="C23" s="596"/>
      <c r="D23" s="596"/>
      <c r="E23" s="596"/>
      <c r="F23" s="596"/>
      <c r="G23" s="596"/>
      <c r="H23" s="596"/>
      <c r="I23" s="596"/>
      <c r="J23" s="596"/>
      <c r="K23" s="596"/>
      <c r="L23" s="596"/>
      <c r="M23" s="596"/>
      <c r="N23" s="596"/>
      <c r="O23" s="596"/>
      <c r="P23" s="596"/>
      <c r="Q23" s="596"/>
      <c r="R23" s="596"/>
      <c r="S23" s="596"/>
      <c r="T23" s="596"/>
      <c r="U23" s="596"/>
      <c r="V23" s="596"/>
      <c r="W23" s="596"/>
      <c r="X23" s="596"/>
      <c r="Y23" s="596"/>
      <c r="Z23" s="596"/>
      <c r="AA23" s="596"/>
      <c r="AB23" s="596"/>
      <c r="AC23" s="596"/>
      <c r="AD23" s="596"/>
      <c r="AE23" s="596"/>
      <c r="AF23" s="596"/>
      <c r="AG23" s="596"/>
      <c r="AH23" s="596"/>
      <c r="AI23" s="596"/>
      <c r="AJ23" s="33"/>
      <c r="AR23" s="17"/>
    </row>
    <row r="24" spans="1:48" ht="3.65"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03" t="s">
        <v>69</v>
      </c>
      <c r="B25" s="603"/>
      <c r="C25" s="603"/>
      <c r="D25" s="603"/>
      <c r="E25" s="603"/>
      <c r="F25" s="603"/>
      <c r="G25" s="603"/>
      <c r="H25" s="603"/>
      <c r="I25" s="603"/>
      <c r="J25" s="603"/>
      <c r="K25" s="603"/>
      <c r="L25" s="603"/>
      <c r="M25" s="603"/>
      <c r="N25" s="603"/>
      <c r="O25" s="603"/>
      <c r="P25" s="603"/>
      <c r="Q25" s="603"/>
      <c r="R25" s="603"/>
      <c r="S25" s="603"/>
      <c r="T25" s="603"/>
      <c r="U25" s="603"/>
      <c r="V25" s="603"/>
      <c r="W25" s="603"/>
      <c r="X25" s="603"/>
      <c r="Y25" s="603"/>
      <c r="Z25" s="603"/>
      <c r="AA25" s="603"/>
      <c r="AB25" s="603"/>
      <c r="AC25" s="603"/>
      <c r="AD25" s="603"/>
      <c r="AE25" s="603"/>
      <c r="AF25" s="603"/>
      <c r="AG25" s="603"/>
      <c r="AH25" s="603"/>
      <c r="AI25" s="603"/>
      <c r="AJ25" s="28"/>
    </row>
    <row r="26" spans="1:48" ht="17.25" customHeight="1" thickBot="1">
      <c r="A26" s="604" t="s">
        <v>57</v>
      </c>
      <c r="B26" s="604"/>
      <c r="C26" s="604"/>
      <c r="D26" s="604"/>
      <c r="E26" s="604"/>
      <c r="F26" s="604"/>
      <c r="G26" s="604"/>
      <c r="H26" s="604"/>
      <c r="I26" s="604"/>
      <c r="J26" s="604"/>
      <c r="K26" s="604"/>
      <c r="L26" s="604"/>
      <c r="M26" s="604"/>
      <c r="N26" s="604"/>
      <c r="O26" s="604"/>
      <c r="P26" s="604"/>
      <c r="Q26" s="604"/>
      <c r="R26" s="604"/>
      <c r="S26" s="604"/>
      <c r="T26" s="604"/>
      <c r="U26" s="604"/>
      <c r="V26" s="604"/>
      <c r="W26" s="604"/>
      <c r="X26" s="604"/>
      <c r="Y26" s="604"/>
      <c r="Z26" s="604"/>
      <c r="AA26" s="604"/>
      <c r="AB26" s="604"/>
      <c r="AC26" s="604"/>
      <c r="AD26" s="604"/>
      <c r="AE26" s="604"/>
      <c r="AF26" s="604"/>
      <c r="AG26" s="605"/>
      <c r="AH26" s="606" t="str" cm="1">
        <f t="array" ref="AH26">IF(G5="", "", IF(AND(PRODUCT((A29:A34="✓")*1), OR(A22="", AND(A22="✓", A28="✓"))),"○","×"))</f>
        <v/>
      </c>
      <c r="AI26" s="607"/>
      <c r="AJ26" s="20"/>
      <c r="AK26" s="585" t="s">
        <v>70</v>
      </c>
      <c r="AL26" s="586"/>
      <c r="AM26" s="586"/>
      <c r="AN26" s="586"/>
      <c r="AO26" s="586"/>
      <c r="AP26" s="586"/>
      <c r="AQ26" s="586"/>
      <c r="AR26" s="586"/>
      <c r="AS26" s="586"/>
      <c r="AT26" s="586"/>
      <c r="AU26" s="586"/>
      <c r="AV26" s="587"/>
    </row>
    <row r="27" spans="1:48" ht="14.25" customHeight="1" thickBot="1">
      <c r="A27" s="588" t="s">
        <v>71</v>
      </c>
      <c r="B27" s="589"/>
      <c r="C27" s="589"/>
      <c r="D27" s="589"/>
      <c r="E27" s="589"/>
      <c r="F27" s="589"/>
      <c r="G27" s="589"/>
      <c r="H27" s="589"/>
      <c r="I27" s="589"/>
      <c r="J27" s="589"/>
      <c r="K27" s="589"/>
      <c r="L27" s="589"/>
      <c r="M27" s="589"/>
      <c r="N27" s="589"/>
      <c r="O27" s="589"/>
      <c r="P27" s="589"/>
      <c r="Q27" s="589"/>
      <c r="R27" s="589"/>
      <c r="S27" s="589"/>
      <c r="T27" s="589"/>
      <c r="U27" s="589"/>
      <c r="V27" s="589"/>
      <c r="W27" s="589"/>
      <c r="X27" s="589"/>
      <c r="Y27" s="589"/>
      <c r="Z27" s="590"/>
      <c r="AA27" s="591" t="s">
        <v>72</v>
      </c>
      <c r="AB27" s="592"/>
      <c r="AC27" s="592"/>
      <c r="AD27" s="592"/>
      <c r="AE27" s="592"/>
      <c r="AF27" s="592"/>
      <c r="AG27" s="592"/>
      <c r="AH27" s="593"/>
      <c r="AI27" s="594"/>
      <c r="AJ27" s="28"/>
      <c r="AL27" s="18"/>
    </row>
    <row r="28" spans="1:48" ht="28.9" customHeight="1" thickBot="1">
      <c r="A28" s="382"/>
      <c r="B28" s="597" t="s">
        <v>2099</v>
      </c>
      <c r="C28" s="597"/>
      <c r="D28" s="597"/>
      <c r="E28" s="597"/>
      <c r="F28" s="597"/>
      <c r="G28" s="597"/>
      <c r="H28" s="597"/>
      <c r="I28" s="597"/>
      <c r="J28" s="597"/>
      <c r="K28" s="597"/>
      <c r="L28" s="597"/>
      <c r="M28" s="597"/>
      <c r="N28" s="597"/>
      <c r="O28" s="597"/>
      <c r="P28" s="597"/>
      <c r="Q28" s="597"/>
      <c r="R28" s="597"/>
      <c r="S28" s="597"/>
      <c r="T28" s="597"/>
      <c r="U28" s="597"/>
      <c r="V28" s="597"/>
      <c r="W28" s="597"/>
      <c r="X28" s="597"/>
      <c r="Y28" s="597"/>
      <c r="Z28" s="598"/>
      <c r="AA28" s="599" t="s">
        <v>59</v>
      </c>
      <c r="AB28" s="599"/>
      <c r="AC28" s="599"/>
      <c r="AD28" s="599"/>
      <c r="AE28" s="599"/>
      <c r="AF28" s="599"/>
      <c r="AG28" s="599"/>
      <c r="AH28" s="599"/>
      <c r="AI28" s="599"/>
      <c r="AJ28" s="35"/>
    </row>
    <row r="29" spans="1:48" ht="37.15" customHeight="1" thickBot="1">
      <c r="A29" s="382"/>
      <c r="B29" s="600" t="s">
        <v>2162</v>
      </c>
      <c r="C29" s="600"/>
      <c r="D29" s="600"/>
      <c r="E29" s="600"/>
      <c r="F29" s="600"/>
      <c r="G29" s="600"/>
      <c r="H29" s="600"/>
      <c r="I29" s="600"/>
      <c r="J29" s="600"/>
      <c r="K29" s="600"/>
      <c r="L29" s="600"/>
      <c r="M29" s="600"/>
      <c r="N29" s="600"/>
      <c r="O29" s="600"/>
      <c r="P29" s="600"/>
      <c r="Q29" s="600"/>
      <c r="R29" s="600"/>
      <c r="S29" s="600"/>
      <c r="T29" s="600"/>
      <c r="U29" s="600"/>
      <c r="V29" s="600"/>
      <c r="W29" s="600"/>
      <c r="X29" s="600"/>
      <c r="Y29" s="600"/>
      <c r="Z29" s="601"/>
      <c r="AA29" s="602" t="s">
        <v>59</v>
      </c>
      <c r="AB29" s="602"/>
      <c r="AC29" s="602"/>
      <c r="AD29" s="602"/>
      <c r="AE29" s="602"/>
      <c r="AF29" s="602"/>
      <c r="AG29" s="602"/>
      <c r="AH29" s="602"/>
      <c r="AI29" s="602"/>
      <c r="AJ29" s="35"/>
    </row>
    <row r="30" spans="1:48" ht="30" customHeight="1" thickBot="1">
      <c r="A30" s="382"/>
      <c r="B30" s="614" t="s">
        <v>73</v>
      </c>
      <c r="C30" s="614"/>
      <c r="D30" s="614"/>
      <c r="E30" s="614"/>
      <c r="F30" s="614"/>
      <c r="G30" s="614"/>
      <c r="H30" s="614"/>
      <c r="I30" s="614"/>
      <c r="J30" s="614"/>
      <c r="K30" s="614"/>
      <c r="L30" s="614"/>
      <c r="M30" s="614"/>
      <c r="N30" s="614"/>
      <c r="O30" s="614"/>
      <c r="P30" s="614"/>
      <c r="Q30" s="614"/>
      <c r="R30" s="614"/>
      <c r="S30" s="614"/>
      <c r="T30" s="614"/>
      <c r="U30" s="614"/>
      <c r="V30" s="614"/>
      <c r="W30" s="614"/>
      <c r="X30" s="614"/>
      <c r="Y30" s="614"/>
      <c r="Z30" s="615"/>
      <c r="AA30" s="616" t="s">
        <v>2111</v>
      </c>
      <c r="AB30" s="616"/>
      <c r="AC30" s="616"/>
      <c r="AD30" s="616"/>
      <c r="AE30" s="616"/>
      <c r="AF30" s="616"/>
      <c r="AG30" s="616"/>
      <c r="AH30" s="616"/>
      <c r="AI30" s="616"/>
      <c r="AJ30" s="20"/>
    </row>
    <row r="31" spans="1:48" ht="30" customHeight="1" thickBot="1">
      <c r="A31" s="382"/>
      <c r="B31" s="597" t="s">
        <v>58</v>
      </c>
      <c r="C31" s="597"/>
      <c r="D31" s="597"/>
      <c r="E31" s="597"/>
      <c r="F31" s="597"/>
      <c r="G31" s="597"/>
      <c r="H31" s="597"/>
      <c r="I31" s="597"/>
      <c r="J31" s="597"/>
      <c r="K31" s="597"/>
      <c r="L31" s="597"/>
      <c r="M31" s="597"/>
      <c r="N31" s="597"/>
      <c r="O31" s="597"/>
      <c r="P31" s="597"/>
      <c r="Q31" s="597"/>
      <c r="R31" s="597"/>
      <c r="S31" s="597"/>
      <c r="T31" s="597"/>
      <c r="U31" s="597"/>
      <c r="V31" s="597"/>
      <c r="W31" s="597"/>
      <c r="X31" s="597"/>
      <c r="Y31" s="597"/>
      <c r="Z31" s="598"/>
      <c r="AA31" s="599" t="s">
        <v>59</v>
      </c>
      <c r="AB31" s="599"/>
      <c r="AC31" s="599"/>
      <c r="AD31" s="599"/>
      <c r="AE31" s="599"/>
      <c r="AF31" s="599"/>
      <c r="AG31" s="599"/>
      <c r="AH31" s="599"/>
      <c r="AI31" s="599"/>
      <c r="AJ31" s="20"/>
      <c r="AK31" s="18"/>
    </row>
    <row r="32" spans="1:48" ht="30" customHeight="1" thickBot="1">
      <c r="A32" s="382"/>
      <c r="B32" s="597" t="s">
        <v>60</v>
      </c>
      <c r="C32" s="597"/>
      <c r="D32" s="597"/>
      <c r="E32" s="597"/>
      <c r="F32" s="597"/>
      <c r="G32" s="597"/>
      <c r="H32" s="597"/>
      <c r="I32" s="597"/>
      <c r="J32" s="597"/>
      <c r="K32" s="597"/>
      <c r="L32" s="597"/>
      <c r="M32" s="597"/>
      <c r="N32" s="597"/>
      <c r="O32" s="597"/>
      <c r="P32" s="597"/>
      <c r="Q32" s="597"/>
      <c r="R32" s="597"/>
      <c r="S32" s="597"/>
      <c r="T32" s="597"/>
      <c r="U32" s="597"/>
      <c r="V32" s="597"/>
      <c r="W32" s="597"/>
      <c r="X32" s="597"/>
      <c r="Y32" s="597"/>
      <c r="Z32" s="598"/>
      <c r="AA32" s="616" t="s">
        <v>61</v>
      </c>
      <c r="AB32" s="616"/>
      <c r="AC32" s="616"/>
      <c r="AD32" s="616"/>
      <c r="AE32" s="616"/>
      <c r="AF32" s="616"/>
      <c r="AG32" s="616"/>
      <c r="AH32" s="616"/>
      <c r="AI32" s="616"/>
      <c r="AJ32" s="20"/>
      <c r="AK32" s="18"/>
      <c r="AL32" s="19"/>
    </row>
    <row r="33" spans="1:53" ht="19.899999999999999" customHeight="1" thickBot="1">
      <c r="A33" s="382"/>
      <c r="B33" s="614" t="s">
        <v>74</v>
      </c>
      <c r="C33" s="614"/>
      <c r="D33" s="614"/>
      <c r="E33" s="614"/>
      <c r="F33" s="614"/>
      <c r="G33" s="614"/>
      <c r="H33" s="614"/>
      <c r="I33" s="614"/>
      <c r="J33" s="614"/>
      <c r="K33" s="614"/>
      <c r="L33" s="614"/>
      <c r="M33" s="614"/>
      <c r="N33" s="614"/>
      <c r="O33" s="614"/>
      <c r="P33" s="614"/>
      <c r="Q33" s="614"/>
      <c r="R33" s="614"/>
      <c r="S33" s="614"/>
      <c r="T33" s="614"/>
      <c r="U33" s="614"/>
      <c r="V33" s="614"/>
      <c r="W33" s="614"/>
      <c r="X33" s="614"/>
      <c r="Y33" s="614"/>
      <c r="Z33" s="615"/>
      <c r="AA33" s="619" t="s">
        <v>62</v>
      </c>
      <c r="AB33" s="619"/>
      <c r="AC33" s="619"/>
      <c r="AD33" s="619"/>
      <c r="AE33" s="619"/>
      <c r="AF33" s="619"/>
      <c r="AG33" s="619"/>
      <c r="AH33" s="619"/>
      <c r="AI33" s="619"/>
      <c r="AJ33" s="20"/>
      <c r="AK33" s="18"/>
      <c r="AL33" s="19"/>
    </row>
    <row r="34" spans="1:53" ht="27.65" customHeight="1" thickBot="1">
      <c r="A34" s="382"/>
      <c r="B34" s="583" t="s">
        <v>2112</v>
      </c>
      <c r="C34" s="583"/>
      <c r="D34" s="583"/>
      <c r="E34" s="583"/>
      <c r="F34" s="583"/>
      <c r="G34" s="583"/>
      <c r="H34" s="583"/>
      <c r="I34" s="583"/>
      <c r="J34" s="583"/>
      <c r="K34" s="583"/>
      <c r="L34" s="583"/>
      <c r="M34" s="583"/>
      <c r="N34" s="583"/>
      <c r="O34" s="583"/>
      <c r="P34" s="583"/>
      <c r="Q34" s="583"/>
      <c r="R34" s="583"/>
      <c r="S34" s="583"/>
      <c r="T34" s="583"/>
      <c r="U34" s="583"/>
      <c r="V34" s="583"/>
      <c r="W34" s="583"/>
      <c r="X34" s="583"/>
      <c r="Y34" s="583"/>
      <c r="Z34" s="584"/>
      <c r="AA34" s="599" t="s">
        <v>59</v>
      </c>
      <c r="AB34" s="599"/>
      <c r="AC34" s="599"/>
      <c r="AD34" s="599"/>
      <c r="AE34" s="599"/>
      <c r="AF34" s="599"/>
      <c r="AG34" s="599"/>
      <c r="AH34" s="599"/>
      <c r="AI34" s="599"/>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608" t="s">
        <v>77</v>
      </c>
      <c r="B40" s="609"/>
      <c r="C40" s="609"/>
      <c r="D40" s="609"/>
      <c r="E40" s="609"/>
      <c r="F40" s="609"/>
      <c r="G40" s="609"/>
      <c r="H40" s="609"/>
      <c r="I40" s="609"/>
      <c r="J40" s="609"/>
      <c r="K40" s="609"/>
      <c r="L40" s="609"/>
      <c r="M40" s="609"/>
      <c r="N40" s="609"/>
      <c r="O40" s="609"/>
      <c r="P40" s="609"/>
      <c r="Q40" s="609"/>
      <c r="R40" s="609"/>
      <c r="S40" s="609"/>
      <c r="T40" s="609"/>
      <c r="U40" s="609"/>
      <c r="V40" s="609"/>
      <c r="W40" s="609"/>
      <c r="X40" s="609"/>
      <c r="Y40" s="609"/>
      <c r="Z40" s="609"/>
      <c r="AA40" s="609"/>
      <c r="AB40" s="609"/>
      <c r="AC40" s="609"/>
      <c r="AD40" s="609"/>
      <c r="AE40" s="609"/>
      <c r="AF40" s="609"/>
      <c r="AG40" s="609"/>
      <c r="AH40" s="609"/>
      <c r="AI40" s="609"/>
      <c r="AJ40" s="610"/>
      <c r="BA40" s="48" t="s">
        <v>78</v>
      </c>
    </row>
    <row r="41" spans="1:53">
      <c r="A41" s="620" t="s">
        <v>79</v>
      </c>
      <c r="B41" s="621"/>
      <c r="C41" s="621"/>
      <c r="D41" s="621"/>
      <c r="E41" s="621"/>
      <c r="F41" s="621"/>
      <c r="G41" s="621"/>
      <c r="H41" s="621"/>
      <c r="I41" s="621"/>
      <c r="J41" s="621"/>
      <c r="K41" s="621"/>
      <c r="L41" s="621"/>
      <c r="M41" s="621"/>
      <c r="N41" s="621"/>
      <c r="O41" s="621"/>
      <c r="P41" s="621"/>
      <c r="Q41" s="621"/>
      <c r="R41" s="621"/>
      <c r="S41" s="621"/>
      <c r="T41" s="621"/>
      <c r="U41" s="621"/>
      <c r="V41" s="621"/>
      <c r="W41" s="621"/>
      <c r="X41" s="621"/>
      <c r="Y41" s="621"/>
      <c r="Z41" s="621"/>
      <c r="AA41" s="621"/>
      <c r="AB41" s="621"/>
      <c r="AC41" s="621"/>
      <c r="AD41" s="621"/>
      <c r="AE41" s="613" t="str">
        <f>IF(G5="", "", IF(AH13="○", "〇", "×"))</f>
        <v/>
      </c>
      <c r="AF41" s="613"/>
      <c r="AG41" s="613"/>
      <c r="AH41" s="613"/>
      <c r="AI41" s="613"/>
      <c r="AJ41" s="613"/>
      <c r="BA41" s="48">
        <f>COUNTIF(A41:AJ47, "×")</f>
        <v>0</v>
      </c>
    </row>
    <row r="42" spans="1:53" ht="15" customHeight="1">
      <c r="A42" s="608" t="s">
        <v>80</v>
      </c>
      <c r="B42" s="609"/>
      <c r="C42" s="609"/>
      <c r="D42" s="609"/>
      <c r="E42" s="609"/>
      <c r="F42" s="609"/>
      <c r="G42" s="609"/>
      <c r="H42" s="609"/>
      <c r="I42" s="609"/>
      <c r="J42" s="609"/>
      <c r="K42" s="609"/>
      <c r="L42" s="609"/>
      <c r="M42" s="609"/>
      <c r="N42" s="609"/>
      <c r="O42" s="609"/>
      <c r="P42" s="609"/>
      <c r="Q42" s="609"/>
      <c r="R42" s="609"/>
      <c r="S42" s="609"/>
      <c r="T42" s="609"/>
      <c r="U42" s="609"/>
      <c r="V42" s="609"/>
      <c r="W42" s="609"/>
      <c r="X42" s="609"/>
      <c r="Y42" s="609"/>
      <c r="Z42" s="609"/>
      <c r="AA42" s="609"/>
      <c r="AB42" s="609"/>
      <c r="AC42" s="609"/>
      <c r="AD42" s="609"/>
      <c r="AE42" s="609"/>
      <c r="AF42" s="609"/>
      <c r="AG42" s="609"/>
      <c r="AH42" s="609"/>
      <c r="AI42" s="609"/>
      <c r="AJ42" s="610"/>
    </row>
    <row r="43" spans="1:53">
      <c r="A43" s="611" t="s">
        <v>81</v>
      </c>
      <c r="B43" s="612"/>
      <c r="C43" s="612"/>
      <c r="D43" s="612"/>
      <c r="E43" s="612"/>
      <c r="F43" s="612"/>
      <c r="G43" s="612"/>
      <c r="H43" s="612"/>
      <c r="I43" s="612"/>
      <c r="J43" s="612"/>
      <c r="K43" s="612"/>
      <c r="L43" s="612"/>
      <c r="M43" s="612"/>
      <c r="N43" s="612"/>
      <c r="O43" s="612"/>
      <c r="P43" s="612"/>
      <c r="Q43" s="612"/>
      <c r="R43" s="612"/>
      <c r="S43" s="612"/>
      <c r="T43" s="612"/>
      <c r="U43" s="612"/>
      <c r="V43" s="612"/>
      <c r="W43" s="612"/>
      <c r="X43" s="612"/>
      <c r="Y43" s="612"/>
      <c r="Z43" s="612"/>
      <c r="AA43" s="612"/>
      <c r="AB43" s="612"/>
      <c r="AC43" s="612"/>
      <c r="AD43" s="612"/>
      <c r="AE43" s="613" t="str">
        <f>AH26</f>
        <v/>
      </c>
      <c r="AF43" s="613"/>
      <c r="AG43" s="613"/>
      <c r="AH43" s="613"/>
      <c r="AI43" s="613"/>
      <c r="AJ43" s="613"/>
    </row>
    <row r="44" spans="1:53">
      <c r="A44" s="617" t="s">
        <v>82</v>
      </c>
      <c r="B44" s="618"/>
      <c r="C44" s="618"/>
      <c r="D44" s="618"/>
      <c r="E44" s="618"/>
      <c r="F44" s="618"/>
      <c r="G44" s="618"/>
      <c r="H44" s="618"/>
      <c r="I44" s="618"/>
      <c r="J44" s="618"/>
      <c r="K44" s="618"/>
      <c r="L44" s="618"/>
      <c r="M44" s="618"/>
      <c r="N44" s="618"/>
      <c r="O44" s="618"/>
      <c r="P44" s="618"/>
      <c r="Q44" s="618"/>
      <c r="R44" s="618"/>
      <c r="S44" s="618"/>
      <c r="T44" s="618"/>
      <c r="U44" s="618"/>
      <c r="V44" s="618"/>
      <c r="W44" s="618"/>
      <c r="X44" s="618"/>
      <c r="Y44" s="618"/>
      <c r="Z44" s="618"/>
      <c r="AA44" s="618"/>
      <c r="AB44" s="618"/>
      <c r="AC44" s="618"/>
      <c r="AD44" s="618"/>
      <c r="AE44" s="613" t="str">
        <f>基本情報入力シート!AD33</f>
        <v/>
      </c>
      <c r="AF44" s="613"/>
      <c r="AG44" s="613"/>
      <c r="AH44" s="613"/>
      <c r="AI44" s="613"/>
      <c r="AJ44" s="613"/>
    </row>
    <row r="45" spans="1:53" ht="15" customHeight="1">
      <c r="A45" s="608" t="s">
        <v>2168</v>
      </c>
      <c r="B45" s="609"/>
      <c r="C45" s="609"/>
      <c r="D45" s="609"/>
      <c r="E45" s="609"/>
      <c r="F45" s="609"/>
      <c r="G45" s="609"/>
      <c r="H45" s="609"/>
      <c r="I45" s="609"/>
      <c r="J45" s="609"/>
      <c r="K45" s="609"/>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10"/>
    </row>
    <row r="46" spans="1:53">
      <c r="A46" s="611" t="s">
        <v>83</v>
      </c>
      <c r="B46" s="612"/>
      <c r="C46" s="612"/>
      <c r="D46" s="612"/>
      <c r="E46" s="612"/>
      <c r="F46" s="612"/>
      <c r="G46" s="612"/>
      <c r="H46" s="612"/>
      <c r="I46" s="612"/>
      <c r="J46" s="612"/>
      <c r="K46" s="612"/>
      <c r="L46" s="612"/>
      <c r="M46" s="612"/>
      <c r="N46" s="612"/>
      <c r="O46" s="612"/>
      <c r="P46" s="612"/>
      <c r="Q46" s="612"/>
      <c r="R46" s="612"/>
      <c r="S46" s="612"/>
      <c r="T46" s="612"/>
      <c r="U46" s="612"/>
      <c r="V46" s="612"/>
      <c r="W46" s="612"/>
      <c r="X46" s="612"/>
      <c r="Y46" s="612"/>
      <c r="Z46" s="612"/>
      <c r="AA46" s="612"/>
      <c r="AB46" s="612"/>
      <c r="AC46" s="612"/>
      <c r="AD46" s="612"/>
      <c r="AE46" s="613" t="str">
        <f>'別紙様式2-２（補助金 個票） '!S8</f>
        <v/>
      </c>
      <c r="AF46" s="613"/>
      <c r="AG46" s="613"/>
      <c r="AH46" s="613"/>
      <c r="AI46" s="613"/>
      <c r="AJ46" s="613"/>
      <c r="AR46" s="214"/>
    </row>
    <row r="47" spans="1:53" hidden="1">
      <c r="A47" s="628" t="s">
        <v>84</v>
      </c>
      <c r="B47" s="629"/>
      <c r="C47" s="629"/>
      <c r="D47" s="629"/>
      <c r="E47" s="629"/>
      <c r="F47" s="629"/>
      <c r="G47" s="629"/>
      <c r="H47" s="629"/>
      <c r="I47" s="629"/>
      <c r="J47" s="629"/>
      <c r="K47" s="629"/>
      <c r="L47" s="629"/>
      <c r="M47" s="629"/>
      <c r="N47" s="629"/>
      <c r="O47" s="629"/>
      <c r="P47" s="629"/>
      <c r="Q47" s="629"/>
      <c r="R47" s="629"/>
      <c r="S47" s="629"/>
      <c r="T47" s="629"/>
      <c r="U47" s="629"/>
      <c r="V47" s="629"/>
      <c r="W47" s="629"/>
      <c r="X47" s="629"/>
      <c r="Y47" s="629"/>
      <c r="Z47" s="629"/>
      <c r="AA47" s="629"/>
      <c r="AB47" s="629"/>
      <c r="AC47" s="629"/>
      <c r="AD47" s="629"/>
      <c r="AE47" s="613" t="str">
        <f>'別紙様式2-２（補助金 個票） '!S9</f>
        <v/>
      </c>
      <c r="AF47" s="613"/>
      <c r="AG47" s="613"/>
      <c r="AH47" s="613"/>
      <c r="AI47" s="613"/>
      <c r="AJ47" s="613"/>
    </row>
    <row r="48" spans="1:53" hidden="1">
      <c r="A48" s="617" t="s">
        <v>85</v>
      </c>
      <c r="B48" s="618"/>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3" t="str">
        <f>'別紙様式2-２（補助金 個票） '!S10</f>
        <v/>
      </c>
      <c r="AF48" s="613"/>
      <c r="AG48" s="613"/>
      <c r="AH48" s="613"/>
      <c r="AI48" s="613"/>
      <c r="AJ48" s="613"/>
    </row>
    <row r="49" spans="1:48" ht="14.5" hidden="1"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hidden="1" customHeight="1">
      <c r="A50" s="622" t="s">
        <v>86</v>
      </c>
      <c r="B50" s="622"/>
      <c r="C50" s="622"/>
      <c r="D50" s="622"/>
      <c r="E50" s="622"/>
      <c r="F50" s="622"/>
      <c r="G50" s="622"/>
      <c r="H50" s="622"/>
      <c r="I50" s="622"/>
      <c r="J50" s="622"/>
      <c r="K50" s="622"/>
      <c r="L50" s="622"/>
      <c r="M50" s="622"/>
      <c r="N50" s="622"/>
      <c r="O50" s="622"/>
      <c r="P50" s="622"/>
      <c r="Q50" s="622"/>
      <c r="R50" s="622"/>
      <c r="S50" s="622"/>
      <c r="T50" s="622"/>
      <c r="U50" s="622"/>
      <c r="V50" s="622"/>
      <c r="W50" s="622"/>
      <c r="X50" s="622"/>
      <c r="Y50" s="622"/>
      <c r="Z50" s="622"/>
      <c r="AA50" s="622"/>
      <c r="AB50" s="622"/>
      <c r="AC50" s="622"/>
      <c r="AD50" s="622"/>
      <c r="AE50" s="622"/>
      <c r="AF50" s="622"/>
      <c r="AG50" s="622"/>
      <c r="AH50" s="622"/>
      <c r="AI50" s="622"/>
      <c r="AJ50" s="622"/>
    </row>
    <row r="51" spans="1:48" s="34" customFormat="1" ht="20.5" hidden="1" customHeight="1" thickBot="1">
      <c r="A51" s="128" t="s">
        <v>2169</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5" hidden="1" customHeight="1" thickBot="1">
      <c r="A52" s="623" t="s">
        <v>27</v>
      </c>
      <c r="B52" s="623"/>
      <c r="C52" s="624" t="s">
        <v>87</v>
      </c>
      <c r="D52" s="624"/>
      <c r="E52" s="624"/>
      <c r="F52" s="624"/>
      <c r="G52" s="624"/>
      <c r="H52" s="624" t="s">
        <v>88</v>
      </c>
      <c r="I52" s="624"/>
      <c r="J52" s="624"/>
      <c r="K52" s="624"/>
      <c r="L52" s="624"/>
      <c r="M52" s="624"/>
      <c r="N52" s="624"/>
      <c r="O52" s="624"/>
      <c r="P52" s="624"/>
      <c r="Q52" s="624"/>
      <c r="R52" s="624"/>
      <c r="S52" s="624"/>
      <c r="T52" s="625" t="s">
        <v>89</v>
      </c>
      <c r="U52" s="626"/>
      <c r="V52" s="626"/>
      <c r="W52" s="626"/>
      <c r="X52" s="626"/>
      <c r="Y52" s="626"/>
      <c r="Z52" s="626"/>
      <c r="AA52" s="626"/>
      <c r="AB52" s="626"/>
      <c r="AC52" s="626"/>
      <c r="AD52" s="626"/>
      <c r="AE52" s="626"/>
      <c r="AF52" s="626"/>
      <c r="AG52" s="626"/>
      <c r="AH52" s="626"/>
      <c r="AI52" s="626"/>
      <c r="AJ52" s="627"/>
      <c r="AK52" s="630" t="s">
        <v>2171</v>
      </c>
      <c r="AL52" s="630"/>
      <c r="AM52" s="630"/>
      <c r="AN52" s="630"/>
      <c r="AO52" s="630"/>
      <c r="AP52" s="630"/>
      <c r="AQ52" s="630"/>
      <c r="AR52" s="630"/>
      <c r="AS52" s="630"/>
      <c r="AT52" s="630"/>
      <c r="AU52" s="630"/>
      <c r="AV52" s="631"/>
    </row>
    <row r="53" spans="1:48" ht="31.9" hidden="1" customHeight="1">
      <c r="A53" s="632" t="str">
        <f>AE1</f>
        <v>島根県</v>
      </c>
      <c r="B53" s="632"/>
      <c r="C53" s="633">
        <f>IFERROR(SUMIF('別紙様式2-２（補助金 個票） '!$D$11:$D$110, '別紙様式2-１（補助金　総括表）'!A53, '別紙様式2-２（補助金 個票） '!$L$11:$L$110), "未入力あり")</f>
        <v>0</v>
      </c>
      <c r="D53" s="633"/>
      <c r="E53" s="633"/>
      <c r="F53" s="633"/>
      <c r="G53" s="633"/>
      <c r="H53" s="634" t="str">
        <f>IF(C53&gt;0, IFERROR((VLOOKUP(A53&amp;"○", '別紙様式2-２（補助金 個票） '!AH:AI, 2, FALSE)), "振込先未選択"), "")</f>
        <v/>
      </c>
      <c r="I53" s="634"/>
      <c r="J53" s="634"/>
      <c r="K53" s="634"/>
      <c r="L53" s="634"/>
      <c r="M53" s="634"/>
      <c r="N53" s="634"/>
      <c r="O53" s="634"/>
      <c r="P53" s="634"/>
      <c r="Q53" s="634"/>
      <c r="R53" s="634"/>
      <c r="S53" s="634"/>
      <c r="T53" s="625" t="str">
        <f>IFERROR(IF(H53="", "", VLOOKUP(H53, '別紙様式2-２（補助金 個票） '!$F$11:$R$110, 13, FALSE)), "未記入")</f>
        <v/>
      </c>
      <c r="U53" s="626"/>
      <c r="V53" s="626"/>
      <c r="W53" s="626"/>
      <c r="X53" s="626"/>
      <c r="Y53" s="626"/>
      <c r="Z53" s="626"/>
      <c r="AA53" s="626"/>
      <c r="AB53" s="626"/>
      <c r="AC53" s="626"/>
      <c r="AD53" s="626"/>
      <c r="AE53" s="626"/>
      <c r="AF53" s="626"/>
      <c r="AG53" s="626"/>
      <c r="AH53" s="626"/>
      <c r="AI53" s="626"/>
      <c r="AJ53" s="627"/>
    </row>
    <row r="54" spans="1:48" ht="8.5"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5" customHeight="1"/>
    <row r="56" spans="1:48" ht="24.65" customHeight="1"/>
    <row r="57" spans="1:48" ht="61.15" customHeight="1"/>
    <row r="58" spans="1:48" s="22" customFormat="1" ht="29.5" customHeight="1"/>
    <row r="59" spans="1:48" ht="13.9" customHeight="1"/>
    <row r="60" spans="1:48" ht="13.9" customHeight="1"/>
    <row r="61" spans="1:48" ht="13.9" customHeight="1">
      <c r="A61" s="635"/>
      <c r="B61" s="635"/>
      <c r="C61" s="636"/>
      <c r="D61" s="636"/>
      <c r="E61" s="636"/>
      <c r="F61" s="636"/>
      <c r="G61" s="636"/>
      <c r="H61" s="637"/>
      <c r="I61" s="637"/>
      <c r="J61" s="637"/>
      <c r="K61" s="637"/>
      <c r="L61" s="637"/>
      <c r="M61" s="637"/>
      <c r="N61" s="637"/>
      <c r="O61" s="637"/>
      <c r="P61" s="637"/>
      <c r="Q61" s="637"/>
      <c r="R61" s="637"/>
      <c r="S61" s="637"/>
      <c r="T61" s="638"/>
      <c r="U61" s="638"/>
      <c r="V61" s="638"/>
      <c r="W61" s="638"/>
      <c r="X61" s="638"/>
      <c r="Y61" s="638"/>
      <c r="Z61" s="638"/>
      <c r="AA61" s="638"/>
      <c r="AB61" s="638"/>
      <c r="AC61" s="638"/>
      <c r="AD61" s="638"/>
      <c r="AE61" s="638"/>
      <c r="AF61" s="638"/>
      <c r="AG61" s="638"/>
      <c r="AH61" s="638"/>
      <c r="AI61" s="638"/>
      <c r="AJ61" s="638"/>
    </row>
    <row r="62" spans="1:48" ht="13.9" customHeight="1">
      <c r="A62" s="635"/>
      <c r="B62" s="635"/>
      <c r="C62" s="636"/>
      <c r="D62" s="636"/>
      <c r="E62" s="636"/>
      <c r="F62" s="636"/>
      <c r="G62" s="636"/>
      <c r="H62" s="637"/>
      <c r="I62" s="637"/>
      <c r="J62" s="637"/>
      <c r="K62" s="637"/>
      <c r="L62" s="637"/>
      <c r="M62" s="637"/>
      <c r="N62" s="637"/>
      <c r="O62" s="637"/>
      <c r="P62" s="637"/>
      <c r="Q62" s="637"/>
      <c r="R62" s="637"/>
      <c r="S62" s="637"/>
      <c r="T62" s="638"/>
      <c r="U62" s="638"/>
      <c r="V62" s="638"/>
      <c r="W62" s="638"/>
      <c r="X62" s="638"/>
      <c r="Y62" s="638"/>
      <c r="Z62" s="638"/>
      <c r="AA62" s="638"/>
      <c r="AB62" s="638"/>
      <c r="AC62" s="638"/>
      <c r="AD62" s="638"/>
      <c r="AE62" s="638"/>
      <c r="AF62" s="638"/>
      <c r="AG62" s="638"/>
      <c r="AH62" s="638"/>
      <c r="AI62" s="638"/>
      <c r="AJ62" s="638"/>
    </row>
    <row r="63" spans="1:48" ht="13.9" customHeight="1">
      <c r="A63" s="635"/>
      <c r="B63" s="635"/>
      <c r="C63" s="636"/>
      <c r="D63" s="636"/>
      <c r="E63" s="636"/>
      <c r="F63" s="636"/>
      <c r="G63" s="636"/>
      <c r="H63" s="637"/>
      <c r="I63" s="637"/>
      <c r="J63" s="637"/>
      <c r="K63" s="637"/>
      <c r="L63" s="637"/>
      <c r="M63" s="637"/>
      <c r="N63" s="637"/>
      <c r="O63" s="637"/>
      <c r="P63" s="637"/>
      <c r="Q63" s="637"/>
      <c r="R63" s="637"/>
      <c r="S63" s="637"/>
      <c r="T63" s="638"/>
      <c r="U63" s="638"/>
      <c r="V63" s="638"/>
      <c r="W63" s="638"/>
      <c r="X63" s="638"/>
      <c r="Y63" s="638"/>
      <c r="Z63" s="638"/>
      <c r="AA63" s="638"/>
      <c r="AB63" s="638"/>
      <c r="AC63" s="638"/>
      <c r="AD63" s="638"/>
      <c r="AE63" s="638"/>
      <c r="AF63" s="638"/>
      <c r="AG63" s="638"/>
      <c r="AH63" s="638"/>
      <c r="AI63" s="638"/>
      <c r="AJ63" s="638"/>
    </row>
    <row r="64" spans="1:48" ht="13.9" customHeight="1">
      <c r="A64" s="635"/>
      <c r="B64" s="635"/>
      <c r="C64" s="636"/>
      <c r="D64" s="636"/>
      <c r="E64" s="636"/>
      <c r="F64" s="636"/>
      <c r="G64" s="636"/>
      <c r="H64" s="637"/>
      <c r="I64" s="637"/>
      <c r="J64" s="637"/>
      <c r="K64" s="637"/>
      <c r="L64" s="637"/>
      <c r="M64" s="637"/>
      <c r="N64" s="637"/>
      <c r="O64" s="637"/>
      <c r="P64" s="637"/>
      <c r="Q64" s="637"/>
      <c r="R64" s="637"/>
      <c r="S64" s="637"/>
      <c r="T64" s="638"/>
      <c r="U64" s="638"/>
      <c r="V64" s="638"/>
      <c r="W64" s="638"/>
      <c r="X64" s="638"/>
      <c r="Y64" s="638"/>
      <c r="Z64" s="638"/>
      <c r="AA64" s="638"/>
      <c r="AB64" s="638"/>
      <c r="AC64" s="638"/>
      <c r="AD64" s="638"/>
      <c r="AE64" s="638"/>
      <c r="AF64" s="638"/>
      <c r="AG64" s="638"/>
      <c r="AH64" s="638"/>
      <c r="AI64" s="638"/>
      <c r="AJ64" s="638"/>
    </row>
    <row r="65" spans="1:36" ht="13.9" customHeight="1">
      <c r="A65" s="635"/>
      <c r="B65" s="635"/>
      <c r="C65" s="636"/>
      <c r="D65" s="636"/>
      <c r="E65" s="636"/>
      <c r="F65" s="636"/>
      <c r="G65" s="636"/>
      <c r="H65" s="637"/>
      <c r="I65" s="637"/>
      <c r="J65" s="637"/>
      <c r="K65" s="637"/>
      <c r="L65" s="637"/>
      <c r="M65" s="637"/>
      <c r="N65" s="637"/>
      <c r="O65" s="637"/>
      <c r="P65" s="637"/>
      <c r="Q65" s="637"/>
      <c r="R65" s="637"/>
      <c r="S65" s="637"/>
      <c r="T65" s="638"/>
      <c r="U65" s="638"/>
      <c r="V65" s="638"/>
      <c r="W65" s="638"/>
      <c r="X65" s="638"/>
      <c r="Y65" s="638"/>
      <c r="Z65" s="638"/>
      <c r="AA65" s="638"/>
      <c r="AB65" s="638"/>
      <c r="AC65" s="638"/>
      <c r="AD65" s="638"/>
      <c r="AE65" s="638"/>
      <c r="AF65" s="638"/>
      <c r="AG65" s="638"/>
      <c r="AH65" s="638"/>
      <c r="AI65" s="638"/>
      <c r="AJ65" s="638"/>
    </row>
    <row r="66" spans="1:36" ht="13.9" customHeight="1">
      <c r="A66" s="635"/>
      <c r="B66" s="635"/>
      <c r="C66" s="636"/>
      <c r="D66" s="636"/>
      <c r="E66" s="636"/>
      <c r="F66" s="636"/>
      <c r="G66" s="636"/>
      <c r="H66" s="637"/>
      <c r="I66" s="637"/>
      <c r="J66" s="637"/>
      <c r="K66" s="637"/>
      <c r="L66" s="637"/>
      <c r="M66" s="637"/>
      <c r="N66" s="637"/>
      <c r="O66" s="637"/>
      <c r="P66" s="637"/>
      <c r="Q66" s="637"/>
      <c r="R66" s="637"/>
      <c r="S66" s="637"/>
      <c r="T66" s="638"/>
      <c r="U66" s="638"/>
      <c r="V66" s="638"/>
      <c r="W66" s="638"/>
      <c r="X66" s="638"/>
      <c r="Y66" s="638"/>
      <c r="Z66" s="638"/>
      <c r="AA66" s="638"/>
      <c r="AB66" s="638"/>
      <c r="AC66" s="638"/>
      <c r="AD66" s="638"/>
      <c r="AE66" s="638"/>
      <c r="AF66" s="638"/>
      <c r="AG66" s="638"/>
      <c r="AH66" s="638"/>
      <c r="AI66" s="638"/>
      <c r="AJ66" s="638"/>
    </row>
    <row r="67" spans="1:36" ht="13.9" customHeight="1">
      <c r="A67" s="635"/>
      <c r="B67" s="635"/>
      <c r="C67" s="636"/>
      <c r="D67" s="636"/>
      <c r="E67" s="636"/>
      <c r="F67" s="636"/>
      <c r="G67" s="636"/>
      <c r="H67" s="637"/>
      <c r="I67" s="637"/>
      <c r="J67" s="637"/>
      <c r="K67" s="637"/>
      <c r="L67" s="637"/>
      <c r="M67" s="637"/>
      <c r="N67" s="637"/>
      <c r="O67" s="637"/>
      <c r="P67" s="637"/>
      <c r="Q67" s="637"/>
      <c r="R67" s="637"/>
      <c r="S67" s="637"/>
      <c r="T67" s="638"/>
      <c r="U67" s="638"/>
      <c r="V67" s="638"/>
      <c r="W67" s="638"/>
      <c r="X67" s="638"/>
      <c r="Y67" s="638"/>
      <c r="Z67" s="638"/>
      <c r="AA67" s="638"/>
      <c r="AB67" s="638"/>
      <c r="AC67" s="638"/>
      <c r="AD67" s="638"/>
      <c r="AE67" s="638"/>
      <c r="AF67" s="638"/>
      <c r="AG67" s="638"/>
      <c r="AH67" s="638"/>
      <c r="AI67" s="638"/>
      <c r="AJ67" s="638"/>
    </row>
    <row r="68" spans="1:36" ht="13.9" customHeight="1">
      <c r="A68" s="635"/>
      <c r="B68" s="635"/>
      <c r="C68" s="636"/>
      <c r="D68" s="636"/>
      <c r="E68" s="636"/>
      <c r="F68" s="636"/>
      <c r="G68" s="636"/>
      <c r="H68" s="637"/>
      <c r="I68" s="637"/>
      <c r="J68" s="637"/>
      <c r="K68" s="637"/>
      <c r="L68" s="637"/>
      <c r="M68" s="637"/>
      <c r="N68" s="637"/>
      <c r="O68" s="637"/>
      <c r="P68" s="637"/>
      <c r="Q68" s="637"/>
      <c r="R68" s="637"/>
      <c r="S68" s="637"/>
      <c r="T68" s="638"/>
      <c r="U68" s="638"/>
      <c r="V68" s="638"/>
      <c r="W68" s="638"/>
      <c r="X68" s="638"/>
      <c r="Y68" s="638"/>
      <c r="Z68" s="638"/>
      <c r="AA68" s="638"/>
      <c r="AB68" s="638"/>
      <c r="AC68" s="638"/>
      <c r="AD68" s="638"/>
      <c r="AE68" s="638"/>
      <c r="AF68" s="638"/>
      <c r="AG68" s="638"/>
      <c r="AH68" s="638"/>
      <c r="AI68" s="638"/>
      <c r="AJ68" s="638"/>
    </row>
    <row r="69" spans="1:36" ht="13.9" customHeight="1">
      <c r="A69" s="635"/>
      <c r="B69" s="635"/>
      <c r="C69" s="636"/>
      <c r="D69" s="636"/>
      <c r="E69" s="636"/>
      <c r="F69" s="636"/>
      <c r="G69" s="636"/>
      <c r="H69" s="637"/>
      <c r="I69" s="637"/>
      <c r="J69" s="637"/>
      <c r="K69" s="637"/>
      <c r="L69" s="637"/>
      <c r="M69" s="637"/>
      <c r="N69" s="637"/>
      <c r="O69" s="637"/>
      <c r="P69" s="637"/>
      <c r="Q69" s="637"/>
      <c r="R69" s="637"/>
      <c r="S69" s="637"/>
      <c r="T69" s="638"/>
      <c r="U69" s="638"/>
      <c r="V69" s="638"/>
      <c r="W69" s="638"/>
      <c r="X69" s="638"/>
      <c r="Y69" s="638"/>
      <c r="Z69" s="638"/>
      <c r="AA69" s="638"/>
      <c r="AB69" s="638"/>
      <c r="AC69" s="638"/>
      <c r="AD69" s="638"/>
      <c r="AE69" s="638"/>
      <c r="AF69" s="638"/>
      <c r="AG69" s="638"/>
      <c r="AH69" s="638"/>
      <c r="AI69" s="638"/>
      <c r="AJ69" s="638"/>
    </row>
    <row r="70" spans="1:36" ht="13.9" customHeight="1">
      <c r="A70" s="635"/>
      <c r="B70" s="635"/>
      <c r="C70" s="636"/>
      <c r="D70" s="636"/>
      <c r="E70" s="636"/>
      <c r="F70" s="636"/>
      <c r="G70" s="636"/>
      <c r="H70" s="637"/>
      <c r="I70" s="637"/>
      <c r="J70" s="637"/>
      <c r="K70" s="637"/>
      <c r="L70" s="637"/>
      <c r="M70" s="637"/>
      <c r="N70" s="637"/>
      <c r="O70" s="637"/>
      <c r="P70" s="637"/>
      <c r="Q70" s="637"/>
      <c r="R70" s="637"/>
      <c r="S70" s="637"/>
      <c r="T70" s="638"/>
      <c r="U70" s="638"/>
      <c r="V70" s="638"/>
      <c r="W70" s="638"/>
      <c r="X70" s="638"/>
      <c r="Y70" s="638"/>
      <c r="Z70" s="638"/>
      <c r="AA70" s="638"/>
      <c r="AB70" s="638"/>
      <c r="AC70" s="638"/>
      <c r="AD70" s="638"/>
      <c r="AE70" s="638"/>
      <c r="AF70" s="638"/>
      <c r="AG70" s="638"/>
      <c r="AH70" s="638"/>
      <c r="AI70" s="638"/>
      <c r="AJ70" s="638"/>
    </row>
    <row r="71" spans="1:36" ht="13.9" customHeight="1">
      <c r="A71" s="635"/>
      <c r="B71" s="635"/>
      <c r="C71" s="636"/>
      <c r="D71" s="636"/>
      <c r="E71" s="636"/>
      <c r="F71" s="636"/>
      <c r="G71" s="636"/>
      <c r="H71" s="637"/>
      <c r="I71" s="637"/>
      <c r="J71" s="637"/>
      <c r="K71" s="637"/>
      <c r="L71" s="637"/>
      <c r="M71" s="637"/>
      <c r="N71" s="637"/>
      <c r="O71" s="637"/>
      <c r="P71" s="637"/>
      <c r="Q71" s="637"/>
      <c r="R71" s="637"/>
      <c r="S71" s="637"/>
      <c r="T71" s="638"/>
      <c r="U71" s="638"/>
      <c r="V71" s="638"/>
      <c r="W71" s="638"/>
      <c r="X71" s="638"/>
      <c r="Y71" s="638"/>
      <c r="Z71" s="638"/>
      <c r="AA71" s="638"/>
      <c r="AB71" s="638"/>
      <c r="AC71" s="638"/>
      <c r="AD71" s="638"/>
      <c r="AE71" s="638"/>
      <c r="AF71" s="638"/>
      <c r="AG71" s="638"/>
      <c r="AH71" s="638"/>
      <c r="AI71" s="638"/>
      <c r="AJ71" s="638"/>
    </row>
    <row r="72" spans="1:36" ht="13.9" customHeight="1">
      <c r="A72" s="635"/>
      <c r="B72" s="635"/>
      <c r="C72" s="636"/>
      <c r="D72" s="636"/>
      <c r="E72" s="636"/>
      <c r="F72" s="636"/>
      <c r="G72" s="636"/>
      <c r="H72" s="637"/>
      <c r="I72" s="637"/>
      <c r="J72" s="637"/>
      <c r="K72" s="637"/>
      <c r="L72" s="637"/>
      <c r="M72" s="637"/>
      <c r="N72" s="637"/>
      <c r="O72" s="637"/>
      <c r="P72" s="637"/>
      <c r="Q72" s="637"/>
      <c r="R72" s="637"/>
      <c r="S72" s="637"/>
      <c r="T72" s="638"/>
      <c r="U72" s="638"/>
      <c r="V72" s="638"/>
      <c r="W72" s="638"/>
      <c r="X72" s="638"/>
      <c r="Y72" s="638"/>
      <c r="Z72" s="638"/>
      <c r="AA72" s="638"/>
      <c r="AB72" s="638"/>
      <c r="AC72" s="638"/>
      <c r="AD72" s="638"/>
      <c r="AE72" s="638"/>
      <c r="AF72" s="638"/>
      <c r="AG72" s="638"/>
      <c r="AH72" s="638"/>
      <c r="AI72" s="638"/>
      <c r="AJ72" s="638"/>
    </row>
    <row r="73" spans="1:36" ht="13.9" customHeight="1">
      <c r="A73" s="635"/>
      <c r="B73" s="635"/>
      <c r="C73" s="636"/>
      <c r="D73" s="636"/>
      <c r="E73" s="636"/>
      <c r="F73" s="636"/>
      <c r="G73" s="636"/>
      <c r="H73" s="637"/>
      <c r="I73" s="637"/>
      <c r="J73" s="637"/>
      <c r="K73" s="637"/>
      <c r="L73" s="637"/>
      <c r="M73" s="637"/>
      <c r="N73" s="637"/>
      <c r="O73" s="637"/>
      <c r="P73" s="637"/>
      <c r="Q73" s="637"/>
      <c r="R73" s="637"/>
      <c r="S73" s="637"/>
      <c r="T73" s="638"/>
      <c r="U73" s="638"/>
      <c r="V73" s="638"/>
      <c r="W73" s="638"/>
      <c r="X73" s="638"/>
      <c r="Y73" s="638"/>
      <c r="Z73" s="638"/>
      <c r="AA73" s="638"/>
      <c r="AB73" s="638"/>
      <c r="AC73" s="638"/>
      <c r="AD73" s="638"/>
      <c r="AE73" s="638"/>
      <c r="AF73" s="638"/>
      <c r="AG73" s="638"/>
      <c r="AH73" s="638"/>
      <c r="AI73" s="638"/>
      <c r="AJ73" s="638"/>
    </row>
    <row r="74" spans="1:36" ht="13.9" customHeight="1">
      <c r="A74" s="635"/>
      <c r="B74" s="635"/>
      <c r="C74" s="636"/>
      <c r="D74" s="636"/>
      <c r="E74" s="636"/>
      <c r="F74" s="636"/>
      <c r="G74" s="636"/>
      <c r="H74" s="637"/>
      <c r="I74" s="637"/>
      <c r="J74" s="637"/>
      <c r="K74" s="637"/>
      <c r="L74" s="637"/>
      <c r="M74" s="637"/>
      <c r="N74" s="637"/>
      <c r="O74" s="637"/>
      <c r="P74" s="637"/>
      <c r="Q74" s="637"/>
      <c r="R74" s="637"/>
      <c r="S74" s="637"/>
      <c r="T74" s="638"/>
      <c r="U74" s="638"/>
      <c r="V74" s="638"/>
      <c r="W74" s="638"/>
      <c r="X74" s="638"/>
      <c r="Y74" s="638"/>
      <c r="Z74" s="638"/>
      <c r="AA74" s="638"/>
      <c r="AB74" s="638"/>
      <c r="AC74" s="638"/>
      <c r="AD74" s="638"/>
      <c r="AE74" s="638"/>
      <c r="AF74" s="638"/>
      <c r="AG74" s="638"/>
      <c r="AH74" s="638"/>
      <c r="AI74" s="638"/>
      <c r="AJ74" s="638"/>
    </row>
    <row r="75" spans="1:36" ht="13.9" customHeight="1">
      <c r="A75" s="635"/>
      <c r="B75" s="635"/>
      <c r="C75" s="636"/>
      <c r="D75" s="636"/>
      <c r="E75" s="636"/>
      <c r="F75" s="636"/>
      <c r="G75" s="636"/>
      <c r="H75" s="637"/>
      <c r="I75" s="637"/>
      <c r="J75" s="637"/>
      <c r="K75" s="637"/>
      <c r="L75" s="637"/>
      <c r="M75" s="637"/>
      <c r="N75" s="637"/>
      <c r="O75" s="637"/>
      <c r="P75" s="637"/>
      <c r="Q75" s="637"/>
      <c r="R75" s="637"/>
      <c r="S75" s="637"/>
      <c r="T75" s="638"/>
      <c r="U75" s="638"/>
      <c r="V75" s="638"/>
      <c r="W75" s="638"/>
      <c r="X75" s="638"/>
      <c r="Y75" s="638"/>
      <c r="Z75" s="638"/>
      <c r="AA75" s="638"/>
      <c r="AB75" s="638"/>
      <c r="AC75" s="638"/>
      <c r="AD75" s="638"/>
      <c r="AE75" s="638"/>
      <c r="AF75" s="638"/>
      <c r="AG75" s="638"/>
      <c r="AH75" s="638"/>
      <c r="AI75" s="638"/>
      <c r="AJ75" s="638"/>
    </row>
    <row r="76" spans="1:36" ht="13.9" customHeight="1">
      <c r="A76" s="635"/>
      <c r="B76" s="635"/>
      <c r="C76" s="636"/>
      <c r="D76" s="636"/>
      <c r="E76" s="636"/>
      <c r="F76" s="636"/>
      <c r="G76" s="636"/>
      <c r="H76" s="637"/>
      <c r="I76" s="637"/>
      <c r="J76" s="637"/>
      <c r="K76" s="637"/>
      <c r="L76" s="637"/>
      <c r="M76" s="637"/>
      <c r="N76" s="637"/>
      <c r="O76" s="637"/>
      <c r="P76" s="637"/>
      <c r="Q76" s="637"/>
      <c r="R76" s="637"/>
      <c r="S76" s="637"/>
      <c r="T76" s="638"/>
      <c r="U76" s="638"/>
      <c r="V76" s="638"/>
      <c r="W76" s="638"/>
      <c r="X76" s="638"/>
      <c r="Y76" s="638"/>
      <c r="Z76" s="638"/>
      <c r="AA76" s="638"/>
      <c r="AB76" s="638"/>
      <c r="AC76" s="638"/>
      <c r="AD76" s="638"/>
      <c r="AE76" s="638"/>
      <c r="AF76" s="638"/>
      <c r="AG76" s="638"/>
      <c r="AH76" s="638"/>
      <c r="AI76" s="638"/>
      <c r="AJ76" s="638"/>
    </row>
    <row r="77" spans="1:36" ht="13.9" customHeight="1">
      <c r="A77" s="635"/>
      <c r="B77" s="635"/>
      <c r="C77" s="636"/>
      <c r="D77" s="636"/>
      <c r="E77" s="636"/>
      <c r="F77" s="636"/>
      <c r="G77" s="636"/>
      <c r="H77" s="637"/>
      <c r="I77" s="637"/>
      <c r="J77" s="637"/>
      <c r="K77" s="637"/>
      <c r="L77" s="637"/>
      <c r="M77" s="637"/>
      <c r="N77" s="637"/>
      <c r="O77" s="637"/>
      <c r="P77" s="637"/>
      <c r="Q77" s="637"/>
      <c r="R77" s="637"/>
      <c r="S77" s="637"/>
      <c r="T77" s="638"/>
      <c r="U77" s="638"/>
      <c r="V77" s="638"/>
      <c r="W77" s="638"/>
      <c r="X77" s="638"/>
      <c r="Y77" s="638"/>
      <c r="Z77" s="638"/>
      <c r="AA77" s="638"/>
      <c r="AB77" s="638"/>
      <c r="AC77" s="638"/>
      <c r="AD77" s="638"/>
      <c r="AE77" s="638"/>
      <c r="AF77" s="638"/>
      <c r="AG77" s="638"/>
      <c r="AH77" s="638"/>
      <c r="AI77" s="638"/>
      <c r="AJ77" s="638"/>
    </row>
    <row r="78" spans="1:36" ht="13.9" customHeight="1">
      <c r="A78" s="635"/>
      <c r="B78" s="635"/>
      <c r="C78" s="636"/>
      <c r="D78" s="636"/>
      <c r="E78" s="636"/>
      <c r="F78" s="636"/>
      <c r="G78" s="636"/>
      <c r="H78" s="637"/>
      <c r="I78" s="637"/>
      <c r="J78" s="637"/>
      <c r="K78" s="637"/>
      <c r="L78" s="637"/>
      <c r="M78" s="637"/>
      <c r="N78" s="637"/>
      <c r="O78" s="637"/>
      <c r="P78" s="637"/>
      <c r="Q78" s="637"/>
      <c r="R78" s="637"/>
      <c r="S78" s="637"/>
      <c r="T78" s="638"/>
      <c r="U78" s="638"/>
      <c r="V78" s="638"/>
      <c r="W78" s="638"/>
      <c r="X78" s="638"/>
      <c r="Y78" s="638"/>
      <c r="Z78" s="638"/>
      <c r="AA78" s="638"/>
      <c r="AB78" s="638"/>
      <c r="AC78" s="638"/>
      <c r="AD78" s="638"/>
      <c r="AE78" s="638"/>
      <c r="AF78" s="638"/>
      <c r="AG78" s="638"/>
      <c r="AH78" s="638"/>
      <c r="AI78" s="638"/>
      <c r="AJ78" s="638"/>
    </row>
    <row r="79" spans="1:36" ht="13.9" customHeight="1">
      <c r="A79" s="635"/>
      <c r="B79" s="635"/>
      <c r="C79" s="636"/>
      <c r="D79" s="636"/>
      <c r="E79" s="636"/>
      <c r="F79" s="636"/>
      <c r="G79" s="636"/>
      <c r="H79" s="637"/>
      <c r="I79" s="637"/>
      <c r="J79" s="637"/>
      <c r="K79" s="637"/>
      <c r="L79" s="637"/>
      <c r="M79" s="637"/>
      <c r="N79" s="637"/>
      <c r="O79" s="637"/>
      <c r="P79" s="637"/>
      <c r="Q79" s="637"/>
      <c r="R79" s="637"/>
      <c r="S79" s="637"/>
      <c r="T79" s="638"/>
      <c r="U79" s="638"/>
      <c r="V79" s="638"/>
      <c r="W79" s="638"/>
      <c r="X79" s="638"/>
      <c r="Y79" s="638"/>
      <c r="Z79" s="638"/>
      <c r="AA79" s="638"/>
      <c r="AB79" s="638"/>
      <c r="AC79" s="638"/>
      <c r="AD79" s="638"/>
      <c r="AE79" s="638"/>
      <c r="AF79" s="638"/>
      <c r="AG79" s="638"/>
      <c r="AH79" s="638"/>
      <c r="AI79" s="638"/>
      <c r="AJ79" s="638"/>
    </row>
    <row r="80" spans="1:36" ht="13.9" customHeight="1">
      <c r="A80" s="635"/>
      <c r="B80" s="635"/>
      <c r="C80" s="636"/>
      <c r="D80" s="636"/>
      <c r="E80" s="636"/>
      <c r="F80" s="636"/>
      <c r="G80" s="636"/>
      <c r="H80" s="637"/>
      <c r="I80" s="637"/>
      <c r="J80" s="637"/>
      <c r="K80" s="637"/>
      <c r="L80" s="637"/>
      <c r="M80" s="637"/>
      <c r="N80" s="637"/>
      <c r="O80" s="637"/>
      <c r="P80" s="637"/>
      <c r="Q80" s="637"/>
      <c r="R80" s="637"/>
      <c r="S80" s="637"/>
      <c r="T80" s="638"/>
      <c r="U80" s="638"/>
      <c r="V80" s="638"/>
      <c r="W80" s="638"/>
      <c r="X80" s="638"/>
      <c r="Y80" s="638"/>
      <c r="Z80" s="638"/>
      <c r="AA80" s="638"/>
      <c r="AB80" s="638"/>
      <c r="AC80" s="638"/>
      <c r="AD80" s="638"/>
      <c r="AE80" s="638"/>
      <c r="AF80" s="638"/>
      <c r="AG80" s="638"/>
      <c r="AH80" s="638"/>
      <c r="AI80" s="638"/>
      <c r="AJ80" s="638"/>
    </row>
    <row r="81" spans="1:36" ht="13.9" customHeight="1">
      <c r="A81" s="635"/>
      <c r="B81" s="635"/>
      <c r="C81" s="636"/>
      <c r="D81" s="636"/>
      <c r="E81" s="636"/>
      <c r="F81" s="636"/>
      <c r="G81" s="636"/>
      <c r="H81" s="637"/>
      <c r="I81" s="637"/>
      <c r="J81" s="637"/>
      <c r="K81" s="637"/>
      <c r="L81" s="637"/>
      <c r="M81" s="637"/>
      <c r="N81" s="637"/>
      <c r="O81" s="637"/>
      <c r="P81" s="637"/>
      <c r="Q81" s="637"/>
      <c r="R81" s="637"/>
      <c r="S81" s="637"/>
      <c r="T81" s="638"/>
      <c r="U81" s="638"/>
      <c r="V81" s="638"/>
      <c r="W81" s="638"/>
      <c r="X81" s="638"/>
      <c r="Y81" s="638"/>
      <c r="Z81" s="638"/>
      <c r="AA81" s="638"/>
      <c r="AB81" s="638"/>
      <c r="AC81" s="638"/>
      <c r="AD81" s="638"/>
      <c r="AE81" s="638"/>
      <c r="AF81" s="638"/>
      <c r="AG81" s="638"/>
      <c r="AH81" s="638"/>
      <c r="AI81" s="638"/>
      <c r="AJ81" s="638"/>
    </row>
    <row r="82" spans="1:36" ht="13.9" customHeight="1">
      <c r="A82" s="635"/>
      <c r="B82" s="635"/>
      <c r="C82" s="636"/>
      <c r="D82" s="636"/>
      <c r="E82" s="636"/>
      <c r="F82" s="636"/>
      <c r="G82" s="636"/>
      <c r="H82" s="637"/>
      <c r="I82" s="637"/>
      <c r="J82" s="637"/>
      <c r="K82" s="637"/>
      <c r="L82" s="637"/>
      <c r="M82" s="637"/>
      <c r="N82" s="637"/>
      <c r="O82" s="637"/>
      <c r="P82" s="637"/>
      <c r="Q82" s="637"/>
      <c r="R82" s="637"/>
      <c r="S82" s="637"/>
      <c r="T82" s="638"/>
      <c r="U82" s="638"/>
      <c r="V82" s="638"/>
      <c r="W82" s="638"/>
      <c r="X82" s="638"/>
      <c r="Y82" s="638"/>
      <c r="Z82" s="638"/>
      <c r="AA82" s="638"/>
      <c r="AB82" s="638"/>
      <c r="AC82" s="638"/>
      <c r="AD82" s="638"/>
      <c r="AE82" s="638"/>
      <c r="AF82" s="638"/>
      <c r="AG82" s="638"/>
      <c r="AH82" s="638"/>
      <c r="AI82" s="638"/>
      <c r="AJ82" s="638"/>
    </row>
    <row r="83" spans="1:36" ht="13.9" customHeight="1">
      <c r="A83" s="635"/>
      <c r="B83" s="635"/>
      <c r="C83" s="636"/>
      <c r="D83" s="636"/>
      <c r="E83" s="636"/>
      <c r="F83" s="636"/>
      <c r="G83" s="636"/>
      <c r="H83" s="637"/>
      <c r="I83" s="637"/>
      <c r="J83" s="637"/>
      <c r="K83" s="637"/>
      <c r="L83" s="637"/>
      <c r="M83" s="637"/>
      <c r="N83" s="637"/>
      <c r="O83" s="637"/>
      <c r="P83" s="637"/>
      <c r="Q83" s="637"/>
      <c r="R83" s="637"/>
      <c r="S83" s="637"/>
      <c r="T83" s="638"/>
      <c r="U83" s="638"/>
      <c r="V83" s="638"/>
      <c r="W83" s="638"/>
      <c r="X83" s="638"/>
      <c r="Y83" s="638"/>
      <c r="Z83" s="638"/>
      <c r="AA83" s="638"/>
      <c r="AB83" s="638"/>
      <c r="AC83" s="638"/>
      <c r="AD83" s="638"/>
      <c r="AE83" s="638"/>
      <c r="AF83" s="638"/>
      <c r="AG83" s="638"/>
      <c r="AH83" s="638"/>
      <c r="AI83" s="638"/>
      <c r="AJ83" s="638"/>
    </row>
    <row r="84" spans="1:36" ht="13.9" customHeight="1">
      <c r="A84" s="635"/>
      <c r="B84" s="635"/>
      <c r="C84" s="636"/>
      <c r="D84" s="636"/>
      <c r="E84" s="636"/>
      <c r="F84" s="636"/>
      <c r="G84" s="636"/>
      <c r="H84" s="637"/>
      <c r="I84" s="637"/>
      <c r="J84" s="637"/>
      <c r="K84" s="637"/>
      <c r="L84" s="637"/>
      <c r="M84" s="637"/>
      <c r="N84" s="637"/>
      <c r="O84" s="637"/>
      <c r="P84" s="637"/>
      <c r="Q84" s="637"/>
      <c r="R84" s="637"/>
      <c r="S84" s="637"/>
      <c r="T84" s="638"/>
      <c r="U84" s="638"/>
      <c r="V84" s="638"/>
      <c r="W84" s="638"/>
      <c r="X84" s="638"/>
      <c r="Y84" s="638"/>
      <c r="Z84" s="638"/>
      <c r="AA84" s="638"/>
      <c r="AB84" s="638"/>
      <c r="AC84" s="638"/>
      <c r="AD84" s="638"/>
      <c r="AE84" s="638"/>
      <c r="AF84" s="638"/>
      <c r="AG84" s="638"/>
      <c r="AH84" s="638"/>
      <c r="AI84" s="638"/>
      <c r="AJ84" s="638"/>
    </row>
    <row r="85" spans="1:36" ht="13.9" customHeight="1">
      <c r="A85" s="635"/>
      <c r="B85" s="635"/>
      <c r="C85" s="636"/>
      <c r="D85" s="636"/>
      <c r="E85" s="636"/>
      <c r="F85" s="636"/>
      <c r="G85" s="636"/>
      <c r="H85" s="637"/>
      <c r="I85" s="637"/>
      <c r="J85" s="637"/>
      <c r="K85" s="637"/>
      <c r="L85" s="637"/>
      <c r="M85" s="637"/>
      <c r="N85" s="637"/>
      <c r="O85" s="637"/>
      <c r="P85" s="637"/>
      <c r="Q85" s="637"/>
      <c r="R85" s="637"/>
      <c r="S85" s="637"/>
      <c r="T85" s="638"/>
      <c r="U85" s="638"/>
      <c r="V85" s="638"/>
      <c r="W85" s="638"/>
      <c r="X85" s="638"/>
      <c r="Y85" s="638"/>
      <c r="Z85" s="638"/>
      <c r="AA85" s="638"/>
      <c r="AB85" s="638"/>
      <c r="AC85" s="638"/>
      <c r="AD85" s="638"/>
      <c r="AE85" s="638"/>
      <c r="AF85" s="638"/>
      <c r="AG85" s="638"/>
      <c r="AH85" s="638"/>
      <c r="AI85" s="638"/>
      <c r="AJ85" s="638"/>
    </row>
    <row r="86" spans="1:36" ht="13.9" customHeight="1">
      <c r="A86" s="635"/>
      <c r="B86" s="635"/>
      <c r="C86" s="636"/>
      <c r="D86" s="636"/>
      <c r="E86" s="636"/>
      <c r="F86" s="636"/>
      <c r="G86" s="636"/>
      <c r="H86" s="637"/>
      <c r="I86" s="637"/>
      <c r="J86" s="637"/>
      <c r="K86" s="637"/>
      <c r="L86" s="637"/>
      <c r="M86" s="637"/>
      <c r="N86" s="637"/>
      <c r="O86" s="637"/>
      <c r="P86" s="637"/>
      <c r="Q86" s="637"/>
      <c r="R86" s="637"/>
      <c r="S86" s="637"/>
      <c r="T86" s="638"/>
      <c r="U86" s="638"/>
      <c r="V86" s="638"/>
      <c r="W86" s="638"/>
      <c r="X86" s="638"/>
      <c r="Y86" s="638"/>
      <c r="Z86" s="638"/>
      <c r="AA86" s="638"/>
      <c r="AB86" s="638"/>
      <c r="AC86" s="638"/>
      <c r="AD86" s="638"/>
      <c r="AE86" s="638"/>
      <c r="AF86" s="638"/>
      <c r="AG86" s="638"/>
      <c r="AH86" s="638"/>
      <c r="AI86" s="638"/>
      <c r="AJ86" s="638"/>
    </row>
    <row r="87" spans="1:36" ht="13.9" customHeight="1">
      <c r="A87" s="635"/>
      <c r="B87" s="635"/>
      <c r="C87" s="636"/>
      <c r="D87" s="636"/>
      <c r="E87" s="636"/>
      <c r="F87" s="636"/>
      <c r="G87" s="636"/>
      <c r="H87" s="637"/>
      <c r="I87" s="637"/>
      <c r="J87" s="637"/>
      <c r="K87" s="637"/>
      <c r="L87" s="637"/>
      <c r="M87" s="637"/>
      <c r="N87" s="637"/>
      <c r="O87" s="637"/>
      <c r="P87" s="637"/>
      <c r="Q87" s="637"/>
      <c r="R87" s="637"/>
      <c r="S87" s="637"/>
      <c r="T87" s="638"/>
      <c r="U87" s="638"/>
      <c r="V87" s="638"/>
      <c r="W87" s="638"/>
      <c r="X87" s="638"/>
      <c r="Y87" s="638"/>
      <c r="Z87" s="638"/>
      <c r="AA87" s="638"/>
      <c r="AB87" s="638"/>
      <c r="AC87" s="638"/>
      <c r="AD87" s="638"/>
      <c r="AE87" s="638"/>
      <c r="AF87" s="638"/>
      <c r="AG87" s="638"/>
      <c r="AH87" s="638"/>
      <c r="AI87" s="638"/>
      <c r="AJ87" s="638"/>
    </row>
    <row r="88" spans="1:36" ht="13.9" customHeight="1">
      <c r="A88" s="635"/>
      <c r="B88" s="635"/>
      <c r="C88" s="636"/>
      <c r="D88" s="636"/>
      <c r="E88" s="636"/>
      <c r="F88" s="636"/>
      <c r="G88" s="636"/>
      <c r="H88" s="637"/>
      <c r="I88" s="637"/>
      <c r="J88" s="637"/>
      <c r="K88" s="637"/>
      <c r="L88" s="637"/>
      <c r="M88" s="637"/>
      <c r="N88" s="637"/>
      <c r="O88" s="637"/>
      <c r="P88" s="637"/>
      <c r="Q88" s="637"/>
      <c r="R88" s="637"/>
      <c r="S88" s="637"/>
      <c r="T88" s="638"/>
      <c r="U88" s="638"/>
      <c r="V88" s="638"/>
      <c r="W88" s="638"/>
      <c r="X88" s="638"/>
      <c r="Y88" s="638"/>
      <c r="Z88" s="638"/>
      <c r="AA88" s="638"/>
      <c r="AB88" s="638"/>
      <c r="AC88" s="638"/>
      <c r="AD88" s="638"/>
      <c r="AE88" s="638"/>
      <c r="AF88" s="638"/>
      <c r="AG88" s="638"/>
      <c r="AH88" s="638"/>
      <c r="AI88" s="638"/>
      <c r="AJ88" s="638"/>
    </row>
    <row r="89" spans="1:36" ht="13.9" customHeight="1">
      <c r="A89" s="635"/>
      <c r="B89" s="635"/>
      <c r="C89" s="636"/>
      <c r="D89" s="636"/>
      <c r="E89" s="636"/>
      <c r="F89" s="636"/>
      <c r="G89" s="636"/>
      <c r="H89" s="637"/>
      <c r="I89" s="637"/>
      <c r="J89" s="637"/>
      <c r="K89" s="637"/>
      <c r="L89" s="637"/>
      <c r="M89" s="637"/>
      <c r="N89" s="637"/>
      <c r="O89" s="637"/>
      <c r="P89" s="637"/>
      <c r="Q89" s="637"/>
      <c r="R89" s="637"/>
      <c r="S89" s="637"/>
      <c r="T89" s="638"/>
      <c r="U89" s="638"/>
      <c r="V89" s="638"/>
      <c r="W89" s="638"/>
      <c r="X89" s="638"/>
      <c r="Y89" s="638"/>
      <c r="Z89" s="638"/>
      <c r="AA89" s="638"/>
      <c r="AB89" s="638"/>
      <c r="AC89" s="638"/>
      <c r="AD89" s="638"/>
      <c r="AE89" s="638"/>
      <c r="AF89" s="638"/>
      <c r="AG89" s="638"/>
      <c r="AH89" s="638"/>
      <c r="AI89" s="638"/>
      <c r="AJ89" s="638"/>
    </row>
    <row r="90" spans="1:36" ht="13.9" customHeight="1">
      <c r="A90" s="635"/>
      <c r="B90" s="635"/>
      <c r="C90" s="636"/>
      <c r="D90" s="636"/>
      <c r="E90" s="636"/>
      <c r="F90" s="636"/>
      <c r="G90" s="636"/>
      <c r="H90" s="637"/>
      <c r="I90" s="637"/>
      <c r="J90" s="637"/>
      <c r="K90" s="637"/>
      <c r="L90" s="637"/>
      <c r="M90" s="637"/>
      <c r="N90" s="637"/>
      <c r="O90" s="637"/>
      <c r="P90" s="637"/>
      <c r="Q90" s="637"/>
      <c r="R90" s="637"/>
      <c r="S90" s="637"/>
      <c r="T90" s="638"/>
      <c r="U90" s="638"/>
      <c r="V90" s="638"/>
      <c r="W90" s="638"/>
      <c r="X90" s="638"/>
      <c r="Y90" s="638"/>
      <c r="Z90" s="638"/>
      <c r="AA90" s="638"/>
      <c r="AB90" s="638"/>
      <c r="AC90" s="638"/>
      <c r="AD90" s="638"/>
      <c r="AE90" s="638"/>
      <c r="AF90" s="638"/>
      <c r="AG90" s="638"/>
      <c r="AH90" s="638"/>
      <c r="AI90" s="638"/>
      <c r="AJ90" s="638"/>
    </row>
    <row r="91" spans="1:36" ht="13.9" customHeight="1">
      <c r="A91" s="635"/>
      <c r="B91" s="635"/>
      <c r="C91" s="636"/>
      <c r="D91" s="636"/>
      <c r="E91" s="636"/>
      <c r="F91" s="636"/>
      <c r="G91" s="636"/>
      <c r="H91" s="637"/>
      <c r="I91" s="637"/>
      <c r="J91" s="637"/>
      <c r="K91" s="637"/>
      <c r="L91" s="637"/>
      <c r="M91" s="637"/>
      <c r="N91" s="637"/>
      <c r="O91" s="637"/>
      <c r="P91" s="637"/>
      <c r="Q91" s="637"/>
      <c r="R91" s="637"/>
      <c r="S91" s="637"/>
      <c r="T91" s="638"/>
      <c r="U91" s="638"/>
      <c r="V91" s="638"/>
      <c r="W91" s="638"/>
      <c r="X91" s="638"/>
      <c r="Y91" s="638"/>
      <c r="Z91" s="638"/>
      <c r="AA91" s="638"/>
      <c r="AB91" s="638"/>
      <c r="AC91" s="638"/>
      <c r="AD91" s="638"/>
      <c r="AE91" s="638"/>
      <c r="AF91" s="638"/>
      <c r="AG91" s="638"/>
      <c r="AH91" s="638"/>
      <c r="AI91" s="638"/>
      <c r="AJ91" s="638"/>
    </row>
    <row r="92" spans="1:36" ht="13.9" customHeight="1">
      <c r="A92" s="635"/>
      <c r="B92" s="635"/>
      <c r="C92" s="636"/>
      <c r="D92" s="636"/>
      <c r="E92" s="636"/>
      <c r="F92" s="636"/>
      <c r="G92" s="636"/>
      <c r="H92" s="637"/>
      <c r="I92" s="637"/>
      <c r="J92" s="637"/>
      <c r="K92" s="637"/>
      <c r="L92" s="637"/>
      <c r="M92" s="637"/>
      <c r="N92" s="637"/>
      <c r="O92" s="637"/>
      <c r="P92" s="637"/>
      <c r="Q92" s="637"/>
      <c r="R92" s="637"/>
      <c r="S92" s="637"/>
      <c r="T92" s="638"/>
      <c r="U92" s="638"/>
      <c r="V92" s="638"/>
      <c r="W92" s="638"/>
      <c r="X92" s="638"/>
      <c r="Y92" s="638"/>
      <c r="Z92" s="638"/>
      <c r="AA92" s="638"/>
      <c r="AB92" s="638"/>
      <c r="AC92" s="638"/>
      <c r="AD92" s="638"/>
      <c r="AE92" s="638"/>
      <c r="AF92" s="638"/>
      <c r="AG92" s="638"/>
      <c r="AH92" s="638"/>
      <c r="AI92" s="638"/>
      <c r="AJ92" s="638"/>
    </row>
    <row r="93" spans="1:36" ht="13.9" customHeight="1">
      <c r="A93" s="635"/>
      <c r="B93" s="635"/>
      <c r="C93" s="636"/>
      <c r="D93" s="636"/>
      <c r="E93" s="636"/>
      <c r="F93" s="636"/>
      <c r="G93" s="636"/>
      <c r="H93" s="637"/>
      <c r="I93" s="637"/>
      <c r="J93" s="637"/>
      <c r="K93" s="637"/>
      <c r="L93" s="637"/>
      <c r="M93" s="637"/>
      <c r="N93" s="637"/>
      <c r="O93" s="637"/>
      <c r="P93" s="637"/>
      <c r="Q93" s="637"/>
      <c r="R93" s="637"/>
      <c r="S93" s="637"/>
      <c r="T93" s="638"/>
      <c r="U93" s="638"/>
      <c r="V93" s="638"/>
      <c r="W93" s="638"/>
      <c r="X93" s="638"/>
      <c r="Y93" s="638"/>
      <c r="Z93" s="638"/>
      <c r="AA93" s="638"/>
      <c r="AB93" s="638"/>
      <c r="AC93" s="638"/>
      <c r="AD93" s="638"/>
      <c r="AE93" s="638"/>
      <c r="AF93" s="638"/>
      <c r="AG93" s="638"/>
      <c r="AH93" s="638"/>
      <c r="AI93" s="638"/>
      <c r="AJ93" s="638"/>
    </row>
    <row r="94" spans="1:36" ht="13.9" customHeight="1">
      <c r="A94" s="635"/>
      <c r="B94" s="635"/>
      <c r="C94" s="636"/>
      <c r="D94" s="636"/>
      <c r="E94" s="636"/>
      <c r="F94" s="636"/>
      <c r="G94" s="636"/>
      <c r="H94" s="637"/>
      <c r="I94" s="637"/>
      <c r="J94" s="637"/>
      <c r="K94" s="637"/>
      <c r="L94" s="637"/>
      <c r="M94" s="637"/>
      <c r="N94" s="637"/>
      <c r="O94" s="637"/>
      <c r="P94" s="637"/>
      <c r="Q94" s="637"/>
      <c r="R94" s="637"/>
      <c r="S94" s="637"/>
      <c r="T94" s="638"/>
      <c r="U94" s="638"/>
      <c r="V94" s="638"/>
      <c r="W94" s="638"/>
      <c r="X94" s="638"/>
      <c r="Y94" s="638"/>
      <c r="Z94" s="638"/>
      <c r="AA94" s="638"/>
      <c r="AB94" s="638"/>
      <c r="AC94" s="638"/>
      <c r="AD94" s="638"/>
      <c r="AE94" s="638"/>
      <c r="AF94" s="638"/>
      <c r="AG94" s="638"/>
      <c r="AH94" s="638"/>
      <c r="AI94" s="638"/>
      <c r="AJ94" s="638"/>
    </row>
    <row r="95" spans="1:36" ht="13.9" customHeight="1">
      <c r="A95" s="635"/>
      <c r="B95" s="635"/>
      <c r="C95" s="636"/>
      <c r="D95" s="636"/>
      <c r="E95" s="636"/>
      <c r="F95" s="636"/>
      <c r="G95" s="636"/>
      <c r="H95" s="637"/>
      <c r="I95" s="637"/>
      <c r="J95" s="637"/>
      <c r="K95" s="637"/>
      <c r="L95" s="637"/>
      <c r="M95" s="637"/>
      <c r="N95" s="637"/>
      <c r="O95" s="637"/>
      <c r="P95" s="637"/>
      <c r="Q95" s="637"/>
      <c r="R95" s="637"/>
      <c r="S95" s="637"/>
      <c r="T95" s="638"/>
      <c r="U95" s="638"/>
      <c r="V95" s="638"/>
      <c r="W95" s="638"/>
      <c r="X95" s="638"/>
      <c r="Y95" s="638"/>
      <c r="Z95" s="638"/>
      <c r="AA95" s="638"/>
      <c r="AB95" s="638"/>
      <c r="AC95" s="638"/>
      <c r="AD95" s="638"/>
      <c r="AE95" s="638"/>
      <c r="AF95" s="638"/>
      <c r="AG95" s="638"/>
      <c r="AH95" s="638"/>
      <c r="AI95" s="638"/>
      <c r="AJ95" s="638"/>
    </row>
    <row r="96" spans="1:36" ht="13.9" customHeight="1">
      <c r="A96" s="635"/>
      <c r="B96" s="635"/>
      <c r="C96" s="636"/>
      <c r="D96" s="636"/>
      <c r="E96" s="636"/>
      <c r="F96" s="636"/>
      <c r="G96" s="636"/>
      <c r="H96" s="637"/>
      <c r="I96" s="637"/>
      <c r="J96" s="637"/>
      <c r="K96" s="637"/>
      <c r="L96" s="637"/>
      <c r="M96" s="637"/>
      <c r="N96" s="637"/>
      <c r="O96" s="637"/>
      <c r="P96" s="637"/>
      <c r="Q96" s="637"/>
      <c r="R96" s="637"/>
      <c r="S96" s="637"/>
      <c r="T96" s="638"/>
      <c r="U96" s="638"/>
      <c r="V96" s="638"/>
      <c r="W96" s="638"/>
      <c r="X96" s="638"/>
      <c r="Y96" s="638"/>
      <c r="Z96" s="638"/>
      <c r="AA96" s="638"/>
      <c r="AB96" s="638"/>
      <c r="AC96" s="638"/>
      <c r="AD96" s="638"/>
      <c r="AE96" s="638"/>
      <c r="AF96" s="638"/>
      <c r="AG96" s="638"/>
      <c r="AH96" s="638"/>
      <c r="AI96" s="638"/>
      <c r="AJ96" s="638"/>
    </row>
    <row r="97" spans="1:36" ht="13.9" customHeight="1">
      <c r="A97" s="635"/>
      <c r="B97" s="635"/>
      <c r="C97" s="636"/>
      <c r="D97" s="636"/>
      <c r="E97" s="636"/>
      <c r="F97" s="636"/>
      <c r="G97" s="636"/>
      <c r="H97" s="637"/>
      <c r="I97" s="637"/>
      <c r="J97" s="637"/>
      <c r="K97" s="637"/>
      <c r="L97" s="637"/>
      <c r="M97" s="637"/>
      <c r="N97" s="637"/>
      <c r="O97" s="637"/>
      <c r="P97" s="637"/>
      <c r="Q97" s="637"/>
      <c r="R97" s="637"/>
      <c r="S97" s="637"/>
      <c r="T97" s="638"/>
      <c r="U97" s="638"/>
      <c r="V97" s="638"/>
      <c r="W97" s="638"/>
      <c r="X97" s="638"/>
      <c r="Y97" s="638"/>
      <c r="Z97" s="638"/>
      <c r="AA97" s="638"/>
      <c r="AB97" s="638"/>
      <c r="AC97" s="638"/>
      <c r="AD97" s="638"/>
      <c r="AE97" s="638"/>
      <c r="AF97" s="638"/>
      <c r="AG97" s="638"/>
      <c r="AH97" s="638"/>
      <c r="AI97" s="638"/>
      <c r="AJ97" s="638"/>
    </row>
    <row r="98" spans="1:36" ht="13.9" customHeight="1">
      <c r="A98" s="635"/>
      <c r="B98" s="635"/>
      <c r="C98" s="636"/>
      <c r="D98" s="636"/>
      <c r="E98" s="636"/>
      <c r="F98" s="636"/>
      <c r="G98" s="636"/>
      <c r="H98" s="637"/>
      <c r="I98" s="637"/>
      <c r="J98" s="637"/>
      <c r="K98" s="637"/>
      <c r="L98" s="637"/>
      <c r="M98" s="637"/>
      <c r="N98" s="637"/>
      <c r="O98" s="637"/>
      <c r="P98" s="637"/>
      <c r="Q98" s="637"/>
      <c r="R98" s="637"/>
      <c r="S98" s="637"/>
      <c r="T98" s="638"/>
      <c r="U98" s="638"/>
      <c r="V98" s="638"/>
      <c r="W98" s="638"/>
      <c r="X98" s="638"/>
      <c r="Y98" s="638"/>
      <c r="Z98" s="638"/>
      <c r="AA98" s="638"/>
      <c r="AB98" s="638"/>
      <c r="AC98" s="638"/>
      <c r="AD98" s="638"/>
      <c r="AE98" s="638"/>
      <c r="AF98" s="638"/>
      <c r="AG98" s="638"/>
      <c r="AH98" s="638"/>
      <c r="AI98" s="638"/>
      <c r="AJ98" s="638"/>
    </row>
    <row r="99" spans="1:36" ht="13.9" customHeight="1">
      <c r="A99" s="635"/>
      <c r="B99" s="635"/>
      <c r="C99" s="636"/>
      <c r="D99" s="636"/>
      <c r="E99" s="636"/>
      <c r="F99" s="636"/>
      <c r="G99" s="636"/>
      <c r="H99" s="637"/>
      <c r="I99" s="637"/>
      <c r="J99" s="637"/>
      <c r="K99" s="637"/>
      <c r="L99" s="637"/>
      <c r="M99" s="637"/>
      <c r="N99" s="637"/>
      <c r="O99" s="637"/>
      <c r="P99" s="637"/>
      <c r="Q99" s="637"/>
      <c r="R99" s="637"/>
      <c r="S99" s="637"/>
      <c r="T99" s="638"/>
      <c r="U99" s="638"/>
      <c r="V99" s="638"/>
      <c r="W99" s="638"/>
      <c r="X99" s="638"/>
      <c r="Y99" s="638"/>
      <c r="Z99" s="638"/>
      <c r="AA99" s="638"/>
      <c r="AB99" s="638"/>
      <c r="AC99" s="638"/>
      <c r="AD99" s="638"/>
      <c r="AE99" s="638"/>
      <c r="AF99" s="638"/>
      <c r="AG99" s="638"/>
      <c r="AH99" s="638"/>
      <c r="AI99" s="638"/>
      <c r="AJ99" s="638"/>
    </row>
    <row r="100" spans="1:36" ht="13.9" customHeight="1">
      <c r="A100" s="635"/>
      <c r="B100" s="635"/>
      <c r="C100" s="636"/>
      <c r="D100" s="636"/>
      <c r="E100" s="636"/>
      <c r="F100" s="636"/>
      <c r="G100" s="636"/>
      <c r="H100" s="637"/>
      <c r="I100" s="637"/>
      <c r="J100" s="637"/>
      <c r="K100" s="637"/>
      <c r="L100" s="637"/>
      <c r="M100" s="637"/>
      <c r="N100" s="637"/>
      <c r="O100" s="637"/>
      <c r="P100" s="637"/>
      <c r="Q100" s="637"/>
      <c r="R100" s="637"/>
      <c r="S100" s="637"/>
      <c r="T100" s="638"/>
      <c r="U100" s="638"/>
      <c r="V100" s="638"/>
      <c r="W100" s="638"/>
      <c r="X100" s="638"/>
      <c r="Y100" s="638"/>
      <c r="Z100" s="638"/>
      <c r="AA100" s="638"/>
      <c r="AB100" s="638"/>
      <c r="AC100" s="638"/>
      <c r="AD100" s="638"/>
      <c r="AE100" s="638"/>
      <c r="AF100" s="638"/>
      <c r="AG100" s="638"/>
      <c r="AH100" s="638"/>
      <c r="AI100" s="638"/>
      <c r="AJ100" s="638"/>
    </row>
    <row r="101" spans="1:36" ht="13.9" customHeight="1">
      <c r="A101" s="635"/>
      <c r="B101" s="635"/>
      <c r="C101" s="636"/>
      <c r="D101" s="636"/>
      <c r="E101" s="636"/>
      <c r="F101" s="636"/>
      <c r="G101" s="636"/>
      <c r="H101" s="637"/>
      <c r="I101" s="637"/>
      <c r="J101" s="637"/>
      <c r="K101" s="637"/>
      <c r="L101" s="637"/>
      <c r="M101" s="637"/>
      <c r="N101" s="637"/>
      <c r="O101" s="637"/>
      <c r="P101" s="637"/>
      <c r="Q101" s="637"/>
      <c r="R101" s="637"/>
      <c r="S101" s="637"/>
      <c r="T101" s="638"/>
      <c r="U101" s="638"/>
      <c r="V101" s="638"/>
      <c r="W101" s="638"/>
      <c r="X101" s="638"/>
      <c r="Y101" s="638"/>
      <c r="Z101" s="638"/>
      <c r="AA101" s="638"/>
      <c r="AB101" s="638"/>
      <c r="AC101" s="638"/>
      <c r="AD101" s="638"/>
      <c r="AE101" s="638"/>
      <c r="AF101" s="638"/>
      <c r="AG101" s="638"/>
      <c r="AH101" s="638"/>
      <c r="AI101" s="638"/>
      <c r="AJ101" s="638"/>
    </row>
    <row r="102" spans="1:36" ht="13.9" customHeight="1">
      <c r="A102" s="635"/>
      <c r="B102" s="635"/>
      <c r="C102" s="636"/>
      <c r="D102" s="636"/>
      <c r="E102" s="636"/>
      <c r="F102" s="636"/>
      <c r="G102" s="636"/>
      <c r="H102" s="637"/>
      <c r="I102" s="637"/>
      <c r="J102" s="637"/>
      <c r="K102" s="637"/>
      <c r="L102" s="637"/>
      <c r="M102" s="637"/>
      <c r="N102" s="637"/>
      <c r="O102" s="637"/>
      <c r="P102" s="637"/>
      <c r="Q102" s="637"/>
      <c r="R102" s="637"/>
      <c r="S102" s="637"/>
      <c r="T102" s="638"/>
      <c r="U102" s="638"/>
      <c r="V102" s="638"/>
      <c r="W102" s="638"/>
      <c r="X102" s="638"/>
      <c r="Y102" s="638"/>
      <c r="Z102" s="638"/>
      <c r="AA102" s="638"/>
      <c r="AB102" s="638"/>
      <c r="AC102" s="638"/>
      <c r="AD102" s="638"/>
      <c r="AE102" s="638"/>
      <c r="AF102" s="638"/>
      <c r="AG102" s="638"/>
      <c r="AH102" s="638"/>
      <c r="AI102" s="638"/>
      <c r="AJ102" s="638"/>
    </row>
    <row r="103" spans="1:36" ht="13.9" customHeight="1">
      <c r="A103" s="635"/>
      <c r="B103" s="635"/>
      <c r="C103" s="636"/>
      <c r="D103" s="636"/>
      <c r="E103" s="636"/>
      <c r="F103" s="636"/>
      <c r="G103" s="636"/>
      <c r="H103" s="637"/>
      <c r="I103" s="637"/>
      <c r="J103" s="637"/>
      <c r="K103" s="637"/>
      <c r="L103" s="637"/>
      <c r="M103" s="637"/>
      <c r="N103" s="637"/>
      <c r="O103" s="637"/>
      <c r="P103" s="637"/>
      <c r="Q103" s="637"/>
      <c r="R103" s="637"/>
      <c r="S103" s="637"/>
      <c r="T103" s="638"/>
      <c r="U103" s="638"/>
      <c r="V103" s="638"/>
      <c r="W103" s="638"/>
      <c r="X103" s="638"/>
      <c r="Y103" s="638"/>
      <c r="Z103" s="638"/>
      <c r="AA103" s="638"/>
      <c r="AB103" s="638"/>
      <c r="AC103" s="638"/>
      <c r="AD103" s="638"/>
      <c r="AE103" s="638"/>
      <c r="AF103" s="638"/>
      <c r="AG103" s="638"/>
      <c r="AH103" s="638"/>
      <c r="AI103" s="638"/>
      <c r="AJ103" s="638"/>
    </row>
    <row r="104" spans="1:36" ht="13.9" customHeight="1">
      <c r="A104" s="635"/>
      <c r="B104" s="635"/>
      <c r="C104" s="636"/>
      <c r="D104" s="636"/>
      <c r="E104" s="636"/>
      <c r="F104" s="636"/>
      <c r="G104" s="636"/>
      <c r="H104" s="637"/>
      <c r="I104" s="637"/>
      <c r="J104" s="637"/>
      <c r="K104" s="637"/>
      <c r="L104" s="637"/>
      <c r="M104" s="637"/>
      <c r="N104" s="637"/>
      <c r="O104" s="637"/>
      <c r="P104" s="637"/>
      <c r="Q104" s="637"/>
      <c r="R104" s="637"/>
      <c r="S104" s="637"/>
      <c r="T104" s="638"/>
      <c r="U104" s="638"/>
      <c r="V104" s="638"/>
      <c r="W104" s="638"/>
      <c r="X104" s="638"/>
      <c r="Y104" s="638"/>
      <c r="Z104" s="638"/>
      <c r="AA104" s="638"/>
      <c r="AB104" s="638"/>
      <c r="AC104" s="638"/>
      <c r="AD104" s="638"/>
      <c r="AE104" s="638"/>
      <c r="AF104" s="638"/>
      <c r="AG104" s="638"/>
      <c r="AH104" s="638"/>
      <c r="AI104" s="638"/>
      <c r="AJ104" s="638"/>
    </row>
    <row r="105" spans="1:36" ht="13.9" customHeight="1">
      <c r="A105" s="635"/>
      <c r="B105" s="635"/>
      <c r="C105" s="636"/>
      <c r="D105" s="636"/>
      <c r="E105" s="636"/>
      <c r="F105" s="636"/>
      <c r="G105" s="636"/>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EsjUEgh98XMuELH6uH/LBKK5coFm6AiY6TEtAEDTI33l5QTA4uzEUKon953l9jD8R0ZVuq1Pqpc9P1rUNHdMQA==" saltValue="1w+BLUErgKHazhTYMf2UOw=="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S12" sqref="S12"/>
    </sheetView>
  </sheetViews>
  <sheetFormatPr defaultColWidth="2.36328125" defaultRowHeight="13"/>
  <cols>
    <col min="1" max="1" width="5.36328125" customWidth="1"/>
    <col min="2" max="2" width="21.6328125" customWidth="1"/>
    <col min="3" max="3" width="16.36328125" style="22" customWidth="1"/>
    <col min="4" max="4" width="11.36328125" customWidth="1"/>
    <col min="5" max="5" width="15.90625" customWidth="1"/>
    <col min="6" max="6" width="28.08984375" customWidth="1"/>
    <col min="7" max="7" width="32.36328125" customWidth="1"/>
    <col min="8" max="8" width="3.36328125" customWidth="1"/>
    <col min="9" max="9" width="17" customWidth="1"/>
    <col min="10" max="10" width="13.6328125" hidden="1" customWidth="1"/>
    <col min="11" max="11" width="7.08984375" customWidth="1"/>
    <col min="12" max="12" width="16.90625" style="22" customWidth="1"/>
    <col min="13" max="13" width="6" style="215" customWidth="1"/>
    <col min="14" max="14" width="6.36328125" style="14" customWidth="1"/>
    <col min="15" max="15" width="5.6328125" style="14" customWidth="1"/>
    <col min="16" max="16" width="5.90625" style="14" customWidth="1"/>
    <col min="17" max="17" width="15.08984375" style="14" hidden="1" customWidth="1"/>
    <col min="18" max="18" width="14.36328125" style="14" hidden="1" customWidth="1"/>
    <col min="19" max="19" width="10.90625" customWidth="1"/>
    <col min="20" max="29" width="7" customWidth="1"/>
    <col min="30" max="30" width="32.6328125" customWidth="1"/>
    <col min="31" max="31" width="27.36328125" customWidth="1"/>
    <col min="32" max="32" width="11.26953125" hidden="1" customWidth="1"/>
    <col min="33" max="33" width="14.453125" style="189" hidden="1" customWidth="1"/>
    <col min="34" max="34" width="22.36328125" hidden="1" customWidth="1"/>
    <col min="35" max="35" width="25.36328125" style="22" hidden="1" customWidth="1"/>
    <col min="36" max="36" width="2.36328125" hidden="1" customWidth="1"/>
    <col min="37" max="38" width="7.36328125" hidden="1" customWidth="1"/>
    <col min="39" max="39" width="0" hidden="1" customWidth="1"/>
  </cols>
  <sheetData>
    <row r="1" spans="1:37" ht="23.25" customHeight="1" thickBot="1">
      <c r="A1" s="179" t="s">
        <v>2167</v>
      </c>
      <c r="B1" s="28"/>
      <c r="C1" s="180"/>
      <c r="D1" s="179"/>
      <c r="E1" s="28"/>
      <c r="F1" s="28"/>
      <c r="G1" s="28"/>
      <c r="H1" s="28"/>
      <c r="I1" s="181"/>
      <c r="J1" s="28"/>
      <c r="K1" s="182"/>
      <c r="L1" s="675" t="s">
        <v>29</v>
      </c>
      <c r="M1" s="546"/>
      <c r="N1" s="676"/>
      <c r="O1" s="675" t="str">
        <f>IF(基本情報入力シート!V14&lt;&gt;"", 基本情報入力シート!V14, "")</f>
        <v>島根県</v>
      </c>
      <c r="P1" s="678"/>
      <c r="Q1" s="679"/>
      <c r="R1" s="31"/>
      <c r="S1" s="80"/>
      <c r="T1" s="183"/>
      <c r="U1" s="183"/>
      <c r="V1" s="183"/>
      <c r="W1" s="183"/>
      <c r="X1" s="183"/>
      <c r="Y1" s="183"/>
      <c r="Z1" s="183"/>
      <c r="AA1" s="183"/>
      <c r="AB1" s="183"/>
      <c r="AC1" s="183"/>
      <c r="AD1" s="183"/>
      <c r="AE1" s="48"/>
      <c r="AF1" s="48"/>
      <c r="AG1" s="548" t="s">
        <v>30</v>
      </c>
      <c r="AH1" s="548"/>
      <c r="AI1" s="548"/>
      <c r="AJ1" s="548"/>
      <c r="AK1" s="548"/>
    </row>
    <row r="2" spans="1:37" ht="21" customHeight="1" thickBot="1">
      <c r="A2" s="640"/>
      <c r="B2" s="640"/>
      <c r="C2" s="640"/>
      <c r="D2" s="640"/>
      <c r="E2" s="640"/>
      <c r="F2" s="640"/>
      <c r="G2" s="640"/>
      <c r="H2" s="640"/>
      <c r="I2" s="640"/>
      <c r="J2" s="640"/>
      <c r="K2" s="181"/>
      <c r="L2" s="181"/>
      <c r="M2" s="181"/>
      <c r="N2" s="28"/>
      <c r="O2" s="28"/>
      <c r="P2" s="28"/>
      <c r="Q2" s="28"/>
      <c r="R2" s="28"/>
      <c r="S2" s="80"/>
      <c r="T2" s="183"/>
      <c r="U2" s="183"/>
      <c r="V2" s="183"/>
      <c r="W2" s="183"/>
      <c r="X2" s="183"/>
      <c r="Y2" s="183"/>
      <c r="Z2" s="183"/>
      <c r="AA2" s="183"/>
      <c r="AB2" s="183"/>
      <c r="AC2" s="183"/>
      <c r="AD2" s="183"/>
      <c r="AG2" s="548"/>
      <c r="AH2" s="548"/>
      <c r="AI2" s="548"/>
      <c r="AJ2" s="548"/>
      <c r="AK2" s="548"/>
    </row>
    <row r="3" spans="1:37" ht="31.15" customHeight="1" thickBot="1">
      <c r="A3" s="654" t="s">
        <v>32</v>
      </c>
      <c r="B3" s="655"/>
      <c r="C3" s="656" t="str">
        <f>IF(基本情報入力シート!L21="", "", 基本情報入力シート!L21)</f>
        <v/>
      </c>
      <c r="D3" s="657"/>
      <c r="E3" s="657"/>
      <c r="F3" s="658"/>
      <c r="G3" s="184"/>
      <c r="H3" s="701" t="s">
        <v>2186</v>
      </c>
      <c r="I3" s="701"/>
      <c r="J3" s="701"/>
      <c r="K3" s="701"/>
      <c r="L3" s="701"/>
      <c r="M3" s="701"/>
      <c r="N3" s="701"/>
      <c r="O3" s="701"/>
      <c r="P3" s="701"/>
      <c r="Q3" s="701"/>
      <c r="R3" s="701"/>
      <c r="S3" s="185"/>
      <c r="AG3" s="548"/>
      <c r="AH3" s="548"/>
      <c r="AI3" s="548"/>
      <c r="AJ3" s="548"/>
      <c r="AK3" s="548"/>
    </row>
    <row r="4" spans="1:37" ht="54.65" customHeight="1" thickBot="1">
      <c r="A4" s="168"/>
      <c r="B4" s="168"/>
      <c r="C4" s="186"/>
      <c r="D4" s="187"/>
      <c r="E4" s="187"/>
      <c r="F4" s="187"/>
      <c r="G4" s="188"/>
      <c r="H4" s="701"/>
      <c r="I4" s="701"/>
      <c r="J4" s="701"/>
      <c r="K4" s="701"/>
      <c r="L4" s="701"/>
      <c r="M4" s="701"/>
      <c r="N4" s="701"/>
      <c r="O4" s="701"/>
      <c r="P4" s="701"/>
      <c r="Q4" s="701"/>
      <c r="R4" s="701"/>
      <c r="S4" s="185"/>
    </row>
    <row r="5" spans="1:37" ht="37.15" customHeight="1" thickBot="1">
      <c r="A5" s="659" t="s">
        <v>90</v>
      </c>
      <c r="B5" s="659"/>
      <c r="C5" s="659"/>
      <c r="D5" s="659"/>
      <c r="E5" s="660"/>
      <c r="F5" s="258">
        <f>IFERROR(SUM(L:L),"")</f>
        <v>0</v>
      </c>
      <c r="G5" s="188"/>
      <c r="H5" s="701"/>
      <c r="I5" s="701"/>
      <c r="J5" s="701"/>
      <c r="K5" s="701"/>
      <c r="L5" s="701"/>
      <c r="M5" s="701"/>
      <c r="N5" s="701"/>
      <c r="O5" s="701"/>
      <c r="P5" s="701"/>
      <c r="Q5" s="701"/>
      <c r="R5" s="701"/>
      <c r="S5" s="185"/>
    </row>
    <row r="6" spans="1:37" ht="36" customHeight="1" thickBot="1">
      <c r="A6" s="673" t="s">
        <v>91</v>
      </c>
      <c r="B6" s="674"/>
      <c r="C6" s="674"/>
      <c r="D6" s="674"/>
      <c r="E6" s="674"/>
      <c r="F6" s="259">
        <f>IF(C3="", 0, IF(O1="", "提出先未選択", SUMIF(D:D, O1, L:L)))</f>
        <v>0</v>
      </c>
      <c r="G6" s="188"/>
      <c r="H6" s="701"/>
      <c r="I6" s="701"/>
      <c r="J6" s="701"/>
      <c r="K6" s="701"/>
      <c r="L6" s="701"/>
      <c r="M6" s="701"/>
      <c r="N6" s="701"/>
      <c r="O6" s="701"/>
      <c r="P6" s="701"/>
      <c r="Q6" s="701"/>
      <c r="R6" s="701"/>
      <c r="S6" s="185"/>
    </row>
    <row r="7" spans="1:37" ht="32.5"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61" t="s">
        <v>92</v>
      </c>
      <c r="B8" s="664" t="s">
        <v>21</v>
      </c>
      <c r="C8" s="667" t="s">
        <v>65</v>
      </c>
      <c r="D8" s="650" t="s">
        <v>23</v>
      </c>
      <c r="E8" s="651"/>
      <c r="F8" s="670" t="s">
        <v>66</v>
      </c>
      <c r="G8" s="647" t="s">
        <v>25</v>
      </c>
      <c r="H8" s="644" t="s">
        <v>26</v>
      </c>
      <c r="I8" s="683" t="s">
        <v>2161</v>
      </c>
      <c r="J8" s="686"/>
      <c r="K8" s="689" t="s">
        <v>93</v>
      </c>
      <c r="L8" s="641" t="s">
        <v>94</v>
      </c>
      <c r="M8" s="695" t="s">
        <v>2104</v>
      </c>
      <c r="N8" s="696"/>
      <c r="O8" s="696"/>
      <c r="P8" s="697"/>
      <c r="Q8" s="692" t="s">
        <v>95</v>
      </c>
      <c r="R8" s="680" t="s">
        <v>96</v>
      </c>
      <c r="S8" s="212" t="str">
        <f>IF(C3="", "", IF(COUNTA(基本情報入力シート!X57:X156)=COUNTIF(AG11:AG110, "○"), "○","×"))</f>
        <v/>
      </c>
      <c r="T8" s="677" t="s">
        <v>2160</v>
      </c>
      <c r="U8" s="630"/>
      <c r="V8" s="630"/>
      <c r="W8" s="630"/>
      <c r="X8" s="630"/>
      <c r="Y8" s="630"/>
      <c r="Z8" s="630"/>
      <c r="AA8" s="630"/>
      <c r="AB8" s="630"/>
      <c r="AC8" s="630"/>
      <c r="AD8" s="631"/>
      <c r="AE8" s="80"/>
      <c r="AF8" s="80"/>
      <c r="AG8" s="192"/>
    </row>
    <row r="9" spans="1:37" ht="82.9" customHeight="1" thickBot="1">
      <c r="A9" s="662"/>
      <c r="B9" s="665"/>
      <c r="C9" s="668"/>
      <c r="D9" s="652"/>
      <c r="E9" s="653"/>
      <c r="F9" s="671"/>
      <c r="G9" s="648"/>
      <c r="H9" s="645"/>
      <c r="I9" s="684"/>
      <c r="J9" s="687"/>
      <c r="K9" s="690"/>
      <c r="L9" s="642"/>
      <c r="M9" s="698"/>
      <c r="N9" s="699"/>
      <c r="O9" s="699"/>
      <c r="P9" s="700"/>
      <c r="Q9" s="693"/>
      <c r="R9" s="681"/>
      <c r="S9" s="266" t="str">
        <f>IF(C3="", "", IF(O1="", "提出先未選択", IF(AND(COUNTIFS(D11:D110, O1, Q11:Q110, "○")=1,COUNTA(M11:P110)=COUNTA(Q11:Q110)),  "○","×")))</f>
        <v/>
      </c>
      <c r="T9" s="677" t="s">
        <v>97</v>
      </c>
      <c r="U9" s="630"/>
      <c r="V9" s="630"/>
      <c r="W9" s="630"/>
      <c r="X9" s="630"/>
      <c r="Y9" s="630"/>
      <c r="Z9" s="630"/>
      <c r="AA9" s="630"/>
      <c r="AB9" s="630"/>
      <c r="AC9" s="630"/>
      <c r="AD9" s="631"/>
      <c r="AE9" s="80"/>
      <c r="AF9" s="80"/>
      <c r="AG9" s="192"/>
    </row>
    <row r="10" spans="1:37" ht="47.25" customHeight="1" thickBot="1">
      <c r="A10" s="663"/>
      <c r="B10" s="666"/>
      <c r="C10" s="669"/>
      <c r="D10" s="193" t="s">
        <v>27</v>
      </c>
      <c r="E10" s="193" t="s">
        <v>28</v>
      </c>
      <c r="F10" s="672"/>
      <c r="G10" s="649"/>
      <c r="H10" s="646"/>
      <c r="I10" s="685"/>
      <c r="J10" s="688"/>
      <c r="K10" s="691"/>
      <c r="L10" s="643"/>
      <c r="M10" s="194" t="s">
        <v>2100</v>
      </c>
      <c r="N10" s="194" t="s">
        <v>2174</v>
      </c>
      <c r="O10" s="194" t="s">
        <v>2101</v>
      </c>
      <c r="P10" s="194" t="s">
        <v>2102</v>
      </c>
      <c r="Q10" s="694"/>
      <c r="R10" s="682"/>
      <c r="S10" s="212" t="str">
        <f>IF(C3="", "", IF(COUNTIFS(Q11:Q110, "○", R11:R110, "")=0, "○","×"))</f>
        <v/>
      </c>
      <c r="T10" s="677" t="s">
        <v>98</v>
      </c>
      <c r="U10" s="630"/>
      <c r="V10" s="630"/>
      <c r="W10" s="630"/>
      <c r="X10" s="630"/>
      <c r="Y10" s="630"/>
      <c r="Z10" s="630"/>
      <c r="AA10" s="630"/>
      <c r="AB10" s="630"/>
      <c r="AC10" s="630"/>
      <c r="AD10" s="631"/>
      <c r="AE10" s="80"/>
      <c r="AF10" s="195" t="s">
        <v>99</v>
      </c>
      <c r="AG10" s="213" t="s">
        <v>100</v>
      </c>
      <c r="AH10" s="213" t="s">
        <v>101</v>
      </c>
      <c r="AI10" s="213" t="s">
        <v>102</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80" t="str">
        <f>IFERROR(IF(I11="","",ROUNDDOWN(ROUNDDOWN(I11,0)*K11,0)), "金額未入力")</f>
        <v/>
      </c>
      <c r="M11" s="174"/>
      <c r="N11" s="174"/>
      <c r="O11" s="174"/>
      <c r="P11" s="143"/>
      <c r="Q11" s="143"/>
      <c r="R11" s="144"/>
      <c r="S11" s="28"/>
      <c r="T11" s="639" t="str">
        <f>IF(AND(L11&lt;&gt;"",AG11="×"),"！複数の交付対象月を選んでいる、交付対象月が選ばれていない又は補助金を申請予定でないのに交付対象月が選ばれています。", "")</f>
        <v/>
      </c>
      <c r="U11" s="639"/>
      <c r="V11" s="639"/>
      <c r="W11" s="639"/>
      <c r="X11" s="639"/>
      <c r="Y11" s="639"/>
      <c r="Z11" s="639"/>
      <c r="AA11" s="639"/>
      <c r="AB11" s="639"/>
      <c r="AC11" s="639"/>
      <c r="AD11" s="639"/>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39" t="str">
        <f t="shared" ref="T12:T75" si="2">IF(AND(L12&lt;&gt;"",AG12="×"),"！複数の交付対象月を選んでいる、交付対象月が選ばれていない又は補助金を申請予定でないのに交付対象月が選ばれています。", "")</f>
        <v/>
      </c>
      <c r="U12" s="639"/>
      <c r="V12" s="639"/>
      <c r="W12" s="639"/>
      <c r="X12" s="639"/>
      <c r="Y12" s="639"/>
      <c r="Z12" s="639"/>
      <c r="AA12" s="639"/>
      <c r="AB12" s="639"/>
      <c r="AC12" s="639"/>
      <c r="AD12" s="639"/>
      <c r="AF12" s="384"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39" t="str">
        <f t="shared" si="2"/>
        <v/>
      </c>
      <c r="U13" s="639"/>
      <c r="V13" s="639"/>
      <c r="W13" s="639"/>
      <c r="X13" s="639"/>
      <c r="Y13" s="639"/>
      <c r="Z13" s="639"/>
      <c r="AA13" s="639"/>
      <c r="AB13" s="639"/>
      <c r="AC13" s="639"/>
      <c r="AD13" s="639"/>
      <c r="AF13" s="384"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39" t="str">
        <f t="shared" si="2"/>
        <v/>
      </c>
      <c r="U14" s="639"/>
      <c r="V14" s="639"/>
      <c r="W14" s="639"/>
      <c r="X14" s="639"/>
      <c r="Y14" s="639"/>
      <c r="Z14" s="639"/>
      <c r="AA14" s="639"/>
      <c r="AB14" s="639"/>
      <c r="AC14" s="639"/>
      <c r="AD14" s="639"/>
      <c r="AF14" s="384"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39" t="str">
        <f t="shared" si="2"/>
        <v/>
      </c>
      <c r="U15" s="639"/>
      <c r="V15" s="639"/>
      <c r="W15" s="639"/>
      <c r="X15" s="639"/>
      <c r="Y15" s="639"/>
      <c r="Z15" s="639"/>
      <c r="AA15" s="639"/>
      <c r="AB15" s="639"/>
      <c r="AC15" s="639"/>
      <c r="AD15" s="639"/>
      <c r="AF15" s="384"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39" t="str">
        <f t="shared" si="2"/>
        <v/>
      </c>
      <c r="U16" s="639"/>
      <c r="V16" s="639"/>
      <c r="W16" s="639"/>
      <c r="X16" s="639"/>
      <c r="Y16" s="639"/>
      <c r="Z16" s="639"/>
      <c r="AA16" s="639"/>
      <c r="AB16" s="639"/>
      <c r="AC16" s="639"/>
      <c r="AD16" s="639"/>
      <c r="AF16" s="384"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39" t="str">
        <f t="shared" si="2"/>
        <v/>
      </c>
      <c r="U17" s="639"/>
      <c r="V17" s="639"/>
      <c r="W17" s="639"/>
      <c r="X17" s="639"/>
      <c r="Y17" s="639"/>
      <c r="Z17" s="639"/>
      <c r="AA17" s="639"/>
      <c r="AB17" s="639"/>
      <c r="AC17" s="639"/>
      <c r="AD17" s="639"/>
      <c r="AF17" s="384"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39" t="str">
        <f t="shared" si="2"/>
        <v/>
      </c>
      <c r="U18" s="639"/>
      <c r="V18" s="639"/>
      <c r="W18" s="639"/>
      <c r="X18" s="639"/>
      <c r="Y18" s="639"/>
      <c r="Z18" s="639"/>
      <c r="AA18" s="639"/>
      <c r="AB18" s="639"/>
      <c r="AC18" s="639"/>
      <c r="AD18" s="639"/>
      <c r="AF18" s="384"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39" t="str">
        <f t="shared" si="2"/>
        <v/>
      </c>
      <c r="U19" s="639"/>
      <c r="V19" s="639"/>
      <c r="W19" s="639"/>
      <c r="X19" s="639"/>
      <c r="Y19" s="639"/>
      <c r="Z19" s="639"/>
      <c r="AA19" s="639"/>
      <c r="AB19" s="639"/>
      <c r="AC19" s="639"/>
      <c r="AD19" s="639"/>
      <c r="AF19" s="384"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39" t="str">
        <f t="shared" si="2"/>
        <v/>
      </c>
      <c r="U20" s="639"/>
      <c r="V20" s="639"/>
      <c r="W20" s="639"/>
      <c r="X20" s="639"/>
      <c r="Y20" s="639"/>
      <c r="Z20" s="639"/>
      <c r="AA20" s="639"/>
      <c r="AB20" s="639"/>
      <c r="AC20" s="639"/>
      <c r="AD20" s="639"/>
      <c r="AF20" s="384"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39" t="str">
        <f t="shared" si="2"/>
        <v/>
      </c>
      <c r="U21" s="639"/>
      <c r="V21" s="639"/>
      <c r="W21" s="639"/>
      <c r="X21" s="639"/>
      <c r="Y21" s="639"/>
      <c r="Z21" s="639"/>
      <c r="AA21" s="639"/>
      <c r="AB21" s="639"/>
      <c r="AC21" s="639"/>
      <c r="AD21" s="639"/>
      <c r="AF21" s="384"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39" t="str">
        <f t="shared" si="2"/>
        <v/>
      </c>
      <c r="U22" s="639"/>
      <c r="V22" s="639"/>
      <c r="W22" s="639"/>
      <c r="X22" s="639"/>
      <c r="Y22" s="639"/>
      <c r="Z22" s="639"/>
      <c r="AA22" s="639"/>
      <c r="AB22" s="639"/>
      <c r="AC22" s="639"/>
      <c r="AD22" s="639"/>
      <c r="AF22" s="384"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39" t="str">
        <f t="shared" si="2"/>
        <v/>
      </c>
      <c r="U23" s="639"/>
      <c r="V23" s="639"/>
      <c r="W23" s="639"/>
      <c r="X23" s="639"/>
      <c r="Y23" s="639"/>
      <c r="Z23" s="639"/>
      <c r="AA23" s="639"/>
      <c r="AB23" s="639"/>
      <c r="AC23" s="639"/>
      <c r="AD23" s="639"/>
      <c r="AF23" s="384"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39" t="str">
        <f t="shared" si="2"/>
        <v/>
      </c>
      <c r="U24" s="639"/>
      <c r="V24" s="639"/>
      <c r="W24" s="639"/>
      <c r="X24" s="639"/>
      <c r="Y24" s="639"/>
      <c r="Z24" s="639"/>
      <c r="AA24" s="639"/>
      <c r="AB24" s="639"/>
      <c r="AC24" s="639"/>
      <c r="AD24" s="639"/>
      <c r="AF24" s="384"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39" t="str">
        <f t="shared" si="2"/>
        <v/>
      </c>
      <c r="U25" s="639"/>
      <c r="V25" s="639"/>
      <c r="W25" s="639"/>
      <c r="X25" s="639"/>
      <c r="Y25" s="639"/>
      <c r="Z25" s="639"/>
      <c r="AA25" s="639"/>
      <c r="AB25" s="639"/>
      <c r="AC25" s="639"/>
      <c r="AD25" s="639"/>
      <c r="AF25" s="384"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39" t="str">
        <f t="shared" si="2"/>
        <v/>
      </c>
      <c r="U26" s="639"/>
      <c r="V26" s="639"/>
      <c r="W26" s="639"/>
      <c r="X26" s="639"/>
      <c r="Y26" s="639"/>
      <c r="Z26" s="639"/>
      <c r="AA26" s="639"/>
      <c r="AB26" s="639"/>
      <c r="AC26" s="639"/>
      <c r="AD26" s="639"/>
      <c r="AF26" s="384"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39" t="str">
        <f t="shared" si="2"/>
        <v/>
      </c>
      <c r="U27" s="639"/>
      <c r="V27" s="639"/>
      <c r="W27" s="639"/>
      <c r="X27" s="639"/>
      <c r="Y27" s="639"/>
      <c r="Z27" s="639"/>
      <c r="AA27" s="639"/>
      <c r="AB27" s="639"/>
      <c r="AC27" s="639"/>
      <c r="AD27" s="639"/>
      <c r="AF27" s="384"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39" t="str">
        <f t="shared" si="2"/>
        <v/>
      </c>
      <c r="U28" s="639"/>
      <c r="V28" s="639"/>
      <c r="W28" s="639"/>
      <c r="X28" s="639"/>
      <c r="Y28" s="639"/>
      <c r="Z28" s="639"/>
      <c r="AA28" s="639"/>
      <c r="AB28" s="639"/>
      <c r="AC28" s="639"/>
      <c r="AD28" s="639"/>
      <c r="AF28" s="384"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39" t="str">
        <f t="shared" si="2"/>
        <v/>
      </c>
      <c r="U29" s="639"/>
      <c r="V29" s="639"/>
      <c r="W29" s="639"/>
      <c r="X29" s="639"/>
      <c r="Y29" s="639"/>
      <c r="Z29" s="639"/>
      <c r="AA29" s="639"/>
      <c r="AB29" s="639"/>
      <c r="AC29" s="639"/>
      <c r="AD29" s="639"/>
      <c r="AF29" s="384"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39" t="str">
        <f t="shared" si="2"/>
        <v/>
      </c>
      <c r="U30" s="639"/>
      <c r="V30" s="639"/>
      <c r="W30" s="639"/>
      <c r="X30" s="639"/>
      <c r="Y30" s="639"/>
      <c r="Z30" s="639"/>
      <c r="AA30" s="639"/>
      <c r="AB30" s="639"/>
      <c r="AC30" s="639"/>
      <c r="AD30" s="639"/>
      <c r="AF30" s="384"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39" t="str">
        <f t="shared" si="2"/>
        <v/>
      </c>
      <c r="U31" s="639"/>
      <c r="V31" s="639"/>
      <c r="W31" s="639"/>
      <c r="X31" s="639"/>
      <c r="Y31" s="639"/>
      <c r="Z31" s="639"/>
      <c r="AA31" s="639"/>
      <c r="AB31" s="639"/>
      <c r="AC31" s="639"/>
      <c r="AD31" s="639"/>
      <c r="AF31" s="384"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39" t="str">
        <f t="shared" si="2"/>
        <v/>
      </c>
      <c r="U32" s="639"/>
      <c r="V32" s="639"/>
      <c r="W32" s="639"/>
      <c r="X32" s="639"/>
      <c r="Y32" s="639"/>
      <c r="Z32" s="639"/>
      <c r="AA32" s="639"/>
      <c r="AB32" s="639"/>
      <c r="AC32" s="639"/>
      <c r="AD32" s="639"/>
      <c r="AF32" s="384"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39" t="str">
        <f t="shared" si="2"/>
        <v/>
      </c>
      <c r="U33" s="639"/>
      <c r="V33" s="639"/>
      <c r="W33" s="639"/>
      <c r="X33" s="639"/>
      <c r="Y33" s="639"/>
      <c r="Z33" s="639"/>
      <c r="AA33" s="639"/>
      <c r="AB33" s="639"/>
      <c r="AC33" s="639"/>
      <c r="AD33" s="639"/>
      <c r="AF33" s="384"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39" t="str">
        <f t="shared" si="2"/>
        <v/>
      </c>
      <c r="U34" s="639"/>
      <c r="V34" s="639"/>
      <c r="W34" s="639"/>
      <c r="X34" s="639"/>
      <c r="Y34" s="639"/>
      <c r="Z34" s="639"/>
      <c r="AA34" s="639"/>
      <c r="AB34" s="639"/>
      <c r="AC34" s="639"/>
      <c r="AD34" s="639"/>
      <c r="AF34" s="384"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39" t="str">
        <f t="shared" si="2"/>
        <v/>
      </c>
      <c r="U35" s="639"/>
      <c r="V35" s="639"/>
      <c r="W35" s="639"/>
      <c r="X35" s="639"/>
      <c r="Y35" s="639"/>
      <c r="Z35" s="639"/>
      <c r="AA35" s="639"/>
      <c r="AB35" s="639"/>
      <c r="AC35" s="639"/>
      <c r="AD35" s="639"/>
      <c r="AF35" s="384"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39" t="str">
        <f t="shared" si="2"/>
        <v/>
      </c>
      <c r="U36" s="639"/>
      <c r="V36" s="639"/>
      <c r="W36" s="639"/>
      <c r="X36" s="639"/>
      <c r="Y36" s="639"/>
      <c r="Z36" s="639"/>
      <c r="AA36" s="639"/>
      <c r="AB36" s="639"/>
      <c r="AC36" s="639"/>
      <c r="AD36" s="639"/>
      <c r="AF36" s="384"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39" t="str">
        <f t="shared" si="2"/>
        <v/>
      </c>
      <c r="U37" s="639"/>
      <c r="V37" s="639"/>
      <c r="W37" s="639"/>
      <c r="X37" s="639"/>
      <c r="Y37" s="639"/>
      <c r="Z37" s="639"/>
      <c r="AA37" s="639"/>
      <c r="AB37" s="639"/>
      <c r="AC37" s="639"/>
      <c r="AD37" s="639"/>
      <c r="AF37" s="384"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39" t="str">
        <f t="shared" si="2"/>
        <v/>
      </c>
      <c r="U38" s="639"/>
      <c r="V38" s="639"/>
      <c r="W38" s="639"/>
      <c r="X38" s="639"/>
      <c r="Y38" s="639"/>
      <c r="Z38" s="639"/>
      <c r="AA38" s="639"/>
      <c r="AB38" s="639"/>
      <c r="AC38" s="639"/>
      <c r="AD38" s="639"/>
      <c r="AF38" s="384"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39" t="str">
        <f t="shared" si="2"/>
        <v/>
      </c>
      <c r="U39" s="639"/>
      <c r="V39" s="639"/>
      <c r="W39" s="639"/>
      <c r="X39" s="639"/>
      <c r="Y39" s="639"/>
      <c r="Z39" s="639"/>
      <c r="AA39" s="639"/>
      <c r="AB39" s="639"/>
      <c r="AC39" s="639"/>
      <c r="AD39" s="639"/>
      <c r="AF39" s="384"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39" t="str">
        <f t="shared" si="2"/>
        <v/>
      </c>
      <c r="U40" s="639"/>
      <c r="V40" s="639"/>
      <c r="W40" s="639"/>
      <c r="X40" s="639"/>
      <c r="Y40" s="639"/>
      <c r="Z40" s="639"/>
      <c r="AA40" s="639"/>
      <c r="AB40" s="639"/>
      <c r="AC40" s="639"/>
      <c r="AD40" s="639"/>
      <c r="AF40" s="384"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39" t="str">
        <f t="shared" si="2"/>
        <v/>
      </c>
      <c r="U41" s="639"/>
      <c r="V41" s="639"/>
      <c r="W41" s="639"/>
      <c r="X41" s="639"/>
      <c r="Y41" s="639"/>
      <c r="Z41" s="639"/>
      <c r="AA41" s="639"/>
      <c r="AB41" s="639"/>
      <c r="AC41" s="639"/>
      <c r="AD41" s="639"/>
      <c r="AF41" s="384"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39" t="str">
        <f t="shared" si="2"/>
        <v/>
      </c>
      <c r="U42" s="639"/>
      <c r="V42" s="639"/>
      <c r="W42" s="639"/>
      <c r="X42" s="639"/>
      <c r="Y42" s="639"/>
      <c r="Z42" s="639"/>
      <c r="AA42" s="639"/>
      <c r="AB42" s="639"/>
      <c r="AC42" s="639"/>
      <c r="AD42" s="639"/>
      <c r="AF42" s="384"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39" t="str">
        <f t="shared" si="2"/>
        <v/>
      </c>
      <c r="U43" s="639"/>
      <c r="V43" s="639"/>
      <c r="W43" s="639"/>
      <c r="X43" s="639"/>
      <c r="Y43" s="639"/>
      <c r="Z43" s="639"/>
      <c r="AA43" s="639"/>
      <c r="AB43" s="639"/>
      <c r="AC43" s="639"/>
      <c r="AD43" s="639"/>
      <c r="AF43" s="384"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39" t="str">
        <f t="shared" si="2"/>
        <v/>
      </c>
      <c r="U44" s="639"/>
      <c r="V44" s="639"/>
      <c r="W44" s="639"/>
      <c r="X44" s="639"/>
      <c r="Y44" s="639"/>
      <c r="Z44" s="639"/>
      <c r="AA44" s="639"/>
      <c r="AB44" s="639"/>
      <c r="AC44" s="639"/>
      <c r="AD44" s="639"/>
      <c r="AF44" s="384"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39" t="str">
        <f t="shared" si="2"/>
        <v/>
      </c>
      <c r="U45" s="639"/>
      <c r="V45" s="639"/>
      <c r="W45" s="639"/>
      <c r="X45" s="639"/>
      <c r="Y45" s="639"/>
      <c r="Z45" s="639"/>
      <c r="AA45" s="639"/>
      <c r="AB45" s="639"/>
      <c r="AC45" s="639"/>
      <c r="AD45" s="639"/>
      <c r="AF45" s="384"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39" t="str">
        <f t="shared" si="2"/>
        <v/>
      </c>
      <c r="U46" s="639"/>
      <c r="V46" s="639"/>
      <c r="W46" s="639"/>
      <c r="X46" s="639"/>
      <c r="Y46" s="639"/>
      <c r="Z46" s="639"/>
      <c r="AA46" s="639"/>
      <c r="AB46" s="639"/>
      <c r="AC46" s="639"/>
      <c r="AD46" s="639"/>
      <c r="AF46" s="384"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39" t="str">
        <f t="shared" si="2"/>
        <v/>
      </c>
      <c r="U47" s="639"/>
      <c r="V47" s="639"/>
      <c r="W47" s="639"/>
      <c r="X47" s="639"/>
      <c r="Y47" s="639"/>
      <c r="Z47" s="639"/>
      <c r="AA47" s="639"/>
      <c r="AB47" s="639"/>
      <c r="AC47" s="639"/>
      <c r="AD47" s="639"/>
      <c r="AF47" s="384"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39" t="str">
        <f t="shared" si="2"/>
        <v/>
      </c>
      <c r="U48" s="639"/>
      <c r="V48" s="639"/>
      <c r="W48" s="639"/>
      <c r="X48" s="639"/>
      <c r="Y48" s="639"/>
      <c r="Z48" s="639"/>
      <c r="AA48" s="639"/>
      <c r="AB48" s="639"/>
      <c r="AC48" s="639"/>
      <c r="AD48" s="639"/>
      <c r="AF48" s="384"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39" t="str">
        <f t="shared" si="2"/>
        <v/>
      </c>
      <c r="U49" s="639"/>
      <c r="V49" s="639"/>
      <c r="W49" s="639"/>
      <c r="X49" s="639"/>
      <c r="Y49" s="639"/>
      <c r="Z49" s="639"/>
      <c r="AA49" s="639"/>
      <c r="AB49" s="639"/>
      <c r="AC49" s="639"/>
      <c r="AD49" s="639"/>
      <c r="AF49" s="384"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39" t="str">
        <f t="shared" si="2"/>
        <v/>
      </c>
      <c r="U50" s="639"/>
      <c r="V50" s="639"/>
      <c r="W50" s="639"/>
      <c r="X50" s="639"/>
      <c r="Y50" s="639"/>
      <c r="Z50" s="639"/>
      <c r="AA50" s="639"/>
      <c r="AB50" s="639"/>
      <c r="AC50" s="639"/>
      <c r="AD50" s="639"/>
      <c r="AF50" s="384"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39" t="str">
        <f t="shared" si="2"/>
        <v/>
      </c>
      <c r="U51" s="639"/>
      <c r="V51" s="639"/>
      <c r="W51" s="639"/>
      <c r="X51" s="639"/>
      <c r="Y51" s="639"/>
      <c r="Z51" s="639"/>
      <c r="AA51" s="639"/>
      <c r="AB51" s="639"/>
      <c r="AC51" s="639"/>
      <c r="AD51" s="639"/>
      <c r="AF51" s="384"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39" t="str">
        <f t="shared" si="2"/>
        <v/>
      </c>
      <c r="U52" s="639"/>
      <c r="V52" s="639"/>
      <c r="W52" s="639"/>
      <c r="X52" s="639"/>
      <c r="Y52" s="639"/>
      <c r="Z52" s="639"/>
      <c r="AA52" s="639"/>
      <c r="AB52" s="639"/>
      <c r="AC52" s="639"/>
      <c r="AD52" s="639"/>
      <c r="AF52" s="384"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39" t="str">
        <f t="shared" si="2"/>
        <v/>
      </c>
      <c r="U53" s="639"/>
      <c r="V53" s="639"/>
      <c r="W53" s="639"/>
      <c r="X53" s="639"/>
      <c r="Y53" s="639"/>
      <c r="Z53" s="639"/>
      <c r="AA53" s="639"/>
      <c r="AB53" s="639"/>
      <c r="AC53" s="639"/>
      <c r="AD53" s="639"/>
      <c r="AF53" s="384"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39" t="str">
        <f t="shared" si="2"/>
        <v/>
      </c>
      <c r="U54" s="639"/>
      <c r="V54" s="639"/>
      <c r="W54" s="639"/>
      <c r="X54" s="639"/>
      <c r="Y54" s="639"/>
      <c r="Z54" s="639"/>
      <c r="AA54" s="639"/>
      <c r="AB54" s="639"/>
      <c r="AC54" s="639"/>
      <c r="AD54" s="639"/>
      <c r="AF54" s="384"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39" t="str">
        <f t="shared" si="2"/>
        <v/>
      </c>
      <c r="U55" s="639"/>
      <c r="V55" s="639"/>
      <c r="W55" s="639"/>
      <c r="X55" s="639"/>
      <c r="Y55" s="639"/>
      <c r="Z55" s="639"/>
      <c r="AA55" s="639"/>
      <c r="AB55" s="639"/>
      <c r="AC55" s="639"/>
      <c r="AD55" s="639"/>
      <c r="AF55" s="384"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39" t="str">
        <f t="shared" si="2"/>
        <v/>
      </c>
      <c r="U56" s="639"/>
      <c r="V56" s="639"/>
      <c r="W56" s="639"/>
      <c r="X56" s="639"/>
      <c r="Y56" s="639"/>
      <c r="Z56" s="639"/>
      <c r="AA56" s="639"/>
      <c r="AB56" s="639"/>
      <c r="AC56" s="639"/>
      <c r="AD56" s="639"/>
      <c r="AF56" s="384"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39" t="str">
        <f t="shared" si="2"/>
        <v/>
      </c>
      <c r="U57" s="639"/>
      <c r="V57" s="639"/>
      <c r="W57" s="639"/>
      <c r="X57" s="639"/>
      <c r="Y57" s="639"/>
      <c r="Z57" s="639"/>
      <c r="AA57" s="639"/>
      <c r="AB57" s="639"/>
      <c r="AC57" s="639"/>
      <c r="AD57" s="639"/>
      <c r="AF57" s="384"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39" t="str">
        <f t="shared" si="2"/>
        <v/>
      </c>
      <c r="U58" s="639"/>
      <c r="V58" s="639"/>
      <c r="W58" s="639"/>
      <c r="X58" s="639"/>
      <c r="Y58" s="639"/>
      <c r="Z58" s="639"/>
      <c r="AA58" s="639"/>
      <c r="AB58" s="639"/>
      <c r="AC58" s="639"/>
      <c r="AD58" s="639"/>
      <c r="AF58" s="384"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39" t="str">
        <f t="shared" si="2"/>
        <v/>
      </c>
      <c r="U59" s="639"/>
      <c r="V59" s="639"/>
      <c r="W59" s="639"/>
      <c r="X59" s="639"/>
      <c r="Y59" s="639"/>
      <c r="Z59" s="639"/>
      <c r="AA59" s="639"/>
      <c r="AB59" s="639"/>
      <c r="AC59" s="639"/>
      <c r="AD59" s="639"/>
      <c r="AF59" s="384"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39" t="str">
        <f t="shared" si="2"/>
        <v/>
      </c>
      <c r="U60" s="639"/>
      <c r="V60" s="639"/>
      <c r="W60" s="639"/>
      <c r="X60" s="639"/>
      <c r="Y60" s="639"/>
      <c r="Z60" s="639"/>
      <c r="AA60" s="639"/>
      <c r="AB60" s="639"/>
      <c r="AC60" s="639"/>
      <c r="AD60" s="639"/>
      <c r="AF60" s="384"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39" t="str">
        <f t="shared" si="2"/>
        <v/>
      </c>
      <c r="U61" s="639"/>
      <c r="V61" s="639"/>
      <c r="W61" s="639"/>
      <c r="X61" s="639"/>
      <c r="Y61" s="639"/>
      <c r="Z61" s="639"/>
      <c r="AA61" s="639"/>
      <c r="AB61" s="639"/>
      <c r="AC61" s="639"/>
      <c r="AD61" s="639"/>
      <c r="AF61" s="384"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39" t="str">
        <f t="shared" si="2"/>
        <v/>
      </c>
      <c r="U62" s="639"/>
      <c r="V62" s="639"/>
      <c r="W62" s="639"/>
      <c r="X62" s="639"/>
      <c r="Y62" s="639"/>
      <c r="Z62" s="639"/>
      <c r="AA62" s="639"/>
      <c r="AB62" s="639"/>
      <c r="AC62" s="639"/>
      <c r="AD62" s="639"/>
      <c r="AF62" s="384"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39" t="str">
        <f t="shared" si="2"/>
        <v/>
      </c>
      <c r="U63" s="639"/>
      <c r="V63" s="639"/>
      <c r="W63" s="639"/>
      <c r="X63" s="639"/>
      <c r="Y63" s="639"/>
      <c r="Z63" s="639"/>
      <c r="AA63" s="639"/>
      <c r="AB63" s="639"/>
      <c r="AC63" s="639"/>
      <c r="AD63" s="639"/>
      <c r="AF63" s="384"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39" t="str">
        <f t="shared" si="2"/>
        <v/>
      </c>
      <c r="U64" s="639"/>
      <c r="V64" s="639"/>
      <c r="W64" s="639"/>
      <c r="X64" s="639"/>
      <c r="Y64" s="639"/>
      <c r="Z64" s="639"/>
      <c r="AA64" s="639"/>
      <c r="AB64" s="639"/>
      <c r="AC64" s="639"/>
      <c r="AD64" s="639"/>
      <c r="AF64" s="384"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39" t="str">
        <f t="shared" si="2"/>
        <v/>
      </c>
      <c r="U65" s="639"/>
      <c r="V65" s="639"/>
      <c r="W65" s="639"/>
      <c r="X65" s="639"/>
      <c r="Y65" s="639"/>
      <c r="Z65" s="639"/>
      <c r="AA65" s="639"/>
      <c r="AB65" s="639"/>
      <c r="AC65" s="639"/>
      <c r="AD65" s="639"/>
      <c r="AF65" s="384"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39" t="str">
        <f t="shared" si="2"/>
        <v/>
      </c>
      <c r="U66" s="639"/>
      <c r="V66" s="639"/>
      <c r="W66" s="639"/>
      <c r="X66" s="639"/>
      <c r="Y66" s="639"/>
      <c r="Z66" s="639"/>
      <c r="AA66" s="639"/>
      <c r="AB66" s="639"/>
      <c r="AC66" s="639"/>
      <c r="AD66" s="639"/>
      <c r="AF66" s="384"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39" t="str">
        <f t="shared" si="2"/>
        <v/>
      </c>
      <c r="U67" s="639"/>
      <c r="V67" s="639"/>
      <c r="W67" s="639"/>
      <c r="X67" s="639"/>
      <c r="Y67" s="639"/>
      <c r="Z67" s="639"/>
      <c r="AA67" s="639"/>
      <c r="AB67" s="639"/>
      <c r="AC67" s="639"/>
      <c r="AD67" s="639"/>
      <c r="AF67" s="384"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39" t="str">
        <f t="shared" si="2"/>
        <v/>
      </c>
      <c r="U68" s="639"/>
      <c r="V68" s="639"/>
      <c r="W68" s="639"/>
      <c r="X68" s="639"/>
      <c r="Y68" s="639"/>
      <c r="Z68" s="639"/>
      <c r="AA68" s="639"/>
      <c r="AB68" s="639"/>
      <c r="AC68" s="639"/>
      <c r="AD68" s="639"/>
      <c r="AF68" s="384"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39" t="str">
        <f t="shared" si="2"/>
        <v/>
      </c>
      <c r="U69" s="639"/>
      <c r="V69" s="639"/>
      <c r="W69" s="639"/>
      <c r="X69" s="639"/>
      <c r="Y69" s="639"/>
      <c r="Z69" s="639"/>
      <c r="AA69" s="639"/>
      <c r="AB69" s="639"/>
      <c r="AC69" s="639"/>
      <c r="AD69" s="639"/>
      <c r="AF69" s="384"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39" t="str">
        <f t="shared" si="2"/>
        <v/>
      </c>
      <c r="U70" s="639"/>
      <c r="V70" s="639"/>
      <c r="W70" s="639"/>
      <c r="X70" s="639"/>
      <c r="Y70" s="639"/>
      <c r="Z70" s="639"/>
      <c r="AA70" s="639"/>
      <c r="AB70" s="639"/>
      <c r="AC70" s="639"/>
      <c r="AD70" s="639"/>
      <c r="AF70" s="384"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39" t="str">
        <f t="shared" si="2"/>
        <v/>
      </c>
      <c r="U71" s="639"/>
      <c r="V71" s="639"/>
      <c r="W71" s="639"/>
      <c r="X71" s="639"/>
      <c r="Y71" s="639"/>
      <c r="Z71" s="639"/>
      <c r="AA71" s="639"/>
      <c r="AB71" s="639"/>
      <c r="AC71" s="639"/>
      <c r="AD71" s="639"/>
      <c r="AF71" s="384"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39" t="str">
        <f t="shared" si="2"/>
        <v/>
      </c>
      <c r="U72" s="639"/>
      <c r="V72" s="639"/>
      <c r="W72" s="639"/>
      <c r="X72" s="639"/>
      <c r="Y72" s="639"/>
      <c r="Z72" s="639"/>
      <c r="AA72" s="639"/>
      <c r="AB72" s="639"/>
      <c r="AC72" s="639"/>
      <c r="AD72" s="639"/>
      <c r="AF72" s="384"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39" t="str">
        <f t="shared" si="2"/>
        <v/>
      </c>
      <c r="U73" s="639"/>
      <c r="V73" s="639"/>
      <c r="W73" s="639"/>
      <c r="X73" s="639"/>
      <c r="Y73" s="639"/>
      <c r="Z73" s="639"/>
      <c r="AA73" s="639"/>
      <c r="AB73" s="639"/>
      <c r="AC73" s="639"/>
      <c r="AD73" s="639"/>
      <c r="AF73" s="384"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39" t="str">
        <f t="shared" si="2"/>
        <v/>
      </c>
      <c r="U74" s="639"/>
      <c r="V74" s="639"/>
      <c r="W74" s="639"/>
      <c r="X74" s="639"/>
      <c r="Y74" s="639"/>
      <c r="Z74" s="639"/>
      <c r="AA74" s="639"/>
      <c r="AB74" s="639"/>
      <c r="AC74" s="639"/>
      <c r="AD74" s="639"/>
      <c r="AF74" s="384"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39" t="str">
        <f t="shared" si="2"/>
        <v/>
      </c>
      <c r="U75" s="639"/>
      <c r="V75" s="639"/>
      <c r="W75" s="639"/>
      <c r="X75" s="639"/>
      <c r="Y75" s="639"/>
      <c r="Z75" s="639"/>
      <c r="AA75" s="639"/>
      <c r="AB75" s="639"/>
      <c r="AC75" s="639"/>
      <c r="AD75" s="639"/>
      <c r="AF75" s="384"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39" t="str">
        <f t="shared" ref="T76:T110" si="10">IF(AND(L76&lt;&gt;"",AG76="×"),"！複数の交付対象月を選んでいる、交付対象月が選ばれていない又は補助金を申請予定でないのに交付対象月が選ばれています。", "")</f>
        <v/>
      </c>
      <c r="U76" s="639"/>
      <c r="V76" s="639"/>
      <c r="W76" s="639"/>
      <c r="X76" s="639"/>
      <c r="Y76" s="639"/>
      <c r="Z76" s="639"/>
      <c r="AA76" s="639"/>
      <c r="AB76" s="639"/>
      <c r="AC76" s="639"/>
      <c r="AD76" s="639"/>
      <c r="AF76" s="384"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39" t="str">
        <f t="shared" si="10"/>
        <v/>
      </c>
      <c r="U77" s="639"/>
      <c r="V77" s="639"/>
      <c r="W77" s="639"/>
      <c r="X77" s="639"/>
      <c r="Y77" s="639"/>
      <c r="Z77" s="639"/>
      <c r="AA77" s="639"/>
      <c r="AB77" s="639"/>
      <c r="AC77" s="639"/>
      <c r="AD77" s="639"/>
      <c r="AF77" s="384"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39" t="str">
        <f t="shared" si="10"/>
        <v/>
      </c>
      <c r="U78" s="639"/>
      <c r="V78" s="639"/>
      <c r="W78" s="639"/>
      <c r="X78" s="639"/>
      <c r="Y78" s="639"/>
      <c r="Z78" s="639"/>
      <c r="AA78" s="639"/>
      <c r="AB78" s="639"/>
      <c r="AC78" s="639"/>
      <c r="AD78" s="639"/>
      <c r="AF78" s="384"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39" t="str">
        <f t="shared" si="10"/>
        <v/>
      </c>
      <c r="U79" s="639"/>
      <c r="V79" s="639"/>
      <c r="W79" s="639"/>
      <c r="X79" s="639"/>
      <c r="Y79" s="639"/>
      <c r="Z79" s="639"/>
      <c r="AA79" s="639"/>
      <c r="AB79" s="639"/>
      <c r="AC79" s="639"/>
      <c r="AD79" s="639"/>
      <c r="AF79" s="384"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39" t="str">
        <f t="shared" si="10"/>
        <v/>
      </c>
      <c r="U80" s="639"/>
      <c r="V80" s="639"/>
      <c r="W80" s="639"/>
      <c r="X80" s="639"/>
      <c r="Y80" s="639"/>
      <c r="Z80" s="639"/>
      <c r="AA80" s="639"/>
      <c r="AB80" s="639"/>
      <c r="AC80" s="639"/>
      <c r="AD80" s="639"/>
      <c r="AF80" s="384"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39" t="str">
        <f t="shared" si="10"/>
        <v/>
      </c>
      <c r="U81" s="639"/>
      <c r="V81" s="639"/>
      <c r="W81" s="639"/>
      <c r="X81" s="639"/>
      <c r="Y81" s="639"/>
      <c r="Z81" s="639"/>
      <c r="AA81" s="639"/>
      <c r="AB81" s="639"/>
      <c r="AC81" s="639"/>
      <c r="AD81" s="639"/>
      <c r="AF81" s="384"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39" t="str">
        <f t="shared" si="10"/>
        <v/>
      </c>
      <c r="U82" s="639"/>
      <c r="V82" s="639"/>
      <c r="W82" s="639"/>
      <c r="X82" s="639"/>
      <c r="Y82" s="639"/>
      <c r="Z82" s="639"/>
      <c r="AA82" s="639"/>
      <c r="AB82" s="639"/>
      <c r="AC82" s="639"/>
      <c r="AD82" s="639"/>
      <c r="AF82" s="384"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39" t="str">
        <f t="shared" si="10"/>
        <v/>
      </c>
      <c r="U83" s="639"/>
      <c r="V83" s="639"/>
      <c r="W83" s="639"/>
      <c r="X83" s="639"/>
      <c r="Y83" s="639"/>
      <c r="Z83" s="639"/>
      <c r="AA83" s="639"/>
      <c r="AB83" s="639"/>
      <c r="AC83" s="639"/>
      <c r="AD83" s="639"/>
      <c r="AF83" s="384"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39" t="str">
        <f t="shared" si="10"/>
        <v/>
      </c>
      <c r="U84" s="639"/>
      <c r="V84" s="639"/>
      <c r="W84" s="639"/>
      <c r="X84" s="639"/>
      <c r="Y84" s="639"/>
      <c r="Z84" s="639"/>
      <c r="AA84" s="639"/>
      <c r="AB84" s="639"/>
      <c r="AC84" s="639"/>
      <c r="AD84" s="639"/>
      <c r="AF84" s="384"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39" t="str">
        <f t="shared" si="10"/>
        <v/>
      </c>
      <c r="U85" s="639"/>
      <c r="V85" s="639"/>
      <c r="W85" s="639"/>
      <c r="X85" s="639"/>
      <c r="Y85" s="639"/>
      <c r="Z85" s="639"/>
      <c r="AA85" s="639"/>
      <c r="AB85" s="639"/>
      <c r="AC85" s="639"/>
      <c r="AD85" s="639"/>
      <c r="AF85" s="384"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39" t="str">
        <f t="shared" si="10"/>
        <v/>
      </c>
      <c r="U86" s="639"/>
      <c r="V86" s="639"/>
      <c r="W86" s="639"/>
      <c r="X86" s="639"/>
      <c r="Y86" s="639"/>
      <c r="Z86" s="639"/>
      <c r="AA86" s="639"/>
      <c r="AB86" s="639"/>
      <c r="AC86" s="639"/>
      <c r="AD86" s="639"/>
      <c r="AF86" s="384"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39" t="str">
        <f t="shared" si="10"/>
        <v/>
      </c>
      <c r="U87" s="639"/>
      <c r="V87" s="639"/>
      <c r="W87" s="639"/>
      <c r="X87" s="639"/>
      <c r="Y87" s="639"/>
      <c r="Z87" s="639"/>
      <c r="AA87" s="639"/>
      <c r="AB87" s="639"/>
      <c r="AC87" s="639"/>
      <c r="AD87" s="639"/>
      <c r="AF87" s="384"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39" t="str">
        <f t="shared" si="10"/>
        <v/>
      </c>
      <c r="U88" s="639"/>
      <c r="V88" s="639"/>
      <c r="W88" s="639"/>
      <c r="X88" s="639"/>
      <c r="Y88" s="639"/>
      <c r="Z88" s="639"/>
      <c r="AA88" s="639"/>
      <c r="AB88" s="639"/>
      <c r="AC88" s="639"/>
      <c r="AD88" s="639"/>
      <c r="AF88" s="384"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39" t="str">
        <f t="shared" si="10"/>
        <v/>
      </c>
      <c r="U89" s="639"/>
      <c r="V89" s="639"/>
      <c r="W89" s="639"/>
      <c r="X89" s="639"/>
      <c r="Y89" s="639"/>
      <c r="Z89" s="639"/>
      <c r="AA89" s="639"/>
      <c r="AB89" s="639"/>
      <c r="AC89" s="639"/>
      <c r="AD89" s="639"/>
      <c r="AF89" s="384"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39" t="str">
        <f t="shared" si="10"/>
        <v/>
      </c>
      <c r="U90" s="639"/>
      <c r="V90" s="639"/>
      <c r="W90" s="639"/>
      <c r="X90" s="639"/>
      <c r="Y90" s="639"/>
      <c r="Z90" s="639"/>
      <c r="AA90" s="639"/>
      <c r="AB90" s="639"/>
      <c r="AC90" s="639"/>
      <c r="AD90" s="639"/>
      <c r="AF90" s="384"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39" t="str">
        <f t="shared" si="10"/>
        <v/>
      </c>
      <c r="U91" s="639"/>
      <c r="V91" s="639"/>
      <c r="W91" s="639"/>
      <c r="X91" s="639"/>
      <c r="Y91" s="639"/>
      <c r="Z91" s="639"/>
      <c r="AA91" s="639"/>
      <c r="AB91" s="639"/>
      <c r="AC91" s="639"/>
      <c r="AD91" s="639"/>
      <c r="AF91" s="384"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39" t="str">
        <f t="shared" si="10"/>
        <v/>
      </c>
      <c r="U92" s="639"/>
      <c r="V92" s="639"/>
      <c r="W92" s="639"/>
      <c r="X92" s="639"/>
      <c r="Y92" s="639"/>
      <c r="Z92" s="639"/>
      <c r="AA92" s="639"/>
      <c r="AB92" s="639"/>
      <c r="AC92" s="639"/>
      <c r="AD92" s="639"/>
      <c r="AF92" s="384"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39" t="str">
        <f t="shared" si="10"/>
        <v/>
      </c>
      <c r="U93" s="639"/>
      <c r="V93" s="639"/>
      <c r="W93" s="639"/>
      <c r="X93" s="639"/>
      <c r="Y93" s="639"/>
      <c r="Z93" s="639"/>
      <c r="AA93" s="639"/>
      <c r="AB93" s="639"/>
      <c r="AC93" s="639"/>
      <c r="AD93" s="639"/>
      <c r="AF93" s="384"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39" t="str">
        <f t="shared" si="10"/>
        <v/>
      </c>
      <c r="U94" s="639"/>
      <c r="V94" s="639"/>
      <c r="W94" s="639"/>
      <c r="X94" s="639"/>
      <c r="Y94" s="639"/>
      <c r="Z94" s="639"/>
      <c r="AA94" s="639"/>
      <c r="AB94" s="639"/>
      <c r="AC94" s="639"/>
      <c r="AD94" s="639"/>
      <c r="AF94" s="384"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39" t="str">
        <f t="shared" si="10"/>
        <v/>
      </c>
      <c r="U95" s="639"/>
      <c r="V95" s="639"/>
      <c r="W95" s="639"/>
      <c r="X95" s="639"/>
      <c r="Y95" s="639"/>
      <c r="Z95" s="639"/>
      <c r="AA95" s="639"/>
      <c r="AB95" s="639"/>
      <c r="AC95" s="639"/>
      <c r="AD95" s="639"/>
      <c r="AF95" s="384"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39" t="str">
        <f t="shared" si="10"/>
        <v/>
      </c>
      <c r="U96" s="639"/>
      <c r="V96" s="639"/>
      <c r="W96" s="639"/>
      <c r="X96" s="639"/>
      <c r="Y96" s="639"/>
      <c r="Z96" s="639"/>
      <c r="AA96" s="639"/>
      <c r="AB96" s="639"/>
      <c r="AC96" s="639"/>
      <c r="AD96" s="639"/>
      <c r="AF96" s="384"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39" t="str">
        <f t="shared" si="10"/>
        <v/>
      </c>
      <c r="U97" s="639"/>
      <c r="V97" s="639"/>
      <c r="W97" s="639"/>
      <c r="X97" s="639"/>
      <c r="Y97" s="639"/>
      <c r="Z97" s="639"/>
      <c r="AA97" s="639"/>
      <c r="AB97" s="639"/>
      <c r="AC97" s="639"/>
      <c r="AD97" s="639"/>
      <c r="AF97" s="384"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39" t="str">
        <f t="shared" si="10"/>
        <v/>
      </c>
      <c r="U98" s="639"/>
      <c r="V98" s="639"/>
      <c r="W98" s="639"/>
      <c r="X98" s="639"/>
      <c r="Y98" s="639"/>
      <c r="Z98" s="639"/>
      <c r="AA98" s="639"/>
      <c r="AB98" s="639"/>
      <c r="AC98" s="639"/>
      <c r="AD98" s="639"/>
      <c r="AF98" s="384"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39" t="str">
        <f t="shared" si="10"/>
        <v/>
      </c>
      <c r="U99" s="639"/>
      <c r="V99" s="639"/>
      <c r="W99" s="639"/>
      <c r="X99" s="639"/>
      <c r="Y99" s="639"/>
      <c r="Z99" s="639"/>
      <c r="AA99" s="639"/>
      <c r="AB99" s="639"/>
      <c r="AC99" s="639"/>
      <c r="AD99" s="639"/>
      <c r="AF99" s="384"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39" t="str">
        <f t="shared" si="10"/>
        <v/>
      </c>
      <c r="U100" s="639"/>
      <c r="V100" s="639"/>
      <c r="W100" s="639"/>
      <c r="X100" s="639"/>
      <c r="Y100" s="639"/>
      <c r="Z100" s="639"/>
      <c r="AA100" s="639"/>
      <c r="AB100" s="639"/>
      <c r="AC100" s="639"/>
      <c r="AD100" s="639"/>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39" t="str">
        <f t="shared" si="10"/>
        <v/>
      </c>
      <c r="U101" s="639"/>
      <c r="V101" s="639"/>
      <c r="W101" s="639"/>
      <c r="X101" s="639"/>
      <c r="Y101" s="639"/>
      <c r="Z101" s="639"/>
      <c r="AA101" s="639"/>
      <c r="AB101" s="639"/>
      <c r="AC101" s="639"/>
      <c r="AD101" s="639"/>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39" t="str">
        <f t="shared" si="10"/>
        <v/>
      </c>
      <c r="U102" s="639"/>
      <c r="V102" s="639"/>
      <c r="W102" s="639"/>
      <c r="X102" s="639"/>
      <c r="Y102" s="639"/>
      <c r="Z102" s="639"/>
      <c r="AA102" s="639"/>
      <c r="AB102" s="639"/>
      <c r="AC102" s="639"/>
      <c r="AD102" s="639"/>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39" t="str">
        <f t="shared" si="10"/>
        <v/>
      </c>
      <c r="U103" s="639"/>
      <c r="V103" s="639"/>
      <c r="W103" s="639"/>
      <c r="X103" s="639"/>
      <c r="Y103" s="639"/>
      <c r="Z103" s="639"/>
      <c r="AA103" s="639"/>
      <c r="AB103" s="639"/>
      <c r="AC103" s="639"/>
      <c r="AD103" s="639"/>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39" t="str">
        <f t="shared" si="10"/>
        <v/>
      </c>
      <c r="U104" s="639"/>
      <c r="V104" s="639"/>
      <c r="W104" s="639"/>
      <c r="X104" s="639"/>
      <c r="Y104" s="639"/>
      <c r="Z104" s="639"/>
      <c r="AA104" s="639"/>
      <c r="AB104" s="639"/>
      <c r="AC104" s="639"/>
      <c r="AD104" s="639"/>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39" t="str">
        <f t="shared" si="10"/>
        <v/>
      </c>
      <c r="U105" s="639"/>
      <c r="V105" s="639"/>
      <c r="W105" s="639"/>
      <c r="X105" s="639"/>
      <c r="Y105" s="639"/>
      <c r="Z105" s="639"/>
      <c r="AA105" s="639"/>
      <c r="AB105" s="639"/>
      <c r="AC105" s="639"/>
      <c r="AD105" s="639"/>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39" t="str">
        <f t="shared" si="10"/>
        <v/>
      </c>
      <c r="U106" s="639"/>
      <c r="V106" s="639"/>
      <c r="W106" s="639"/>
      <c r="X106" s="639"/>
      <c r="Y106" s="639"/>
      <c r="Z106" s="639"/>
      <c r="AA106" s="639"/>
      <c r="AB106" s="639"/>
      <c r="AC106" s="639"/>
      <c r="AD106" s="639"/>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39" t="str">
        <f t="shared" si="10"/>
        <v/>
      </c>
      <c r="U107" s="639"/>
      <c r="V107" s="639"/>
      <c r="W107" s="639"/>
      <c r="X107" s="639"/>
      <c r="Y107" s="639"/>
      <c r="Z107" s="639"/>
      <c r="AA107" s="639"/>
      <c r="AB107" s="639"/>
      <c r="AC107" s="639"/>
      <c r="AD107" s="639"/>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39" t="str">
        <f t="shared" si="10"/>
        <v/>
      </c>
      <c r="U108" s="639"/>
      <c r="V108" s="639"/>
      <c r="W108" s="639"/>
      <c r="X108" s="639"/>
      <c r="Y108" s="639"/>
      <c r="Z108" s="639"/>
      <c r="AA108" s="639"/>
      <c r="AB108" s="639"/>
      <c r="AC108" s="639"/>
      <c r="AD108" s="639"/>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39" t="str">
        <f t="shared" si="10"/>
        <v/>
      </c>
      <c r="U109" s="639"/>
      <c r="V109" s="639"/>
      <c r="W109" s="639"/>
      <c r="X109" s="639"/>
      <c r="Y109" s="639"/>
      <c r="Z109" s="639"/>
      <c r="AA109" s="639"/>
      <c r="AB109" s="639"/>
      <c r="AC109" s="639"/>
      <c r="AD109" s="639"/>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639" t="str">
        <f t="shared" si="10"/>
        <v/>
      </c>
      <c r="U110" s="639"/>
      <c r="V110" s="639"/>
      <c r="W110" s="639"/>
      <c r="X110" s="639"/>
      <c r="Y110" s="639"/>
      <c r="Z110" s="639"/>
      <c r="AA110" s="639"/>
      <c r="AB110" s="639"/>
      <c r="AC110" s="639"/>
      <c r="AD110" s="639"/>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VbbjP3ZRkgdwjM1wgHhmk+bxpNlx/7PrDz8cgs/2bP3xHfcSulrH8BljVOY7EHD4r2+WUxhfDbxh7WiLOhWu8g==" saltValue="lH79QVbioUaU9b2tLh24hQ=="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8"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
  <cols>
    <col min="2" max="2" width="15.6328125" style="22" customWidth="1"/>
    <col min="3" max="3" width="6.6328125" customWidth="1"/>
    <col min="4" max="4" width="169.6328125" bestFit="1" customWidth="1"/>
  </cols>
  <sheetData>
    <row r="1" spans="1:4">
      <c r="A1" t="s">
        <v>2140</v>
      </c>
    </row>
    <row r="2" spans="1:4">
      <c r="B2" s="335" t="s">
        <v>39</v>
      </c>
      <c r="C2" s="702" t="s">
        <v>40</v>
      </c>
      <c r="D2" s="703"/>
    </row>
    <row r="3" spans="1:4" ht="30" customHeight="1">
      <c r="B3" s="693" t="s">
        <v>2124</v>
      </c>
      <c r="C3" s="383"/>
      <c r="D3" s="336" t="s">
        <v>41</v>
      </c>
    </row>
    <row r="4" spans="1:4" ht="30" customHeight="1">
      <c r="B4" s="693"/>
      <c r="C4" s="383"/>
      <c r="D4" s="336" t="s">
        <v>42</v>
      </c>
    </row>
    <row r="5" spans="1:4" ht="30" customHeight="1">
      <c r="B5" s="693"/>
      <c r="C5" s="383"/>
      <c r="D5" s="336" t="s">
        <v>2125</v>
      </c>
    </row>
    <row r="6" spans="1:4" ht="30" customHeight="1">
      <c r="B6" s="693"/>
      <c r="C6" s="383"/>
      <c r="D6" s="336" t="s">
        <v>43</v>
      </c>
    </row>
    <row r="7" spans="1:4" ht="30" customHeight="1">
      <c r="B7" s="693" t="s">
        <v>2126</v>
      </c>
      <c r="C7" s="383"/>
      <c r="D7" s="337" t="s">
        <v>2134</v>
      </c>
    </row>
    <row r="8" spans="1:4" ht="30" customHeight="1">
      <c r="B8" s="693"/>
      <c r="C8" s="383"/>
      <c r="D8" s="336" t="s">
        <v>2127</v>
      </c>
    </row>
    <row r="9" spans="1:4" ht="30" customHeight="1">
      <c r="B9" s="693"/>
      <c r="C9" s="383"/>
      <c r="D9" s="336" t="s">
        <v>2128</v>
      </c>
    </row>
    <row r="10" spans="1:4" ht="30" customHeight="1">
      <c r="B10" s="693"/>
      <c r="C10" s="383"/>
      <c r="D10" s="336" t="s">
        <v>44</v>
      </c>
    </row>
    <row r="11" spans="1:4" ht="30" customHeight="1">
      <c r="B11" s="693" t="s">
        <v>2123</v>
      </c>
      <c r="C11" s="383"/>
      <c r="D11" s="336" t="s">
        <v>45</v>
      </c>
    </row>
    <row r="12" spans="1:4" ht="30" customHeight="1">
      <c r="B12" s="693"/>
      <c r="C12" s="383"/>
      <c r="D12" s="336" t="s">
        <v>46</v>
      </c>
    </row>
    <row r="13" spans="1:4" ht="30" customHeight="1">
      <c r="B13" s="693"/>
      <c r="C13" s="383"/>
      <c r="D13" s="337" t="s">
        <v>2135</v>
      </c>
    </row>
    <row r="14" spans="1:4" ht="30" customHeight="1">
      <c r="B14" s="693"/>
      <c r="C14" s="383"/>
      <c r="D14" s="337" t="s">
        <v>47</v>
      </c>
    </row>
    <row r="15" spans="1:4" ht="30" customHeight="1">
      <c r="B15" s="693"/>
      <c r="C15" s="383"/>
      <c r="D15" s="336" t="s">
        <v>48</v>
      </c>
    </row>
    <row r="16" spans="1:4" ht="30" customHeight="1">
      <c r="B16" s="693" t="s">
        <v>2122</v>
      </c>
      <c r="C16" s="383"/>
      <c r="D16" s="336" t="s">
        <v>49</v>
      </c>
    </row>
    <row r="17" spans="2:4" ht="30" customHeight="1">
      <c r="B17" s="693"/>
      <c r="C17" s="383"/>
      <c r="D17" s="336" t="s">
        <v>50</v>
      </c>
    </row>
    <row r="18" spans="2:4" ht="30" customHeight="1">
      <c r="B18" s="693"/>
      <c r="C18" s="383"/>
      <c r="D18" s="338" t="s">
        <v>2131</v>
      </c>
    </row>
    <row r="19" spans="2:4" ht="30" customHeight="1">
      <c r="B19" s="693"/>
      <c r="C19" s="383"/>
      <c r="D19" s="336" t="s">
        <v>51</v>
      </c>
    </row>
    <row r="20" spans="2:4" ht="30" customHeight="1">
      <c r="B20" s="693" t="s">
        <v>2121</v>
      </c>
      <c r="C20" s="383"/>
      <c r="D20" s="336" t="s">
        <v>52</v>
      </c>
    </row>
    <row r="21" spans="2:4" ht="30" customHeight="1">
      <c r="B21" s="693"/>
      <c r="C21" s="383"/>
      <c r="D21" s="336" t="s">
        <v>2133</v>
      </c>
    </row>
    <row r="22" spans="2:4" ht="30" customHeight="1">
      <c r="B22" s="693"/>
      <c r="C22" s="383"/>
      <c r="D22" s="336" t="s">
        <v>53</v>
      </c>
    </row>
    <row r="23" spans="2:4" ht="30" customHeight="1">
      <c r="B23" s="693"/>
      <c r="C23" s="383"/>
      <c r="D23" s="336" t="s">
        <v>54</v>
      </c>
    </row>
    <row r="24" spans="2:4" ht="30" customHeight="1">
      <c r="B24" s="693"/>
      <c r="C24" s="383"/>
      <c r="D24" s="338" t="s">
        <v>2132</v>
      </c>
    </row>
    <row r="25" spans="2:4" ht="30" customHeight="1">
      <c r="B25" s="693"/>
      <c r="C25" s="383"/>
      <c r="D25" s="337" t="s">
        <v>2136</v>
      </c>
    </row>
    <row r="26" spans="2:4" ht="30" customHeight="1">
      <c r="B26" s="693"/>
      <c r="C26" s="383"/>
      <c r="D26" s="337" t="s">
        <v>2137</v>
      </c>
    </row>
    <row r="27" spans="2:4" ht="30" customHeight="1">
      <c r="B27" s="693" t="s">
        <v>2120</v>
      </c>
      <c r="C27" s="383"/>
      <c r="D27" s="336" t="s">
        <v>2130</v>
      </c>
    </row>
    <row r="28" spans="2:4" ht="30" customHeight="1">
      <c r="B28" s="693"/>
      <c r="C28" s="383"/>
      <c r="D28" s="336" t="s">
        <v>2129</v>
      </c>
    </row>
    <row r="29" spans="2:4" ht="30" customHeight="1">
      <c r="B29" s="693"/>
      <c r="C29" s="383"/>
      <c r="D29" s="336" t="s">
        <v>55</v>
      </c>
    </row>
    <row r="30" spans="2:4" ht="30" customHeight="1">
      <c r="B30" s="693"/>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90625" defaultRowHeight="13"/>
  <cols>
    <col min="1" max="1" width="7.36328125" style="231" customWidth="1"/>
    <col min="2" max="2" width="19.90625" style="231" customWidth="1"/>
    <col min="3" max="3" width="31.08984375" style="231" customWidth="1"/>
    <col min="4" max="4" width="47.36328125" style="231" customWidth="1"/>
    <col min="5" max="5" width="42.36328125" style="231" customWidth="1"/>
    <col min="6" max="6" width="42.90625" style="231" customWidth="1"/>
    <col min="7" max="7" width="16.36328125" style="231" customWidth="1"/>
    <col min="8" max="8" width="44.6328125" style="231" customWidth="1"/>
    <col min="9" max="9" width="40.36328125" style="231" customWidth="1"/>
    <col min="10" max="229" width="9.90625" style="221"/>
    <col min="230" max="230" width="8.36328125" style="221" customWidth="1"/>
    <col min="231" max="231" width="14" style="221" customWidth="1"/>
    <col min="232" max="232" width="17.90625" style="221" customWidth="1"/>
    <col min="233" max="233" width="45" style="221" bestFit="1" customWidth="1"/>
    <col min="234" max="234" width="61.6328125" style="221" customWidth="1"/>
    <col min="235" max="235" width="20.36328125" style="221" customWidth="1"/>
    <col min="236" max="236" width="22.90625" style="221" customWidth="1"/>
    <col min="237" max="237" width="25.08984375" style="221" customWidth="1"/>
    <col min="238" max="485" width="9.90625" style="221"/>
    <col min="486" max="486" width="8.36328125" style="221" customWidth="1"/>
    <col min="487" max="487" width="14" style="221" customWidth="1"/>
    <col min="488" max="488" width="17.90625" style="221" customWidth="1"/>
    <col min="489" max="489" width="45" style="221" bestFit="1" customWidth="1"/>
    <col min="490" max="490" width="61.6328125" style="221" customWidth="1"/>
    <col min="491" max="491" width="20.36328125" style="221" customWidth="1"/>
    <col min="492" max="492" width="22.90625" style="221" customWidth="1"/>
    <col min="493" max="493" width="25.08984375" style="221" customWidth="1"/>
    <col min="494" max="741" width="9.90625" style="221"/>
    <col min="742" max="742" width="8.36328125" style="221" customWidth="1"/>
    <col min="743" max="743" width="14" style="221" customWidth="1"/>
    <col min="744" max="744" width="17.90625" style="221" customWidth="1"/>
    <col min="745" max="745" width="45" style="221" bestFit="1" customWidth="1"/>
    <col min="746" max="746" width="61.6328125" style="221" customWidth="1"/>
    <col min="747" max="747" width="20.36328125" style="221" customWidth="1"/>
    <col min="748" max="748" width="22.90625" style="221" customWidth="1"/>
    <col min="749" max="749" width="25.08984375" style="221" customWidth="1"/>
    <col min="750" max="997" width="9.90625" style="221"/>
    <col min="998" max="998" width="8.36328125" style="221" customWidth="1"/>
    <col min="999" max="999" width="14" style="221" customWidth="1"/>
    <col min="1000" max="1000" width="17.90625" style="221" customWidth="1"/>
    <col min="1001" max="1001" width="45" style="221" bestFit="1" customWidth="1"/>
    <col min="1002" max="1002" width="61.6328125" style="221" customWidth="1"/>
    <col min="1003" max="1003" width="20.36328125" style="221" customWidth="1"/>
    <col min="1004" max="1004" width="22.90625" style="221" customWidth="1"/>
    <col min="1005" max="1005" width="25.08984375" style="221" customWidth="1"/>
    <col min="1006" max="1253" width="9.90625" style="221"/>
    <col min="1254" max="1254" width="8.36328125" style="221" customWidth="1"/>
    <col min="1255" max="1255" width="14" style="221" customWidth="1"/>
    <col min="1256" max="1256" width="17.90625" style="221" customWidth="1"/>
    <col min="1257" max="1257" width="45" style="221" bestFit="1" customWidth="1"/>
    <col min="1258" max="1258" width="61.6328125" style="221" customWidth="1"/>
    <col min="1259" max="1259" width="20.36328125" style="221" customWidth="1"/>
    <col min="1260" max="1260" width="22.90625" style="221" customWidth="1"/>
    <col min="1261" max="1261" width="25.08984375" style="221" customWidth="1"/>
    <col min="1262" max="1509" width="9.90625" style="221"/>
    <col min="1510" max="1510" width="8.36328125" style="221" customWidth="1"/>
    <col min="1511" max="1511" width="14" style="221" customWidth="1"/>
    <col min="1512" max="1512" width="17.90625" style="221" customWidth="1"/>
    <col min="1513" max="1513" width="45" style="221" bestFit="1" customWidth="1"/>
    <col min="1514" max="1514" width="61.6328125" style="221" customWidth="1"/>
    <col min="1515" max="1515" width="20.36328125" style="221" customWidth="1"/>
    <col min="1516" max="1516" width="22.90625" style="221" customWidth="1"/>
    <col min="1517" max="1517" width="25.08984375" style="221" customWidth="1"/>
    <col min="1518" max="1765" width="9.90625" style="221"/>
    <col min="1766" max="1766" width="8.36328125" style="221" customWidth="1"/>
    <col min="1767" max="1767" width="14" style="221" customWidth="1"/>
    <col min="1768" max="1768" width="17.90625" style="221" customWidth="1"/>
    <col min="1769" max="1769" width="45" style="221" bestFit="1" customWidth="1"/>
    <col min="1770" max="1770" width="61.6328125" style="221" customWidth="1"/>
    <col min="1771" max="1771" width="20.36328125" style="221" customWidth="1"/>
    <col min="1772" max="1772" width="22.90625" style="221" customWidth="1"/>
    <col min="1773" max="1773" width="25.08984375" style="221" customWidth="1"/>
    <col min="1774" max="2021" width="9.90625" style="221"/>
    <col min="2022" max="2022" width="8.36328125" style="221" customWidth="1"/>
    <col min="2023" max="2023" width="14" style="221" customWidth="1"/>
    <col min="2024" max="2024" width="17.90625" style="221" customWidth="1"/>
    <col min="2025" max="2025" width="45" style="221" bestFit="1" customWidth="1"/>
    <col min="2026" max="2026" width="61.6328125" style="221" customWidth="1"/>
    <col min="2027" max="2027" width="20.36328125" style="221" customWidth="1"/>
    <col min="2028" max="2028" width="22.90625" style="221" customWidth="1"/>
    <col min="2029" max="2029" width="25.08984375" style="221" customWidth="1"/>
    <col min="2030" max="2277" width="9.90625" style="221"/>
    <col min="2278" max="2278" width="8.36328125" style="221" customWidth="1"/>
    <col min="2279" max="2279" width="14" style="221" customWidth="1"/>
    <col min="2280" max="2280" width="17.90625" style="221" customWidth="1"/>
    <col min="2281" max="2281" width="45" style="221" bestFit="1" customWidth="1"/>
    <col min="2282" max="2282" width="61.6328125" style="221" customWidth="1"/>
    <col min="2283" max="2283" width="20.36328125" style="221" customWidth="1"/>
    <col min="2284" max="2284" width="22.90625" style="221" customWidth="1"/>
    <col min="2285" max="2285" width="25.08984375" style="221" customWidth="1"/>
    <col min="2286" max="2533" width="9.90625" style="221"/>
    <col min="2534" max="2534" width="8.36328125" style="221" customWidth="1"/>
    <col min="2535" max="2535" width="14" style="221" customWidth="1"/>
    <col min="2536" max="2536" width="17.90625" style="221" customWidth="1"/>
    <col min="2537" max="2537" width="45" style="221" bestFit="1" customWidth="1"/>
    <col min="2538" max="2538" width="61.6328125" style="221" customWidth="1"/>
    <col min="2539" max="2539" width="20.36328125" style="221" customWidth="1"/>
    <col min="2540" max="2540" width="22.90625" style="221" customWidth="1"/>
    <col min="2541" max="2541" width="25.08984375" style="221" customWidth="1"/>
    <col min="2542" max="2789" width="9.90625" style="221"/>
    <col min="2790" max="2790" width="8.36328125" style="221" customWidth="1"/>
    <col min="2791" max="2791" width="14" style="221" customWidth="1"/>
    <col min="2792" max="2792" width="17.90625" style="221" customWidth="1"/>
    <col min="2793" max="2793" width="45" style="221" bestFit="1" customWidth="1"/>
    <col min="2794" max="2794" width="61.6328125" style="221" customWidth="1"/>
    <col min="2795" max="2795" width="20.36328125" style="221" customWidth="1"/>
    <col min="2796" max="2796" width="22.90625" style="221" customWidth="1"/>
    <col min="2797" max="2797" width="25.08984375" style="221" customWidth="1"/>
    <col min="2798" max="3045" width="9.90625" style="221"/>
    <col min="3046" max="3046" width="8.36328125" style="221" customWidth="1"/>
    <col min="3047" max="3047" width="14" style="221" customWidth="1"/>
    <col min="3048" max="3048" width="17.90625" style="221" customWidth="1"/>
    <col min="3049" max="3049" width="45" style="221" bestFit="1" customWidth="1"/>
    <col min="3050" max="3050" width="61.6328125" style="221" customWidth="1"/>
    <col min="3051" max="3051" width="20.36328125" style="221" customWidth="1"/>
    <col min="3052" max="3052" width="22.90625" style="221" customWidth="1"/>
    <col min="3053" max="3053" width="25.08984375" style="221" customWidth="1"/>
    <col min="3054" max="3301" width="9.90625" style="221"/>
    <col min="3302" max="3302" width="8.36328125" style="221" customWidth="1"/>
    <col min="3303" max="3303" width="14" style="221" customWidth="1"/>
    <col min="3304" max="3304" width="17.90625" style="221" customWidth="1"/>
    <col min="3305" max="3305" width="45" style="221" bestFit="1" customWidth="1"/>
    <col min="3306" max="3306" width="61.6328125" style="221" customWidth="1"/>
    <col min="3307" max="3307" width="20.36328125" style="221" customWidth="1"/>
    <col min="3308" max="3308" width="22.90625" style="221" customWidth="1"/>
    <col min="3309" max="3309" width="25.08984375" style="221" customWidth="1"/>
    <col min="3310" max="3557" width="9.90625" style="221"/>
    <col min="3558" max="3558" width="8.36328125" style="221" customWidth="1"/>
    <col min="3559" max="3559" width="14" style="221" customWidth="1"/>
    <col min="3560" max="3560" width="17.90625" style="221" customWidth="1"/>
    <col min="3561" max="3561" width="45" style="221" bestFit="1" customWidth="1"/>
    <col min="3562" max="3562" width="61.6328125" style="221" customWidth="1"/>
    <col min="3563" max="3563" width="20.36328125" style="221" customWidth="1"/>
    <col min="3564" max="3564" width="22.90625" style="221" customWidth="1"/>
    <col min="3565" max="3565" width="25.08984375" style="221" customWidth="1"/>
    <col min="3566" max="3813" width="9.90625" style="221"/>
    <col min="3814" max="3814" width="8.36328125" style="221" customWidth="1"/>
    <col min="3815" max="3815" width="14" style="221" customWidth="1"/>
    <col min="3816" max="3816" width="17.90625" style="221" customWidth="1"/>
    <col min="3817" max="3817" width="45" style="221" bestFit="1" customWidth="1"/>
    <col min="3818" max="3818" width="61.6328125" style="221" customWidth="1"/>
    <col min="3819" max="3819" width="20.36328125" style="221" customWidth="1"/>
    <col min="3820" max="3820" width="22.90625" style="221" customWidth="1"/>
    <col min="3821" max="3821" width="25.08984375" style="221" customWidth="1"/>
    <col min="3822" max="4069" width="9.90625" style="221"/>
    <col min="4070" max="4070" width="8.36328125" style="221" customWidth="1"/>
    <col min="4071" max="4071" width="14" style="221" customWidth="1"/>
    <col min="4072" max="4072" width="17.90625" style="221" customWidth="1"/>
    <col min="4073" max="4073" width="45" style="221" bestFit="1" customWidth="1"/>
    <col min="4074" max="4074" width="61.6328125" style="221" customWidth="1"/>
    <col min="4075" max="4075" width="20.36328125" style="221" customWidth="1"/>
    <col min="4076" max="4076" width="22.90625" style="221" customWidth="1"/>
    <col min="4077" max="4077" width="25.08984375" style="221" customWidth="1"/>
    <col min="4078" max="4325" width="9.90625" style="221"/>
    <col min="4326" max="4326" width="8.36328125" style="221" customWidth="1"/>
    <col min="4327" max="4327" width="14" style="221" customWidth="1"/>
    <col min="4328" max="4328" width="17.90625" style="221" customWidth="1"/>
    <col min="4329" max="4329" width="45" style="221" bestFit="1" customWidth="1"/>
    <col min="4330" max="4330" width="61.6328125" style="221" customWidth="1"/>
    <col min="4331" max="4331" width="20.36328125" style="221" customWidth="1"/>
    <col min="4332" max="4332" width="22.90625" style="221" customWidth="1"/>
    <col min="4333" max="4333" width="25.08984375" style="221" customWidth="1"/>
    <col min="4334" max="4581" width="9.90625" style="221"/>
    <col min="4582" max="4582" width="8.36328125" style="221" customWidth="1"/>
    <col min="4583" max="4583" width="14" style="221" customWidth="1"/>
    <col min="4584" max="4584" width="17.90625" style="221" customWidth="1"/>
    <col min="4585" max="4585" width="45" style="221" bestFit="1" customWidth="1"/>
    <col min="4586" max="4586" width="61.6328125" style="221" customWidth="1"/>
    <col min="4587" max="4587" width="20.36328125" style="221" customWidth="1"/>
    <col min="4588" max="4588" width="22.90625" style="221" customWidth="1"/>
    <col min="4589" max="4589" width="25.08984375" style="221" customWidth="1"/>
    <col min="4590" max="4837" width="9.90625" style="221"/>
    <col min="4838" max="4838" width="8.36328125" style="221" customWidth="1"/>
    <col min="4839" max="4839" width="14" style="221" customWidth="1"/>
    <col min="4840" max="4840" width="17.90625" style="221" customWidth="1"/>
    <col min="4841" max="4841" width="45" style="221" bestFit="1" customWidth="1"/>
    <col min="4842" max="4842" width="61.6328125" style="221" customWidth="1"/>
    <col min="4843" max="4843" width="20.36328125" style="221" customWidth="1"/>
    <col min="4844" max="4844" width="22.90625" style="221" customWidth="1"/>
    <col min="4845" max="4845" width="25.08984375" style="221" customWidth="1"/>
    <col min="4846" max="5093" width="9.90625" style="221"/>
    <col min="5094" max="5094" width="8.36328125" style="221" customWidth="1"/>
    <col min="5095" max="5095" width="14" style="221" customWidth="1"/>
    <col min="5096" max="5096" width="17.90625" style="221" customWidth="1"/>
    <col min="5097" max="5097" width="45" style="221" bestFit="1" customWidth="1"/>
    <col min="5098" max="5098" width="61.6328125" style="221" customWidth="1"/>
    <col min="5099" max="5099" width="20.36328125" style="221" customWidth="1"/>
    <col min="5100" max="5100" width="22.90625" style="221" customWidth="1"/>
    <col min="5101" max="5101" width="25.08984375" style="221" customWidth="1"/>
    <col min="5102" max="5349" width="9.90625" style="221"/>
    <col min="5350" max="5350" width="8.36328125" style="221" customWidth="1"/>
    <col min="5351" max="5351" width="14" style="221" customWidth="1"/>
    <col min="5352" max="5352" width="17.90625" style="221" customWidth="1"/>
    <col min="5353" max="5353" width="45" style="221" bestFit="1" customWidth="1"/>
    <col min="5354" max="5354" width="61.6328125" style="221" customWidth="1"/>
    <col min="5355" max="5355" width="20.36328125" style="221" customWidth="1"/>
    <col min="5356" max="5356" width="22.90625" style="221" customWidth="1"/>
    <col min="5357" max="5357" width="25.08984375" style="221" customWidth="1"/>
    <col min="5358" max="5605" width="9.90625" style="221"/>
    <col min="5606" max="5606" width="8.36328125" style="221" customWidth="1"/>
    <col min="5607" max="5607" width="14" style="221" customWidth="1"/>
    <col min="5608" max="5608" width="17.90625" style="221" customWidth="1"/>
    <col min="5609" max="5609" width="45" style="221" bestFit="1" customWidth="1"/>
    <col min="5610" max="5610" width="61.6328125" style="221" customWidth="1"/>
    <col min="5611" max="5611" width="20.36328125" style="221" customWidth="1"/>
    <col min="5612" max="5612" width="22.90625" style="221" customWidth="1"/>
    <col min="5613" max="5613" width="25.08984375" style="221" customWidth="1"/>
    <col min="5614" max="5861" width="9.90625" style="221"/>
    <col min="5862" max="5862" width="8.36328125" style="221" customWidth="1"/>
    <col min="5863" max="5863" width="14" style="221" customWidth="1"/>
    <col min="5864" max="5864" width="17.90625" style="221" customWidth="1"/>
    <col min="5865" max="5865" width="45" style="221" bestFit="1" customWidth="1"/>
    <col min="5866" max="5866" width="61.6328125" style="221" customWidth="1"/>
    <col min="5867" max="5867" width="20.36328125" style="221" customWidth="1"/>
    <col min="5868" max="5868" width="22.90625" style="221" customWidth="1"/>
    <col min="5869" max="5869" width="25.08984375" style="221" customWidth="1"/>
    <col min="5870" max="6117" width="9.90625" style="221"/>
    <col min="6118" max="6118" width="8.36328125" style="221" customWidth="1"/>
    <col min="6119" max="6119" width="14" style="221" customWidth="1"/>
    <col min="6120" max="6120" width="17.90625" style="221" customWidth="1"/>
    <col min="6121" max="6121" width="45" style="221" bestFit="1" customWidth="1"/>
    <col min="6122" max="6122" width="61.6328125" style="221" customWidth="1"/>
    <col min="6123" max="6123" width="20.36328125" style="221" customWidth="1"/>
    <col min="6124" max="6124" width="22.90625" style="221" customWidth="1"/>
    <col min="6125" max="6125" width="25.08984375" style="221" customWidth="1"/>
    <col min="6126" max="6373" width="9.90625" style="221"/>
    <col min="6374" max="6374" width="8.36328125" style="221" customWidth="1"/>
    <col min="6375" max="6375" width="14" style="221" customWidth="1"/>
    <col min="6376" max="6376" width="17.90625" style="221" customWidth="1"/>
    <col min="6377" max="6377" width="45" style="221" bestFit="1" customWidth="1"/>
    <col min="6378" max="6378" width="61.6328125" style="221" customWidth="1"/>
    <col min="6379" max="6379" width="20.36328125" style="221" customWidth="1"/>
    <col min="6380" max="6380" width="22.90625" style="221" customWidth="1"/>
    <col min="6381" max="6381" width="25.08984375" style="221" customWidth="1"/>
    <col min="6382" max="6629" width="9.90625" style="221"/>
    <col min="6630" max="6630" width="8.36328125" style="221" customWidth="1"/>
    <col min="6631" max="6631" width="14" style="221" customWidth="1"/>
    <col min="6632" max="6632" width="17.90625" style="221" customWidth="1"/>
    <col min="6633" max="6633" width="45" style="221" bestFit="1" customWidth="1"/>
    <col min="6634" max="6634" width="61.6328125" style="221" customWidth="1"/>
    <col min="6635" max="6635" width="20.36328125" style="221" customWidth="1"/>
    <col min="6636" max="6636" width="22.90625" style="221" customWidth="1"/>
    <col min="6637" max="6637" width="25.08984375" style="221" customWidth="1"/>
    <col min="6638" max="6885" width="9.90625" style="221"/>
    <col min="6886" max="6886" width="8.36328125" style="221" customWidth="1"/>
    <col min="6887" max="6887" width="14" style="221" customWidth="1"/>
    <col min="6888" max="6888" width="17.90625" style="221" customWidth="1"/>
    <col min="6889" max="6889" width="45" style="221" bestFit="1" customWidth="1"/>
    <col min="6890" max="6890" width="61.6328125" style="221" customWidth="1"/>
    <col min="6891" max="6891" width="20.36328125" style="221" customWidth="1"/>
    <col min="6892" max="6892" width="22.90625" style="221" customWidth="1"/>
    <col min="6893" max="6893" width="25.08984375" style="221" customWidth="1"/>
    <col min="6894" max="7141" width="9.90625" style="221"/>
    <col min="7142" max="7142" width="8.36328125" style="221" customWidth="1"/>
    <col min="7143" max="7143" width="14" style="221" customWidth="1"/>
    <col min="7144" max="7144" width="17.90625" style="221" customWidth="1"/>
    <col min="7145" max="7145" width="45" style="221" bestFit="1" customWidth="1"/>
    <col min="7146" max="7146" width="61.6328125" style="221" customWidth="1"/>
    <col min="7147" max="7147" width="20.36328125" style="221" customWidth="1"/>
    <col min="7148" max="7148" width="22.90625" style="221" customWidth="1"/>
    <col min="7149" max="7149" width="25.08984375" style="221" customWidth="1"/>
    <col min="7150" max="7397" width="9.90625" style="221"/>
    <col min="7398" max="7398" width="8.36328125" style="221" customWidth="1"/>
    <col min="7399" max="7399" width="14" style="221" customWidth="1"/>
    <col min="7400" max="7400" width="17.90625" style="221" customWidth="1"/>
    <col min="7401" max="7401" width="45" style="221" bestFit="1" customWidth="1"/>
    <col min="7402" max="7402" width="61.6328125" style="221" customWidth="1"/>
    <col min="7403" max="7403" width="20.36328125" style="221" customWidth="1"/>
    <col min="7404" max="7404" width="22.90625" style="221" customWidth="1"/>
    <col min="7405" max="7405" width="25.08984375" style="221" customWidth="1"/>
    <col min="7406" max="7653" width="9.90625" style="221"/>
    <col min="7654" max="7654" width="8.36328125" style="221" customWidth="1"/>
    <col min="7655" max="7655" width="14" style="221" customWidth="1"/>
    <col min="7656" max="7656" width="17.90625" style="221" customWidth="1"/>
    <col min="7657" max="7657" width="45" style="221" bestFit="1" customWidth="1"/>
    <col min="7658" max="7658" width="61.6328125" style="221" customWidth="1"/>
    <col min="7659" max="7659" width="20.36328125" style="221" customWidth="1"/>
    <col min="7660" max="7660" width="22.90625" style="221" customWidth="1"/>
    <col min="7661" max="7661" width="25.08984375" style="221" customWidth="1"/>
    <col min="7662" max="7909" width="9.90625" style="221"/>
    <col min="7910" max="7910" width="8.36328125" style="221" customWidth="1"/>
    <col min="7911" max="7911" width="14" style="221" customWidth="1"/>
    <col min="7912" max="7912" width="17.90625" style="221" customWidth="1"/>
    <col min="7913" max="7913" width="45" style="221" bestFit="1" customWidth="1"/>
    <col min="7914" max="7914" width="61.6328125" style="221" customWidth="1"/>
    <col min="7915" max="7915" width="20.36328125" style="221" customWidth="1"/>
    <col min="7916" max="7916" width="22.90625" style="221" customWidth="1"/>
    <col min="7917" max="7917" width="25.08984375" style="221" customWidth="1"/>
    <col min="7918" max="8165" width="9.90625" style="221"/>
    <col min="8166" max="8166" width="8.36328125" style="221" customWidth="1"/>
    <col min="8167" max="8167" width="14" style="221" customWidth="1"/>
    <col min="8168" max="8168" width="17.90625" style="221" customWidth="1"/>
    <col min="8169" max="8169" width="45" style="221" bestFit="1" customWidth="1"/>
    <col min="8170" max="8170" width="61.6328125" style="221" customWidth="1"/>
    <col min="8171" max="8171" width="20.36328125" style="221" customWidth="1"/>
    <col min="8172" max="8172" width="22.90625" style="221" customWidth="1"/>
    <col min="8173" max="8173" width="25.08984375" style="221" customWidth="1"/>
    <col min="8174" max="8421" width="9.90625" style="221"/>
    <col min="8422" max="8422" width="8.36328125" style="221" customWidth="1"/>
    <col min="8423" max="8423" width="14" style="221" customWidth="1"/>
    <col min="8424" max="8424" width="17.90625" style="221" customWidth="1"/>
    <col min="8425" max="8425" width="45" style="221" bestFit="1" customWidth="1"/>
    <col min="8426" max="8426" width="61.6328125" style="221" customWidth="1"/>
    <col min="8427" max="8427" width="20.36328125" style="221" customWidth="1"/>
    <col min="8428" max="8428" width="22.90625" style="221" customWidth="1"/>
    <col min="8429" max="8429" width="25.08984375" style="221" customWidth="1"/>
    <col min="8430" max="8677" width="9.90625" style="221"/>
    <col min="8678" max="8678" width="8.36328125" style="221" customWidth="1"/>
    <col min="8679" max="8679" width="14" style="221" customWidth="1"/>
    <col min="8680" max="8680" width="17.90625" style="221" customWidth="1"/>
    <col min="8681" max="8681" width="45" style="221" bestFit="1" customWidth="1"/>
    <col min="8682" max="8682" width="61.6328125" style="221" customWidth="1"/>
    <col min="8683" max="8683" width="20.36328125" style="221" customWidth="1"/>
    <col min="8684" max="8684" width="22.90625" style="221" customWidth="1"/>
    <col min="8685" max="8685" width="25.08984375" style="221" customWidth="1"/>
    <col min="8686" max="8933" width="9.90625" style="221"/>
    <col min="8934" max="8934" width="8.36328125" style="221" customWidth="1"/>
    <col min="8935" max="8935" width="14" style="221" customWidth="1"/>
    <col min="8936" max="8936" width="17.90625" style="221" customWidth="1"/>
    <col min="8937" max="8937" width="45" style="221" bestFit="1" customWidth="1"/>
    <col min="8938" max="8938" width="61.6328125" style="221" customWidth="1"/>
    <col min="8939" max="8939" width="20.36328125" style="221" customWidth="1"/>
    <col min="8940" max="8940" width="22.90625" style="221" customWidth="1"/>
    <col min="8941" max="8941" width="25.08984375" style="221" customWidth="1"/>
    <col min="8942" max="9189" width="9.90625" style="221"/>
    <col min="9190" max="9190" width="8.36328125" style="221" customWidth="1"/>
    <col min="9191" max="9191" width="14" style="221" customWidth="1"/>
    <col min="9192" max="9192" width="17.90625" style="221" customWidth="1"/>
    <col min="9193" max="9193" width="45" style="221" bestFit="1" customWidth="1"/>
    <col min="9194" max="9194" width="61.6328125" style="221" customWidth="1"/>
    <col min="9195" max="9195" width="20.36328125" style="221" customWidth="1"/>
    <col min="9196" max="9196" width="22.90625" style="221" customWidth="1"/>
    <col min="9197" max="9197" width="25.08984375" style="221" customWidth="1"/>
    <col min="9198" max="9445" width="9.90625" style="221"/>
    <col min="9446" max="9446" width="8.36328125" style="221" customWidth="1"/>
    <col min="9447" max="9447" width="14" style="221" customWidth="1"/>
    <col min="9448" max="9448" width="17.90625" style="221" customWidth="1"/>
    <col min="9449" max="9449" width="45" style="221" bestFit="1" customWidth="1"/>
    <col min="9450" max="9450" width="61.6328125" style="221" customWidth="1"/>
    <col min="9451" max="9451" width="20.36328125" style="221" customWidth="1"/>
    <col min="9452" max="9452" width="22.90625" style="221" customWidth="1"/>
    <col min="9453" max="9453" width="25.08984375" style="221" customWidth="1"/>
    <col min="9454" max="9701" width="9.90625" style="221"/>
    <col min="9702" max="9702" width="8.36328125" style="221" customWidth="1"/>
    <col min="9703" max="9703" width="14" style="221" customWidth="1"/>
    <col min="9704" max="9704" width="17.90625" style="221" customWidth="1"/>
    <col min="9705" max="9705" width="45" style="221" bestFit="1" customWidth="1"/>
    <col min="9706" max="9706" width="61.6328125" style="221" customWidth="1"/>
    <col min="9707" max="9707" width="20.36328125" style="221" customWidth="1"/>
    <col min="9708" max="9708" width="22.90625" style="221" customWidth="1"/>
    <col min="9709" max="9709" width="25.08984375" style="221" customWidth="1"/>
    <col min="9710" max="9957" width="9.90625" style="221"/>
    <col min="9958" max="9958" width="8.36328125" style="221" customWidth="1"/>
    <col min="9959" max="9959" width="14" style="221" customWidth="1"/>
    <col min="9960" max="9960" width="17.90625" style="221" customWidth="1"/>
    <col min="9961" max="9961" width="45" style="221" bestFit="1" customWidth="1"/>
    <col min="9962" max="9962" width="61.6328125" style="221" customWidth="1"/>
    <col min="9963" max="9963" width="20.36328125" style="221" customWidth="1"/>
    <col min="9964" max="9964" width="22.90625" style="221" customWidth="1"/>
    <col min="9965" max="9965" width="25.08984375" style="221" customWidth="1"/>
    <col min="9966" max="10213" width="9.90625" style="221"/>
    <col min="10214" max="10214" width="8.36328125" style="221" customWidth="1"/>
    <col min="10215" max="10215" width="14" style="221" customWidth="1"/>
    <col min="10216" max="10216" width="17.90625" style="221" customWidth="1"/>
    <col min="10217" max="10217" width="45" style="221" bestFit="1" customWidth="1"/>
    <col min="10218" max="10218" width="61.6328125" style="221" customWidth="1"/>
    <col min="10219" max="10219" width="20.36328125" style="221" customWidth="1"/>
    <col min="10220" max="10220" width="22.90625" style="221" customWidth="1"/>
    <col min="10221" max="10221" width="25.08984375" style="221" customWidth="1"/>
    <col min="10222" max="10469" width="9.90625" style="221"/>
    <col min="10470" max="10470" width="8.36328125" style="221" customWidth="1"/>
    <col min="10471" max="10471" width="14" style="221" customWidth="1"/>
    <col min="10472" max="10472" width="17.90625" style="221" customWidth="1"/>
    <col min="10473" max="10473" width="45" style="221" bestFit="1" customWidth="1"/>
    <col min="10474" max="10474" width="61.6328125" style="221" customWidth="1"/>
    <col min="10475" max="10475" width="20.36328125" style="221" customWidth="1"/>
    <col min="10476" max="10476" width="22.90625" style="221" customWidth="1"/>
    <col min="10477" max="10477" width="25.08984375" style="221" customWidth="1"/>
    <col min="10478" max="10725" width="9.90625" style="221"/>
    <col min="10726" max="10726" width="8.36328125" style="221" customWidth="1"/>
    <col min="10727" max="10727" width="14" style="221" customWidth="1"/>
    <col min="10728" max="10728" width="17.90625" style="221" customWidth="1"/>
    <col min="10729" max="10729" width="45" style="221" bestFit="1" customWidth="1"/>
    <col min="10730" max="10730" width="61.6328125" style="221" customWidth="1"/>
    <col min="10731" max="10731" width="20.36328125" style="221" customWidth="1"/>
    <col min="10732" max="10732" width="22.90625" style="221" customWidth="1"/>
    <col min="10733" max="10733" width="25.08984375" style="221" customWidth="1"/>
    <col min="10734" max="10981" width="9.90625" style="221"/>
    <col min="10982" max="10982" width="8.36328125" style="221" customWidth="1"/>
    <col min="10983" max="10983" width="14" style="221" customWidth="1"/>
    <col min="10984" max="10984" width="17.90625" style="221" customWidth="1"/>
    <col min="10985" max="10985" width="45" style="221" bestFit="1" customWidth="1"/>
    <col min="10986" max="10986" width="61.6328125" style="221" customWidth="1"/>
    <col min="10987" max="10987" width="20.36328125" style="221" customWidth="1"/>
    <col min="10988" max="10988" width="22.90625" style="221" customWidth="1"/>
    <col min="10989" max="10989" width="25.08984375" style="221" customWidth="1"/>
    <col min="10990" max="11237" width="9.90625" style="221"/>
    <col min="11238" max="11238" width="8.36328125" style="221" customWidth="1"/>
    <col min="11239" max="11239" width="14" style="221" customWidth="1"/>
    <col min="11240" max="11240" width="17.90625" style="221" customWidth="1"/>
    <col min="11241" max="11241" width="45" style="221" bestFit="1" customWidth="1"/>
    <col min="11242" max="11242" width="61.6328125" style="221" customWidth="1"/>
    <col min="11243" max="11243" width="20.36328125" style="221" customWidth="1"/>
    <col min="11244" max="11244" width="22.90625" style="221" customWidth="1"/>
    <col min="11245" max="11245" width="25.08984375" style="221" customWidth="1"/>
    <col min="11246" max="11493" width="9.90625" style="221"/>
    <col min="11494" max="11494" width="8.36328125" style="221" customWidth="1"/>
    <col min="11495" max="11495" width="14" style="221" customWidth="1"/>
    <col min="11496" max="11496" width="17.90625" style="221" customWidth="1"/>
    <col min="11497" max="11497" width="45" style="221" bestFit="1" customWidth="1"/>
    <col min="11498" max="11498" width="61.6328125" style="221" customWidth="1"/>
    <col min="11499" max="11499" width="20.36328125" style="221" customWidth="1"/>
    <col min="11500" max="11500" width="22.90625" style="221" customWidth="1"/>
    <col min="11501" max="11501" width="25.08984375" style="221" customWidth="1"/>
    <col min="11502" max="11749" width="9.90625" style="221"/>
    <col min="11750" max="11750" width="8.36328125" style="221" customWidth="1"/>
    <col min="11751" max="11751" width="14" style="221" customWidth="1"/>
    <col min="11752" max="11752" width="17.90625" style="221" customWidth="1"/>
    <col min="11753" max="11753" width="45" style="221" bestFit="1" customWidth="1"/>
    <col min="11754" max="11754" width="61.6328125" style="221" customWidth="1"/>
    <col min="11755" max="11755" width="20.36328125" style="221" customWidth="1"/>
    <col min="11756" max="11756" width="22.90625" style="221" customWidth="1"/>
    <col min="11757" max="11757" width="25.08984375" style="221" customWidth="1"/>
    <col min="11758" max="12005" width="9.90625" style="221"/>
    <col min="12006" max="12006" width="8.36328125" style="221" customWidth="1"/>
    <col min="12007" max="12007" width="14" style="221" customWidth="1"/>
    <col min="12008" max="12008" width="17.90625" style="221" customWidth="1"/>
    <col min="12009" max="12009" width="45" style="221" bestFit="1" customWidth="1"/>
    <col min="12010" max="12010" width="61.6328125" style="221" customWidth="1"/>
    <col min="12011" max="12011" width="20.36328125" style="221" customWidth="1"/>
    <col min="12012" max="12012" width="22.90625" style="221" customWidth="1"/>
    <col min="12013" max="12013" width="25.08984375" style="221" customWidth="1"/>
    <col min="12014" max="12261" width="9.90625" style="221"/>
    <col min="12262" max="12262" width="8.36328125" style="221" customWidth="1"/>
    <col min="12263" max="12263" width="14" style="221" customWidth="1"/>
    <col min="12264" max="12264" width="17.90625" style="221" customWidth="1"/>
    <col min="12265" max="12265" width="45" style="221" bestFit="1" customWidth="1"/>
    <col min="12266" max="12266" width="61.6328125" style="221" customWidth="1"/>
    <col min="12267" max="12267" width="20.36328125" style="221" customWidth="1"/>
    <col min="12268" max="12268" width="22.90625" style="221" customWidth="1"/>
    <col min="12269" max="12269" width="25.08984375" style="221" customWidth="1"/>
    <col min="12270" max="12517" width="9.90625" style="221"/>
    <col min="12518" max="12518" width="8.36328125" style="221" customWidth="1"/>
    <col min="12519" max="12519" width="14" style="221" customWidth="1"/>
    <col min="12520" max="12520" width="17.90625" style="221" customWidth="1"/>
    <col min="12521" max="12521" width="45" style="221" bestFit="1" customWidth="1"/>
    <col min="12522" max="12522" width="61.6328125" style="221" customWidth="1"/>
    <col min="12523" max="12523" width="20.36328125" style="221" customWidth="1"/>
    <col min="12524" max="12524" width="22.90625" style="221" customWidth="1"/>
    <col min="12525" max="12525" width="25.08984375" style="221" customWidth="1"/>
    <col min="12526" max="12773" width="9.90625" style="221"/>
    <col min="12774" max="12774" width="8.36328125" style="221" customWidth="1"/>
    <col min="12775" max="12775" width="14" style="221" customWidth="1"/>
    <col min="12776" max="12776" width="17.90625" style="221" customWidth="1"/>
    <col min="12777" max="12777" width="45" style="221" bestFit="1" customWidth="1"/>
    <col min="12778" max="12778" width="61.6328125" style="221" customWidth="1"/>
    <col min="12779" max="12779" width="20.36328125" style="221" customWidth="1"/>
    <col min="12780" max="12780" width="22.90625" style="221" customWidth="1"/>
    <col min="12781" max="12781" width="25.08984375" style="221" customWidth="1"/>
    <col min="12782" max="13029" width="9.90625" style="221"/>
    <col min="13030" max="13030" width="8.36328125" style="221" customWidth="1"/>
    <col min="13031" max="13031" width="14" style="221" customWidth="1"/>
    <col min="13032" max="13032" width="17.90625" style="221" customWidth="1"/>
    <col min="13033" max="13033" width="45" style="221" bestFit="1" customWidth="1"/>
    <col min="13034" max="13034" width="61.6328125" style="221" customWidth="1"/>
    <col min="13035" max="13035" width="20.36328125" style="221" customWidth="1"/>
    <col min="13036" max="13036" width="22.90625" style="221" customWidth="1"/>
    <col min="13037" max="13037" width="25.08984375" style="221" customWidth="1"/>
    <col min="13038" max="13285" width="9.90625" style="221"/>
    <col min="13286" max="13286" width="8.36328125" style="221" customWidth="1"/>
    <col min="13287" max="13287" width="14" style="221" customWidth="1"/>
    <col min="13288" max="13288" width="17.90625" style="221" customWidth="1"/>
    <col min="13289" max="13289" width="45" style="221" bestFit="1" customWidth="1"/>
    <col min="13290" max="13290" width="61.6328125" style="221" customWidth="1"/>
    <col min="13291" max="13291" width="20.36328125" style="221" customWidth="1"/>
    <col min="13292" max="13292" width="22.90625" style="221" customWidth="1"/>
    <col min="13293" max="13293" width="25.08984375" style="221" customWidth="1"/>
    <col min="13294" max="13541" width="9.90625" style="221"/>
    <col min="13542" max="13542" width="8.36328125" style="221" customWidth="1"/>
    <col min="13543" max="13543" width="14" style="221" customWidth="1"/>
    <col min="13544" max="13544" width="17.90625" style="221" customWidth="1"/>
    <col min="13545" max="13545" width="45" style="221" bestFit="1" customWidth="1"/>
    <col min="13546" max="13546" width="61.6328125" style="221" customWidth="1"/>
    <col min="13547" max="13547" width="20.36328125" style="221" customWidth="1"/>
    <col min="13548" max="13548" width="22.90625" style="221" customWidth="1"/>
    <col min="13549" max="13549" width="25.08984375" style="221" customWidth="1"/>
    <col min="13550" max="13797" width="9.90625" style="221"/>
    <col min="13798" max="13798" width="8.36328125" style="221" customWidth="1"/>
    <col min="13799" max="13799" width="14" style="221" customWidth="1"/>
    <col min="13800" max="13800" width="17.90625" style="221" customWidth="1"/>
    <col min="13801" max="13801" width="45" style="221" bestFit="1" customWidth="1"/>
    <col min="13802" max="13802" width="61.6328125" style="221" customWidth="1"/>
    <col min="13803" max="13803" width="20.36328125" style="221" customWidth="1"/>
    <col min="13804" max="13804" width="22.90625" style="221" customWidth="1"/>
    <col min="13805" max="13805" width="25.08984375" style="221" customWidth="1"/>
    <col min="13806" max="14053" width="9.90625" style="221"/>
    <col min="14054" max="14054" width="8.36328125" style="221" customWidth="1"/>
    <col min="14055" max="14055" width="14" style="221" customWidth="1"/>
    <col min="14056" max="14056" width="17.90625" style="221" customWidth="1"/>
    <col min="14057" max="14057" width="45" style="221" bestFit="1" customWidth="1"/>
    <col min="14058" max="14058" width="61.6328125" style="221" customWidth="1"/>
    <col min="14059" max="14059" width="20.36328125" style="221" customWidth="1"/>
    <col min="14060" max="14060" width="22.90625" style="221" customWidth="1"/>
    <col min="14061" max="14061" width="25.08984375" style="221" customWidth="1"/>
    <col min="14062" max="14309" width="9.90625" style="221"/>
    <col min="14310" max="14310" width="8.36328125" style="221" customWidth="1"/>
    <col min="14311" max="14311" width="14" style="221" customWidth="1"/>
    <col min="14312" max="14312" width="17.90625" style="221" customWidth="1"/>
    <col min="14313" max="14313" width="45" style="221" bestFit="1" customWidth="1"/>
    <col min="14314" max="14314" width="61.6328125" style="221" customWidth="1"/>
    <col min="14315" max="14315" width="20.36328125" style="221" customWidth="1"/>
    <col min="14316" max="14316" width="22.90625" style="221" customWidth="1"/>
    <col min="14317" max="14317" width="25.08984375" style="221" customWidth="1"/>
    <col min="14318" max="14565" width="9.90625" style="221"/>
    <col min="14566" max="14566" width="8.36328125" style="221" customWidth="1"/>
    <col min="14567" max="14567" width="14" style="221" customWidth="1"/>
    <col min="14568" max="14568" width="17.90625" style="221" customWidth="1"/>
    <col min="14569" max="14569" width="45" style="221" bestFit="1" customWidth="1"/>
    <col min="14570" max="14570" width="61.6328125" style="221" customWidth="1"/>
    <col min="14571" max="14571" width="20.36328125" style="221" customWidth="1"/>
    <col min="14572" max="14572" width="22.90625" style="221" customWidth="1"/>
    <col min="14573" max="14573" width="25.08984375" style="221" customWidth="1"/>
    <col min="14574" max="14821" width="9.90625" style="221"/>
    <col min="14822" max="14822" width="8.36328125" style="221" customWidth="1"/>
    <col min="14823" max="14823" width="14" style="221" customWidth="1"/>
    <col min="14824" max="14824" width="17.90625" style="221" customWidth="1"/>
    <col min="14825" max="14825" width="45" style="221" bestFit="1" customWidth="1"/>
    <col min="14826" max="14826" width="61.6328125" style="221" customWidth="1"/>
    <col min="14827" max="14827" width="20.36328125" style="221" customWidth="1"/>
    <col min="14828" max="14828" width="22.90625" style="221" customWidth="1"/>
    <col min="14829" max="14829" width="25.08984375" style="221" customWidth="1"/>
    <col min="14830" max="15077" width="9.90625" style="221"/>
    <col min="15078" max="15078" width="8.36328125" style="221" customWidth="1"/>
    <col min="15079" max="15079" width="14" style="221" customWidth="1"/>
    <col min="15080" max="15080" width="17.90625" style="221" customWidth="1"/>
    <col min="15081" max="15081" width="45" style="221" bestFit="1" customWidth="1"/>
    <col min="15082" max="15082" width="61.6328125" style="221" customWidth="1"/>
    <col min="15083" max="15083" width="20.36328125" style="221" customWidth="1"/>
    <col min="15084" max="15084" width="22.90625" style="221" customWidth="1"/>
    <col min="15085" max="15085" width="25.08984375" style="221" customWidth="1"/>
    <col min="15086" max="15333" width="9.90625" style="221"/>
    <col min="15334" max="15334" width="8.36328125" style="221" customWidth="1"/>
    <col min="15335" max="15335" width="14" style="221" customWidth="1"/>
    <col min="15336" max="15336" width="17.90625" style="221" customWidth="1"/>
    <col min="15337" max="15337" width="45" style="221" bestFit="1" customWidth="1"/>
    <col min="15338" max="15338" width="61.6328125" style="221" customWidth="1"/>
    <col min="15339" max="15339" width="20.36328125" style="221" customWidth="1"/>
    <col min="15340" max="15340" width="22.90625" style="221" customWidth="1"/>
    <col min="15341" max="15341" width="25.08984375" style="221" customWidth="1"/>
    <col min="15342" max="15589" width="9.90625" style="221"/>
    <col min="15590" max="15590" width="8.36328125" style="221" customWidth="1"/>
    <col min="15591" max="15591" width="14" style="221" customWidth="1"/>
    <col min="15592" max="15592" width="17.90625" style="221" customWidth="1"/>
    <col min="15593" max="15593" width="45" style="221" bestFit="1" customWidth="1"/>
    <col min="15594" max="15594" width="61.6328125" style="221" customWidth="1"/>
    <col min="15595" max="15595" width="20.36328125" style="221" customWidth="1"/>
    <col min="15596" max="15596" width="22.90625" style="221" customWidth="1"/>
    <col min="15597" max="15597" width="25.08984375" style="221" customWidth="1"/>
    <col min="15598" max="15845" width="9.90625" style="221"/>
    <col min="15846" max="15846" width="8.36328125" style="221" customWidth="1"/>
    <col min="15847" max="15847" width="14" style="221" customWidth="1"/>
    <col min="15848" max="15848" width="17.90625" style="221" customWidth="1"/>
    <col min="15849" max="15849" width="45" style="221" bestFit="1" customWidth="1"/>
    <col min="15850" max="15850" width="61.6328125" style="221" customWidth="1"/>
    <col min="15851" max="15851" width="20.36328125" style="221" customWidth="1"/>
    <col min="15852" max="15852" width="22.90625" style="221" customWidth="1"/>
    <col min="15853" max="15853" width="25.08984375" style="221" customWidth="1"/>
    <col min="15854" max="16101" width="9.90625" style="221"/>
    <col min="16102" max="16102" width="8.36328125" style="221" customWidth="1"/>
    <col min="16103" max="16103" width="14" style="221" customWidth="1"/>
    <col min="16104" max="16104" width="17.90625" style="221" customWidth="1"/>
    <col min="16105" max="16105" width="45" style="221" bestFit="1" customWidth="1"/>
    <col min="16106" max="16106" width="61.6328125" style="221" customWidth="1"/>
    <col min="16107" max="16107" width="20.36328125" style="221" customWidth="1"/>
    <col min="16108" max="16108" width="22.90625" style="221" customWidth="1"/>
    <col min="16109" max="16109" width="25.08984375" style="221" customWidth="1"/>
    <col min="16110" max="16384" width="9.9062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5" customHeight="1">
      <c r="A3" s="232"/>
      <c r="B3" s="713" t="s">
        <v>104</v>
      </c>
      <c r="C3" s="713"/>
      <c r="D3" s="713"/>
      <c r="E3" s="713"/>
      <c r="F3" s="713"/>
      <c r="G3" s="713"/>
      <c r="H3" s="713"/>
      <c r="I3" s="713"/>
      <c r="J3" s="232"/>
    </row>
    <row r="4" spans="1:10" s="233" customFormat="1" ht="25.15" customHeight="1">
      <c r="A4" s="232"/>
      <c r="B4" s="715" t="s">
        <v>105</v>
      </c>
      <c r="C4" s="715"/>
      <c r="D4" s="715"/>
      <c r="E4" s="715"/>
      <c r="F4" s="715"/>
      <c r="G4" s="715"/>
      <c r="H4" s="715"/>
      <c r="I4" s="715"/>
      <c r="J4" s="232"/>
    </row>
    <row r="5" spans="1:10" s="233" customFormat="1" ht="25.15" customHeight="1">
      <c r="A5" s="232"/>
      <c r="B5" s="234" t="s">
        <v>106</v>
      </c>
      <c r="C5" s="715" t="s">
        <v>107</v>
      </c>
      <c r="D5" s="715"/>
      <c r="E5" s="715"/>
      <c r="F5" s="715"/>
      <c r="G5" s="715"/>
      <c r="H5" s="715"/>
      <c r="I5" s="715"/>
      <c r="J5" s="232"/>
    </row>
    <row r="6" spans="1:10" s="233" customFormat="1" ht="25.15" customHeight="1">
      <c r="A6" s="232"/>
      <c r="B6" s="234" t="s">
        <v>108</v>
      </c>
      <c r="C6" s="715" t="s">
        <v>109</v>
      </c>
      <c r="D6" s="715"/>
      <c r="E6" s="715"/>
      <c r="F6" s="715"/>
      <c r="G6" s="715"/>
      <c r="H6" s="715"/>
      <c r="I6" s="715"/>
      <c r="J6" s="232"/>
    </row>
    <row r="7" spans="1:10" s="233" customFormat="1" ht="25.15" customHeight="1">
      <c r="A7" s="232"/>
      <c r="B7" s="234" t="s">
        <v>110</v>
      </c>
      <c r="C7" s="715" t="s">
        <v>111</v>
      </c>
      <c r="D7" s="715"/>
      <c r="E7" s="715"/>
      <c r="F7" s="715"/>
      <c r="G7" s="715"/>
      <c r="H7" s="715"/>
      <c r="I7" s="715"/>
      <c r="J7" s="232"/>
    </row>
    <row r="8" spans="1:10" s="233" customFormat="1" ht="25.15" customHeight="1">
      <c r="A8" s="232"/>
      <c r="B8" s="235"/>
      <c r="C8" s="236"/>
      <c r="D8" s="237"/>
      <c r="E8" s="237"/>
      <c r="F8" s="237"/>
      <c r="G8" s="237"/>
      <c r="H8" s="237"/>
      <c r="I8" s="237"/>
      <c r="J8" s="232"/>
    </row>
    <row r="9" spans="1:10" s="233" customFormat="1" ht="36" customHeight="1">
      <c r="A9" s="232"/>
      <c r="B9" s="713" t="s">
        <v>112</v>
      </c>
      <c r="C9" s="713"/>
      <c r="D9" s="713"/>
      <c r="E9" s="713"/>
      <c r="F9" s="713"/>
      <c r="G9" s="713"/>
      <c r="H9" s="713"/>
      <c r="I9" s="713"/>
      <c r="J9" s="232"/>
    </row>
    <row r="10" spans="1:10" s="233" customFormat="1" ht="25.15" customHeight="1">
      <c r="A10" s="232"/>
      <c r="B10" s="715" t="s">
        <v>113</v>
      </c>
      <c r="C10" s="715"/>
      <c r="D10" s="715"/>
      <c r="E10" s="715"/>
      <c r="F10" s="715"/>
      <c r="G10" s="715"/>
      <c r="H10" s="715"/>
      <c r="I10" s="715"/>
      <c r="J10" s="232"/>
    </row>
    <row r="11" spans="1:10" s="233" customFormat="1" ht="56.5" customHeight="1">
      <c r="A11" s="232"/>
      <c r="B11" s="714" t="s">
        <v>106</v>
      </c>
      <c r="C11" s="717" t="s">
        <v>114</v>
      </c>
      <c r="D11" s="717"/>
      <c r="E11" s="717"/>
      <c r="F11" s="717"/>
      <c r="G11" s="717"/>
      <c r="H11" s="717"/>
      <c r="I11" s="717"/>
      <c r="J11" s="232"/>
    </row>
    <row r="12" spans="1:10" s="233" customFormat="1" ht="54.65" customHeight="1">
      <c r="A12" s="232"/>
      <c r="B12" s="714"/>
      <c r="C12" s="716" t="s">
        <v>115</v>
      </c>
      <c r="D12" s="234" t="s">
        <v>36</v>
      </c>
      <c r="E12" s="717" t="s">
        <v>116</v>
      </c>
      <c r="F12" s="717"/>
      <c r="G12" s="717"/>
      <c r="H12" s="717"/>
      <c r="I12" s="717"/>
    </row>
    <row r="13" spans="1:10" s="233" customFormat="1" ht="32.5" customHeight="1">
      <c r="A13" s="232"/>
      <c r="B13" s="714"/>
      <c r="C13" s="716"/>
      <c r="D13" s="234" t="s">
        <v>37</v>
      </c>
      <c r="E13" s="717" t="s">
        <v>117</v>
      </c>
      <c r="F13" s="717"/>
      <c r="G13" s="717"/>
      <c r="H13" s="717"/>
      <c r="I13" s="717"/>
    </row>
    <row r="14" spans="1:10" s="233" customFormat="1" ht="25.15" customHeight="1">
      <c r="A14" s="232"/>
      <c r="B14" s="234" t="s">
        <v>108</v>
      </c>
      <c r="C14" s="715" t="s">
        <v>118</v>
      </c>
      <c r="D14" s="715"/>
      <c r="E14" s="715"/>
      <c r="F14" s="715"/>
      <c r="G14" s="715"/>
      <c r="H14" s="715"/>
      <c r="I14" s="715"/>
      <c r="J14" s="232"/>
    </row>
    <row r="15" spans="1:10" s="233" customFormat="1" ht="25.15" customHeight="1">
      <c r="A15" s="232"/>
      <c r="B15" s="232"/>
      <c r="C15" s="232"/>
      <c r="D15" s="232"/>
      <c r="E15" s="232"/>
      <c r="F15" s="232"/>
      <c r="G15" s="232"/>
      <c r="H15" s="232"/>
      <c r="I15" s="232"/>
      <c r="J15" s="232"/>
    </row>
    <row r="16" spans="1:10" s="233" customFormat="1" ht="32.5" customHeight="1">
      <c r="A16" s="232"/>
      <c r="B16" s="248" t="s">
        <v>119</v>
      </c>
      <c r="C16" s="236"/>
      <c r="D16" s="236"/>
      <c r="E16" s="236"/>
      <c r="F16" s="236"/>
      <c r="G16" s="236"/>
      <c r="H16" s="236"/>
      <c r="I16" s="236"/>
      <c r="J16" s="238"/>
    </row>
    <row r="17" spans="1:10" s="233" customFormat="1" ht="25.15" customHeight="1">
      <c r="A17" s="232"/>
      <c r="B17" s="239" t="s">
        <v>106</v>
      </c>
      <c r="C17" s="717" t="s">
        <v>120</v>
      </c>
      <c r="D17" s="717"/>
      <c r="E17" s="717"/>
      <c r="F17" s="717"/>
      <c r="G17" s="717"/>
      <c r="H17" s="717"/>
      <c r="I17" s="717"/>
      <c r="J17" s="240"/>
    </row>
    <row r="18" spans="1:10" s="233" customFormat="1" ht="49.9" customHeight="1">
      <c r="A18" s="232"/>
      <c r="B18" s="241"/>
      <c r="C18" s="716" t="s">
        <v>121</v>
      </c>
      <c r="D18" s="234" t="s">
        <v>36</v>
      </c>
      <c r="E18" s="717" t="s">
        <v>122</v>
      </c>
      <c r="F18" s="717"/>
      <c r="G18" s="717"/>
      <c r="H18" s="717"/>
      <c r="I18" s="717"/>
    </row>
    <row r="19" spans="1:10" s="233" customFormat="1" ht="76.150000000000006" customHeight="1">
      <c r="A19" s="232"/>
      <c r="B19" s="241"/>
      <c r="C19" s="716"/>
      <c r="D19" s="234" t="s">
        <v>37</v>
      </c>
      <c r="E19" s="717" t="s">
        <v>123</v>
      </c>
      <c r="F19" s="717"/>
      <c r="G19" s="717"/>
      <c r="H19" s="717"/>
      <c r="I19" s="717"/>
    </row>
    <row r="20" spans="1:10" s="233" customFormat="1" ht="78.650000000000006" customHeight="1">
      <c r="A20" s="232"/>
      <c r="B20" s="242"/>
      <c r="C20" s="716"/>
      <c r="D20" s="234" t="s">
        <v>38</v>
      </c>
      <c r="E20" s="717" t="s">
        <v>124</v>
      </c>
      <c r="F20" s="717"/>
      <c r="G20" s="717"/>
      <c r="H20" s="717"/>
      <c r="I20" s="717"/>
    </row>
    <row r="21" spans="1:10" s="233" customFormat="1" ht="25.15" customHeight="1">
      <c r="A21" s="232"/>
      <c r="B21" s="242" t="s">
        <v>108</v>
      </c>
      <c r="C21" s="722" t="s">
        <v>118</v>
      </c>
      <c r="D21" s="722"/>
      <c r="E21" s="722"/>
      <c r="F21" s="722"/>
      <c r="G21" s="722"/>
      <c r="H21" s="722"/>
      <c r="I21" s="722"/>
      <c r="J21" s="243"/>
    </row>
    <row r="22" spans="1:10" s="233" customFormat="1" ht="25.15" customHeight="1">
      <c r="A22" s="232"/>
      <c r="B22" s="331"/>
      <c r="C22" s="332"/>
      <c r="D22" s="332"/>
      <c r="E22" s="332"/>
      <c r="F22" s="332"/>
      <c r="G22" s="332"/>
      <c r="H22" s="332"/>
      <c r="I22" s="332"/>
      <c r="J22" s="333"/>
    </row>
    <row r="23" spans="1:10" s="233" customFormat="1" ht="25.15" customHeight="1">
      <c r="A23" s="232"/>
      <c r="B23" s="248" t="s">
        <v>2114</v>
      </c>
      <c r="C23" s="236"/>
      <c r="D23" s="236"/>
      <c r="E23" s="236"/>
      <c r="F23" s="236"/>
      <c r="G23" s="236"/>
      <c r="H23" s="236"/>
      <c r="I23" s="236"/>
      <c r="J23" s="238"/>
    </row>
    <row r="24" spans="1:10" s="233" customFormat="1" ht="25.15" customHeight="1">
      <c r="A24" s="232"/>
      <c r="B24" s="704" t="s">
        <v>2115</v>
      </c>
      <c r="C24" s="705"/>
      <c r="D24" s="705"/>
      <c r="E24" s="705"/>
      <c r="F24" s="705"/>
      <c r="G24" s="705"/>
      <c r="H24" s="705"/>
      <c r="I24" s="706"/>
      <c r="J24" s="240"/>
    </row>
    <row r="25" spans="1:10" s="233" customFormat="1" ht="28.5" customHeight="1">
      <c r="A25" s="232"/>
      <c r="B25" s="707"/>
      <c r="C25" s="708"/>
      <c r="D25" s="708"/>
      <c r="E25" s="708"/>
      <c r="F25" s="708"/>
      <c r="G25" s="708"/>
      <c r="H25" s="708"/>
      <c r="I25" s="709"/>
    </row>
    <row r="26" spans="1:10" s="233" customFormat="1" ht="49.5" customHeight="1">
      <c r="A26" s="232"/>
      <c r="B26" s="707"/>
      <c r="C26" s="708"/>
      <c r="D26" s="708"/>
      <c r="E26" s="708"/>
      <c r="F26" s="708"/>
      <c r="G26" s="708"/>
      <c r="H26" s="708"/>
      <c r="I26" s="709"/>
    </row>
    <row r="27" spans="1:10" s="233" customFormat="1" ht="46.5" customHeight="1">
      <c r="A27" s="232"/>
      <c r="B27" s="710"/>
      <c r="C27" s="711"/>
      <c r="D27" s="711"/>
      <c r="E27" s="711"/>
      <c r="F27" s="711"/>
      <c r="G27" s="711"/>
      <c r="H27" s="711"/>
      <c r="I27" s="712"/>
    </row>
    <row r="28" spans="1:10" s="233" customFormat="1" ht="25.15" customHeight="1">
      <c r="A28" s="232"/>
      <c r="B28" s="331"/>
      <c r="C28" s="332"/>
      <c r="D28" s="332"/>
      <c r="E28" s="332"/>
      <c r="F28" s="332"/>
      <c r="G28" s="332"/>
      <c r="H28" s="332"/>
      <c r="I28" s="332"/>
      <c r="J28" s="333"/>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725" t="s">
        <v>130</v>
      </c>
      <c r="E32" s="726"/>
      <c r="F32" s="223" t="s">
        <v>131</v>
      </c>
      <c r="G32" s="224" t="s">
        <v>132</v>
      </c>
      <c r="H32" s="224" t="s">
        <v>133</v>
      </c>
      <c r="I32" s="224" t="s">
        <v>134</v>
      </c>
    </row>
    <row r="33" spans="1:9" ht="115.15" customHeight="1">
      <c r="A33" s="225" t="s">
        <v>135</v>
      </c>
      <c r="B33" s="226" t="s">
        <v>136</v>
      </c>
      <c r="C33" s="227" t="s">
        <v>137</v>
      </c>
      <c r="D33" s="723" t="s">
        <v>138</v>
      </c>
      <c r="E33" s="724"/>
      <c r="F33" s="227" t="s">
        <v>139</v>
      </c>
      <c r="G33" s="227" t="s">
        <v>140</v>
      </c>
      <c r="H33" s="227" t="s">
        <v>141</v>
      </c>
      <c r="I33" s="227" t="s">
        <v>142</v>
      </c>
    </row>
    <row r="34" spans="1:9" ht="145.9" customHeight="1">
      <c r="A34" s="225" t="s">
        <v>135</v>
      </c>
      <c r="B34" s="226" t="s">
        <v>143</v>
      </c>
      <c r="C34" s="227" t="s">
        <v>144</v>
      </c>
      <c r="D34" s="723" t="s">
        <v>145</v>
      </c>
      <c r="E34" s="724"/>
      <c r="F34" s="227" t="s">
        <v>146</v>
      </c>
      <c r="G34" s="227" t="s">
        <v>147</v>
      </c>
      <c r="H34" s="227" t="s">
        <v>148</v>
      </c>
      <c r="I34" s="227" t="s">
        <v>142</v>
      </c>
    </row>
    <row r="35" spans="1:9" ht="168">
      <c r="A35" s="225" t="s">
        <v>149</v>
      </c>
      <c r="B35" s="226" t="s">
        <v>150</v>
      </c>
      <c r="C35" s="227" t="s">
        <v>151</v>
      </c>
      <c r="D35" s="723" t="s">
        <v>152</v>
      </c>
      <c r="E35" s="724"/>
      <c r="F35" s="227" t="s">
        <v>153</v>
      </c>
      <c r="G35" s="227" t="s">
        <v>154</v>
      </c>
      <c r="H35" s="227" t="s">
        <v>155</v>
      </c>
      <c r="I35" s="227" t="s">
        <v>156</v>
      </c>
    </row>
    <row r="36" spans="1:9" ht="147">
      <c r="A36" s="225" t="s">
        <v>157</v>
      </c>
      <c r="B36" s="222"/>
      <c r="C36" s="227" t="s">
        <v>158</v>
      </c>
      <c r="D36" s="723" t="s">
        <v>159</v>
      </c>
      <c r="E36" s="724"/>
      <c r="F36" s="227" t="s">
        <v>160</v>
      </c>
      <c r="G36" s="227" t="s">
        <v>161</v>
      </c>
      <c r="H36" s="227" t="s">
        <v>162</v>
      </c>
      <c r="I36" s="227" t="s">
        <v>163</v>
      </c>
    </row>
    <row r="37" spans="1:9" ht="147">
      <c r="A37" s="225" t="s">
        <v>164</v>
      </c>
      <c r="B37" s="222"/>
      <c r="C37" s="227" t="s">
        <v>165</v>
      </c>
      <c r="D37" s="723" t="s">
        <v>166</v>
      </c>
      <c r="E37" s="724"/>
      <c r="F37" s="227" t="s">
        <v>167</v>
      </c>
      <c r="G37" s="227" t="s">
        <v>168</v>
      </c>
      <c r="H37" s="227" t="s">
        <v>169</v>
      </c>
      <c r="I37" s="227" t="s">
        <v>170</v>
      </c>
    </row>
    <row r="38" spans="1:9" ht="23.5">
      <c r="A38" s="718" t="s">
        <v>171</v>
      </c>
      <c r="B38" s="718"/>
      <c r="C38" s="718"/>
      <c r="D38" s="718"/>
      <c r="E38" s="718"/>
      <c r="F38" s="718"/>
      <c r="G38" s="718"/>
      <c r="H38" s="718"/>
      <c r="I38" s="718"/>
    </row>
    <row r="39" spans="1:9" ht="23.5">
      <c r="A39" s="228"/>
      <c r="B39" s="228"/>
      <c r="C39" s="228"/>
      <c r="D39" s="228"/>
      <c r="E39" s="228"/>
      <c r="F39" s="228"/>
      <c r="G39" s="228"/>
      <c r="H39" s="228"/>
      <c r="I39" s="228"/>
    </row>
    <row r="40" spans="1:9" ht="23.5">
      <c r="A40" s="229" t="s">
        <v>172</v>
      </c>
      <c r="B40" s="229"/>
      <c r="C40" s="229"/>
      <c r="D40" s="229"/>
      <c r="E40" s="229"/>
      <c r="F40" s="229"/>
      <c r="G40" s="229"/>
      <c r="H40" s="229"/>
      <c r="I40" s="229"/>
    </row>
    <row r="41" spans="1:9" ht="23.5">
      <c r="A41" s="719" t="s">
        <v>173</v>
      </c>
      <c r="B41" s="720"/>
      <c r="C41" s="720"/>
      <c r="D41" s="720"/>
      <c r="E41" s="720"/>
      <c r="F41" s="720"/>
      <c r="G41" s="720"/>
      <c r="H41" s="720"/>
      <c r="I41" s="721"/>
    </row>
    <row r="42" spans="1:9" ht="28">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
  <cols>
    <col min="1" max="6" width="15.6328125" customWidth="1"/>
    <col min="7" max="10" width="9" bestFit="1" customWidth="1"/>
  </cols>
  <sheetData>
    <row r="2" spans="1:1" ht="20.149999999999999" customHeight="1">
      <c r="A2" s="334" t="s">
        <v>2141</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
  <cols>
    <col min="1" max="1" width="49.36328125" style="1" customWidth="1"/>
    <col min="2" max="3" width="9" style="1"/>
    <col min="4" max="4" width="10.08984375" style="1" customWidth="1"/>
    <col min="5" max="5" width="12.08984375" style="1" customWidth="1"/>
    <col min="6" max="7" width="9" style="1"/>
    <col min="8" max="8" width="11.36328125" style="2" customWidth="1"/>
    <col min="9" max="9" width="9" style="1"/>
    <col min="10" max="10" width="0" style="1" hidden="1" customWidth="1"/>
    <col min="11" max="11" width="10" style="1" hidden="1" customWidth="1"/>
    <col min="12" max="12" width="9.36328125" style="1" hidden="1" customWidth="1"/>
    <col min="13" max="13" width="11.36328125" hidden="1" customWidth="1"/>
    <col min="14" max="14" width="19.36328125" hidden="1" customWidth="1"/>
    <col min="15" max="17" width="0" hidden="1" customWidth="1"/>
    <col min="18" max="18" width="33.36328125" style="8" hidden="1" customWidth="1"/>
    <col min="19" max="19" width="10.36328125" style="8" customWidth="1"/>
    <col min="20" max="20" width="7" style="8" customWidth="1"/>
    <col min="21" max="21" width="46.7265625" style="8" customWidth="1"/>
    <col min="22" max="22" width="11.36328125" style="8" customWidth="1"/>
    <col min="23" max="23" width="17.36328125" style="8" customWidth="1"/>
    <col min="24" max="24" width="9.36328125" style="8" customWidth="1"/>
    <col min="25" max="25" width="18.6328125" style="1" customWidth="1"/>
    <col min="26" max="26" width="9" style="1"/>
    <col min="27" max="27" width="87.6328125" style="1" customWidth="1"/>
    <col min="28" max="16384" width="9" style="1"/>
  </cols>
  <sheetData>
    <row r="1" spans="1:27" ht="13.5" thickBot="1">
      <c r="A1" s="1" t="s">
        <v>174</v>
      </c>
      <c r="D1" s="2"/>
      <c r="E1" s="2" t="s">
        <v>175</v>
      </c>
      <c r="G1" s="2" t="s">
        <v>176</v>
      </c>
      <c r="H1" s="1"/>
      <c r="J1" s="8"/>
      <c r="K1" s="8"/>
      <c r="T1" s="1"/>
      <c r="U1" s="1" t="s">
        <v>177</v>
      </c>
      <c r="V1" s="1"/>
      <c r="W1" s="2" t="s">
        <v>178</v>
      </c>
      <c r="X1" s="1"/>
      <c r="Y1" s="2" t="s">
        <v>179</v>
      </c>
      <c r="AA1" s="1" t="s">
        <v>180</v>
      </c>
    </row>
    <row r="2" spans="1:27" ht="13.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3.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4"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4"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3.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4"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3.5">
      <c r="A8" s="91" t="s">
        <v>216</v>
      </c>
      <c r="B8" s="265" t="s">
        <v>217</v>
      </c>
      <c r="C8" s="12">
        <v>0.111</v>
      </c>
      <c r="E8" s="5" t="s">
        <v>218</v>
      </c>
      <c r="G8" s="5" t="s">
        <v>190</v>
      </c>
      <c r="H8" s="5" t="s">
        <v>219</v>
      </c>
      <c r="J8" s="8"/>
      <c r="K8" s="283"/>
      <c r="L8" s="2"/>
      <c r="M8" s="15"/>
      <c r="N8" s="15"/>
      <c r="O8" s="284"/>
      <c r="P8" s="284"/>
      <c r="Q8" s="284"/>
      <c r="S8" s="283"/>
      <c r="T8" s="77"/>
      <c r="U8" s="77"/>
      <c r="V8" s="77"/>
      <c r="W8" s="330" t="s">
        <v>2117</v>
      </c>
      <c r="X8" s="1"/>
    </row>
    <row r="9" spans="1:27" ht="13.5">
      <c r="A9" s="91" t="s">
        <v>220</v>
      </c>
      <c r="B9" s="265" t="s">
        <v>221</v>
      </c>
      <c r="C9" s="12">
        <v>0.222</v>
      </c>
      <c r="E9" s="5" t="s">
        <v>222</v>
      </c>
      <c r="G9" s="5" t="s">
        <v>190</v>
      </c>
      <c r="H9" s="5" t="s">
        <v>223</v>
      </c>
      <c r="J9" s="8"/>
      <c r="K9" s="283"/>
      <c r="L9" s="2"/>
      <c r="M9" s="15"/>
      <c r="N9" s="15"/>
      <c r="O9" s="284"/>
      <c r="P9" s="284"/>
      <c r="Q9" s="284"/>
      <c r="S9" s="283"/>
      <c r="T9" s="77"/>
      <c r="U9" s="77"/>
      <c r="V9" s="77"/>
      <c r="W9" s="330" t="s">
        <v>2118</v>
      </c>
      <c r="X9" s="1"/>
    </row>
    <row r="10" spans="1:27" ht="13.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3.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2116</v>
      </c>
      <c r="X11" s="1"/>
    </row>
    <row r="12" spans="1:27" ht="13.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3.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3.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3.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3.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3.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3.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3.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3.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3.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3.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3.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3.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3.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3.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3.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3.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3.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3.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3.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3.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3.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3.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3.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3.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3.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3.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3.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3.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4"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3.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3.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3.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3.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3.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3.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3.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08984375" style="2" bestFit="1" customWidth="1"/>
    <col min="6" max="6" width="10.36328125" style="2" bestFit="1" customWidth="1"/>
    <col min="7" max="8" width="9" style="2"/>
    <col min="9" max="9" width="12.36328125" style="2" customWidth="1"/>
    <col min="10" max="10" width="11.90625" style="2" customWidth="1"/>
    <col min="11" max="11" width="11" style="2" customWidth="1"/>
    <col min="12" max="15" width="9.08984375" style="2" bestFit="1" customWidth="1"/>
    <col min="16" max="24" width="10.36328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36328125" style="2" customWidth="1"/>
    <col min="35" max="35" width="27.90625" style="2" customWidth="1"/>
    <col min="36" max="36" width="26.36328125" style="2" customWidth="1"/>
    <col min="37" max="37" width="28" style="2" hidden="1" customWidth="1"/>
    <col min="38" max="38" width="9" style="2"/>
    <col min="39" max="39" width="19.36328125" style="2" customWidth="1"/>
    <col min="40" max="40" width="9" style="2" customWidth="1"/>
    <col min="41" max="41" width="19.36328125" style="2" bestFit="1" customWidth="1"/>
    <col min="42" max="42" width="13.36328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36328125" style="2" bestFit="1" customWidth="1"/>
    <col min="48" max="51" width="15.36328125" style="2" bestFit="1" customWidth="1"/>
    <col min="52" max="52" width="18.6328125" style="2" customWidth="1"/>
    <col min="53" max="53" width="9" style="2"/>
    <col min="54" max="54" width="45.36328125" style="2" customWidth="1"/>
    <col min="55" max="56" width="9" style="2"/>
    <col min="57" max="57" width="20.36328125" style="2" customWidth="1"/>
    <col min="58" max="16384" width="9" style="2"/>
  </cols>
  <sheetData>
    <row r="1" spans="1:57" ht="12.5" thickBot="1">
      <c r="A1" s="2" t="s">
        <v>2021</v>
      </c>
      <c r="AF1" s="95"/>
      <c r="AG1" s="2" t="s">
        <v>2022</v>
      </c>
      <c r="AM1" s="2" t="s">
        <v>2023</v>
      </c>
      <c r="AO1" s="2" t="s">
        <v>2024</v>
      </c>
      <c r="AQ1" s="96" t="s">
        <v>2025</v>
      </c>
      <c r="BA1" s="97"/>
      <c r="BB1" s="2" t="s">
        <v>2026</v>
      </c>
      <c r="BE1" s="2" t="s">
        <v>2027</v>
      </c>
    </row>
    <row r="2" spans="1:57">
      <c r="A2" s="739" t="s">
        <v>2028</v>
      </c>
      <c r="B2" s="742" t="s">
        <v>182</v>
      </c>
      <c r="C2" s="745" t="s">
        <v>2029</v>
      </c>
      <c r="D2" s="746"/>
      <c r="E2" s="746"/>
      <c r="F2" s="747"/>
      <c r="G2" s="748" t="s">
        <v>2030</v>
      </c>
      <c r="H2" s="749"/>
      <c r="I2" s="750"/>
      <c r="J2" s="748" t="s">
        <v>2031</v>
      </c>
      <c r="K2" s="750"/>
      <c r="L2" s="733" t="s">
        <v>2032</v>
      </c>
      <c r="M2" s="734"/>
      <c r="N2" s="734"/>
      <c r="O2" s="734"/>
      <c r="P2" s="734"/>
      <c r="Q2" s="734"/>
      <c r="R2" s="734"/>
      <c r="S2" s="734"/>
      <c r="T2" s="734"/>
      <c r="U2" s="734"/>
      <c r="V2" s="734"/>
      <c r="W2" s="734"/>
      <c r="X2" s="734"/>
      <c r="Y2" s="734"/>
      <c r="Z2" s="734"/>
      <c r="AA2" s="734"/>
      <c r="AB2" s="734"/>
      <c r="AC2" s="734"/>
      <c r="AD2" s="735"/>
      <c r="AE2" s="727" t="s">
        <v>2033</v>
      </c>
      <c r="AF2" s="95"/>
      <c r="AG2" s="754" t="s">
        <v>2034</v>
      </c>
      <c r="AH2" s="757" t="s">
        <v>26</v>
      </c>
      <c r="AI2" s="760" t="s">
        <v>2035</v>
      </c>
      <c r="AJ2" s="322"/>
      <c r="AK2" s="315"/>
      <c r="AM2" s="98" t="s">
        <v>2036</v>
      </c>
      <c r="AO2" s="7" t="s">
        <v>2037</v>
      </c>
      <c r="AQ2" s="748" t="s">
        <v>2029</v>
      </c>
      <c r="AR2" s="749" t="s">
        <v>2030</v>
      </c>
      <c r="AS2" s="749" t="s">
        <v>2031</v>
      </c>
      <c r="AT2" s="749" t="s">
        <v>2038</v>
      </c>
      <c r="AU2" s="749" t="s">
        <v>2039</v>
      </c>
      <c r="AV2" s="749"/>
      <c r="AW2" s="749"/>
      <c r="AX2" s="749"/>
      <c r="AY2" s="749"/>
      <c r="AZ2" s="747"/>
      <c r="BB2" s="765" t="s">
        <v>2034</v>
      </c>
      <c r="BC2" s="747" t="s">
        <v>2040</v>
      </c>
      <c r="BE2" s="727" t="s">
        <v>2041</v>
      </c>
    </row>
    <row r="3" spans="1:57" ht="27.65" customHeight="1" thickBot="1">
      <c r="A3" s="740"/>
      <c r="B3" s="743"/>
      <c r="C3" s="730" t="s">
        <v>2042</v>
      </c>
      <c r="D3" s="731"/>
      <c r="E3" s="731"/>
      <c r="F3" s="732"/>
      <c r="G3" s="730" t="s">
        <v>2043</v>
      </c>
      <c r="H3" s="731"/>
      <c r="I3" s="732"/>
      <c r="J3" s="730"/>
      <c r="K3" s="732"/>
      <c r="L3" s="736" t="s">
        <v>2044</v>
      </c>
      <c r="M3" s="737"/>
      <c r="N3" s="737"/>
      <c r="O3" s="737"/>
      <c r="P3" s="737"/>
      <c r="Q3" s="737"/>
      <c r="R3" s="737"/>
      <c r="S3" s="737"/>
      <c r="T3" s="737"/>
      <c r="U3" s="737"/>
      <c r="V3" s="737"/>
      <c r="W3" s="737"/>
      <c r="X3" s="737"/>
      <c r="Y3" s="737"/>
      <c r="Z3" s="737"/>
      <c r="AA3" s="737"/>
      <c r="AB3" s="737"/>
      <c r="AC3" s="737"/>
      <c r="AD3" s="738"/>
      <c r="AE3" s="728"/>
      <c r="AF3" s="95"/>
      <c r="AG3" s="755"/>
      <c r="AH3" s="758"/>
      <c r="AI3" s="761"/>
      <c r="AJ3" s="322"/>
      <c r="AK3" s="315"/>
      <c r="AM3" s="99"/>
      <c r="AO3" s="5" t="s">
        <v>2045</v>
      </c>
      <c r="AQ3" s="730"/>
      <c r="AR3" s="731"/>
      <c r="AS3" s="731"/>
      <c r="AT3" s="731"/>
      <c r="AU3" s="731"/>
      <c r="AV3" s="731"/>
      <c r="AW3" s="731"/>
      <c r="AX3" s="731"/>
      <c r="AY3" s="731"/>
      <c r="AZ3" s="763"/>
      <c r="BB3" s="766"/>
      <c r="BC3" s="763"/>
      <c r="BE3" s="728"/>
    </row>
    <row r="4" spans="1:57" ht="24.5" thickBot="1">
      <c r="A4" s="741"/>
      <c r="B4" s="744"/>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729"/>
      <c r="AF4" s="95"/>
      <c r="AG4" s="756"/>
      <c r="AH4" s="759"/>
      <c r="AI4" s="762"/>
      <c r="AJ4" s="322"/>
      <c r="AK4" s="315"/>
      <c r="AO4" s="5" t="s">
        <v>2055</v>
      </c>
      <c r="AQ4" s="752"/>
      <c r="AR4" s="753"/>
      <c r="AS4" s="753"/>
      <c r="AT4" s="753"/>
      <c r="AU4" s="753"/>
      <c r="AV4" s="753"/>
      <c r="AW4" s="753"/>
      <c r="AX4" s="753"/>
      <c r="AY4" s="753"/>
      <c r="AZ4" s="100" t="s">
        <v>2072</v>
      </c>
      <c r="BB4" s="767"/>
      <c r="BC4" s="764"/>
      <c r="BE4" s="729"/>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5"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518"/>
      <c r="AH52" s="518"/>
    </row>
    <row r="53" spans="2:55">
      <c r="AG53" s="751"/>
      <c r="AH53" s="751"/>
    </row>
    <row r="54" spans="2:55">
      <c r="AG54" s="751"/>
      <c r="AH54" s="751"/>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179</vt:i4>
      </vt:variant>
    </vt:vector>
  </HeadingPairs>
  <TitlesOfParts>
    <vt:vector size="188" baseType="lpstr">
      <vt:lpstr>基本情報入力シート</vt:lpstr>
      <vt:lpstr>様式第２号</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様式第２号!Print_Area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2026-01-29T00:40:39Z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