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03.ad.pref.shimane.jp\健康福祉部\障がい福祉課\自立支援給付グループ\◎21　処遇改善加算\R04\00国通知（国HPより）\HP\"/>
    </mc:Choice>
  </mc:AlternateContent>
  <bookViews>
    <workbookView xWindow="0" yWindow="0" windowWidth="20490" windowHeight="7530" tabRatio="867" activeTab="4"/>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31" i="70" l="1"/>
  <c r="AL52" i="70"/>
  <c r="AE84" i="70" l="1"/>
  <c r="Y84" i="70"/>
  <c r="S84" i="70"/>
  <c r="AB75" i="70"/>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AL73" i="70"/>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<sst xmlns="http://schemas.openxmlformats.org/spreadsheetml/2006/main" count="2183" uniqueCount="480">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</sst>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10.5"/>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138">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69"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0" xfId="28" applyNumberFormat="1" applyFont="1" applyBorder="1" applyAlignment="1">
      <alignment vertical="center" wrapText="1"/>
    </xf>
    <xf numFmtId="0" fontId="33" fillId="0" borderId="137" xfId="0" applyFont="1" applyBorder="1" applyAlignment="1">
      <alignment vertical="center"/>
    </xf>
    <xf numFmtId="0" fontId="33" fillId="0" borderId="171" xfId="0" applyFont="1" applyBorder="1" applyAlignment="1">
      <alignment vertical="center"/>
    </xf>
    <xf numFmtId="0" fontId="33" fillId="0" borderId="51" xfId="0" applyFont="1" applyBorder="1" applyAlignment="1">
      <alignment vertical="center" wrapText="1"/>
    </xf>
    <xf numFmtId="179" fontId="33" fillId="0" borderId="172" xfId="28" applyNumberFormat="1" applyFont="1" applyBorder="1" applyAlignment="1">
      <alignment vertical="center" wrapText="1"/>
    </xf>
    <xf numFmtId="0" fontId="81" fillId="0" borderId="93" xfId="0" applyFont="1" applyBorder="1" applyAlignment="1">
      <alignment vertical="center"/>
    </xf>
    <xf numFmtId="0" fontId="81" fillId="0" borderId="24" xfId="0" applyFont="1" applyBorder="1" applyAlignment="1">
      <alignment vertical="center"/>
    </xf>
    <xf numFmtId="0" fontId="81" fillId="0" borderId="60" xfId="0" applyFont="1" applyBorder="1" applyAlignment="1">
      <alignment vertical="center"/>
    </xf>
    <xf numFmtId="0" fontId="81"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1" xfId="0" applyFont="1" applyBorder="1" applyAlignment="1">
      <alignment vertical="center"/>
    </xf>
    <xf numFmtId="0" fontId="34" fillId="0" borderId="51" xfId="0" applyFont="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36" xfId="0" applyFont="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0" fontId="55" fillId="0" borderId="14" xfId="0" applyFont="1" applyFill="1" applyBorder="1" applyAlignment="1">
      <alignment vertical="center" wrapText="1"/>
    </xf>
    <xf numFmtId="0" fontId="55"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top" wrapText="1"/>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Fill="1" applyBorder="1" applyAlignment="1">
      <alignment horizontal="center" vertical="center"/>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42" xfId="0" applyFont="1" applyFill="1" applyBorder="1" applyAlignment="1">
      <alignment horizontal="center" vertical="center"/>
    </xf>
    <xf numFmtId="0" fontId="55"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58" fillId="0" borderId="0" xfId="0" applyFont="1" applyFill="1" applyBorder="1" applyAlignment="1">
      <alignment horizontal="left" vertical="top"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0" borderId="168"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45"/>
              <a:chExt cx="217581" cy="70716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667" t="s">
        <v>382</v>
      </c>
      <c r="B1" s="667"/>
      <c r="C1" s="667"/>
      <c r="D1" s="667"/>
      <c r="E1" s="667"/>
      <c r="F1" s="667"/>
    </row>
    <row r="2" spans="1:6" ht="30" customHeight="1" thickTop="1">
      <c r="A2" s="668" t="s">
        <v>439</v>
      </c>
      <c r="B2" s="668"/>
      <c r="C2" s="668"/>
      <c r="D2" s="668"/>
      <c r="E2" s="668"/>
      <c r="F2" s="668"/>
    </row>
    <row r="3" spans="1:6" s="22" customFormat="1" ht="8.1" customHeight="1">
      <c r="A3" s="669"/>
      <c r="B3" s="669"/>
      <c r="C3" s="669"/>
      <c r="D3" s="669"/>
      <c r="E3" s="42"/>
    </row>
    <row r="4" spans="1:6" s="24" customFormat="1" ht="30" customHeight="1">
      <c r="A4" s="23" t="s">
        <v>250</v>
      </c>
      <c r="B4" s="23" t="s">
        <v>179</v>
      </c>
      <c r="C4" s="43" t="s">
        <v>351</v>
      </c>
      <c r="D4" s="670" t="s">
        <v>180</v>
      </c>
      <c r="E4" s="671"/>
      <c r="F4" s="23" t="s">
        <v>374</v>
      </c>
    </row>
    <row r="5" spans="1:6" ht="39.950000000000003" customHeight="1">
      <c r="A5" s="44" t="s">
        <v>251</v>
      </c>
      <c r="B5" s="638">
        <v>1</v>
      </c>
      <c r="C5" s="638" t="s">
        <v>181</v>
      </c>
      <c r="D5" s="672" t="s">
        <v>182</v>
      </c>
      <c r="E5" s="673"/>
      <c r="F5" s="25" t="s">
        <v>183</v>
      </c>
    </row>
    <row r="6" spans="1:6" ht="73.5" customHeight="1">
      <c r="A6" s="45" t="s">
        <v>184</v>
      </c>
      <c r="B6" s="25">
        <v>1</v>
      </c>
      <c r="C6" s="585" t="s">
        <v>9</v>
      </c>
      <c r="D6" s="665" t="s">
        <v>185</v>
      </c>
      <c r="E6" s="666"/>
      <c r="F6" s="38" t="s">
        <v>183</v>
      </c>
    </row>
    <row r="7" spans="1:6" ht="73.5" customHeight="1">
      <c r="A7" s="45" t="s">
        <v>186</v>
      </c>
      <c r="B7" s="25">
        <v>1</v>
      </c>
      <c r="C7" s="585" t="s">
        <v>20</v>
      </c>
      <c r="D7" s="665" t="s">
        <v>187</v>
      </c>
      <c r="E7" s="666"/>
      <c r="F7" s="26" t="s">
        <v>188</v>
      </c>
    </row>
    <row r="8" spans="1:6" ht="73.5" customHeight="1">
      <c r="A8" s="45" t="s">
        <v>229</v>
      </c>
      <c r="B8" s="25">
        <v>1</v>
      </c>
      <c r="C8" s="585" t="s">
        <v>10</v>
      </c>
      <c r="D8" s="665" t="s">
        <v>252</v>
      </c>
      <c r="E8" s="666"/>
      <c r="F8" s="26" t="s">
        <v>188</v>
      </c>
    </row>
    <row r="9" spans="1:6" ht="73.5" customHeight="1">
      <c r="A9" s="45" t="s">
        <v>189</v>
      </c>
      <c r="B9" s="25">
        <v>1</v>
      </c>
      <c r="C9" s="585" t="s">
        <v>10</v>
      </c>
      <c r="D9" s="665" t="s">
        <v>253</v>
      </c>
      <c r="E9" s="666"/>
      <c r="F9" s="26" t="s">
        <v>188</v>
      </c>
    </row>
    <row r="10" spans="1:6" ht="73.5" customHeight="1">
      <c r="A10" s="641" t="s">
        <v>440</v>
      </c>
      <c r="B10" s="38" t="s">
        <v>395</v>
      </c>
      <c r="C10" s="585" t="s">
        <v>395</v>
      </c>
      <c r="D10" s="677" t="s">
        <v>441</v>
      </c>
      <c r="E10" s="678"/>
      <c r="F10" s="642" t="s">
        <v>442</v>
      </c>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C17" s="28"/>
      <c r="D17" s="27"/>
      <c r="E17" s="27"/>
      <c r="F17" s="10"/>
    </row>
    <row r="18" spans="1:6" ht="11.45" customHeight="1">
      <c r="A18" s="679" t="s">
        <v>190</v>
      </c>
      <c r="B18" s="679"/>
      <c r="C18" s="679"/>
      <c r="D18" s="679"/>
      <c r="E18" s="637"/>
    </row>
    <row r="19" spans="1:6" ht="8.1" customHeight="1">
      <c r="A19" s="578"/>
      <c r="B19" s="30"/>
    </row>
    <row r="20" spans="1:6" ht="14.25" customHeight="1">
      <c r="A20" s="578"/>
      <c r="B20" s="30"/>
    </row>
    <row r="21" spans="1:6" ht="17.25" customHeight="1">
      <c r="A21" s="578"/>
      <c r="B21" s="30"/>
    </row>
    <row r="22" spans="1:6" s="33" customFormat="1" ht="17.25" customHeight="1">
      <c r="A22" s="31" t="s">
        <v>352</v>
      </c>
      <c r="B22" s="32"/>
      <c r="C22" s="31"/>
      <c r="D22" s="31"/>
      <c r="E22" s="31"/>
    </row>
    <row r="23" spans="1:6" s="33" customFormat="1" ht="17.25" customHeight="1">
      <c r="A23" s="31" t="s">
        <v>191</v>
      </c>
      <c r="B23" s="32"/>
      <c r="C23" s="31"/>
      <c r="D23" s="31"/>
      <c r="E23" s="31"/>
    </row>
    <row r="24" spans="1:6" s="33" customFormat="1" ht="17.25" customHeight="1">
      <c r="A24" s="31" t="s">
        <v>378</v>
      </c>
      <c r="B24" s="32"/>
      <c r="C24" s="31"/>
      <c r="D24" s="31"/>
      <c r="E24" s="31"/>
    </row>
    <row r="25" spans="1:6" s="33" customFormat="1" ht="17.25" customHeight="1">
      <c r="A25" s="31" t="s">
        <v>353</v>
      </c>
      <c r="B25" s="32"/>
      <c r="C25" s="31"/>
      <c r="D25" s="31"/>
      <c r="E25" s="31"/>
    </row>
    <row r="26" spans="1:6" s="33" customFormat="1" ht="17.25" customHeight="1">
      <c r="A26" s="31" t="s">
        <v>354</v>
      </c>
      <c r="B26" s="32"/>
      <c r="C26" s="31"/>
      <c r="D26" s="31"/>
      <c r="E26" s="31"/>
    </row>
    <row r="27" spans="1:6" s="33" customFormat="1" ht="17.25" customHeight="1">
      <c r="A27" s="31" t="s">
        <v>355</v>
      </c>
      <c r="B27" s="32"/>
      <c r="C27" s="31"/>
      <c r="D27" s="31"/>
      <c r="E27" s="31"/>
    </row>
    <row r="28" spans="1:6">
      <c r="A28" s="34"/>
      <c r="B28" s="30"/>
    </row>
    <row r="29" spans="1:6" ht="22.15" customHeight="1">
      <c r="A29" s="39"/>
      <c r="B29" s="680" t="s">
        <v>375</v>
      </c>
      <c r="C29" s="681"/>
      <c r="D29" s="681"/>
      <c r="E29" s="681"/>
      <c r="F29" s="682"/>
    </row>
    <row r="30" spans="1:6" ht="55.15" customHeight="1">
      <c r="A30" s="674" t="s">
        <v>377</v>
      </c>
      <c r="B30" s="676"/>
      <c r="C30" s="676"/>
      <c r="D30" s="676"/>
      <c r="E30" s="676"/>
      <c r="F30" s="676"/>
    </row>
    <row r="31" spans="1:6" ht="55.15" customHeight="1">
      <c r="A31" s="675"/>
      <c r="B31" s="676"/>
      <c r="C31" s="676"/>
      <c r="D31" s="676"/>
      <c r="E31" s="676"/>
      <c r="F31" s="676"/>
    </row>
    <row r="32" spans="1:6" ht="58.5" customHeight="1">
      <c r="A32" s="674" t="s">
        <v>376</v>
      </c>
      <c r="B32" s="676"/>
      <c r="C32" s="676"/>
      <c r="D32" s="676"/>
      <c r="E32" s="676"/>
      <c r="F32" s="676"/>
    </row>
    <row r="33" spans="1:6" ht="58.5" customHeight="1">
      <c r="A33" s="675"/>
      <c r="B33" s="676"/>
      <c r="C33" s="676"/>
      <c r="D33" s="676"/>
      <c r="E33" s="676"/>
      <c r="F33" s="676"/>
    </row>
    <row r="34" spans="1:6" ht="21.75" customHeight="1">
      <c r="A34" s="586" t="s">
        <v>380</v>
      </c>
      <c r="B34" s="30"/>
      <c r="D34" s="30"/>
      <c r="E34" s="30"/>
    </row>
    <row r="35" spans="1:6" ht="21.75" customHeight="1">
      <c r="A35" s="586" t="s">
        <v>381</v>
      </c>
      <c r="B35" s="30"/>
      <c r="D35" s="30"/>
      <c r="E35" s="30"/>
    </row>
    <row r="36" spans="1:6" ht="24.95" customHeight="1">
      <c r="A36" s="29"/>
      <c r="B36" s="30"/>
      <c r="D36" s="30"/>
      <c r="E36" s="30"/>
    </row>
    <row r="37" spans="1:6" ht="24.95" customHeight="1">
      <c r="A37" s="31" t="s">
        <v>387</v>
      </c>
      <c r="B37" s="30"/>
    </row>
    <row r="38" spans="1:6" ht="20.100000000000001" customHeight="1">
      <c r="A38" s="611" t="s">
        <v>388</v>
      </c>
      <c r="B38" s="30"/>
    </row>
    <row r="39" spans="1:6" ht="20.100000000000001" customHeight="1">
      <c r="A39" s="611" t="s">
        <v>389</v>
      </c>
      <c r="B39" s="30"/>
    </row>
    <row r="40" spans="1:6" ht="20.100000000000001" customHeight="1">
      <c r="A40" s="611" t="s">
        <v>390</v>
      </c>
      <c r="B40" s="36"/>
      <c r="C40" s="35"/>
    </row>
    <row r="41" spans="1:6" ht="20.100000000000001" customHeight="1">
      <c r="A41" s="611" t="s">
        <v>391</v>
      </c>
      <c r="B41" s="30"/>
    </row>
    <row r="42" spans="1:6" ht="20.25" customHeight="1">
      <c r="A42" s="643"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view="pageBreakPreview" topLeftCell="A22"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4" t="s">
        <v>444</v>
      </c>
      <c r="AD1" s="56" t="s">
        <v>379</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6" t="s">
        <v>445</v>
      </c>
    </row>
    <row r="11" spans="1:30" ht="20.100000000000001" customHeight="1" thickBot="1">
      <c r="B11" s="190" t="s">
        <v>446</v>
      </c>
      <c r="C11" s="734"/>
      <c r="D11" s="735"/>
      <c r="E11" s="735"/>
      <c r="F11" s="735"/>
      <c r="G11" s="735"/>
      <c r="H11" s="735"/>
      <c r="I11" s="735"/>
      <c r="J11" s="735"/>
      <c r="K11" s="735"/>
      <c r="L11" s="736"/>
      <c r="M11" s="56"/>
      <c r="N11" s="741" t="s">
        <v>447</v>
      </c>
      <c r="O11" s="742"/>
      <c r="P11" s="742"/>
      <c r="Q11" s="742"/>
      <c r="R11" s="743"/>
      <c r="S11" s="744"/>
      <c r="T11" s="744"/>
      <c r="U11" s="744"/>
      <c r="V11" s="744"/>
      <c r="W11" s="745"/>
    </row>
    <row r="13" spans="1:30" ht="20.100000000000001" customHeight="1">
      <c r="A13" s="11" t="s">
        <v>140</v>
      </c>
    </row>
    <row r="14" spans="1:30" ht="20.100000000000001" customHeight="1" thickBot="1">
      <c r="B14" t="s">
        <v>161</v>
      </c>
    </row>
    <row r="15" spans="1:30" ht="20.100000000000001" customHeight="1">
      <c r="B15" s="7" t="s">
        <v>6</v>
      </c>
      <c r="C15" s="725" t="s">
        <v>8</v>
      </c>
      <c r="D15" s="725"/>
      <c r="E15" s="725"/>
      <c r="F15" s="725"/>
      <c r="G15" s="725"/>
      <c r="H15" s="725"/>
      <c r="I15" s="725"/>
      <c r="J15" s="725"/>
      <c r="K15" s="725"/>
      <c r="L15" s="726"/>
      <c r="M15" s="710"/>
      <c r="N15" s="711"/>
      <c r="O15" s="711"/>
      <c r="P15" s="711"/>
      <c r="Q15" s="711"/>
      <c r="R15" s="711"/>
      <c r="S15" s="711"/>
      <c r="T15" s="711"/>
      <c r="U15" s="711"/>
      <c r="V15" s="711"/>
      <c r="W15" s="712"/>
      <c r="X15" s="713"/>
    </row>
    <row r="16" spans="1:30" ht="20.100000000000001" customHeight="1" thickBot="1">
      <c r="B16" s="8"/>
      <c r="C16" s="725" t="s">
        <v>89</v>
      </c>
      <c r="D16" s="725"/>
      <c r="E16" s="725"/>
      <c r="F16" s="725"/>
      <c r="G16" s="725"/>
      <c r="H16" s="725"/>
      <c r="I16" s="725"/>
      <c r="J16" s="725"/>
      <c r="K16" s="725"/>
      <c r="L16" s="726"/>
      <c r="M16" s="714"/>
      <c r="N16" s="715"/>
      <c r="O16" s="715"/>
      <c r="P16" s="715"/>
      <c r="Q16" s="715"/>
      <c r="R16" s="715"/>
      <c r="S16" s="715"/>
      <c r="T16" s="715"/>
      <c r="U16" s="716"/>
      <c r="V16" s="716"/>
      <c r="W16" s="717"/>
      <c r="X16" s="718"/>
      <c r="AD16" t="s">
        <v>99</v>
      </c>
    </row>
    <row r="17" spans="1:30" ht="20.100000000000001" customHeight="1" thickBot="1">
      <c r="B17" s="7" t="s">
        <v>90</v>
      </c>
      <c r="C17" s="725" t="s">
        <v>7</v>
      </c>
      <c r="D17" s="725"/>
      <c r="E17" s="725"/>
      <c r="F17" s="725"/>
      <c r="G17" s="725"/>
      <c r="H17" s="725"/>
      <c r="I17" s="725"/>
      <c r="J17" s="725"/>
      <c r="K17" s="725"/>
      <c r="L17" s="726"/>
      <c r="M17" s="587"/>
      <c r="N17" s="588"/>
      <c r="O17" s="588"/>
      <c r="P17" s="588"/>
      <c r="Q17" s="588"/>
      <c r="R17" s="588"/>
      <c r="S17" s="588"/>
      <c r="T17" s="589"/>
      <c r="U17" s="14"/>
      <c r="V17" s="15"/>
      <c r="W17" s="15"/>
      <c r="X17" s="15"/>
      <c r="AD17" t="str">
        <f>CONCATENATE(M17,N17,O17,P17,Q17,R17,S17,T17)</f>
        <v/>
      </c>
    </row>
    <row r="18" spans="1:30" ht="20.100000000000001" customHeight="1">
      <c r="B18" s="9"/>
      <c r="C18" s="725" t="s">
        <v>93</v>
      </c>
      <c r="D18" s="725"/>
      <c r="E18" s="725"/>
      <c r="F18" s="725"/>
      <c r="G18" s="725"/>
      <c r="H18" s="725"/>
      <c r="I18" s="725"/>
      <c r="J18" s="725"/>
      <c r="K18" s="725"/>
      <c r="L18" s="726"/>
      <c r="M18" s="714"/>
      <c r="N18" s="715"/>
      <c r="O18" s="715"/>
      <c r="P18" s="715"/>
      <c r="Q18" s="715"/>
      <c r="R18" s="715"/>
      <c r="S18" s="715"/>
      <c r="T18" s="715"/>
      <c r="U18" s="719"/>
      <c r="V18" s="719"/>
      <c r="W18" s="720"/>
      <c r="X18" s="721"/>
    </row>
    <row r="19" spans="1:30" ht="20.100000000000001" customHeight="1">
      <c r="B19" s="8"/>
      <c r="C19" s="725" t="s">
        <v>94</v>
      </c>
      <c r="D19" s="725"/>
      <c r="E19" s="725"/>
      <c r="F19" s="725"/>
      <c r="G19" s="725"/>
      <c r="H19" s="725"/>
      <c r="I19" s="725"/>
      <c r="J19" s="725"/>
      <c r="K19" s="725"/>
      <c r="L19" s="726"/>
      <c r="M19" s="714"/>
      <c r="N19" s="715"/>
      <c r="O19" s="715"/>
      <c r="P19" s="715"/>
      <c r="Q19" s="715"/>
      <c r="R19" s="715"/>
      <c r="S19" s="715"/>
      <c r="T19" s="715"/>
      <c r="U19" s="715"/>
      <c r="V19" s="715"/>
      <c r="W19" s="722"/>
      <c r="X19" s="723"/>
    </row>
    <row r="20" spans="1:30" ht="20.100000000000001" customHeight="1">
      <c r="B20" s="7" t="s">
        <v>91</v>
      </c>
      <c r="C20" s="725" t="s">
        <v>83</v>
      </c>
      <c r="D20" s="725"/>
      <c r="E20" s="725"/>
      <c r="F20" s="725"/>
      <c r="G20" s="725"/>
      <c r="H20" s="725"/>
      <c r="I20" s="725"/>
      <c r="J20" s="725"/>
      <c r="K20" s="725"/>
      <c r="L20" s="726"/>
      <c r="M20" s="714"/>
      <c r="N20" s="715"/>
      <c r="O20" s="715"/>
      <c r="P20" s="715"/>
      <c r="Q20" s="715"/>
      <c r="R20" s="715"/>
      <c r="S20" s="715"/>
      <c r="T20" s="715"/>
      <c r="U20" s="715"/>
      <c r="V20" s="715"/>
      <c r="W20" s="722"/>
      <c r="X20" s="723"/>
    </row>
    <row r="21" spans="1:30" ht="20.100000000000001" customHeight="1">
      <c r="B21" s="8"/>
      <c r="C21" s="725" t="s">
        <v>84</v>
      </c>
      <c r="D21" s="725"/>
      <c r="E21" s="725"/>
      <c r="F21" s="725"/>
      <c r="G21" s="725"/>
      <c r="H21" s="725"/>
      <c r="I21" s="725"/>
      <c r="J21" s="725"/>
      <c r="K21" s="725"/>
      <c r="L21" s="726"/>
      <c r="M21" s="728"/>
      <c r="N21" s="716"/>
      <c r="O21" s="716"/>
      <c r="P21" s="716"/>
      <c r="Q21" s="716"/>
      <c r="R21" s="716"/>
      <c r="S21" s="716"/>
      <c r="T21" s="716"/>
      <c r="U21" s="716"/>
      <c r="V21" s="716"/>
      <c r="W21" s="717"/>
      <c r="X21" s="718"/>
    </row>
    <row r="22" spans="1:30" ht="20.100000000000001" customHeight="1">
      <c r="B22" s="732" t="s">
        <v>131</v>
      </c>
      <c r="C22" s="725" t="s">
        <v>8</v>
      </c>
      <c r="D22" s="725"/>
      <c r="E22" s="725"/>
      <c r="F22" s="725"/>
      <c r="G22" s="725"/>
      <c r="H22" s="725"/>
      <c r="I22" s="725"/>
      <c r="J22" s="725"/>
      <c r="K22" s="725"/>
      <c r="L22" s="726"/>
      <c r="M22" s="714"/>
      <c r="N22" s="715"/>
      <c r="O22" s="715"/>
      <c r="P22" s="715"/>
      <c r="Q22" s="715"/>
      <c r="R22" s="715"/>
      <c r="S22" s="715"/>
      <c r="T22" s="715"/>
      <c r="U22" s="715"/>
      <c r="V22" s="715"/>
      <c r="W22" s="722"/>
      <c r="X22" s="723"/>
    </row>
    <row r="23" spans="1:30" ht="20.100000000000001" customHeight="1">
      <c r="B23" s="733"/>
      <c r="C23" s="727" t="s">
        <v>128</v>
      </c>
      <c r="D23" s="727"/>
      <c r="E23" s="727"/>
      <c r="F23" s="727"/>
      <c r="G23" s="727"/>
      <c r="H23" s="727"/>
      <c r="I23" s="727"/>
      <c r="J23" s="727"/>
      <c r="K23" s="727"/>
      <c r="L23" s="727"/>
      <c r="M23" s="714"/>
      <c r="N23" s="715"/>
      <c r="O23" s="715"/>
      <c r="P23" s="715"/>
      <c r="Q23" s="715"/>
      <c r="R23" s="715"/>
      <c r="S23" s="715"/>
      <c r="T23" s="715"/>
      <c r="U23" s="715"/>
      <c r="V23" s="715"/>
      <c r="W23" s="722"/>
      <c r="X23" s="723"/>
    </row>
    <row r="24" spans="1:30" ht="20.100000000000001" customHeight="1">
      <c r="B24" s="7" t="s">
        <v>129</v>
      </c>
      <c r="C24" s="725" t="s">
        <v>0</v>
      </c>
      <c r="D24" s="725"/>
      <c r="E24" s="725"/>
      <c r="F24" s="725"/>
      <c r="G24" s="725"/>
      <c r="H24" s="725"/>
      <c r="I24" s="725"/>
      <c r="J24" s="725"/>
      <c r="K24" s="725"/>
      <c r="L24" s="726"/>
      <c r="M24" s="724"/>
      <c r="N24" s="719"/>
      <c r="O24" s="719"/>
      <c r="P24" s="719"/>
      <c r="Q24" s="719"/>
      <c r="R24" s="719"/>
      <c r="S24" s="719"/>
      <c r="T24" s="719"/>
      <c r="U24" s="719"/>
      <c r="V24" s="719"/>
      <c r="W24" s="720"/>
      <c r="X24" s="721"/>
    </row>
    <row r="25" spans="1:30" ht="20.100000000000001" customHeight="1">
      <c r="B25" s="9"/>
      <c r="C25" s="725" t="s">
        <v>1</v>
      </c>
      <c r="D25" s="725"/>
      <c r="E25" s="725"/>
      <c r="F25" s="725"/>
      <c r="G25" s="725"/>
      <c r="H25" s="725"/>
      <c r="I25" s="725"/>
      <c r="J25" s="725"/>
      <c r="K25" s="725"/>
      <c r="L25" s="726"/>
      <c r="M25" s="714"/>
      <c r="N25" s="715"/>
      <c r="O25" s="715"/>
      <c r="P25" s="715"/>
      <c r="Q25" s="715"/>
      <c r="R25" s="715"/>
      <c r="S25" s="715"/>
      <c r="T25" s="715"/>
      <c r="U25" s="715"/>
      <c r="V25" s="715"/>
      <c r="W25" s="722"/>
      <c r="X25" s="723"/>
    </row>
    <row r="26" spans="1:30" ht="20.100000000000001" customHeight="1" thickBot="1">
      <c r="B26" s="20"/>
      <c r="C26" s="725" t="s">
        <v>130</v>
      </c>
      <c r="D26" s="725"/>
      <c r="E26" s="725"/>
      <c r="F26" s="725"/>
      <c r="G26" s="725"/>
      <c r="H26" s="725"/>
      <c r="I26" s="725"/>
      <c r="J26" s="725"/>
      <c r="K26" s="725"/>
      <c r="L26" s="726"/>
      <c r="M26" s="737"/>
      <c r="N26" s="738"/>
      <c r="O26" s="738"/>
      <c r="P26" s="738"/>
      <c r="Q26" s="738"/>
      <c r="R26" s="738"/>
      <c r="S26" s="738"/>
      <c r="T26" s="738"/>
      <c r="U26" s="738"/>
      <c r="V26" s="738"/>
      <c r="W26" s="739"/>
      <c r="X26" s="740"/>
    </row>
    <row r="28" spans="1:30" ht="20.100000000000001" customHeight="1">
      <c r="A28" s="11" t="s">
        <v>98</v>
      </c>
    </row>
    <row r="29" spans="1:30" ht="20.100000000000001" customHeight="1">
      <c r="B29" t="s">
        <v>160</v>
      </c>
      <c r="X29" s="10"/>
    </row>
    <row r="30" spans="1:30" ht="35.1" customHeight="1">
      <c r="B30" s="579" t="s">
        <v>359</v>
      </c>
      <c r="C30" s="685" t="s">
        <v>452</v>
      </c>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row>
    <row r="31" spans="1:30" ht="35.1" customHeight="1">
      <c r="B31" s="579" t="s">
        <v>360</v>
      </c>
      <c r="C31" s="685" t="s">
        <v>392</v>
      </c>
      <c r="D31" s="685"/>
      <c r="E31" s="685"/>
      <c r="F31" s="685"/>
      <c r="G31" s="685"/>
      <c r="H31" s="685"/>
      <c r="I31" s="685"/>
      <c r="J31" s="685"/>
      <c r="K31" s="685"/>
      <c r="L31" s="685"/>
      <c r="M31" s="685"/>
      <c r="N31" s="685"/>
      <c r="O31" s="685"/>
      <c r="P31" s="685"/>
      <c r="Q31" s="685"/>
      <c r="R31" s="685"/>
      <c r="S31" s="685"/>
      <c r="T31" s="685"/>
      <c r="U31" s="685"/>
      <c r="V31" s="685"/>
      <c r="W31" s="685"/>
      <c r="X31" s="685"/>
      <c r="Y31" s="685"/>
      <c r="Z31" s="685"/>
      <c r="AA31" s="685"/>
      <c r="AB31" s="685"/>
    </row>
    <row r="32" spans="1:30" ht="35.1" customHeight="1">
      <c r="B32" s="579" t="s">
        <v>448</v>
      </c>
      <c r="C32" s="685" t="s">
        <v>453</v>
      </c>
      <c r="D32" s="685"/>
      <c r="E32" s="685"/>
      <c r="F32" s="685"/>
      <c r="G32" s="685"/>
      <c r="H32" s="685"/>
      <c r="I32" s="685"/>
      <c r="J32" s="685"/>
      <c r="K32" s="685"/>
      <c r="L32" s="685"/>
      <c r="M32" s="685"/>
      <c r="N32" s="685"/>
      <c r="O32" s="685"/>
      <c r="P32" s="685"/>
      <c r="Q32" s="685"/>
      <c r="R32" s="685"/>
      <c r="S32" s="685"/>
      <c r="T32" s="685"/>
      <c r="U32" s="685"/>
      <c r="V32" s="685"/>
      <c r="W32" s="685"/>
      <c r="X32" s="685"/>
      <c r="Y32" s="685"/>
      <c r="Z32" s="685"/>
      <c r="AA32" s="685"/>
      <c r="AB32" s="685"/>
    </row>
    <row r="33" spans="2:28" ht="27" customHeight="1">
      <c r="B33" s="686" t="s">
        <v>92</v>
      </c>
      <c r="C33" s="695" t="s">
        <v>280</v>
      </c>
      <c r="D33" s="695"/>
      <c r="E33" s="695"/>
      <c r="F33" s="695"/>
      <c r="G33" s="695"/>
      <c r="H33" s="695"/>
      <c r="I33" s="695"/>
      <c r="J33" s="695"/>
      <c r="K33" s="695"/>
      <c r="L33" s="696"/>
      <c r="M33" s="701" t="s">
        <v>95</v>
      </c>
      <c r="N33" s="702"/>
      <c r="O33" s="702"/>
      <c r="P33" s="702"/>
      <c r="Q33" s="703"/>
      <c r="R33" s="688" t="s">
        <v>168</v>
      </c>
      <c r="S33" s="689"/>
      <c r="T33" s="689"/>
      <c r="U33" s="689"/>
      <c r="V33" s="689"/>
      <c r="W33" s="690"/>
      <c r="X33" s="686" t="s">
        <v>96</v>
      </c>
      <c r="Y33" s="686" t="s">
        <v>97</v>
      </c>
      <c r="Z33" s="683" t="s">
        <v>449</v>
      </c>
      <c r="AA33" s="683" t="s">
        <v>450</v>
      </c>
      <c r="AB33" s="683" t="s">
        <v>451</v>
      </c>
    </row>
    <row r="34" spans="2:28" ht="41.25" customHeight="1" thickBot="1">
      <c r="B34" s="694"/>
      <c r="C34" s="697"/>
      <c r="D34" s="697"/>
      <c r="E34" s="697"/>
      <c r="F34" s="697"/>
      <c r="G34" s="697"/>
      <c r="H34" s="697"/>
      <c r="I34" s="697"/>
      <c r="J34" s="697"/>
      <c r="K34" s="697"/>
      <c r="L34" s="698"/>
      <c r="M34" s="704"/>
      <c r="N34" s="705"/>
      <c r="O34" s="705"/>
      <c r="P34" s="705"/>
      <c r="Q34" s="706"/>
      <c r="R34" s="699" t="s">
        <v>171</v>
      </c>
      <c r="S34" s="700"/>
      <c r="T34" s="700"/>
      <c r="U34" s="700"/>
      <c r="V34" s="700"/>
      <c r="W34" s="21" t="s">
        <v>172</v>
      </c>
      <c r="X34" s="687"/>
      <c r="Y34" s="687"/>
      <c r="Z34" s="684"/>
      <c r="AA34" s="684"/>
      <c r="AB34" s="684"/>
    </row>
    <row r="35" spans="2:28" ht="37.5" customHeight="1">
      <c r="B35" s="13">
        <v>1</v>
      </c>
      <c r="C35" s="590"/>
      <c r="D35" s="591"/>
      <c r="E35" s="591"/>
      <c r="F35" s="591"/>
      <c r="G35" s="591"/>
      <c r="H35" s="591"/>
      <c r="I35" s="591"/>
      <c r="J35" s="591"/>
      <c r="K35" s="591"/>
      <c r="L35" s="592"/>
      <c r="M35" s="730"/>
      <c r="N35" s="730"/>
      <c r="O35" s="730"/>
      <c r="P35" s="730"/>
      <c r="Q35" s="730"/>
      <c r="R35" s="730"/>
      <c r="S35" s="730"/>
      <c r="T35" s="730"/>
      <c r="U35" s="730"/>
      <c r="V35" s="730"/>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729"/>
      <c r="N36" s="729"/>
      <c r="O36" s="729"/>
      <c r="P36" s="729"/>
      <c r="Q36" s="729"/>
      <c r="R36" s="729"/>
      <c r="S36" s="729"/>
      <c r="T36" s="729"/>
      <c r="U36" s="729"/>
      <c r="V36" s="729"/>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729"/>
      <c r="N37" s="729"/>
      <c r="O37" s="729"/>
      <c r="P37" s="729"/>
      <c r="Q37" s="729"/>
      <c r="R37" s="729"/>
      <c r="S37" s="729"/>
      <c r="T37" s="729"/>
      <c r="U37" s="729"/>
      <c r="V37" s="729"/>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729"/>
      <c r="N38" s="729"/>
      <c r="O38" s="729"/>
      <c r="P38" s="729"/>
      <c r="Q38" s="729"/>
      <c r="R38" s="729"/>
      <c r="S38" s="729"/>
      <c r="T38" s="729"/>
      <c r="U38" s="729"/>
      <c r="V38" s="729"/>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729"/>
      <c r="N39" s="729"/>
      <c r="O39" s="729"/>
      <c r="P39" s="729"/>
      <c r="Q39" s="729"/>
      <c r="R39" s="729"/>
      <c r="S39" s="729"/>
      <c r="T39" s="729"/>
      <c r="U39" s="729"/>
      <c r="V39" s="729"/>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729"/>
      <c r="N40" s="729"/>
      <c r="O40" s="729"/>
      <c r="P40" s="729"/>
      <c r="Q40" s="729"/>
      <c r="R40" s="707"/>
      <c r="S40" s="708"/>
      <c r="T40" s="708"/>
      <c r="U40" s="708"/>
      <c r="V40" s="709"/>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729"/>
      <c r="N41" s="729"/>
      <c r="O41" s="729"/>
      <c r="P41" s="729"/>
      <c r="Q41" s="729"/>
      <c r="R41" s="707"/>
      <c r="S41" s="708"/>
      <c r="T41" s="708"/>
      <c r="U41" s="708"/>
      <c r="V41" s="709"/>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729"/>
      <c r="N42" s="729"/>
      <c r="O42" s="729"/>
      <c r="P42" s="729"/>
      <c r="Q42" s="729"/>
      <c r="R42" s="707"/>
      <c r="S42" s="708"/>
      <c r="T42" s="708"/>
      <c r="U42" s="708"/>
      <c r="V42" s="709"/>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729"/>
      <c r="N43" s="729"/>
      <c r="O43" s="729"/>
      <c r="P43" s="729"/>
      <c r="Q43" s="729"/>
      <c r="R43" s="707"/>
      <c r="S43" s="708"/>
      <c r="T43" s="708"/>
      <c r="U43" s="708"/>
      <c r="V43" s="709"/>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729"/>
      <c r="N44" s="729"/>
      <c r="O44" s="729"/>
      <c r="P44" s="729"/>
      <c r="Q44" s="729"/>
      <c r="R44" s="707"/>
      <c r="S44" s="708"/>
      <c r="T44" s="708"/>
      <c r="U44" s="708"/>
      <c r="V44" s="709"/>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729"/>
      <c r="N45" s="729"/>
      <c r="O45" s="729"/>
      <c r="P45" s="729"/>
      <c r="Q45" s="729"/>
      <c r="R45" s="707"/>
      <c r="S45" s="708"/>
      <c r="T45" s="708"/>
      <c r="U45" s="708"/>
      <c r="V45" s="709"/>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729"/>
      <c r="N46" s="729"/>
      <c r="O46" s="729"/>
      <c r="P46" s="729"/>
      <c r="Q46" s="729"/>
      <c r="R46" s="707"/>
      <c r="S46" s="708"/>
      <c r="T46" s="708"/>
      <c r="U46" s="708"/>
      <c r="V46" s="709"/>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729"/>
      <c r="N47" s="729"/>
      <c r="O47" s="729"/>
      <c r="P47" s="729"/>
      <c r="Q47" s="729"/>
      <c r="R47" s="707"/>
      <c r="S47" s="708"/>
      <c r="T47" s="708"/>
      <c r="U47" s="708"/>
      <c r="V47" s="709"/>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729"/>
      <c r="N48" s="729"/>
      <c r="O48" s="729"/>
      <c r="P48" s="729"/>
      <c r="Q48" s="729"/>
      <c r="R48" s="707"/>
      <c r="S48" s="708"/>
      <c r="T48" s="708"/>
      <c r="U48" s="708"/>
      <c r="V48" s="709"/>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729"/>
      <c r="N49" s="729"/>
      <c r="O49" s="729"/>
      <c r="P49" s="729"/>
      <c r="Q49" s="729"/>
      <c r="R49" s="707"/>
      <c r="S49" s="708"/>
      <c r="T49" s="708"/>
      <c r="U49" s="708"/>
      <c r="V49" s="709"/>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729"/>
      <c r="N50" s="729"/>
      <c r="O50" s="729"/>
      <c r="P50" s="729"/>
      <c r="Q50" s="729"/>
      <c r="R50" s="707"/>
      <c r="S50" s="708"/>
      <c r="T50" s="708"/>
      <c r="U50" s="708"/>
      <c r="V50" s="709"/>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729"/>
      <c r="N51" s="729"/>
      <c r="O51" s="729"/>
      <c r="P51" s="729"/>
      <c r="Q51" s="729"/>
      <c r="R51" s="707"/>
      <c r="S51" s="708"/>
      <c r="T51" s="708"/>
      <c r="U51" s="708"/>
      <c r="V51" s="709"/>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729"/>
      <c r="N52" s="729"/>
      <c r="O52" s="729"/>
      <c r="P52" s="729"/>
      <c r="Q52" s="729"/>
      <c r="R52" s="707"/>
      <c r="S52" s="708"/>
      <c r="T52" s="708"/>
      <c r="U52" s="708"/>
      <c r="V52" s="709"/>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729"/>
      <c r="N53" s="729"/>
      <c r="O53" s="729"/>
      <c r="P53" s="729"/>
      <c r="Q53" s="729"/>
      <c r="R53" s="707"/>
      <c r="S53" s="708"/>
      <c r="T53" s="708"/>
      <c r="U53" s="708"/>
      <c r="V53" s="709"/>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729"/>
      <c r="N54" s="729"/>
      <c r="O54" s="729"/>
      <c r="P54" s="729"/>
      <c r="Q54" s="729"/>
      <c r="R54" s="707"/>
      <c r="S54" s="708"/>
      <c r="T54" s="708"/>
      <c r="U54" s="708"/>
      <c r="V54" s="709"/>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729"/>
      <c r="N55" s="729"/>
      <c r="O55" s="729"/>
      <c r="P55" s="729"/>
      <c r="Q55" s="729"/>
      <c r="R55" s="707"/>
      <c r="S55" s="708"/>
      <c r="T55" s="708"/>
      <c r="U55" s="708"/>
      <c r="V55" s="709"/>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729"/>
      <c r="N56" s="729"/>
      <c r="O56" s="729"/>
      <c r="P56" s="729"/>
      <c r="Q56" s="729"/>
      <c r="R56" s="707"/>
      <c r="S56" s="708"/>
      <c r="T56" s="708"/>
      <c r="U56" s="708"/>
      <c r="V56" s="709"/>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729"/>
      <c r="N57" s="729"/>
      <c r="O57" s="729"/>
      <c r="P57" s="729"/>
      <c r="Q57" s="729"/>
      <c r="R57" s="707"/>
      <c r="S57" s="708"/>
      <c r="T57" s="708"/>
      <c r="U57" s="708"/>
      <c r="V57" s="709"/>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729"/>
      <c r="N58" s="729"/>
      <c r="O58" s="729"/>
      <c r="P58" s="729"/>
      <c r="Q58" s="729"/>
      <c r="R58" s="707"/>
      <c r="S58" s="708"/>
      <c r="T58" s="708"/>
      <c r="U58" s="708"/>
      <c r="V58" s="709"/>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729"/>
      <c r="N59" s="729"/>
      <c r="O59" s="729"/>
      <c r="P59" s="729"/>
      <c r="Q59" s="729"/>
      <c r="R59" s="707"/>
      <c r="S59" s="708"/>
      <c r="T59" s="708"/>
      <c r="U59" s="708"/>
      <c r="V59" s="709"/>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729"/>
      <c r="N60" s="729"/>
      <c r="O60" s="729"/>
      <c r="P60" s="729"/>
      <c r="Q60" s="729"/>
      <c r="R60" s="707"/>
      <c r="S60" s="708"/>
      <c r="T60" s="708"/>
      <c r="U60" s="708"/>
      <c r="V60" s="709"/>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729"/>
      <c r="N61" s="729"/>
      <c r="O61" s="729"/>
      <c r="P61" s="729"/>
      <c r="Q61" s="729"/>
      <c r="R61" s="707"/>
      <c r="S61" s="708"/>
      <c r="T61" s="708"/>
      <c r="U61" s="708"/>
      <c r="V61" s="709"/>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729"/>
      <c r="N62" s="729"/>
      <c r="O62" s="729"/>
      <c r="P62" s="729"/>
      <c r="Q62" s="729"/>
      <c r="R62" s="707"/>
      <c r="S62" s="708"/>
      <c r="T62" s="708"/>
      <c r="U62" s="708"/>
      <c r="V62" s="709"/>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729"/>
      <c r="N63" s="729"/>
      <c r="O63" s="729"/>
      <c r="P63" s="729"/>
      <c r="Q63" s="729"/>
      <c r="R63" s="707"/>
      <c r="S63" s="708"/>
      <c r="T63" s="708"/>
      <c r="U63" s="708"/>
      <c r="V63" s="709"/>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729"/>
      <c r="N64" s="729"/>
      <c r="O64" s="729"/>
      <c r="P64" s="729"/>
      <c r="Q64" s="729"/>
      <c r="R64" s="707"/>
      <c r="S64" s="708"/>
      <c r="T64" s="708"/>
      <c r="U64" s="708"/>
      <c r="V64" s="709"/>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729"/>
      <c r="N65" s="729"/>
      <c r="O65" s="729"/>
      <c r="P65" s="729"/>
      <c r="Q65" s="729"/>
      <c r="R65" s="707"/>
      <c r="S65" s="708"/>
      <c r="T65" s="708"/>
      <c r="U65" s="708"/>
      <c r="V65" s="709"/>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729"/>
      <c r="N66" s="729"/>
      <c r="O66" s="729"/>
      <c r="P66" s="729"/>
      <c r="Q66" s="729"/>
      <c r="R66" s="707"/>
      <c r="S66" s="708"/>
      <c r="T66" s="708"/>
      <c r="U66" s="708"/>
      <c r="V66" s="709"/>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729"/>
      <c r="N67" s="729"/>
      <c r="O67" s="729"/>
      <c r="P67" s="729"/>
      <c r="Q67" s="729"/>
      <c r="R67" s="707"/>
      <c r="S67" s="708"/>
      <c r="T67" s="708"/>
      <c r="U67" s="708"/>
      <c r="V67" s="709"/>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729"/>
      <c r="N68" s="729"/>
      <c r="O68" s="729"/>
      <c r="P68" s="729"/>
      <c r="Q68" s="729"/>
      <c r="R68" s="707"/>
      <c r="S68" s="708"/>
      <c r="T68" s="708"/>
      <c r="U68" s="708"/>
      <c r="V68" s="709"/>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729"/>
      <c r="N69" s="729"/>
      <c r="O69" s="729"/>
      <c r="P69" s="729"/>
      <c r="Q69" s="729"/>
      <c r="R69" s="707"/>
      <c r="S69" s="708"/>
      <c r="T69" s="708"/>
      <c r="U69" s="708"/>
      <c r="V69" s="709"/>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729"/>
      <c r="N70" s="729"/>
      <c r="O70" s="729"/>
      <c r="P70" s="729"/>
      <c r="Q70" s="729"/>
      <c r="R70" s="707"/>
      <c r="S70" s="708"/>
      <c r="T70" s="708"/>
      <c r="U70" s="708"/>
      <c r="V70" s="709"/>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729"/>
      <c r="N71" s="729"/>
      <c r="O71" s="729"/>
      <c r="P71" s="729"/>
      <c r="Q71" s="729"/>
      <c r="R71" s="707"/>
      <c r="S71" s="708"/>
      <c r="T71" s="708"/>
      <c r="U71" s="708"/>
      <c r="V71" s="709"/>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729"/>
      <c r="N72" s="729"/>
      <c r="O72" s="729"/>
      <c r="P72" s="729"/>
      <c r="Q72" s="729"/>
      <c r="R72" s="707"/>
      <c r="S72" s="708"/>
      <c r="T72" s="708"/>
      <c r="U72" s="708"/>
      <c r="V72" s="709"/>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729"/>
      <c r="N73" s="729"/>
      <c r="O73" s="729"/>
      <c r="P73" s="729"/>
      <c r="Q73" s="729"/>
      <c r="R73" s="707"/>
      <c r="S73" s="708"/>
      <c r="T73" s="708"/>
      <c r="U73" s="708"/>
      <c r="V73" s="709"/>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729"/>
      <c r="N74" s="729"/>
      <c r="O74" s="729"/>
      <c r="P74" s="729"/>
      <c r="Q74" s="729"/>
      <c r="R74" s="707"/>
      <c r="S74" s="708"/>
      <c r="T74" s="708"/>
      <c r="U74" s="708"/>
      <c r="V74" s="709"/>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729"/>
      <c r="N75" s="729"/>
      <c r="O75" s="729"/>
      <c r="P75" s="729"/>
      <c r="Q75" s="729"/>
      <c r="R75" s="707"/>
      <c r="S75" s="708"/>
      <c r="T75" s="708"/>
      <c r="U75" s="708"/>
      <c r="V75" s="709"/>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729"/>
      <c r="N76" s="729"/>
      <c r="O76" s="729"/>
      <c r="P76" s="729"/>
      <c r="Q76" s="729"/>
      <c r="R76" s="707"/>
      <c r="S76" s="708"/>
      <c r="T76" s="708"/>
      <c r="U76" s="708"/>
      <c r="V76" s="709"/>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729"/>
      <c r="N77" s="729"/>
      <c r="O77" s="729"/>
      <c r="P77" s="729"/>
      <c r="Q77" s="729"/>
      <c r="R77" s="707"/>
      <c r="S77" s="708"/>
      <c r="T77" s="708"/>
      <c r="U77" s="708"/>
      <c r="V77" s="709"/>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729"/>
      <c r="N78" s="729"/>
      <c r="O78" s="729"/>
      <c r="P78" s="729"/>
      <c r="Q78" s="729"/>
      <c r="R78" s="707"/>
      <c r="S78" s="708"/>
      <c r="T78" s="708"/>
      <c r="U78" s="708"/>
      <c r="V78" s="709"/>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729"/>
      <c r="N79" s="729"/>
      <c r="O79" s="729"/>
      <c r="P79" s="729"/>
      <c r="Q79" s="729"/>
      <c r="R79" s="707"/>
      <c r="S79" s="708"/>
      <c r="T79" s="708"/>
      <c r="U79" s="708"/>
      <c r="V79" s="709"/>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729"/>
      <c r="N80" s="729"/>
      <c r="O80" s="729"/>
      <c r="P80" s="729"/>
      <c r="Q80" s="729"/>
      <c r="R80" s="707"/>
      <c r="S80" s="708"/>
      <c r="T80" s="708"/>
      <c r="U80" s="708"/>
      <c r="V80" s="709"/>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729"/>
      <c r="N81" s="729"/>
      <c r="O81" s="729"/>
      <c r="P81" s="729"/>
      <c r="Q81" s="729"/>
      <c r="R81" s="707"/>
      <c r="S81" s="708"/>
      <c r="T81" s="708"/>
      <c r="U81" s="708"/>
      <c r="V81" s="709"/>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729"/>
      <c r="N82" s="729"/>
      <c r="O82" s="729"/>
      <c r="P82" s="729"/>
      <c r="Q82" s="729"/>
      <c r="R82" s="707"/>
      <c r="S82" s="708"/>
      <c r="T82" s="708"/>
      <c r="U82" s="708"/>
      <c r="V82" s="709"/>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729"/>
      <c r="N83" s="729"/>
      <c r="O83" s="729"/>
      <c r="P83" s="729"/>
      <c r="Q83" s="729"/>
      <c r="R83" s="707"/>
      <c r="S83" s="708"/>
      <c r="T83" s="708"/>
      <c r="U83" s="708"/>
      <c r="V83" s="709"/>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729"/>
      <c r="N84" s="729"/>
      <c r="O84" s="729"/>
      <c r="P84" s="729"/>
      <c r="Q84" s="729"/>
      <c r="R84" s="707"/>
      <c r="S84" s="708"/>
      <c r="T84" s="708"/>
      <c r="U84" s="708"/>
      <c r="V84" s="709"/>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729"/>
      <c r="N85" s="729"/>
      <c r="O85" s="729"/>
      <c r="P85" s="729"/>
      <c r="Q85" s="729"/>
      <c r="R85" s="707"/>
      <c r="S85" s="708"/>
      <c r="T85" s="708"/>
      <c r="U85" s="708"/>
      <c r="V85" s="709"/>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729"/>
      <c r="N86" s="729"/>
      <c r="O86" s="729"/>
      <c r="P86" s="729"/>
      <c r="Q86" s="729"/>
      <c r="R86" s="707"/>
      <c r="S86" s="708"/>
      <c r="T86" s="708"/>
      <c r="U86" s="708"/>
      <c r="V86" s="709"/>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729"/>
      <c r="N87" s="729"/>
      <c r="O87" s="729"/>
      <c r="P87" s="729"/>
      <c r="Q87" s="729"/>
      <c r="R87" s="707"/>
      <c r="S87" s="708"/>
      <c r="T87" s="708"/>
      <c r="U87" s="708"/>
      <c r="V87" s="709"/>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729"/>
      <c r="N88" s="729"/>
      <c r="O88" s="729"/>
      <c r="P88" s="729"/>
      <c r="Q88" s="729"/>
      <c r="R88" s="707"/>
      <c r="S88" s="708"/>
      <c r="T88" s="708"/>
      <c r="U88" s="708"/>
      <c r="V88" s="709"/>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729"/>
      <c r="N89" s="729"/>
      <c r="O89" s="729"/>
      <c r="P89" s="729"/>
      <c r="Q89" s="729"/>
      <c r="R89" s="707"/>
      <c r="S89" s="708"/>
      <c r="T89" s="708"/>
      <c r="U89" s="708"/>
      <c r="V89" s="709"/>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729"/>
      <c r="N90" s="729"/>
      <c r="O90" s="729"/>
      <c r="P90" s="729"/>
      <c r="Q90" s="729"/>
      <c r="R90" s="707"/>
      <c r="S90" s="708"/>
      <c r="T90" s="708"/>
      <c r="U90" s="708"/>
      <c r="V90" s="709"/>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729"/>
      <c r="N91" s="729"/>
      <c r="O91" s="729"/>
      <c r="P91" s="729"/>
      <c r="Q91" s="729"/>
      <c r="R91" s="707"/>
      <c r="S91" s="708"/>
      <c r="T91" s="708"/>
      <c r="U91" s="708"/>
      <c r="V91" s="709"/>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729"/>
      <c r="N92" s="729"/>
      <c r="O92" s="729"/>
      <c r="P92" s="729"/>
      <c r="Q92" s="729"/>
      <c r="R92" s="707"/>
      <c r="S92" s="708"/>
      <c r="T92" s="708"/>
      <c r="U92" s="708"/>
      <c r="V92" s="709"/>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729"/>
      <c r="N93" s="729"/>
      <c r="O93" s="729"/>
      <c r="P93" s="729"/>
      <c r="Q93" s="729"/>
      <c r="R93" s="707"/>
      <c r="S93" s="708"/>
      <c r="T93" s="708"/>
      <c r="U93" s="708"/>
      <c r="V93" s="709"/>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729"/>
      <c r="N94" s="729"/>
      <c r="O94" s="729"/>
      <c r="P94" s="729"/>
      <c r="Q94" s="729"/>
      <c r="R94" s="707"/>
      <c r="S94" s="708"/>
      <c r="T94" s="708"/>
      <c r="U94" s="708"/>
      <c r="V94" s="709"/>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729"/>
      <c r="N95" s="729"/>
      <c r="O95" s="729"/>
      <c r="P95" s="729"/>
      <c r="Q95" s="729"/>
      <c r="R95" s="707"/>
      <c r="S95" s="708"/>
      <c r="T95" s="708"/>
      <c r="U95" s="708"/>
      <c r="V95" s="709"/>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729"/>
      <c r="N96" s="729"/>
      <c r="O96" s="729"/>
      <c r="P96" s="729"/>
      <c r="Q96" s="729"/>
      <c r="R96" s="707"/>
      <c r="S96" s="708"/>
      <c r="T96" s="708"/>
      <c r="U96" s="708"/>
      <c r="V96" s="709"/>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729"/>
      <c r="N97" s="729"/>
      <c r="O97" s="729"/>
      <c r="P97" s="729"/>
      <c r="Q97" s="729"/>
      <c r="R97" s="707"/>
      <c r="S97" s="708"/>
      <c r="T97" s="708"/>
      <c r="U97" s="708"/>
      <c r="V97" s="709"/>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729"/>
      <c r="N98" s="729"/>
      <c r="O98" s="729"/>
      <c r="P98" s="729"/>
      <c r="Q98" s="729"/>
      <c r="R98" s="707"/>
      <c r="S98" s="708"/>
      <c r="T98" s="708"/>
      <c r="U98" s="708"/>
      <c r="V98" s="709"/>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729"/>
      <c r="N99" s="729"/>
      <c r="O99" s="729"/>
      <c r="P99" s="729"/>
      <c r="Q99" s="729"/>
      <c r="R99" s="707"/>
      <c r="S99" s="708"/>
      <c r="T99" s="708"/>
      <c r="U99" s="708"/>
      <c r="V99" s="709"/>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729"/>
      <c r="N100" s="729"/>
      <c r="O100" s="729"/>
      <c r="P100" s="729"/>
      <c r="Q100" s="729"/>
      <c r="R100" s="707"/>
      <c r="S100" s="708"/>
      <c r="T100" s="708"/>
      <c r="U100" s="708"/>
      <c r="V100" s="709"/>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729"/>
      <c r="N101" s="729"/>
      <c r="O101" s="729"/>
      <c r="P101" s="729"/>
      <c r="Q101" s="729"/>
      <c r="R101" s="707"/>
      <c r="S101" s="708"/>
      <c r="T101" s="708"/>
      <c r="U101" s="708"/>
      <c r="V101" s="709"/>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729"/>
      <c r="N102" s="729"/>
      <c r="O102" s="729"/>
      <c r="P102" s="729"/>
      <c r="Q102" s="729"/>
      <c r="R102" s="707"/>
      <c r="S102" s="708"/>
      <c r="T102" s="708"/>
      <c r="U102" s="708"/>
      <c r="V102" s="709"/>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729"/>
      <c r="N103" s="729"/>
      <c r="O103" s="729"/>
      <c r="P103" s="729"/>
      <c r="Q103" s="729"/>
      <c r="R103" s="707"/>
      <c r="S103" s="708"/>
      <c r="T103" s="708"/>
      <c r="U103" s="708"/>
      <c r="V103" s="709"/>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729"/>
      <c r="N104" s="729"/>
      <c r="O104" s="729"/>
      <c r="P104" s="729"/>
      <c r="Q104" s="729"/>
      <c r="R104" s="707"/>
      <c r="S104" s="708"/>
      <c r="T104" s="708"/>
      <c r="U104" s="708"/>
      <c r="V104" s="709"/>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729"/>
      <c r="N105" s="729"/>
      <c r="O105" s="729"/>
      <c r="P105" s="729"/>
      <c r="Q105" s="729"/>
      <c r="R105" s="707"/>
      <c r="S105" s="708"/>
      <c r="T105" s="708"/>
      <c r="U105" s="708"/>
      <c r="V105" s="709"/>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729"/>
      <c r="N106" s="729"/>
      <c r="O106" s="729"/>
      <c r="P106" s="729"/>
      <c r="Q106" s="729"/>
      <c r="R106" s="707"/>
      <c r="S106" s="708"/>
      <c r="T106" s="708"/>
      <c r="U106" s="708"/>
      <c r="V106" s="709"/>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729"/>
      <c r="N107" s="729"/>
      <c r="O107" s="729"/>
      <c r="P107" s="729"/>
      <c r="Q107" s="729"/>
      <c r="R107" s="707"/>
      <c r="S107" s="708"/>
      <c r="T107" s="708"/>
      <c r="U107" s="708"/>
      <c r="V107" s="709"/>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729"/>
      <c r="N108" s="729"/>
      <c r="O108" s="729"/>
      <c r="P108" s="729"/>
      <c r="Q108" s="729"/>
      <c r="R108" s="707"/>
      <c r="S108" s="708"/>
      <c r="T108" s="708"/>
      <c r="U108" s="708"/>
      <c r="V108" s="709"/>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729"/>
      <c r="N109" s="729"/>
      <c r="O109" s="729"/>
      <c r="P109" s="729"/>
      <c r="Q109" s="729"/>
      <c r="R109" s="707"/>
      <c r="S109" s="708"/>
      <c r="T109" s="708"/>
      <c r="U109" s="708"/>
      <c r="V109" s="709"/>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729"/>
      <c r="N110" s="729"/>
      <c r="O110" s="729"/>
      <c r="P110" s="729"/>
      <c r="Q110" s="729"/>
      <c r="R110" s="707"/>
      <c r="S110" s="708"/>
      <c r="T110" s="708"/>
      <c r="U110" s="708"/>
      <c r="V110" s="709"/>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729"/>
      <c r="N111" s="729"/>
      <c r="O111" s="729"/>
      <c r="P111" s="729"/>
      <c r="Q111" s="729"/>
      <c r="R111" s="707"/>
      <c r="S111" s="708"/>
      <c r="T111" s="708"/>
      <c r="U111" s="708"/>
      <c r="V111" s="709"/>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729"/>
      <c r="N112" s="729"/>
      <c r="O112" s="729"/>
      <c r="P112" s="729"/>
      <c r="Q112" s="729"/>
      <c r="R112" s="707"/>
      <c r="S112" s="708"/>
      <c r="T112" s="708"/>
      <c r="U112" s="708"/>
      <c r="V112" s="709"/>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729"/>
      <c r="N113" s="729"/>
      <c r="O113" s="729"/>
      <c r="P113" s="729"/>
      <c r="Q113" s="729"/>
      <c r="R113" s="707"/>
      <c r="S113" s="708"/>
      <c r="T113" s="708"/>
      <c r="U113" s="708"/>
      <c r="V113" s="709"/>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729"/>
      <c r="N114" s="729"/>
      <c r="O114" s="729"/>
      <c r="P114" s="729"/>
      <c r="Q114" s="729"/>
      <c r="R114" s="707"/>
      <c r="S114" s="708"/>
      <c r="T114" s="708"/>
      <c r="U114" s="708"/>
      <c r="V114" s="709"/>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729"/>
      <c r="N115" s="729"/>
      <c r="O115" s="729"/>
      <c r="P115" s="729"/>
      <c r="Q115" s="729"/>
      <c r="R115" s="707"/>
      <c r="S115" s="708"/>
      <c r="T115" s="708"/>
      <c r="U115" s="708"/>
      <c r="V115" s="709"/>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729"/>
      <c r="N116" s="729"/>
      <c r="O116" s="729"/>
      <c r="P116" s="729"/>
      <c r="Q116" s="729"/>
      <c r="R116" s="707"/>
      <c r="S116" s="708"/>
      <c r="T116" s="708"/>
      <c r="U116" s="708"/>
      <c r="V116" s="709"/>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729"/>
      <c r="N117" s="729"/>
      <c r="O117" s="729"/>
      <c r="P117" s="729"/>
      <c r="Q117" s="729"/>
      <c r="R117" s="707"/>
      <c r="S117" s="708"/>
      <c r="T117" s="708"/>
      <c r="U117" s="708"/>
      <c r="V117" s="709"/>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729"/>
      <c r="N118" s="729"/>
      <c r="O118" s="729"/>
      <c r="P118" s="729"/>
      <c r="Q118" s="729"/>
      <c r="R118" s="707"/>
      <c r="S118" s="708"/>
      <c r="T118" s="708"/>
      <c r="U118" s="708"/>
      <c r="V118" s="709"/>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729"/>
      <c r="N119" s="729"/>
      <c r="O119" s="729"/>
      <c r="P119" s="729"/>
      <c r="Q119" s="729"/>
      <c r="R119" s="707"/>
      <c r="S119" s="708"/>
      <c r="T119" s="708"/>
      <c r="U119" s="708"/>
      <c r="V119" s="709"/>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729"/>
      <c r="N120" s="729"/>
      <c r="O120" s="729"/>
      <c r="P120" s="729"/>
      <c r="Q120" s="729"/>
      <c r="R120" s="707"/>
      <c r="S120" s="708"/>
      <c r="T120" s="708"/>
      <c r="U120" s="708"/>
      <c r="V120" s="709"/>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729"/>
      <c r="N121" s="729"/>
      <c r="O121" s="729"/>
      <c r="P121" s="729"/>
      <c r="Q121" s="729"/>
      <c r="R121" s="707"/>
      <c r="S121" s="708"/>
      <c r="T121" s="708"/>
      <c r="U121" s="708"/>
      <c r="V121" s="709"/>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729"/>
      <c r="N122" s="729"/>
      <c r="O122" s="729"/>
      <c r="P122" s="729"/>
      <c r="Q122" s="729"/>
      <c r="R122" s="707"/>
      <c r="S122" s="708"/>
      <c r="T122" s="708"/>
      <c r="U122" s="708"/>
      <c r="V122" s="709"/>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729"/>
      <c r="N123" s="729"/>
      <c r="O123" s="729"/>
      <c r="P123" s="729"/>
      <c r="Q123" s="729"/>
      <c r="R123" s="707"/>
      <c r="S123" s="708"/>
      <c r="T123" s="708"/>
      <c r="U123" s="708"/>
      <c r="V123" s="709"/>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729"/>
      <c r="N124" s="729"/>
      <c r="O124" s="729"/>
      <c r="P124" s="729"/>
      <c r="Q124" s="729"/>
      <c r="R124" s="707"/>
      <c r="S124" s="708"/>
      <c r="T124" s="708"/>
      <c r="U124" s="708"/>
      <c r="V124" s="709"/>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729"/>
      <c r="N125" s="729"/>
      <c r="O125" s="729"/>
      <c r="P125" s="729"/>
      <c r="Q125" s="729"/>
      <c r="R125" s="707"/>
      <c r="S125" s="708"/>
      <c r="T125" s="708"/>
      <c r="U125" s="708"/>
      <c r="V125" s="709"/>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729"/>
      <c r="N126" s="729"/>
      <c r="O126" s="729"/>
      <c r="P126" s="729"/>
      <c r="Q126" s="729"/>
      <c r="R126" s="707"/>
      <c r="S126" s="708"/>
      <c r="T126" s="708"/>
      <c r="U126" s="708"/>
      <c r="V126" s="709"/>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729"/>
      <c r="N127" s="729"/>
      <c r="O127" s="729"/>
      <c r="P127" s="729"/>
      <c r="Q127" s="729"/>
      <c r="R127" s="707"/>
      <c r="S127" s="708"/>
      <c r="T127" s="708"/>
      <c r="U127" s="708"/>
      <c r="V127" s="709"/>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729"/>
      <c r="N128" s="729"/>
      <c r="O128" s="729"/>
      <c r="P128" s="729"/>
      <c r="Q128" s="729"/>
      <c r="R128" s="707"/>
      <c r="S128" s="708"/>
      <c r="T128" s="708"/>
      <c r="U128" s="708"/>
      <c r="V128" s="709"/>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729"/>
      <c r="N129" s="729"/>
      <c r="O129" s="729"/>
      <c r="P129" s="729"/>
      <c r="Q129" s="729"/>
      <c r="R129" s="707"/>
      <c r="S129" s="708"/>
      <c r="T129" s="708"/>
      <c r="U129" s="708"/>
      <c r="V129" s="709"/>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729"/>
      <c r="N130" s="729"/>
      <c r="O130" s="729"/>
      <c r="P130" s="729"/>
      <c r="Q130" s="729"/>
      <c r="R130" s="707"/>
      <c r="S130" s="708"/>
      <c r="T130" s="708"/>
      <c r="U130" s="708"/>
      <c r="V130" s="709"/>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729"/>
      <c r="N131" s="729"/>
      <c r="O131" s="729"/>
      <c r="P131" s="729"/>
      <c r="Q131" s="729"/>
      <c r="R131" s="707"/>
      <c r="S131" s="708"/>
      <c r="T131" s="708"/>
      <c r="U131" s="708"/>
      <c r="V131" s="709"/>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729"/>
      <c r="N132" s="729"/>
      <c r="O132" s="729"/>
      <c r="P132" s="729"/>
      <c r="Q132" s="729"/>
      <c r="R132" s="707"/>
      <c r="S132" s="708"/>
      <c r="T132" s="708"/>
      <c r="U132" s="708"/>
      <c r="V132" s="709"/>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729"/>
      <c r="N133" s="729"/>
      <c r="O133" s="729"/>
      <c r="P133" s="729"/>
      <c r="Q133" s="729"/>
      <c r="R133" s="707"/>
      <c r="S133" s="708"/>
      <c r="T133" s="708"/>
      <c r="U133" s="708"/>
      <c r="V133" s="709"/>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731"/>
      <c r="N134" s="731"/>
      <c r="O134" s="731"/>
      <c r="P134" s="731"/>
      <c r="Q134" s="731"/>
      <c r="R134" s="691"/>
      <c r="S134" s="692"/>
      <c r="T134" s="692"/>
      <c r="U134" s="692"/>
      <c r="V134" s="693"/>
      <c r="W134" s="607"/>
      <c r="X134" s="608"/>
      <c r="Y134" s="628"/>
      <c r="Z134" s="609"/>
      <c r="AA134" s="610"/>
      <c r="AB134" s="582" t="str">
        <f t="shared" si="3"/>
        <v/>
      </c>
    </row>
    <row r="135" spans="1:28" ht="4.5" customHeight="1">
      <c r="A135" s="12"/>
    </row>
    <row r="136" spans="1:28" ht="28.5" customHeight="1">
      <c r="B136" s="19"/>
      <c r="C136" s="685"/>
      <c r="D136" s="685"/>
      <c r="E136" s="685"/>
      <c r="F136" s="685"/>
      <c r="G136" s="685"/>
      <c r="H136" s="685"/>
      <c r="I136" s="685"/>
      <c r="J136" s="685"/>
      <c r="K136" s="685"/>
      <c r="L136" s="685"/>
      <c r="M136" s="685"/>
      <c r="N136" s="685"/>
      <c r="O136" s="685"/>
      <c r="P136" s="685"/>
      <c r="Q136" s="685"/>
      <c r="R136" s="685"/>
      <c r="S136" s="685"/>
      <c r="T136" s="685"/>
      <c r="U136" s="685"/>
      <c r="V136" s="685"/>
      <c r="W136" s="685"/>
      <c r="X136" s="685"/>
      <c r="Y136" s="685"/>
      <c r="Z136" s="685"/>
      <c r="AA136" s="685"/>
      <c r="AB136" s="685"/>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topLeftCell="A67"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434</v>
      </c>
      <c r="Y1" s="845" t="s">
        <v>85</v>
      </c>
      <c r="Z1" s="845"/>
      <c r="AA1" s="845"/>
      <c r="AB1" s="845"/>
      <c r="AC1" s="845" t="str">
        <f>IF(基本情報入力シート!C11="","",基本情報入力シート!C11)</f>
        <v/>
      </c>
      <c r="AD1" s="845"/>
      <c r="AE1" s="845"/>
      <c r="AF1" s="845"/>
      <c r="AG1" s="845"/>
      <c r="AH1" s="845"/>
      <c r="AI1" s="845"/>
      <c r="AJ1" s="845"/>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281</v>
      </c>
      <c r="Y4" s="813"/>
      <c r="Z4" s="813"/>
      <c r="AA4" s="57" t="s">
        <v>17</v>
      </c>
      <c r="AE4" s="57"/>
      <c r="AH4" s="57"/>
      <c r="AI4" s="57"/>
      <c r="AJ4" s="33"/>
    </row>
    <row r="5" spans="1:46" ht="16.5" customHeight="1">
      <c r="A5" s="857" t="s">
        <v>369</v>
      </c>
      <c r="B5" s="857"/>
      <c r="C5" s="857"/>
      <c r="D5" s="857"/>
      <c r="E5" s="857"/>
      <c r="F5" s="857"/>
      <c r="G5" s="857"/>
      <c r="H5" s="857"/>
      <c r="I5" s="857"/>
      <c r="J5" s="857"/>
      <c r="K5" s="857"/>
      <c r="L5" s="857"/>
      <c r="M5" s="857"/>
      <c r="N5" s="857"/>
      <c r="O5" s="857"/>
      <c r="P5" s="857"/>
      <c r="Q5" s="857"/>
      <c r="R5" s="857"/>
      <c r="S5" s="857"/>
      <c r="T5" s="857"/>
      <c r="U5" s="857"/>
      <c r="V5" s="857"/>
      <c r="W5" s="857"/>
      <c r="X5" s="857"/>
      <c r="Y5" s="857"/>
      <c r="Z5" s="857"/>
      <c r="AA5" s="857"/>
      <c r="AB5" s="857"/>
      <c r="AC5" s="857"/>
      <c r="AD5" s="857"/>
      <c r="AE5" s="857"/>
      <c r="AF5" s="857"/>
      <c r="AG5" s="857"/>
      <c r="AH5" s="857"/>
      <c r="AI5" s="857"/>
      <c r="AJ5" s="857"/>
    </row>
    <row r="6" spans="1:46" ht="6" customHeight="1"/>
    <row r="7" spans="1:46" ht="15" customHeight="1">
      <c r="A7" s="59" t="s">
        <v>163</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1035" t="s">
        <v>124</v>
      </c>
      <c r="B9" s="1036"/>
      <c r="C9" s="1036"/>
      <c r="D9" s="1036"/>
      <c r="E9" s="1036"/>
      <c r="F9" s="1037"/>
      <c r="G9" s="1038" t="str">
        <f>IF(基本情報入力シート!M15="","",基本情報入力シート!M15)</f>
        <v/>
      </c>
      <c r="H9" s="1038"/>
      <c r="I9" s="1038"/>
      <c r="J9" s="1038"/>
      <c r="K9" s="1038"/>
      <c r="L9" s="1038"/>
      <c r="M9" s="1038"/>
      <c r="N9" s="1038"/>
      <c r="O9" s="1038"/>
      <c r="P9" s="1038"/>
      <c r="Q9" s="1038"/>
      <c r="R9" s="1038"/>
      <c r="S9" s="1038"/>
      <c r="T9" s="1038"/>
      <c r="U9" s="1038"/>
      <c r="V9" s="1038"/>
      <c r="W9" s="1038"/>
      <c r="X9" s="1038"/>
      <c r="Y9" s="1038"/>
      <c r="Z9" s="1038"/>
      <c r="AA9" s="1038"/>
      <c r="AB9" s="1038"/>
      <c r="AC9" s="1038"/>
      <c r="AD9" s="1038"/>
      <c r="AE9" s="1038"/>
      <c r="AF9" s="1038"/>
      <c r="AG9" s="1038"/>
      <c r="AH9" s="1038"/>
      <c r="AI9" s="1038"/>
      <c r="AJ9" s="1039"/>
    </row>
    <row r="10" spans="1:46" s="63" customFormat="1" ht="25.5" customHeight="1">
      <c r="A10" s="1028" t="s">
        <v>123</v>
      </c>
      <c r="B10" s="1029"/>
      <c r="C10" s="1029"/>
      <c r="D10" s="1029"/>
      <c r="E10" s="1029"/>
      <c r="F10" s="808"/>
      <c r="G10" s="1040" t="str">
        <f>IF(基本情報入力シート!M16="","",基本情報入力シート!M16)</f>
        <v/>
      </c>
      <c r="H10" s="1040"/>
      <c r="I10" s="1040"/>
      <c r="J10" s="1040"/>
      <c r="K10" s="1040"/>
      <c r="L10" s="1040"/>
      <c r="M10" s="1040"/>
      <c r="N10" s="1040"/>
      <c r="O10" s="1040"/>
      <c r="P10" s="1040"/>
      <c r="Q10" s="1040"/>
      <c r="R10" s="1040"/>
      <c r="S10" s="1040"/>
      <c r="T10" s="1040"/>
      <c r="U10" s="1040"/>
      <c r="V10" s="1040"/>
      <c r="W10" s="1040"/>
      <c r="X10" s="1040"/>
      <c r="Y10" s="1040"/>
      <c r="Z10" s="1040"/>
      <c r="AA10" s="1040"/>
      <c r="AB10" s="1040"/>
      <c r="AC10" s="1040"/>
      <c r="AD10" s="1040"/>
      <c r="AE10" s="1040"/>
      <c r="AF10" s="1040"/>
      <c r="AG10" s="1040"/>
      <c r="AH10" s="1040"/>
      <c r="AI10" s="1040"/>
      <c r="AJ10" s="1041"/>
    </row>
    <row r="11" spans="1:46" s="63" customFormat="1" ht="12.75" customHeight="1">
      <c r="A11" s="1053" t="s">
        <v>127</v>
      </c>
      <c r="B11" s="1054"/>
      <c r="C11" s="1054"/>
      <c r="D11" s="1054"/>
      <c r="E11" s="1054"/>
      <c r="F11" s="1055"/>
      <c r="G11" s="64" t="s">
        <v>7</v>
      </c>
      <c r="H11" s="814" t="str">
        <f>IF(基本情報入力シート!AD17="","",基本情報入力シート!AD17)</f>
        <v/>
      </c>
      <c r="I11" s="814"/>
      <c r="J11" s="814"/>
      <c r="K11" s="814"/>
      <c r="L11" s="814"/>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1030"/>
      <c r="B12" s="1031"/>
      <c r="C12" s="1031"/>
      <c r="D12" s="1031"/>
      <c r="E12" s="1031"/>
      <c r="F12" s="1032"/>
      <c r="G12" s="1049" t="str">
        <f>IF(基本情報入力シート!M18="","",基本情報入力シート!M18)</f>
        <v/>
      </c>
      <c r="H12" s="1050"/>
      <c r="I12" s="1050"/>
      <c r="J12" s="1050"/>
      <c r="K12" s="1050"/>
      <c r="L12" s="1050"/>
      <c r="M12" s="1050"/>
      <c r="N12" s="1050"/>
      <c r="O12" s="1050"/>
      <c r="P12" s="1050"/>
      <c r="Q12" s="1050"/>
      <c r="R12" s="1050"/>
      <c r="S12" s="1050"/>
      <c r="T12" s="1050"/>
      <c r="U12" s="1050"/>
      <c r="V12" s="1050"/>
      <c r="W12" s="1050"/>
      <c r="X12" s="1050"/>
      <c r="Y12" s="1050"/>
      <c r="Z12" s="1050"/>
      <c r="AA12" s="1050"/>
      <c r="AB12" s="1050"/>
      <c r="AC12" s="1050"/>
      <c r="AD12" s="1050"/>
      <c r="AE12" s="1050"/>
      <c r="AF12" s="1050"/>
      <c r="AG12" s="1050"/>
      <c r="AH12" s="1050"/>
      <c r="AI12" s="1050"/>
      <c r="AJ12" s="1051"/>
    </row>
    <row r="13" spans="1:46" s="63" customFormat="1" ht="16.5" customHeight="1">
      <c r="A13" s="1030"/>
      <c r="B13" s="1031"/>
      <c r="C13" s="1031"/>
      <c r="D13" s="1031"/>
      <c r="E13" s="1031"/>
      <c r="F13" s="1032"/>
      <c r="G13" s="1052" t="str">
        <f>IF(基本情報入力シート!M19="","",基本情報入力シート!M19)</f>
        <v/>
      </c>
      <c r="H13" s="1047"/>
      <c r="I13" s="1047"/>
      <c r="J13" s="1047"/>
      <c r="K13" s="1047"/>
      <c r="L13" s="1047"/>
      <c r="M13" s="1047"/>
      <c r="N13" s="1047"/>
      <c r="O13" s="1047"/>
      <c r="P13" s="1047"/>
      <c r="Q13" s="1047"/>
      <c r="R13" s="1047"/>
      <c r="S13" s="1047"/>
      <c r="T13" s="1047"/>
      <c r="U13" s="1047"/>
      <c r="V13" s="1047"/>
      <c r="W13" s="1047"/>
      <c r="X13" s="1047"/>
      <c r="Y13" s="1047"/>
      <c r="Z13" s="1047"/>
      <c r="AA13" s="1047"/>
      <c r="AB13" s="1047"/>
      <c r="AC13" s="1047"/>
      <c r="AD13" s="1047"/>
      <c r="AE13" s="1047"/>
      <c r="AF13" s="1047"/>
      <c r="AG13" s="1047"/>
      <c r="AH13" s="1047"/>
      <c r="AI13" s="1047"/>
      <c r="AJ13" s="1048"/>
    </row>
    <row r="14" spans="1:46" s="63" customFormat="1" ht="12">
      <c r="A14" s="1056" t="s">
        <v>124</v>
      </c>
      <c r="B14" s="1057"/>
      <c r="C14" s="1057"/>
      <c r="D14" s="1057"/>
      <c r="E14" s="1057"/>
      <c r="F14" s="1058"/>
      <c r="G14" s="1045" t="str">
        <f>IF(基本情報入力シート!M22="","",基本情報入力シート!M22)</f>
        <v/>
      </c>
      <c r="H14" s="1045"/>
      <c r="I14" s="1045"/>
      <c r="J14" s="1045"/>
      <c r="K14" s="1045"/>
      <c r="L14" s="1045"/>
      <c r="M14" s="1045"/>
      <c r="N14" s="1045"/>
      <c r="O14" s="1045"/>
      <c r="P14" s="1045"/>
      <c r="Q14" s="1045"/>
      <c r="R14" s="1045"/>
      <c r="S14" s="1045"/>
      <c r="T14" s="1045"/>
      <c r="U14" s="1045"/>
      <c r="V14" s="1045"/>
      <c r="W14" s="1045"/>
      <c r="X14" s="1045"/>
      <c r="Y14" s="1045"/>
      <c r="Z14" s="1045"/>
      <c r="AA14" s="1045"/>
      <c r="AB14" s="1045"/>
      <c r="AC14" s="1045"/>
      <c r="AD14" s="1045"/>
      <c r="AE14" s="1045"/>
      <c r="AF14" s="1045"/>
      <c r="AG14" s="1045"/>
      <c r="AH14" s="1045"/>
      <c r="AI14" s="1045"/>
      <c r="AJ14" s="1046"/>
    </row>
    <row r="15" spans="1:46" s="63" customFormat="1" ht="25.5" customHeight="1">
      <c r="A15" s="1030" t="s">
        <v>122</v>
      </c>
      <c r="B15" s="1031"/>
      <c r="C15" s="1031"/>
      <c r="D15" s="1031"/>
      <c r="E15" s="1031"/>
      <c r="F15" s="1032"/>
      <c r="G15" s="1047" t="str">
        <f>IF(基本情報入力シート!M23="","",基本情報入力シート!M23)</f>
        <v/>
      </c>
      <c r="H15" s="1047"/>
      <c r="I15" s="1047"/>
      <c r="J15" s="1047"/>
      <c r="K15" s="1047"/>
      <c r="L15" s="1047"/>
      <c r="M15" s="1047"/>
      <c r="N15" s="1047"/>
      <c r="O15" s="1047"/>
      <c r="P15" s="1047"/>
      <c r="Q15" s="1047"/>
      <c r="R15" s="1047"/>
      <c r="S15" s="1047"/>
      <c r="T15" s="1047"/>
      <c r="U15" s="1047"/>
      <c r="V15" s="1047"/>
      <c r="W15" s="1047"/>
      <c r="X15" s="1047"/>
      <c r="Y15" s="1047"/>
      <c r="Z15" s="1047"/>
      <c r="AA15" s="1047"/>
      <c r="AB15" s="1047"/>
      <c r="AC15" s="1047"/>
      <c r="AD15" s="1047"/>
      <c r="AE15" s="1047"/>
      <c r="AF15" s="1047"/>
      <c r="AG15" s="1047"/>
      <c r="AH15" s="1047"/>
      <c r="AI15" s="1047"/>
      <c r="AJ15" s="1048"/>
    </row>
    <row r="16" spans="1:46" s="63" customFormat="1" ht="15" customHeight="1">
      <c r="A16" s="1042" t="s">
        <v>126</v>
      </c>
      <c r="B16" s="1042"/>
      <c r="C16" s="1042"/>
      <c r="D16" s="1042"/>
      <c r="E16" s="1042"/>
      <c r="F16" s="1042"/>
      <c r="G16" s="800" t="s">
        <v>0</v>
      </c>
      <c r="H16" s="845"/>
      <c r="I16" s="845"/>
      <c r="J16" s="845"/>
      <c r="K16" s="1043" t="str">
        <f>IF(基本情報入力シート!M24="","",基本情報入力シート!M24)</f>
        <v/>
      </c>
      <c r="L16" s="1043"/>
      <c r="M16" s="1043"/>
      <c r="N16" s="1043"/>
      <c r="O16" s="1043"/>
      <c r="P16" s="845" t="s">
        <v>1</v>
      </c>
      <c r="Q16" s="845"/>
      <c r="R16" s="845"/>
      <c r="S16" s="845"/>
      <c r="T16" s="1043" t="str">
        <f>IF(基本情報入力シート!M25="","",基本情報入力シート!M25)</f>
        <v/>
      </c>
      <c r="U16" s="1043"/>
      <c r="V16" s="1043"/>
      <c r="W16" s="1043"/>
      <c r="X16" s="1043"/>
      <c r="Y16" s="845" t="s">
        <v>125</v>
      </c>
      <c r="Z16" s="845"/>
      <c r="AA16" s="845"/>
      <c r="AB16" s="845"/>
      <c r="AC16" s="1044" t="str">
        <f>IF(基本情報入力シート!M26="","",基本情報入力シート!M26)</f>
        <v/>
      </c>
      <c r="AD16" s="1044"/>
      <c r="AE16" s="1044"/>
      <c r="AF16" s="1044"/>
      <c r="AG16" s="1044"/>
      <c r="AH16" s="1044"/>
      <c r="AI16" s="1044"/>
      <c r="AJ16" s="1044"/>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284</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348</v>
      </c>
      <c r="AN19" s="194" t="s">
        <v>349</v>
      </c>
      <c r="AT19" s="68"/>
    </row>
    <row r="20" spans="1:46" ht="18" customHeight="1">
      <c r="A20" s="76"/>
      <c r="B20" s="77"/>
      <c r="C20" s="78" t="s">
        <v>282</v>
      </c>
      <c r="D20" s="79"/>
      <c r="E20" s="79"/>
      <c r="F20" s="79"/>
      <c r="G20" s="79"/>
      <c r="H20" s="79"/>
      <c r="I20" s="79"/>
      <c r="J20" s="79"/>
      <c r="K20" s="79"/>
      <c r="L20" s="80"/>
      <c r="M20" s="81"/>
      <c r="N20" s="81"/>
      <c r="O20" s="81"/>
      <c r="P20" s="82"/>
      <c r="S20" s="83"/>
      <c r="T20" s="52" t="s">
        <v>283</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1033" t="s">
        <v>454</v>
      </c>
      <c r="C25" s="1034"/>
      <c r="D25" s="1034"/>
      <c r="E25" s="1034"/>
      <c r="F25" s="1034"/>
      <c r="G25" s="1034"/>
      <c r="H25" s="1034"/>
      <c r="I25" s="1034"/>
      <c r="J25" s="1034"/>
      <c r="K25" s="1034"/>
      <c r="L25" s="1034"/>
      <c r="M25" s="1034"/>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370</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302</v>
      </c>
      <c r="C28" s="571"/>
      <c r="D28" s="571"/>
      <c r="E28" s="571"/>
      <c r="F28" s="571"/>
      <c r="G28" s="571"/>
      <c r="H28" s="571"/>
      <c r="I28" s="571"/>
      <c r="J28" s="571"/>
      <c r="K28" s="571"/>
      <c r="L28" s="100"/>
      <c r="M28" s="101" t="s">
        <v>57</v>
      </c>
      <c r="N28" s="1059" t="s">
        <v>247</v>
      </c>
      <c r="O28" s="1060"/>
      <c r="P28" s="1060"/>
      <c r="Q28" s="1060"/>
      <c r="R28" s="1060"/>
      <c r="S28" s="1060"/>
      <c r="T28" s="1060"/>
      <c r="U28" s="1060"/>
      <c r="V28" s="1060"/>
      <c r="W28" s="1060"/>
      <c r="X28" s="1060"/>
      <c r="Y28" s="1060"/>
      <c r="Z28" s="1060"/>
      <c r="AA28" s="1060"/>
      <c r="AB28" s="1060"/>
      <c r="AC28" s="1060"/>
      <c r="AD28" s="1060"/>
      <c r="AE28" s="1060"/>
      <c r="AF28" s="1060"/>
      <c r="AG28" s="1060"/>
      <c r="AH28" s="1060"/>
      <c r="AI28" s="1060"/>
      <c r="AJ28" s="1061"/>
      <c r="AK28" s="56"/>
      <c r="AT28" s="88"/>
    </row>
    <row r="29" spans="1:46" ht="21" customHeight="1">
      <c r="A29" s="102" t="s">
        <v>10</v>
      </c>
      <c r="B29" s="571" t="s">
        <v>296</v>
      </c>
      <c r="C29" s="103"/>
      <c r="D29" s="103"/>
      <c r="E29" s="103"/>
      <c r="F29" s="103"/>
      <c r="G29" s="103"/>
      <c r="H29" s="103"/>
      <c r="I29" s="103"/>
      <c r="J29" s="103"/>
      <c r="K29" s="103"/>
      <c r="L29" s="103"/>
      <c r="M29" s="104"/>
      <c r="N29" s="1062"/>
      <c r="O29" s="1063"/>
      <c r="P29" s="1063"/>
      <c r="Q29" s="1063"/>
      <c r="R29" s="1063"/>
      <c r="S29" s="1063"/>
      <c r="T29" s="1063"/>
      <c r="U29" s="1063"/>
      <c r="V29" s="1063"/>
      <c r="W29" s="1063"/>
      <c r="X29" s="1063"/>
      <c r="Y29" s="1063"/>
      <c r="Z29" s="1063"/>
      <c r="AA29" s="1063"/>
      <c r="AB29" s="1063"/>
      <c r="AC29" s="1063"/>
      <c r="AD29" s="1063"/>
      <c r="AE29" s="1063"/>
      <c r="AF29" s="1063"/>
      <c r="AG29" s="1063"/>
      <c r="AH29" s="1063"/>
      <c r="AI29" s="1063"/>
      <c r="AJ29" s="1064"/>
      <c r="AK29" s="56"/>
      <c r="AL29" s="1065" t="s">
        <v>455</v>
      </c>
      <c r="AT29" s="88"/>
    </row>
    <row r="30" spans="1:46" ht="21" customHeight="1" thickBot="1">
      <c r="A30" s="102" t="s">
        <v>20</v>
      </c>
      <c r="B30" s="571" t="s">
        <v>19</v>
      </c>
      <c r="C30" s="103"/>
      <c r="D30" s="796" t="str">
        <f>IF($Y$4="","",$Y$4)</f>
        <v/>
      </c>
      <c r="E30" s="796"/>
      <c r="F30" s="105" t="s">
        <v>295</v>
      </c>
      <c r="G30" s="103"/>
      <c r="H30" s="103"/>
      <c r="I30" s="103"/>
      <c r="J30" s="103"/>
      <c r="K30" s="103"/>
      <c r="L30" s="103"/>
      <c r="M30" s="103"/>
      <c r="N30" s="103"/>
      <c r="O30" s="103"/>
      <c r="P30" s="103"/>
      <c r="Q30" s="103"/>
      <c r="R30" s="103"/>
      <c r="S30" s="103"/>
      <c r="T30" s="103"/>
      <c r="U30" s="103"/>
      <c r="V30" s="103"/>
      <c r="W30" s="103"/>
      <c r="X30" s="103"/>
      <c r="Y30" s="103"/>
      <c r="Z30" s="103"/>
      <c r="AA30" s="103"/>
      <c r="AB30" s="819" t="str">
        <f>IF('別紙様式2-2 個表_処遇'!O5="","",'別紙様式2-2 個表_処遇'!O5)</f>
        <v/>
      </c>
      <c r="AC30" s="820"/>
      <c r="AD30" s="820"/>
      <c r="AE30" s="820"/>
      <c r="AF30" s="820"/>
      <c r="AG30" s="820"/>
      <c r="AH30" s="820"/>
      <c r="AI30" s="799" t="s">
        <v>2</v>
      </c>
      <c r="AJ30" s="800"/>
      <c r="AK30" s="2"/>
      <c r="AL30" s="1066"/>
      <c r="AT30" s="88"/>
    </row>
    <row r="31" spans="1:46" ht="21" customHeight="1" thickBot="1">
      <c r="A31" s="106" t="s">
        <v>18</v>
      </c>
      <c r="B31" s="107" t="s">
        <v>285</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234</v>
      </c>
      <c r="AB31" s="786" t="str">
        <f>IFERROR(AB32-AB33,"")</f>
        <v/>
      </c>
      <c r="AC31" s="787"/>
      <c r="AD31" s="787"/>
      <c r="AE31" s="787"/>
      <c r="AF31" s="787"/>
      <c r="AG31" s="787"/>
      <c r="AH31" s="787"/>
      <c r="AI31" s="799" t="s">
        <v>2</v>
      </c>
      <c r="AJ31" s="800"/>
      <c r="AK31" s="56" t="s">
        <v>192</v>
      </c>
      <c r="AL31" s="111" t="str">
        <f>IF(AB30="","",IF(AB31="","",IF(AB31&gt;AB30,"○","☓")))</f>
        <v/>
      </c>
      <c r="AM31" s="112" t="s">
        <v>193</v>
      </c>
      <c r="AN31" s="113"/>
      <c r="AO31" s="113"/>
      <c r="AP31" s="113"/>
      <c r="AQ31" s="113"/>
      <c r="AR31" s="113"/>
      <c r="AS31" s="113"/>
      <c r="AT31" s="114"/>
    </row>
    <row r="32" spans="1:46" ht="21" customHeight="1" thickBot="1">
      <c r="A32" s="115"/>
      <c r="B32" s="1027" t="s">
        <v>297</v>
      </c>
      <c r="C32" s="841"/>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2"/>
      <c r="AC32" s="843"/>
      <c r="AD32" s="843"/>
      <c r="AE32" s="843"/>
      <c r="AF32" s="843"/>
      <c r="AG32" s="843"/>
      <c r="AH32" s="844"/>
      <c r="AI32" s="781" t="s">
        <v>2</v>
      </c>
      <c r="AJ32" s="782"/>
      <c r="AK32" s="56"/>
      <c r="AT32" s="88"/>
    </row>
    <row r="33" spans="1:46" ht="21" customHeight="1" thickBot="1">
      <c r="A33" s="116"/>
      <c r="B33" s="838" t="s">
        <v>298</v>
      </c>
      <c r="C33" s="839"/>
      <c r="D33" s="839"/>
      <c r="E33" s="839"/>
      <c r="F33" s="839"/>
      <c r="G33" s="839"/>
      <c r="H33" s="839"/>
      <c r="I33" s="839"/>
      <c r="J33" s="839"/>
      <c r="K33" s="839"/>
      <c r="L33" s="839"/>
      <c r="M33" s="839"/>
      <c r="N33" s="839"/>
      <c r="O33" s="839"/>
      <c r="P33" s="839"/>
      <c r="Q33" s="839"/>
      <c r="R33" s="839"/>
      <c r="S33" s="839"/>
      <c r="T33" s="839"/>
      <c r="U33" s="839"/>
      <c r="V33" s="839"/>
      <c r="W33" s="839"/>
      <c r="X33" s="839"/>
      <c r="Y33" s="839"/>
      <c r="Z33" s="839"/>
      <c r="AA33" s="839"/>
      <c r="AB33" s="862" t="str">
        <f>IF((AB34-AB35-AB36-AB37)=0,"",(AB34-AB35-AB36-AB37))</f>
        <v/>
      </c>
      <c r="AC33" s="863"/>
      <c r="AD33" s="863"/>
      <c r="AE33" s="863"/>
      <c r="AF33" s="863"/>
      <c r="AG33" s="863"/>
      <c r="AH33" s="864"/>
      <c r="AI33" s="790" t="s">
        <v>2</v>
      </c>
      <c r="AJ33" s="791"/>
      <c r="AK33" s="56"/>
      <c r="AT33" s="88"/>
    </row>
    <row r="34" spans="1:46" ht="21" customHeight="1" thickBot="1">
      <c r="A34" s="117"/>
      <c r="B34" s="867"/>
      <c r="C34" s="118" t="s">
        <v>299</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842"/>
      <c r="AC34" s="843"/>
      <c r="AD34" s="843"/>
      <c r="AE34" s="843"/>
      <c r="AF34" s="843"/>
      <c r="AG34" s="843"/>
      <c r="AH34" s="844"/>
      <c r="AI34" s="802" t="s">
        <v>2</v>
      </c>
      <c r="AJ34" s="803"/>
      <c r="AK34" s="2"/>
      <c r="AT34" s="88"/>
    </row>
    <row r="35" spans="1:46" ht="21" customHeight="1" thickBot="1">
      <c r="A35" s="117"/>
      <c r="B35" s="867"/>
      <c r="C35" s="120" t="s">
        <v>336</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842"/>
      <c r="AC35" s="859"/>
      <c r="AD35" s="859"/>
      <c r="AE35" s="859"/>
      <c r="AF35" s="859"/>
      <c r="AG35" s="859"/>
      <c r="AH35" s="860"/>
      <c r="AI35" s="781" t="s">
        <v>2</v>
      </c>
      <c r="AJ35" s="782"/>
      <c r="AK35" s="2"/>
      <c r="AT35" s="88"/>
    </row>
    <row r="36" spans="1:46" ht="30" customHeight="1" thickBot="1">
      <c r="A36" s="117"/>
      <c r="B36" s="867"/>
      <c r="C36" s="880" t="s">
        <v>337</v>
      </c>
      <c r="D36" s="880"/>
      <c r="E36" s="880"/>
      <c r="F36" s="880"/>
      <c r="G36" s="880"/>
      <c r="H36" s="880"/>
      <c r="I36" s="880"/>
      <c r="J36" s="880"/>
      <c r="K36" s="880"/>
      <c r="L36" s="880"/>
      <c r="M36" s="880"/>
      <c r="N36" s="880"/>
      <c r="O36" s="880"/>
      <c r="P36" s="880"/>
      <c r="Q36" s="880"/>
      <c r="R36" s="880"/>
      <c r="S36" s="880"/>
      <c r="T36" s="880"/>
      <c r="U36" s="880"/>
      <c r="V36" s="880"/>
      <c r="W36" s="880"/>
      <c r="X36" s="880"/>
      <c r="Y36" s="880"/>
      <c r="Z36" s="880"/>
      <c r="AA36" s="881"/>
      <c r="AB36" s="882"/>
      <c r="AC36" s="883"/>
      <c r="AD36" s="883"/>
      <c r="AE36" s="883"/>
      <c r="AF36" s="883"/>
      <c r="AG36" s="883"/>
      <c r="AH36" s="884"/>
      <c r="AI36" s="781" t="s">
        <v>2</v>
      </c>
      <c r="AJ36" s="782"/>
      <c r="AK36" s="2"/>
      <c r="AT36" s="88"/>
    </row>
    <row r="37" spans="1:46" ht="21" customHeight="1" thickBot="1">
      <c r="A37" s="125"/>
      <c r="B37" s="126"/>
      <c r="C37" s="127" t="s">
        <v>300</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868"/>
      <c r="AC37" s="869"/>
      <c r="AD37" s="869"/>
      <c r="AE37" s="869"/>
      <c r="AF37" s="869"/>
      <c r="AG37" s="869"/>
      <c r="AH37" s="870"/>
      <c r="AI37" s="835" t="s">
        <v>2</v>
      </c>
      <c r="AJ37" s="836"/>
      <c r="AK37" s="2"/>
      <c r="AT37" s="88"/>
    </row>
    <row r="38" spans="1:46" s="63" customFormat="1" ht="21" customHeight="1" thickBot="1">
      <c r="A38" s="65" t="s">
        <v>69</v>
      </c>
      <c r="B38" s="865" t="s">
        <v>14</v>
      </c>
      <c r="C38" s="865"/>
      <c r="D38" s="865"/>
      <c r="E38" s="865"/>
      <c r="F38" s="865"/>
      <c r="G38" s="865"/>
      <c r="H38" s="865"/>
      <c r="I38" s="865"/>
      <c r="J38" s="865"/>
      <c r="K38" s="865"/>
      <c r="L38" s="866"/>
      <c r="M38" s="129"/>
      <c r="N38" s="130" t="s">
        <v>19</v>
      </c>
      <c r="O38" s="130"/>
      <c r="P38" s="885"/>
      <c r="Q38" s="885"/>
      <c r="R38" s="130" t="s">
        <v>11</v>
      </c>
      <c r="S38" s="885"/>
      <c r="T38" s="885"/>
      <c r="U38" s="130" t="s">
        <v>12</v>
      </c>
      <c r="V38" s="886" t="s">
        <v>13</v>
      </c>
      <c r="W38" s="886"/>
      <c r="X38" s="130" t="s">
        <v>19</v>
      </c>
      <c r="Y38" s="130"/>
      <c r="Z38" s="885"/>
      <c r="AA38" s="885"/>
      <c r="AB38" s="130" t="s">
        <v>11</v>
      </c>
      <c r="AC38" s="885"/>
      <c r="AD38" s="885"/>
      <c r="AE38" s="130" t="s">
        <v>12</v>
      </c>
      <c r="AF38" s="130"/>
      <c r="AG38" s="130"/>
      <c r="AH38" s="886"/>
      <c r="AI38" s="886"/>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1067" t="s">
        <v>371</v>
      </c>
      <c r="C41" s="818"/>
      <c r="D41" s="818"/>
      <c r="E41" s="818"/>
      <c r="F41" s="818"/>
      <c r="G41" s="818"/>
      <c r="H41" s="818"/>
      <c r="I41" s="818"/>
      <c r="J41" s="818"/>
      <c r="K41" s="818"/>
      <c r="L41" s="818"/>
      <c r="M41" s="818"/>
      <c r="N41" s="818"/>
      <c r="O41" s="818"/>
      <c r="P41" s="818"/>
      <c r="Q41" s="818"/>
      <c r="R41" s="818"/>
      <c r="S41" s="818"/>
      <c r="T41" s="818"/>
      <c r="U41" s="818"/>
      <c r="V41" s="818"/>
      <c r="W41" s="818"/>
      <c r="X41" s="818"/>
      <c r="Y41" s="818"/>
      <c r="Z41" s="818"/>
      <c r="AA41" s="818"/>
      <c r="AB41" s="818"/>
      <c r="AC41" s="818"/>
      <c r="AD41" s="818"/>
      <c r="AE41" s="818"/>
      <c r="AF41" s="818"/>
      <c r="AG41" s="818"/>
      <c r="AH41" s="818"/>
      <c r="AI41" s="818"/>
      <c r="AJ41" s="818"/>
      <c r="AK41" s="56"/>
      <c r="AL41" s="645"/>
      <c r="AM41" s="575"/>
      <c r="AN41" s="575"/>
      <c r="AO41" s="575"/>
      <c r="AP41" s="575"/>
      <c r="AQ41" s="575"/>
      <c r="AR41" s="575"/>
      <c r="AS41" s="575"/>
      <c r="AT41" s="576"/>
    </row>
    <row r="42" spans="1:46" ht="24" customHeight="1">
      <c r="A42" s="139" t="s">
        <v>79</v>
      </c>
      <c r="B42" s="818" t="s">
        <v>456</v>
      </c>
      <c r="C42" s="818"/>
      <c r="D42" s="818"/>
      <c r="E42" s="818"/>
      <c r="F42" s="818"/>
      <c r="G42" s="818"/>
      <c r="H42" s="818"/>
      <c r="I42" s="818"/>
      <c r="J42" s="818"/>
      <c r="K42" s="818"/>
      <c r="L42" s="818"/>
      <c r="M42" s="818"/>
      <c r="N42" s="818"/>
      <c r="O42" s="818"/>
      <c r="P42" s="818"/>
      <c r="Q42" s="818"/>
      <c r="R42" s="818"/>
      <c r="S42" s="818"/>
      <c r="T42" s="818"/>
      <c r="U42" s="818"/>
      <c r="V42" s="818"/>
      <c r="W42" s="818"/>
      <c r="X42" s="818"/>
      <c r="Y42" s="818"/>
      <c r="Z42" s="818"/>
      <c r="AA42" s="818"/>
      <c r="AB42" s="818"/>
      <c r="AC42" s="818"/>
      <c r="AD42" s="818"/>
      <c r="AE42" s="818"/>
      <c r="AF42" s="818"/>
      <c r="AG42" s="818"/>
      <c r="AH42" s="818"/>
      <c r="AI42" s="818"/>
      <c r="AJ42" s="818"/>
      <c r="AK42" s="56"/>
      <c r="AL42" s="645"/>
      <c r="AM42" s="575"/>
      <c r="AN42" s="575"/>
      <c r="AO42" s="575"/>
      <c r="AP42" s="575"/>
      <c r="AQ42" s="575"/>
      <c r="AR42" s="575"/>
      <c r="AS42" s="575"/>
      <c r="AT42" s="576"/>
    </row>
    <row r="43" spans="1:46" ht="88.5" customHeight="1">
      <c r="A43" s="139"/>
      <c r="B43" s="818" t="s">
        <v>478</v>
      </c>
      <c r="C43" s="818"/>
      <c r="D43" s="818"/>
      <c r="E43" s="818"/>
      <c r="F43" s="818"/>
      <c r="G43" s="818"/>
      <c r="H43" s="818"/>
      <c r="I43" s="818"/>
      <c r="J43" s="818"/>
      <c r="K43" s="818"/>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56"/>
      <c r="AL43" s="645"/>
      <c r="AM43" s="575"/>
      <c r="AN43" s="575"/>
      <c r="AO43" s="575"/>
      <c r="AP43" s="575"/>
      <c r="AQ43" s="575"/>
      <c r="AR43" s="575"/>
      <c r="AS43" s="575"/>
      <c r="AT43" s="576"/>
    </row>
    <row r="44" spans="1:46" s="97" customFormat="1" ht="36" customHeight="1">
      <c r="A44" s="139" t="s">
        <v>79</v>
      </c>
      <c r="B44" s="858" t="s">
        <v>457</v>
      </c>
      <c r="C44" s="858"/>
      <c r="D44" s="858"/>
      <c r="E44" s="858"/>
      <c r="F44" s="858"/>
      <c r="G44" s="858"/>
      <c r="H44" s="858"/>
      <c r="I44" s="858"/>
      <c r="J44" s="858"/>
      <c r="K44" s="858"/>
      <c r="L44" s="858"/>
      <c r="M44" s="858"/>
      <c r="N44" s="858"/>
      <c r="O44" s="858"/>
      <c r="P44" s="858"/>
      <c r="Q44" s="858"/>
      <c r="R44" s="858"/>
      <c r="S44" s="858"/>
      <c r="T44" s="858"/>
      <c r="U44" s="858"/>
      <c r="V44" s="858"/>
      <c r="W44" s="858"/>
      <c r="X44" s="858"/>
      <c r="Y44" s="858"/>
      <c r="Z44" s="858"/>
      <c r="AA44" s="858"/>
      <c r="AB44" s="858"/>
      <c r="AC44" s="858"/>
      <c r="AD44" s="858"/>
      <c r="AE44" s="858"/>
      <c r="AF44" s="858"/>
      <c r="AG44" s="858"/>
      <c r="AH44" s="858"/>
      <c r="AI44" s="858"/>
      <c r="AJ44" s="858"/>
      <c r="AK44" s="56"/>
      <c r="AT44" s="140"/>
    </row>
    <row r="45" spans="1:46" s="97" customFormat="1" ht="45" customHeight="1">
      <c r="A45" s="139" t="s">
        <v>79</v>
      </c>
      <c r="B45" s="818" t="s">
        <v>458</v>
      </c>
      <c r="C45" s="818"/>
      <c r="D45" s="818"/>
      <c r="E45" s="818"/>
      <c r="F45" s="818"/>
      <c r="G45" s="818"/>
      <c r="H45" s="818"/>
      <c r="I45" s="818"/>
      <c r="J45" s="818"/>
      <c r="K45" s="818"/>
      <c r="L45" s="818"/>
      <c r="M45" s="818"/>
      <c r="N45" s="818"/>
      <c r="O45" s="818"/>
      <c r="P45" s="818"/>
      <c r="Q45" s="818"/>
      <c r="R45" s="818"/>
      <c r="S45" s="818"/>
      <c r="T45" s="818"/>
      <c r="U45" s="818"/>
      <c r="V45" s="818"/>
      <c r="W45" s="818"/>
      <c r="X45" s="818"/>
      <c r="Y45" s="818"/>
      <c r="Z45" s="818"/>
      <c r="AA45" s="818"/>
      <c r="AB45" s="818"/>
      <c r="AC45" s="818"/>
      <c r="AD45" s="818"/>
      <c r="AE45" s="818"/>
      <c r="AF45" s="818"/>
      <c r="AG45" s="818"/>
      <c r="AH45" s="818"/>
      <c r="AI45" s="818"/>
      <c r="AJ45" s="818"/>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338</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302</v>
      </c>
      <c r="C49" s="99"/>
      <c r="D49" s="99"/>
      <c r="E49" s="99"/>
      <c r="F49" s="99"/>
      <c r="G49" s="99"/>
      <c r="H49" s="99"/>
      <c r="I49" s="99"/>
      <c r="J49" s="99"/>
      <c r="K49" s="99"/>
      <c r="L49" s="100"/>
      <c r="M49" s="101" t="s">
        <v>246</v>
      </c>
      <c r="N49" s="1059" t="s">
        <v>247</v>
      </c>
      <c r="O49" s="1060"/>
      <c r="P49" s="1060"/>
      <c r="Q49" s="1060"/>
      <c r="R49" s="1060"/>
      <c r="S49" s="1060"/>
      <c r="T49" s="1060"/>
      <c r="U49" s="1060"/>
      <c r="V49" s="1060"/>
      <c r="W49" s="1060"/>
      <c r="X49" s="1060"/>
      <c r="Y49" s="1060"/>
      <c r="Z49" s="1060"/>
      <c r="AA49" s="1060"/>
      <c r="AB49" s="1060"/>
      <c r="AC49" s="1060"/>
      <c r="AD49" s="1060"/>
      <c r="AE49" s="1060"/>
      <c r="AF49" s="1060"/>
      <c r="AG49" s="1060"/>
      <c r="AH49" s="1060"/>
      <c r="AI49" s="1060"/>
      <c r="AJ49" s="1061"/>
      <c r="AK49" s="56"/>
      <c r="AT49" s="88"/>
    </row>
    <row r="50" spans="1:46" ht="21" customHeight="1">
      <c r="A50" s="102" t="s">
        <v>10</v>
      </c>
      <c r="B50" s="99" t="s">
        <v>296</v>
      </c>
      <c r="C50" s="103"/>
      <c r="D50" s="103"/>
      <c r="E50" s="103"/>
      <c r="F50" s="103"/>
      <c r="G50" s="103"/>
      <c r="H50" s="103"/>
      <c r="I50" s="103"/>
      <c r="J50" s="103"/>
      <c r="K50" s="103"/>
      <c r="L50" s="103"/>
      <c r="M50" s="104"/>
      <c r="N50" s="1062"/>
      <c r="O50" s="1063"/>
      <c r="P50" s="1063"/>
      <c r="Q50" s="1063"/>
      <c r="R50" s="1063"/>
      <c r="S50" s="1063"/>
      <c r="T50" s="1063"/>
      <c r="U50" s="1063"/>
      <c r="V50" s="1063"/>
      <c r="W50" s="1063"/>
      <c r="X50" s="1063"/>
      <c r="Y50" s="1063"/>
      <c r="Z50" s="1063"/>
      <c r="AA50" s="1063"/>
      <c r="AB50" s="1063"/>
      <c r="AC50" s="1063"/>
      <c r="AD50" s="1063"/>
      <c r="AE50" s="1063"/>
      <c r="AF50" s="1063"/>
      <c r="AG50" s="1063"/>
      <c r="AH50" s="1063"/>
      <c r="AI50" s="1063"/>
      <c r="AJ50" s="1064"/>
      <c r="AK50" s="56"/>
      <c r="AL50" s="1065" t="s">
        <v>455</v>
      </c>
      <c r="AT50" s="88"/>
    </row>
    <row r="51" spans="1:46" ht="21" customHeight="1" thickBot="1">
      <c r="A51" s="102" t="s">
        <v>20</v>
      </c>
      <c r="B51" s="99" t="s">
        <v>68</v>
      </c>
      <c r="C51" s="103"/>
      <c r="D51" s="796" t="str">
        <f>IF($Y$4="","",$Y$4)</f>
        <v/>
      </c>
      <c r="E51" s="796"/>
      <c r="F51" s="105" t="s">
        <v>295</v>
      </c>
      <c r="G51" s="103"/>
      <c r="H51" s="103"/>
      <c r="I51" s="103"/>
      <c r="J51" s="103"/>
      <c r="K51" s="103"/>
      <c r="L51" s="103"/>
      <c r="M51" s="103"/>
      <c r="N51" s="103"/>
      <c r="O51" s="103"/>
      <c r="P51" s="103"/>
      <c r="Q51" s="103"/>
      <c r="R51" s="103"/>
      <c r="S51" s="103"/>
      <c r="T51" s="103"/>
      <c r="U51" s="103"/>
      <c r="V51" s="103"/>
      <c r="W51" s="103"/>
      <c r="X51" s="103"/>
      <c r="Y51" s="103"/>
      <c r="Z51" s="103"/>
      <c r="AA51" s="103"/>
      <c r="AB51" s="819" t="str">
        <f>IF('別紙様式2-2 個表_処遇'!O5="","",'別紙様式2-2 個表_処遇'!O5)</f>
        <v/>
      </c>
      <c r="AC51" s="820"/>
      <c r="AD51" s="820"/>
      <c r="AE51" s="820"/>
      <c r="AF51" s="820"/>
      <c r="AG51" s="820"/>
      <c r="AH51" s="820"/>
      <c r="AI51" s="799" t="s">
        <v>2</v>
      </c>
      <c r="AJ51" s="800"/>
      <c r="AK51" s="2"/>
      <c r="AL51" s="1066"/>
      <c r="AT51" s="88"/>
    </row>
    <row r="52" spans="1:46" ht="21" customHeight="1" thickBot="1">
      <c r="A52" s="106" t="s">
        <v>18</v>
      </c>
      <c r="B52" s="107" t="s">
        <v>285</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234</v>
      </c>
      <c r="AB52" s="786" t="str">
        <f>IFERROR(AB53-AB54,"")</f>
        <v/>
      </c>
      <c r="AC52" s="787"/>
      <c r="AD52" s="787"/>
      <c r="AE52" s="787"/>
      <c r="AF52" s="787"/>
      <c r="AG52" s="787"/>
      <c r="AH52" s="787"/>
      <c r="AI52" s="799" t="s">
        <v>2</v>
      </c>
      <c r="AJ52" s="800"/>
      <c r="AK52" s="56" t="s">
        <v>192</v>
      </c>
      <c r="AL52" s="111" t="str">
        <f>IF(AB51="","",IF(AB52="","",IF(AB52&gt;AB51,"○","☓")))</f>
        <v/>
      </c>
      <c r="AM52" s="112" t="s">
        <v>193</v>
      </c>
      <c r="AN52" s="113"/>
      <c r="AO52" s="113"/>
      <c r="AP52" s="113"/>
      <c r="AQ52" s="113"/>
      <c r="AR52" s="113"/>
      <c r="AS52" s="113"/>
      <c r="AT52" s="114"/>
    </row>
    <row r="53" spans="1:46" ht="25.15" customHeight="1" thickBot="1">
      <c r="A53" s="115"/>
      <c r="B53" s="840" t="s">
        <v>340</v>
      </c>
      <c r="C53" s="841"/>
      <c r="D53" s="841"/>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2"/>
      <c r="AC53" s="843"/>
      <c r="AD53" s="843"/>
      <c r="AE53" s="843"/>
      <c r="AF53" s="843"/>
      <c r="AG53" s="843"/>
      <c r="AH53" s="844"/>
      <c r="AI53" s="781" t="s">
        <v>2</v>
      </c>
      <c r="AJ53" s="782"/>
      <c r="AK53" s="56"/>
      <c r="AT53" s="88"/>
    </row>
    <row r="54" spans="1:46" ht="25.15" customHeight="1" thickBot="1">
      <c r="A54" s="116"/>
      <c r="B54" s="838" t="s">
        <v>339</v>
      </c>
      <c r="C54" s="839"/>
      <c r="D54" s="839"/>
      <c r="E54" s="839"/>
      <c r="F54" s="839"/>
      <c r="G54" s="839"/>
      <c r="H54" s="839"/>
      <c r="I54" s="839"/>
      <c r="J54" s="839"/>
      <c r="K54" s="839"/>
      <c r="L54" s="839"/>
      <c r="M54" s="839"/>
      <c r="N54" s="839"/>
      <c r="O54" s="839"/>
      <c r="P54" s="839"/>
      <c r="Q54" s="839"/>
      <c r="R54" s="839"/>
      <c r="S54" s="839"/>
      <c r="T54" s="839"/>
      <c r="U54" s="839"/>
      <c r="V54" s="839"/>
      <c r="W54" s="839"/>
      <c r="X54" s="839"/>
      <c r="Y54" s="839"/>
      <c r="Z54" s="839"/>
      <c r="AA54" s="839"/>
      <c r="AB54" s="862" t="str">
        <f>IF((AB55-AB56-AB57-AB58)=0,"",(AB55-AB56-AB57-AB58))</f>
        <v/>
      </c>
      <c r="AC54" s="863"/>
      <c r="AD54" s="863"/>
      <c r="AE54" s="863"/>
      <c r="AF54" s="863"/>
      <c r="AG54" s="863"/>
      <c r="AH54" s="864"/>
      <c r="AI54" s="790" t="s">
        <v>2</v>
      </c>
      <c r="AJ54" s="791"/>
      <c r="AK54" s="56"/>
      <c r="AT54" s="88"/>
    </row>
    <row r="55" spans="1:46" ht="21" customHeight="1" thickBot="1">
      <c r="A55" s="117"/>
      <c r="B55" s="867"/>
      <c r="C55" s="118" t="s">
        <v>341</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842"/>
      <c r="AC55" s="843"/>
      <c r="AD55" s="843"/>
      <c r="AE55" s="843"/>
      <c r="AF55" s="843"/>
      <c r="AG55" s="843"/>
      <c r="AH55" s="844"/>
      <c r="AI55" s="802" t="s">
        <v>2</v>
      </c>
      <c r="AJ55" s="803"/>
      <c r="AK55" s="2"/>
      <c r="AT55" s="88"/>
    </row>
    <row r="56" spans="1:46" ht="21" customHeight="1" thickBot="1">
      <c r="A56" s="117"/>
      <c r="B56" s="867"/>
      <c r="C56" s="120" t="s">
        <v>336</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842"/>
      <c r="AC56" s="859"/>
      <c r="AD56" s="859"/>
      <c r="AE56" s="859"/>
      <c r="AF56" s="859"/>
      <c r="AG56" s="859"/>
      <c r="AH56" s="860"/>
      <c r="AI56" s="781" t="s">
        <v>2</v>
      </c>
      <c r="AJ56" s="782"/>
      <c r="AK56" s="2"/>
      <c r="AT56" s="88"/>
    </row>
    <row r="57" spans="1:46" ht="21" customHeight="1" thickBot="1">
      <c r="A57" s="117"/>
      <c r="B57" s="867"/>
      <c r="C57" s="880" t="s">
        <v>342</v>
      </c>
      <c r="D57" s="880"/>
      <c r="E57" s="880"/>
      <c r="F57" s="880"/>
      <c r="G57" s="880"/>
      <c r="H57" s="880"/>
      <c r="I57" s="880"/>
      <c r="J57" s="880"/>
      <c r="K57" s="880"/>
      <c r="L57" s="880"/>
      <c r="M57" s="880"/>
      <c r="N57" s="880"/>
      <c r="O57" s="880"/>
      <c r="P57" s="880"/>
      <c r="Q57" s="880"/>
      <c r="R57" s="880"/>
      <c r="S57" s="880"/>
      <c r="T57" s="880"/>
      <c r="U57" s="880"/>
      <c r="V57" s="880"/>
      <c r="W57" s="880"/>
      <c r="X57" s="880"/>
      <c r="Y57" s="880"/>
      <c r="Z57" s="880"/>
      <c r="AA57" s="881"/>
      <c r="AB57" s="882"/>
      <c r="AC57" s="883"/>
      <c r="AD57" s="883"/>
      <c r="AE57" s="883"/>
      <c r="AF57" s="883"/>
      <c r="AG57" s="883"/>
      <c r="AH57" s="884"/>
      <c r="AI57" s="781" t="s">
        <v>2</v>
      </c>
      <c r="AJ57" s="782"/>
      <c r="AK57" s="2"/>
      <c r="AT57" s="88"/>
    </row>
    <row r="58" spans="1:46" ht="21" customHeight="1" thickBot="1">
      <c r="A58" s="125"/>
      <c r="B58" s="126"/>
      <c r="C58" s="127" t="s">
        <v>300</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868"/>
      <c r="AC58" s="869"/>
      <c r="AD58" s="869"/>
      <c r="AE58" s="869"/>
      <c r="AF58" s="869"/>
      <c r="AG58" s="869"/>
      <c r="AH58" s="870"/>
      <c r="AI58" s="835" t="s">
        <v>147</v>
      </c>
      <c r="AJ58" s="836"/>
      <c r="AK58" s="2"/>
      <c r="AT58" s="88"/>
    </row>
    <row r="59" spans="1:46" s="63" customFormat="1" ht="21" customHeight="1" thickBot="1">
      <c r="A59" s="65" t="s">
        <v>69</v>
      </c>
      <c r="B59" s="865" t="s">
        <v>14</v>
      </c>
      <c r="C59" s="865"/>
      <c r="D59" s="865"/>
      <c r="E59" s="865"/>
      <c r="F59" s="865"/>
      <c r="G59" s="865"/>
      <c r="H59" s="865"/>
      <c r="I59" s="865"/>
      <c r="J59" s="865"/>
      <c r="K59" s="865"/>
      <c r="L59" s="866"/>
      <c r="M59" s="129"/>
      <c r="N59" s="130" t="s">
        <v>19</v>
      </c>
      <c r="O59" s="130"/>
      <c r="P59" s="885"/>
      <c r="Q59" s="885"/>
      <c r="R59" s="130" t="s">
        <v>11</v>
      </c>
      <c r="S59" s="885"/>
      <c r="T59" s="885"/>
      <c r="U59" s="130" t="s">
        <v>12</v>
      </c>
      <c r="V59" s="886" t="s">
        <v>13</v>
      </c>
      <c r="W59" s="886"/>
      <c r="X59" s="130" t="s">
        <v>19</v>
      </c>
      <c r="Y59" s="130"/>
      <c r="Z59" s="885"/>
      <c r="AA59" s="885"/>
      <c r="AB59" s="130" t="s">
        <v>11</v>
      </c>
      <c r="AC59" s="885"/>
      <c r="AD59" s="885"/>
      <c r="AE59" s="130" t="s">
        <v>12</v>
      </c>
      <c r="AF59" s="130"/>
      <c r="AG59" s="130"/>
      <c r="AH59" s="886"/>
      <c r="AI59" s="886"/>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861" t="s">
        <v>459</v>
      </c>
      <c r="C62" s="861"/>
      <c r="D62" s="861"/>
      <c r="E62" s="861"/>
      <c r="F62" s="861"/>
      <c r="G62" s="861"/>
      <c r="H62" s="861"/>
      <c r="I62" s="861"/>
      <c r="J62" s="861"/>
      <c r="K62" s="861"/>
      <c r="L62" s="861"/>
      <c r="M62" s="861"/>
      <c r="N62" s="861"/>
      <c r="O62" s="861"/>
      <c r="P62" s="861"/>
      <c r="Q62" s="861"/>
      <c r="R62" s="861"/>
      <c r="S62" s="861"/>
      <c r="T62" s="861"/>
      <c r="U62" s="861"/>
      <c r="V62" s="861"/>
      <c r="W62" s="861"/>
      <c r="X62" s="861"/>
      <c r="Y62" s="861"/>
      <c r="Z62" s="861"/>
      <c r="AA62" s="861"/>
      <c r="AB62" s="861"/>
      <c r="AC62" s="861"/>
      <c r="AD62" s="861"/>
      <c r="AE62" s="861"/>
      <c r="AF62" s="861"/>
      <c r="AG62" s="861"/>
      <c r="AH62" s="861"/>
      <c r="AI62" s="861"/>
      <c r="AJ62" s="861"/>
      <c r="AK62" s="56"/>
      <c r="AL62" s="645"/>
      <c r="AM62" s="575"/>
      <c r="AN62" s="575"/>
      <c r="AO62" s="575"/>
      <c r="AP62" s="575"/>
      <c r="AQ62" s="575"/>
      <c r="AR62" s="575"/>
      <c r="AS62" s="575"/>
      <c r="AT62" s="576"/>
    </row>
    <row r="63" spans="1:46" ht="24" customHeight="1">
      <c r="A63" s="139" t="s">
        <v>79</v>
      </c>
      <c r="B63" s="861" t="s">
        <v>460</v>
      </c>
      <c r="C63" s="861"/>
      <c r="D63" s="861"/>
      <c r="E63" s="861"/>
      <c r="F63" s="861"/>
      <c r="G63" s="861"/>
      <c r="H63" s="861"/>
      <c r="I63" s="861"/>
      <c r="J63" s="861"/>
      <c r="K63" s="861"/>
      <c r="L63" s="861"/>
      <c r="M63" s="861"/>
      <c r="N63" s="861"/>
      <c r="O63" s="861"/>
      <c r="P63" s="861"/>
      <c r="Q63" s="861"/>
      <c r="R63" s="861"/>
      <c r="S63" s="861"/>
      <c r="T63" s="861"/>
      <c r="U63" s="861"/>
      <c r="V63" s="861"/>
      <c r="W63" s="861"/>
      <c r="X63" s="861"/>
      <c r="Y63" s="861"/>
      <c r="Z63" s="861"/>
      <c r="AA63" s="861"/>
      <c r="AB63" s="861"/>
      <c r="AC63" s="861"/>
      <c r="AD63" s="861"/>
      <c r="AE63" s="861"/>
      <c r="AF63" s="861"/>
      <c r="AG63" s="861"/>
      <c r="AH63" s="861"/>
      <c r="AI63" s="861"/>
      <c r="AJ63" s="861"/>
      <c r="AK63" s="56"/>
    </row>
    <row r="64" spans="1:46" ht="80.25" customHeight="1">
      <c r="A64" s="139" t="s">
        <v>79</v>
      </c>
      <c r="B64" s="818" t="s">
        <v>479</v>
      </c>
      <c r="C64" s="818"/>
      <c r="D64" s="818"/>
      <c r="E64" s="818"/>
      <c r="F64" s="818"/>
      <c r="G64" s="818"/>
      <c r="H64" s="818"/>
      <c r="I64" s="818"/>
      <c r="J64" s="818"/>
      <c r="K64" s="818"/>
      <c r="L64" s="818"/>
      <c r="M64" s="818"/>
      <c r="N64" s="818"/>
      <c r="O64" s="818"/>
      <c r="P64" s="818"/>
      <c r="Q64" s="818"/>
      <c r="R64" s="818"/>
      <c r="S64" s="818"/>
      <c r="T64" s="818"/>
      <c r="U64" s="818"/>
      <c r="V64" s="818"/>
      <c r="W64" s="818"/>
      <c r="X64" s="818"/>
      <c r="Y64" s="818"/>
      <c r="Z64" s="818"/>
      <c r="AA64" s="818"/>
      <c r="AB64" s="818"/>
      <c r="AC64" s="818"/>
      <c r="AD64" s="818"/>
      <c r="AE64" s="818"/>
      <c r="AF64" s="818"/>
      <c r="AG64" s="818"/>
      <c r="AH64" s="818"/>
      <c r="AI64" s="818"/>
      <c r="AJ64" s="818"/>
      <c r="AK64" s="56"/>
      <c r="AT64" s="88"/>
    </row>
    <row r="65" spans="1:47" s="97" customFormat="1" ht="29.25" customHeight="1">
      <c r="A65" s="139" t="s">
        <v>79</v>
      </c>
      <c r="B65" s="858" t="s">
        <v>461</v>
      </c>
      <c r="C65" s="858"/>
      <c r="D65" s="858"/>
      <c r="E65" s="858"/>
      <c r="F65" s="858"/>
      <c r="G65" s="858"/>
      <c r="H65" s="858"/>
      <c r="I65" s="858"/>
      <c r="J65" s="858"/>
      <c r="K65" s="858"/>
      <c r="L65" s="858"/>
      <c r="M65" s="858"/>
      <c r="N65" s="858"/>
      <c r="O65" s="858"/>
      <c r="P65" s="858"/>
      <c r="Q65" s="858"/>
      <c r="R65" s="858"/>
      <c r="S65" s="858"/>
      <c r="T65" s="858"/>
      <c r="U65" s="858"/>
      <c r="V65" s="858"/>
      <c r="W65" s="858"/>
      <c r="X65" s="858"/>
      <c r="Y65" s="858"/>
      <c r="Z65" s="858"/>
      <c r="AA65" s="858"/>
      <c r="AB65" s="858"/>
      <c r="AC65" s="858"/>
      <c r="AD65" s="858"/>
      <c r="AE65" s="858"/>
      <c r="AF65" s="858"/>
      <c r="AG65" s="858"/>
      <c r="AH65" s="858"/>
      <c r="AI65" s="858"/>
      <c r="AJ65" s="858"/>
      <c r="AK65" s="56"/>
      <c r="AT65" s="140"/>
    </row>
    <row r="66" spans="1:47" s="97" customFormat="1" ht="40.5" customHeight="1">
      <c r="A66" s="139" t="s">
        <v>79</v>
      </c>
      <c r="B66" s="818" t="s">
        <v>462</v>
      </c>
      <c r="C66" s="818"/>
      <c r="D66" s="818"/>
      <c r="E66" s="818"/>
      <c r="F66" s="818"/>
      <c r="G66" s="818"/>
      <c r="H66" s="818"/>
      <c r="I66" s="818"/>
      <c r="J66" s="818"/>
      <c r="K66" s="818"/>
      <c r="L66" s="818"/>
      <c r="M66" s="818"/>
      <c r="N66" s="818"/>
      <c r="O66" s="818"/>
      <c r="P66" s="818"/>
      <c r="Q66" s="818"/>
      <c r="R66" s="818"/>
      <c r="S66" s="818"/>
      <c r="T66" s="818"/>
      <c r="U66" s="818"/>
      <c r="V66" s="818"/>
      <c r="W66" s="818"/>
      <c r="X66" s="818"/>
      <c r="Y66" s="818"/>
      <c r="Z66" s="818"/>
      <c r="AA66" s="818"/>
      <c r="AB66" s="818"/>
      <c r="AC66" s="818"/>
      <c r="AD66" s="818"/>
      <c r="AE66" s="818"/>
      <c r="AF66" s="818"/>
      <c r="AG66" s="818"/>
      <c r="AH66" s="818"/>
      <c r="AI66" s="818"/>
      <c r="AJ66" s="818"/>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334</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801" t="s">
        <v>212</v>
      </c>
      <c r="C69" s="801"/>
      <c r="D69" s="801"/>
      <c r="E69" s="801"/>
      <c r="F69" s="801"/>
      <c r="G69" s="801"/>
      <c r="H69" s="801"/>
      <c r="I69" s="801"/>
      <c r="J69" s="801"/>
      <c r="K69" s="801"/>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822" t="s">
        <v>303</v>
      </c>
      <c r="C70" s="822"/>
      <c r="D70" s="822"/>
      <c r="E70" s="822"/>
      <c r="F70" s="822"/>
      <c r="G70" s="822"/>
      <c r="H70" s="822"/>
      <c r="I70" s="822"/>
      <c r="J70" s="822"/>
      <c r="K70" s="822"/>
      <c r="L70" s="145"/>
      <c r="M70" s="783" t="s">
        <v>327</v>
      </c>
      <c r="N70" s="784"/>
      <c r="O70" s="784"/>
      <c r="P70" s="784"/>
      <c r="Q70" s="784"/>
      <c r="R70" s="784"/>
      <c r="S70" s="784"/>
      <c r="T70" s="784"/>
      <c r="U70" s="784"/>
      <c r="V70" s="784"/>
      <c r="W70" s="784"/>
      <c r="X70" s="784"/>
      <c r="Y70" s="784"/>
      <c r="Z70" s="784"/>
      <c r="AA70" s="784"/>
      <c r="AB70" s="784"/>
      <c r="AC70" s="784"/>
      <c r="AD70" s="784"/>
      <c r="AE70" s="784"/>
      <c r="AF70" s="784"/>
      <c r="AG70" s="784"/>
      <c r="AH70" s="784"/>
      <c r="AI70" s="784"/>
      <c r="AJ70" s="785"/>
      <c r="AK70" s="56"/>
      <c r="AL70" s="148"/>
      <c r="AT70" s="88"/>
    </row>
    <row r="71" spans="1:47" ht="21" customHeight="1">
      <c r="A71" s="102" t="s">
        <v>20</v>
      </c>
      <c r="B71" s="801" t="s">
        <v>235</v>
      </c>
      <c r="C71" s="801"/>
      <c r="D71" s="801"/>
      <c r="E71" s="801"/>
      <c r="F71" s="801"/>
      <c r="G71" s="801"/>
      <c r="H71" s="801"/>
      <c r="I71" s="801"/>
      <c r="J71" s="801"/>
      <c r="K71" s="801"/>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328</v>
      </c>
      <c r="B72" s="154" t="s">
        <v>19</v>
      </c>
      <c r="C72" s="154"/>
      <c r="D72" s="796" t="str">
        <f>IF($Y$4="","",$Y$4)</f>
        <v/>
      </c>
      <c r="E72" s="796"/>
      <c r="F72" s="154" t="s">
        <v>304</v>
      </c>
      <c r="G72" s="154"/>
      <c r="H72" s="154"/>
      <c r="I72" s="154"/>
      <c r="J72" s="154"/>
      <c r="K72" s="154"/>
      <c r="L72" s="143"/>
      <c r="M72" s="154"/>
      <c r="N72" s="154"/>
      <c r="O72" s="155"/>
      <c r="P72" s="155"/>
      <c r="Q72" s="154"/>
      <c r="R72" s="155"/>
      <c r="S72" s="155"/>
      <c r="T72" s="156"/>
      <c r="U72" s="154"/>
      <c r="V72" s="154"/>
      <c r="W72" s="108"/>
      <c r="X72" s="154"/>
      <c r="Y72" s="157"/>
      <c r="Z72" s="158"/>
      <c r="AA72" s="158"/>
      <c r="AB72" s="797" t="str">
        <f>'別紙様式2-3 個表_特定'!O5</f>
        <v/>
      </c>
      <c r="AC72" s="798"/>
      <c r="AD72" s="798"/>
      <c r="AE72" s="798"/>
      <c r="AF72" s="798"/>
      <c r="AG72" s="798"/>
      <c r="AH72" s="798"/>
      <c r="AI72" s="799" t="s">
        <v>2</v>
      </c>
      <c r="AJ72" s="800"/>
      <c r="AK72" s="2"/>
      <c r="AT72" s="88"/>
    </row>
    <row r="73" spans="1:47" ht="21" customHeight="1" thickBot="1">
      <c r="A73" s="149" t="s">
        <v>329</v>
      </c>
      <c r="B73" s="107" t="s">
        <v>167</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343</v>
      </c>
      <c r="AB73" s="786">
        <f>AB74-AB75</f>
        <v>0</v>
      </c>
      <c r="AC73" s="787"/>
      <c r="AD73" s="787"/>
      <c r="AE73" s="787"/>
      <c r="AF73" s="787"/>
      <c r="AG73" s="787"/>
      <c r="AH73" s="787"/>
      <c r="AI73" s="799" t="s">
        <v>2</v>
      </c>
      <c r="AJ73" s="800"/>
      <c r="AK73" s="56" t="s">
        <v>192</v>
      </c>
      <c r="AL73" s="111" t="str">
        <f>IF(AB72="","",IF(AB73="","",IF(AB73&gt;AB72,"○","☓")))</f>
        <v/>
      </c>
      <c r="AM73" s="112" t="s">
        <v>193</v>
      </c>
      <c r="AN73" s="113"/>
      <c r="AO73" s="113"/>
      <c r="AP73" s="113"/>
      <c r="AQ73" s="113"/>
      <c r="AR73" s="113"/>
      <c r="AS73" s="113"/>
      <c r="AT73" s="114"/>
    </row>
    <row r="74" spans="1:47" ht="21" customHeight="1" thickBot="1">
      <c r="A74" s="115"/>
      <c r="B74" s="159" t="s">
        <v>177</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778"/>
      <c r="AC74" s="779"/>
      <c r="AD74" s="779"/>
      <c r="AE74" s="779"/>
      <c r="AF74" s="779"/>
      <c r="AG74" s="779"/>
      <c r="AH74" s="780"/>
      <c r="AI74" s="781" t="s">
        <v>2</v>
      </c>
      <c r="AJ74" s="782"/>
      <c r="AK74" s="56"/>
      <c r="AT74" s="88"/>
    </row>
    <row r="75" spans="1:47" ht="21" customHeight="1" thickBot="1">
      <c r="A75" s="153"/>
      <c r="B75" s="773" t="s">
        <v>286</v>
      </c>
      <c r="C75" s="774"/>
      <c r="D75" s="774"/>
      <c r="E75" s="774"/>
      <c r="F75" s="774"/>
      <c r="G75" s="774"/>
      <c r="H75" s="774"/>
      <c r="I75" s="774"/>
      <c r="J75" s="774"/>
      <c r="K75" s="774"/>
      <c r="L75" s="774"/>
      <c r="M75" s="774"/>
      <c r="N75" s="774"/>
      <c r="O75" s="774"/>
      <c r="P75" s="774"/>
      <c r="Q75" s="774"/>
      <c r="R75" s="774"/>
      <c r="S75" s="774"/>
      <c r="T75" s="774"/>
      <c r="U75" s="774"/>
      <c r="V75" s="774"/>
      <c r="W75" s="774"/>
      <c r="X75" s="774"/>
      <c r="Y75" s="774"/>
      <c r="Z75" s="774"/>
      <c r="AA75" s="774"/>
      <c r="AB75" s="788">
        <f>$AB$76-AB77-AB78-AB79</f>
        <v>0</v>
      </c>
      <c r="AC75" s="789"/>
      <c r="AD75" s="789"/>
      <c r="AE75" s="789"/>
      <c r="AF75" s="789"/>
      <c r="AG75" s="789"/>
      <c r="AH75" s="789"/>
      <c r="AI75" s="790" t="s">
        <v>2</v>
      </c>
      <c r="AJ75" s="791"/>
      <c r="AK75" s="56"/>
      <c r="AL75" s="161"/>
      <c r="AT75" s="88"/>
    </row>
    <row r="76" spans="1:47" ht="21" customHeight="1" thickBot="1">
      <c r="A76" s="153"/>
      <c r="B76" s="162"/>
      <c r="C76" s="163" t="s">
        <v>178</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778"/>
      <c r="AC76" s="779"/>
      <c r="AD76" s="779"/>
      <c r="AE76" s="779"/>
      <c r="AF76" s="779"/>
      <c r="AG76" s="779"/>
      <c r="AH76" s="780"/>
      <c r="AI76" s="802" t="s">
        <v>2</v>
      </c>
      <c r="AJ76" s="803"/>
      <c r="AK76" s="2"/>
      <c r="AT76" s="88"/>
    </row>
    <row r="77" spans="1:47" ht="21" customHeight="1" thickBot="1">
      <c r="A77" s="153"/>
      <c r="B77" s="164"/>
      <c r="C77" s="163" t="s">
        <v>336</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778"/>
      <c r="AC77" s="779"/>
      <c r="AD77" s="779"/>
      <c r="AE77" s="779"/>
      <c r="AF77" s="779"/>
      <c r="AG77" s="779"/>
      <c r="AH77" s="780"/>
      <c r="AI77" s="781" t="s">
        <v>2</v>
      </c>
      <c r="AJ77" s="782"/>
      <c r="AK77" s="2"/>
      <c r="AT77" s="88"/>
    </row>
    <row r="78" spans="1:47" ht="21" customHeight="1" thickBot="1">
      <c r="A78" s="117"/>
      <c r="B78" s="165"/>
      <c r="C78" s="122" t="s">
        <v>344</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943"/>
      <c r="AC78" s="944"/>
      <c r="AD78" s="944"/>
      <c r="AE78" s="944"/>
      <c r="AF78" s="944"/>
      <c r="AG78" s="944"/>
      <c r="AH78" s="945"/>
      <c r="AI78" s="781" t="s">
        <v>2</v>
      </c>
      <c r="AJ78" s="782"/>
      <c r="AK78" s="2"/>
      <c r="AL78" s="161"/>
      <c r="AT78" s="88"/>
    </row>
    <row r="79" spans="1:47" ht="21" customHeight="1" thickBot="1">
      <c r="A79" s="125"/>
      <c r="B79" s="166"/>
      <c r="C79" s="122" t="s">
        <v>300</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804"/>
      <c r="AC79" s="805"/>
      <c r="AD79" s="805"/>
      <c r="AE79" s="805"/>
      <c r="AF79" s="805"/>
      <c r="AG79" s="805"/>
      <c r="AH79" s="806"/>
      <c r="AI79" s="807" t="s">
        <v>147</v>
      </c>
      <c r="AJ79" s="808"/>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793" t="s">
        <v>305</v>
      </c>
      <c r="T80" s="794"/>
      <c r="U80" s="794"/>
      <c r="V80" s="794"/>
      <c r="W80" s="794"/>
      <c r="X80" s="795"/>
      <c r="Y80" s="809" t="s">
        <v>306</v>
      </c>
      <c r="Z80" s="810"/>
      <c r="AA80" s="810"/>
      <c r="AB80" s="810"/>
      <c r="AC80" s="810"/>
      <c r="AD80" s="811"/>
      <c r="AE80" s="809" t="s">
        <v>102</v>
      </c>
      <c r="AF80" s="810"/>
      <c r="AG80" s="810"/>
      <c r="AH80" s="810"/>
      <c r="AI80" s="810"/>
      <c r="AJ80" s="811"/>
      <c r="AM80" s="171" t="s">
        <v>166</v>
      </c>
      <c r="AU80" s="88"/>
    </row>
    <row r="81" spans="1:51" ht="21.75" customHeight="1" thickBot="1">
      <c r="A81" s="769"/>
      <c r="B81" s="775" t="s">
        <v>287</v>
      </c>
      <c r="C81" s="776"/>
      <c r="D81" s="776"/>
      <c r="E81" s="776"/>
      <c r="F81" s="776"/>
      <c r="G81" s="776"/>
      <c r="H81" s="776"/>
      <c r="I81" s="776"/>
      <c r="J81" s="776"/>
      <c r="K81" s="776"/>
      <c r="L81" s="776"/>
      <c r="M81" s="776"/>
      <c r="N81" s="776"/>
      <c r="O81" s="776"/>
      <c r="P81" s="776"/>
      <c r="Q81" s="776"/>
      <c r="R81" s="777"/>
      <c r="S81" s="854"/>
      <c r="T81" s="855"/>
      <c r="U81" s="855"/>
      <c r="V81" s="855"/>
      <c r="W81" s="856"/>
      <c r="X81" s="172" t="s">
        <v>2</v>
      </c>
      <c r="Y81" s="854"/>
      <c r="Z81" s="855"/>
      <c r="AA81" s="855"/>
      <c r="AB81" s="855"/>
      <c r="AC81" s="856"/>
      <c r="AD81" s="173" t="s">
        <v>2</v>
      </c>
      <c r="AE81" s="854"/>
      <c r="AF81" s="855"/>
      <c r="AG81" s="855"/>
      <c r="AH81" s="855"/>
      <c r="AI81" s="856"/>
      <c r="AJ81" s="174" t="s">
        <v>2</v>
      </c>
      <c r="AM81" s="171" t="s">
        <v>114</v>
      </c>
      <c r="AU81" s="88"/>
    </row>
    <row r="82" spans="1:51" ht="21.75" customHeight="1" thickBot="1">
      <c r="A82" s="769"/>
      <c r="B82" s="175" t="s">
        <v>288</v>
      </c>
      <c r="C82" s="176"/>
      <c r="D82" s="176"/>
      <c r="E82" s="176"/>
      <c r="F82" s="176"/>
      <c r="G82" s="176"/>
      <c r="H82" s="176"/>
      <c r="I82" s="176"/>
      <c r="J82" s="176"/>
      <c r="K82" s="176"/>
      <c r="L82" s="177"/>
      <c r="M82" s="177"/>
      <c r="N82" s="177"/>
      <c r="O82" s="177"/>
      <c r="P82" s="177"/>
      <c r="Q82" s="177"/>
      <c r="R82" s="178"/>
      <c r="S82" s="949"/>
      <c r="T82" s="950"/>
      <c r="U82" s="950"/>
      <c r="V82" s="950"/>
      <c r="W82" s="951"/>
      <c r="X82" s="179" t="s">
        <v>24</v>
      </c>
      <c r="Y82" s="949"/>
      <c r="Z82" s="950"/>
      <c r="AA82" s="950"/>
      <c r="AB82" s="950"/>
      <c r="AC82" s="951"/>
      <c r="AD82" s="180" t="s">
        <v>24</v>
      </c>
      <c r="AE82" s="949"/>
      <c r="AF82" s="950"/>
      <c r="AG82" s="950"/>
      <c r="AH82" s="950"/>
      <c r="AI82" s="951"/>
      <c r="AJ82" s="181" t="s">
        <v>24</v>
      </c>
      <c r="AM82" s="171" t="s">
        <v>119</v>
      </c>
      <c r="AU82" s="88"/>
    </row>
    <row r="83" spans="1:51" ht="21.75" customHeight="1" thickBot="1">
      <c r="A83" s="769"/>
      <c r="B83" s="182" t="s">
        <v>289</v>
      </c>
      <c r="C83" s="183"/>
      <c r="D83" s="183"/>
      <c r="E83" s="183"/>
      <c r="F83" s="183"/>
      <c r="G83" s="183"/>
      <c r="H83" s="183"/>
      <c r="I83" s="183"/>
      <c r="J83" s="183"/>
      <c r="K83" s="183"/>
      <c r="L83" s="184"/>
      <c r="M83" s="184"/>
      <c r="N83" s="184"/>
      <c r="O83" s="184"/>
      <c r="P83" s="184"/>
      <c r="Q83" s="184"/>
      <c r="R83" s="184"/>
      <c r="S83" s="815"/>
      <c r="T83" s="816"/>
      <c r="U83" s="816"/>
      <c r="V83" s="816"/>
      <c r="W83" s="817"/>
      <c r="X83" s="179" t="s">
        <v>24</v>
      </c>
      <c r="Y83" s="815"/>
      <c r="Z83" s="816"/>
      <c r="AA83" s="816"/>
      <c r="AB83" s="816"/>
      <c r="AC83" s="817"/>
      <c r="AD83" s="180" t="s">
        <v>24</v>
      </c>
      <c r="AE83" s="815"/>
      <c r="AF83" s="816"/>
      <c r="AG83" s="816"/>
      <c r="AH83" s="816"/>
      <c r="AI83" s="817"/>
      <c r="AJ83" s="181" t="s">
        <v>24</v>
      </c>
      <c r="AM83" s="171" t="s">
        <v>165</v>
      </c>
      <c r="AU83" s="88"/>
    </row>
    <row r="84" spans="1:51" ht="21.75" customHeight="1" thickBot="1">
      <c r="A84" s="769"/>
      <c r="B84" s="182" t="s">
        <v>290</v>
      </c>
      <c r="C84" s="185"/>
      <c r="D84" s="185"/>
      <c r="E84" s="185"/>
      <c r="F84" s="185"/>
      <c r="G84" s="185"/>
      <c r="H84" s="185"/>
      <c r="I84" s="185"/>
      <c r="J84" s="185"/>
      <c r="K84" s="185"/>
      <c r="L84" s="151"/>
      <c r="M84" s="151"/>
      <c r="N84" s="151"/>
      <c r="O84" s="151"/>
      <c r="P84" s="151"/>
      <c r="Q84" s="151"/>
      <c r="R84" s="151"/>
      <c r="S84" s="871" t="str">
        <f>IFERROR(ROUND(S81/S82,),"")</f>
        <v/>
      </c>
      <c r="T84" s="872"/>
      <c r="U84" s="872"/>
      <c r="V84" s="872"/>
      <c r="W84" s="873"/>
      <c r="X84" s="179" t="s">
        <v>2</v>
      </c>
      <c r="Y84" s="871" t="str">
        <f>IFERROR(ROUND(Y81/Y82,),"")</f>
        <v/>
      </c>
      <c r="Z84" s="872"/>
      <c r="AA84" s="872"/>
      <c r="AB84" s="872"/>
      <c r="AC84" s="873"/>
      <c r="AD84" s="179" t="s">
        <v>2</v>
      </c>
      <c r="AE84" s="871" t="str">
        <f>IFERROR(ROUND(AE81/AE82,),"")</f>
        <v/>
      </c>
      <c r="AF84" s="872"/>
      <c r="AG84" s="872"/>
      <c r="AH84" s="872"/>
      <c r="AI84" s="873"/>
      <c r="AJ84" s="181" t="s">
        <v>2</v>
      </c>
      <c r="AM84" s="171" t="s">
        <v>211</v>
      </c>
      <c r="AU84" s="88"/>
    </row>
    <row r="85" spans="1:51" ht="18" customHeight="1">
      <c r="A85" s="769"/>
      <c r="B85" s="826" t="s">
        <v>291</v>
      </c>
      <c r="C85" s="827"/>
      <c r="D85" s="827"/>
      <c r="E85" s="827"/>
      <c r="F85" s="827"/>
      <c r="G85" s="827"/>
      <c r="H85" s="827"/>
      <c r="I85" s="827"/>
      <c r="J85" s="827"/>
      <c r="K85" s="186"/>
      <c r="L85" s="187" t="s">
        <v>205</v>
      </c>
      <c r="M85" s="188"/>
      <c r="N85" s="188"/>
      <c r="O85" s="188"/>
      <c r="P85" s="188"/>
      <c r="Q85" s="188"/>
      <c r="R85" s="188"/>
      <c r="S85" s="852">
        <f>CEILING(AO86,1)</f>
        <v>0</v>
      </c>
      <c r="T85" s="853"/>
      <c r="U85" s="853"/>
      <c r="V85" s="853"/>
      <c r="W85" s="853"/>
      <c r="X85" s="189" t="s">
        <v>206</v>
      </c>
      <c r="Y85" s="946"/>
      <c r="Z85" s="947"/>
      <c r="AA85" s="947"/>
      <c r="AB85" s="947"/>
      <c r="AC85" s="947"/>
      <c r="AD85" s="948"/>
      <c r="AE85" s="823"/>
      <c r="AF85" s="824"/>
      <c r="AG85" s="824"/>
      <c r="AH85" s="824"/>
      <c r="AI85" s="824"/>
      <c r="AJ85" s="825"/>
      <c r="AM85" s="190"/>
      <c r="AN85" s="191"/>
      <c r="AO85" s="192" t="s">
        <v>111</v>
      </c>
      <c r="AP85" s="193" t="s">
        <v>112</v>
      </c>
      <c r="AQ85" s="192" t="s">
        <v>113</v>
      </c>
      <c r="AR85" s="193" t="s">
        <v>197</v>
      </c>
      <c r="AS85" s="194" t="s">
        <v>198</v>
      </c>
      <c r="AT85" s="195" t="s">
        <v>199</v>
      </c>
      <c r="AU85" s="196" t="s">
        <v>200</v>
      </c>
      <c r="AV85" s="195"/>
      <c r="AW85" s="195"/>
      <c r="AX85" s="195"/>
      <c r="AY85" s="197"/>
    </row>
    <row r="86" spans="1:51" ht="18" customHeight="1">
      <c r="A86" s="769"/>
      <c r="B86" s="828"/>
      <c r="C86" s="829"/>
      <c r="D86" s="829"/>
      <c r="E86" s="829"/>
      <c r="F86" s="829"/>
      <c r="G86" s="829"/>
      <c r="H86" s="829"/>
      <c r="I86" s="829"/>
      <c r="J86" s="829"/>
      <c r="K86" s="198"/>
      <c r="L86" s="183"/>
      <c r="M86" s="199" t="s">
        <v>158</v>
      </c>
      <c r="N86" s="792">
        <f>T86</f>
        <v>0</v>
      </c>
      <c r="O86" s="792"/>
      <c r="P86" s="792"/>
      <c r="Q86" s="199" t="s">
        <v>206</v>
      </c>
      <c r="R86" s="200" t="s">
        <v>207</v>
      </c>
      <c r="S86" s="201" t="s">
        <v>158</v>
      </c>
      <c r="T86" s="837">
        <f>S83*S85*12</f>
        <v>0</v>
      </c>
      <c r="U86" s="837"/>
      <c r="V86" s="837"/>
      <c r="W86" s="202" t="s">
        <v>206</v>
      </c>
      <c r="X86" s="203" t="s">
        <v>207</v>
      </c>
      <c r="Y86" s="946"/>
      <c r="Z86" s="947"/>
      <c r="AA86" s="947"/>
      <c r="AB86" s="947"/>
      <c r="AC86" s="947"/>
      <c r="AD86" s="948"/>
      <c r="AE86" s="823"/>
      <c r="AF86" s="824"/>
      <c r="AG86" s="824"/>
      <c r="AH86" s="824"/>
      <c r="AI86" s="824"/>
      <c r="AJ86" s="825"/>
      <c r="AM86" s="204" t="s">
        <v>116</v>
      </c>
      <c r="AN86" s="204" t="s">
        <v>109</v>
      </c>
      <c r="AO86" s="205">
        <f>IFERROR(AB72/(S83*12),0)</f>
        <v>0</v>
      </c>
      <c r="AP86" s="206"/>
      <c r="AQ86" s="205"/>
      <c r="AR86" s="195"/>
      <c r="AS86" s="207"/>
      <c r="AT86" s="195"/>
      <c r="AU86" s="208" t="s">
        <v>201</v>
      </c>
      <c r="AV86" s="195"/>
      <c r="AW86" s="195"/>
      <c r="AX86" s="195"/>
      <c r="AY86" s="197"/>
    </row>
    <row r="87" spans="1:51" ht="18" customHeight="1" thickBot="1">
      <c r="A87" s="769"/>
      <c r="B87" s="828"/>
      <c r="C87" s="829"/>
      <c r="D87" s="829"/>
      <c r="E87" s="829"/>
      <c r="F87" s="829"/>
      <c r="G87" s="829"/>
      <c r="H87" s="829"/>
      <c r="I87" s="829"/>
      <c r="J87" s="829"/>
      <c r="K87" s="186"/>
      <c r="L87" s="187" t="s">
        <v>208</v>
      </c>
      <c r="M87" s="188"/>
      <c r="N87" s="188"/>
      <c r="O87" s="188"/>
      <c r="P87" s="188"/>
      <c r="Q87" s="188"/>
      <c r="R87" s="188"/>
      <c r="S87" s="850" t="e">
        <f>IF((CEILING(AO89,1)-AO89)-2*(CEILING(AP89,1)-AP89)&gt;=0,CEILING(AO89,1),CEILING(AO89+AT90/S83/12,1))</f>
        <v>#VALUE!</v>
      </c>
      <c r="T87" s="851"/>
      <c r="U87" s="851"/>
      <c r="V87" s="851"/>
      <c r="W87" s="851"/>
      <c r="X87" s="209" t="s">
        <v>206</v>
      </c>
      <c r="Y87" s="850" t="e">
        <f>IF((CEILING(AO89,1)-AO89)-2*(CEILING(AP89,1)-AP89)&gt;=0,CEILING(AP89,1),FLOOR(AP89,1))</f>
        <v>#VALUE!</v>
      </c>
      <c r="Z87" s="851"/>
      <c r="AA87" s="851"/>
      <c r="AB87" s="851"/>
      <c r="AC87" s="851"/>
      <c r="AD87" s="209" t="s">
        <v>206</v>
      </c>
      <c r="AE87" s="874"/>
      <c r="AF87" s="875"/>
      <c r="AG87" s="875"/>
      <c r="AH87" s="875"/>
      <c r="AI87" s="875"/>
      <c r="AJ87" s="876"/>
      <c r="AM87" s="210"/>
      <c r="AN87" s="211" t="s">
        <v>110</v>
      </c>
      <c r="AO87" s="212" t="str">
        <f>AB72</f>
        <v/>
      </c>
      <c r="AP87" s="213"/>
      <c r="AQ87" s="212"/>
      <c r="AR87" s="214">
        <f>SUM(AO87:AQ87)</f>
        <v>0</v>
      </c>
      <c r="AS87" s="215">
        <f>AR87-S83*S85*12</f>
        <v>0</v>
      </c>
      <c r="AT87" s="216" t="s">
        <v>181</v>
      </c>
      <c r="AU87" s="217"/>
      <c r="AV87" s="218"/>
      <c r="AW87" s="218"/>
      <c r="AX87" s="218"/>
      <c r="AY87" s="219"/>
    </row>
    <row r="88" spans="1:51" ht="18" customHeight="1" thickBot="1">
      <c r="A88" s="769"/>
      <c r="B88" s="828"/>
      <c r="C88" s="829"/>
      <c r="D88" s="829"/>
      <c r="E88" s="829"/>
      <c r="F88" s="829"/>
      <c r="G88" s="829"/>
      <c r="H88" s="829"/>
      <c r="I88" s="829"/>
      <c r="J88" s="829"/>
      <c r="K88" s="198"/>
      <c r="L88" s="183"/>
      <c r="M88" s="199" t="s">
        <v>158</v>
      </c>
      <c r="N88" s="792" t="e">
        <f>SUM(T88,Z88)</f>
        <v>#VALUE!</v>
      </c>
      <c r="O88" s="792"/>
      <c r="P88" s="792"/>
      <c r="Q88" s="199" t="s">
        <v>206</v>
      </c>
      <c r="R88" s="200" t="s">
        <v>207</v>
      </c>
      <c r="S88" s="220" t="s">
        <v>158</v>
      </c>
      <c r="T88" s="792" t="e">
        <f>S83*S87*12</f>
        <v>#VALUE!</v>
      </c>
      <c r="U88" s="792"/>
      <c r="V88" s="792"/>
      <c r="W88" s="199" t="s">
        <v>206</v>
      </c>
      <c r="X88" s="221" t="s">
        <v>207</v>
      </c>
      <c r="Y88" s="220" t="s">
        <v>158</v>
      </c>
      <c r="Z88" s="792" t="e">
        <f>Y83*Y87*12</f>
        <v>#VALUE!</v>
      </c>
      <c r="AA88" s="792"/>
      <c r="AB88" s="792"/>
      <c r="AC88" s="199" t="s">
        <v>206</v>
      </c>
      <c r="AD88" s="221" t="s">
        <v>207</v>
      </c>
      <c r="AE88" s="877"/>
      <c r="AF88" s="878"/>
      <c r="AG88" s="878"/>
      <c r="AH88" s="878"/>
      <c r="AI88" s="878"/>
      <c r="AJ88" s="879"/>
      <c r="AM88" s="204" t="s">
        <v>117</v>
      </c>
      <c r="AN88" s="222" t="s">
        <v>115</v>
      </c>
      <c r="AO88" s="223"/>
      <c r="AP88" s="224"/>
      <c r="AQ88" s="225"/>
      <c r="AR88" s="195"/>
      <c r="AS88" s="207"/>
      <c r="AT88" s="195"/>
      <c r="AU88" s="208" t="s">
        <v>202</v>
      </c>
      <c r="AV88" s="226" t="e">
        <f>AO88/AP88</f>
        <v>#DIV/0!</v>
      </c>
      <c r="AW88" s="227" t="e">
        <f>IF(AV88&lt;=1,"  【エラー】１を超えるよう配分比率を設定してください。","  １を超えていることをご確認ください。")</f>
        <v>#DIV/0!</v>
      </c>
      <c r="AX88" s="227"/>
      <c r="AY88" s="228"/>
    </row>
    <row r="89" spans="1:51" ht="18" customHeight="1">
      <c r="A89" s="769"/>
      <c r="B89" s="828"/>
      <c r="C89" s="829"/>
      <c r="D89" s="829"/>
      <c r="E89" s="829"/>
      <c r="F89" s="829"/>
      <c r="G89" s="829"/>
      <c r="H89" s="829"/>
      <c r="I89" s="829"/>
      <c r="J89" s="829"/>
      <c r="K89" s="229"/>
      <c r="L89" s="187" t="s">
        <v>209</v>
      </c>
      <c r="M89" s="188"/>
      <c r="N89" s="188"/>
      <c r="O89" s="188"/>
      <c r="P89" s="188"/>
      <c r="Q89" s="188"/>
      <c r="R89" s="188"/>
      <c r="S89" s="852" t="e">
        <f>IF((CEILING(AO92,1)-AO92)-2*(CEILING(AP92,1)-AP92)&gt;=0,CEILING(AO92,1),CEILING(AO92+(AT92+AT93)/S83/12,1))</f>
        <v>#VALUE!</v>
      </c>
      <c r="T89" s="853"/>
      <c r="U89" s="853"/>
      <c r="V89" s="853"/>
      <c r="W89" s="853"/>
      <c r="X89" s="189" t="s">
        <v>206</v>
      </c>
      <c r="Y89" s="852" t="e">
        <f>IF((CEILING(AO92,1)-AO92)-2*(CEILING(AP92,1)-AP92)&gt;=0,CEILING(AP92,1),FLOOR(AP92,1))</f>
        <v>#VALUE!</v>
      </c>
      <c r="Z89" s="853"/>
      <c r="AA89" s="853"/>
      <c r="AB89" s="853"/>
      <c r="AC89" s="853"/>
      <c r="AD89" s="189" t="s">
        <v>206</v>
      </c>
      <c r="AE89" s="853" t="e">
        <f>IF(Y89-2*(CEILING(AQ92,1))&gt;=0,CEILING(AQ92,1),FLOOR(AQ92,1))</f>
        <v>#VALUE!</v>
      </c>
      <c r="AF89" s="853"/>
      <c r="AG89" s="853"/>
      <c r="AH89" s="853"/>
      <c r="AI89" s="853"/>
      <c r="AJ89" s="230" t="s">
        <v>206</v>
      </c>
      <c r="AM89" s="231"/>
      <c r="AN89" s="232" t="s">
        <v>109</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828"/>
      <c r="C90" s="829"/>
      <c r="D90" s="829"/>
      <c r="E90" s="829"/>
      <c r="F90" s="829"/>
      <c r="G90" s="829"/>
      <c r="H90" s="829"/>
      <c r="I90" s="829"/>
      <c r="J90" s="829"/>
      <c r="K90" s="198"/>
      <c r="L90" s="185"/>
      <c r="M90" s="202" t="s">
        <v>158</v>
      </c>
      <c r="N90" s="837" t="e">
        <f>SUM(T90,Z90,AF90)</f>
        <v>#VALUE!</v>
      </c>
      <c r="O90" s="837"/>
      <c r="P90" s="837"/>
      <c r="Q90" s="202" t="s">
        <v>206</v>
      </c>
      <c r="R90" s="241" t="s">
        <v>207</v>
      </c>
      <c r="S90" s="201" t="s">
        <v>158</v>
      </c>
      <c r="T90" s="837" t="e">
        <f>S83*S89*12</f>
        <v>#VALUE!</v>
      </c>
      <c r="U90" s="837"/>
      <c r="V90" s="837"/>
      <c r="W90" s="202" t="s">
        <v>206</v>
      </c>
      <c r="X90" s="221" t="s">
        <v>207</v>
      </c>
      <c r="Y90" s="201" t="s">
        <v>158</v>
      </c>
      <c r="Z90" s="837" t="e">
        <f>Y83*Y89*12</f>
        <v>#VALUE!</v>
      </c>
      <c r="AA90" s="837"/>
      <c r="AB90" s="837"/>
      <c r="AC90" s="202" t="s">
        <v>206</v>
      </c>
      <c r="AD90" s="221" t="s">
        <v>207</v>
      </c>
      <c r="AE90" s="202" t="s">
        <v>158</v>
      </c>
      <c r="AF90" s="837" t="e">
        <f>AE83*AE89*12</f>
        <v>#VALUE!</v>
      </c>
      <c r="AG90" s="837"/>
      <c r="AH90" s="837"/>
      <c r="AI90" s="202" t="s">
        <v>206</v>
      </c>
      <c r="AJ90" s="242" t="s">
        <v>207</v>
      </c>
      <c r="AM90" s="210"/>
      <c r="AN90" s="210" t="s">
        <v>110</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828"/>
      <c r="C91" s="829"/>
      <c r="D91" s="829"/>
      <c r="E91" s="829"/>
      <c r="F91" s="829"/>
      <c r="G91" s="829"/>
      <c r="H91" s="829"/>
      <c r="I91" s="829"/>
      <c r="J91" s="829"/>
      <c r="K91" s="229"/>
      <c r="L91" s="187" t="s">
        <v>210</v>
      </c>
      <c r="M91" s="188"/>
      <c r="N91" s="188"/>
      <c r="O91" s="188"/>
      <c r="P91" s="188"/>
      <c r="Q91" s="188"/>
      <c r="R91" s="188"/>
      <c r="S91" s="832"/>
      <c r="T91" s="833"/>
      <c r="U91" s="833"/>
      <c r="V91" s="833"/>
      <c r="W91" s="834"/>
      <c r="X91" s="185" t="s">
        <v>206</v>
      </c>
      <c r="Y91" s="832"/>
      <c r="Z91" s="833"/>
      <c r="AA91" s="833"/>
      <c r="AB91" s="833"/>
      <c r="AC91" s="834"/>
      <c r="AD91" s="246" t="s">
        <v>206</v>
      </c>
      <c r="AE91" s="832"/>
      <c r="AF91" s="833"/>
      <c r="AG91" s="833"/>
      <c r="AH91" s="833"/>
      <c r="AI91" s="834"/>
      <c r="AJ91" s="4" t="s">
        <v>206</v>
      </c>
      <c r="AM91" s="204" t="s">
        <v>118</v>
      </c>
      <c r="AN91" s="237" t="s">
        <v>115</v>
      </c>
      <c r="AO91" s="223"/>
      <c r="AP91" s="247"/>
      <c r="AQ91" s="248"/>
      <c r="AR91" s="235"/>
      <c r="AS91" s="236"/>
      <c r="AT91" s="235"/>
      <c r="AU91" s="237" t="s">
        <v>202</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830"/>
      <c r="C92" s="831"/>
      <c r="D92" s="831"/>
      <c r="E92" s="831"/>
      <c r="F92" s="831"/>
      <c r="G92" s="831"/>
      <c r="H92" s="831"/>
      <c r="I92" s="829"/>
      <c r="J92" s="829"/>
      <c r="K92" s="251"/>
      <c r="L92" s="185"/>
      <c r="M92" s="252" t="s">
        <v>158</v>
      </c>
      <c r="N92" s="849">
        <f>SUM(T92,Z92,AF92)</f>
        <v>0</v>
      </c>
      <c r="O92" s="849"/>
      <c r="P92" s="849"/>
      <c r="Q92" s="252" t="s">
        <v>206</v>
      </c>
      <c r="R92" s="253" t="s">
        <v>207</v>
      </c>
      <c r="S92" s="254" t="s">
        <v>158</v>
      </c>
      <c r="T92" s="849">
        <f>S83*S91*12</f>
        <v>0</v>
      </c>
      <c r="U92" s="849"/>
      <c r="V92" s="849"/>
      <c r="W92" s="252" t="s">
        <v>206</v>
      </c>
      <c r="X92" s="255" t="s">
        <v>207</v>
      </c>
      <c r="Y92" s="252" t="s">
        <v>158</v>
      </c>
      <c r="Z92" s="849">
        <f>Y83*Y91*12</f>
        <v>0</v>
      </c>
      <c r="AA92" s="849"/>
      <c r="AB92" s="849"/>
      <c r="AC92" s="252" t="s">
        <v>206</v>
      </c>
      <c r="AD92" s="255" t="s">
        <v>207</v>
      </c>
      <c r="AE92" s="252" t="s">
        <v>158</v>
      </c>
      <c r="AF92" s="849">
        <f>AE83*AE91*12</f>
        <v>0</v>
      </c>
      <c r="AG92" s="849"/>
      <c r="AH92" s="849"/>
      <c r="AI92" s="252" t="s">
        <v>206</v>
      </c>
      <c r="AJ92" s="256" t="s">
        <v>207</v>
      </c>
      <c r="AM92" s="257"/>
      <c r="AN92" s="258" t="s">
        <v>109</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203</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236</v>
      </c>
      <c r="C93" s="146"/>
      <c r="D93" s="146"/>
      <c r="E93" s="146"/>
      <c r="F93" s="146"/>
      <c r="G93" s="146"/>
      <c r="H93" s="146"/>
      <c r="I93" s="146"/>
      <c r="J93" s="146"/>
      <c r="K93" s="262"/>
      <c r="L93" s="262"/>
      <c r="M93" s="146"/>
      <c r="N93" s="146"/>
      <c r="O93" s="146"/>
      <c r="P93" s="146"/>
      <c r="Q93" s="146"/>
      <c r="R93" s="146"/>
      <c r="S93" s="146"/>
      <c r="T93" s="146"/>
      <c r="U93" s="146"/>
      <c r="V93" s="146"/>
      <c r="W93" s="263"/>
      <c r="X93" s="846"/>
      <c r="Y93" s="847"/>
      <c r="Z93" s="264" t="s">
        <v>63</v>
      </c>
      <c r="AA93" s="265"/>
      <c r="AB93" s="265"/>
      <c r="AC93" s="848"/>
      <c r="AD93" s="848"/>
      <c r="AE93" s="264"/>
      <c r="AF93" s="264"/>
      <c r="AG93" s="264"/>
      <c r="AH93" s="266"/>
      <c r="AI93" s="267"/>
      <c r="AJ93" s="268"/>
      <c r="AM93" s="269"/>
      <c r="AN93" s="210" t="s">
        <v>110</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204</v>
      </c>
      <c r="AV93" s="218" t="e">
        <f>AO91/AQ91</f>
        <v>#DIV/0!</v>
      </c>
      <c r="AW93" s="218"/>
      <c r="AX93" s="218"/>
      <c r="AY93" s="219"/>
    </row>
    <row r="94" spans="1:51" s="63" customFormat="1" ht="18" customHeight="1">
      <c r="A94" s="272"/>
      <c r="B94" s="273"/>
      <c r="C94" s="310" t="s">
        <v>345</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194</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6"/>
      <c r="D96" s="310" t="s">
        <v>195</v>
      </c>
      <c r="E96" s="646"/>
      <c r="F96" s="646"/>
      <c r="G96" s="646"/>
      <c r="H96" s="646"/>
      <c r="I96" s="646"/>
      <c r="J96" s="646"/>
      <c r="K96" s="646"/>
      <c r="L96" s="646"/>
      <c r="M96" s="646"/>
      <c r="N96" s="646"/>
      <c r="O96" s="646"/>
      <c r="P96" s="646"/>
      <c r="Q96" s="646"/>
      <c r="R96" s="646"/>
      <c r="S96" s="646"/>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6"/>
      <c r="D97" s="887" t="s">
        <v>237</v>
      </c>
      <c r="E97" s="887"/>
      <c r="F97" s="887"/>
      <c r="G97" s="887"/>
      <c r="H97" s="887"/>
      <c r="I97" s="887"/>
      <c r="J97" s="887"/>
      <c r="K97" s="887"/>
      <c r="L97" s="887"/>
      <c r="M97" s="887"/>
      <c r="N97" s="887"/>
      <c r="O97" s="887"/>
      <c r="P97" s="887"/>
      <c r="Q97" s="887"/>
      <c r="R97" s="887"/>
      <c r="S97" s="887"/>
      <c r="T97" s="887"/>
      <c r="U97" s="887"/>
      <c r="V97" s="887"/>
      <c r="W97" s="887"/>
      <c r="X97" s="887"/>
      <c r="Y97" s="887"/>
      <c r="Z97" s="887"/>
      <c r="AA97" s="887"/>
      <c r="AB97" s="887"/>
      <c r="AC97" s="887"/>
      <c r="AD97" s="887"/>
      <c r="AE97" s="887"/>
      <c r="AF97" s="887"/>
      <c r="AG97" s="887"/>
      <c r="AH97" s="887"/>
      <c r="AI97" s="887"/>
      <c r="AJ97" s="274"/>
      <c r="AL97" s="275"/>
      <c r="AM97" s="89"/>
      <c r="AN97" s="276"/>
      <c r="AO97" s="276"/>
      <c r="AP97" s="276"/>
      <c r="AQ97" s="276"/>
      <c r="AR97" s="277"/>
      <c r="AT97" s="68"/>
    </row>
    <row r="98" spans="1:46" s="63" customFormat="1" ht="18" customHeight="1" thickBot="1">
      <c r="A98" s="279"/>
      <c r="B98" s="280"/>
      <c r="C98" s="281"/>
      <c r="D98" s="282" t="s">
        <v>49</v>
      </c>
      <c r="E98" s="283"/>
      <c r="F98" s="888"/>
      <c r="G98" s="888"/>
      <c r="H98" s="888"/>
      <c r="I98" s="888"/>
      <c r="J98" s="888"/>
      <c r="K98" s="888"/>
      <c r="L98" s="888"/>
      <c r="M98" s="888"/>
      <c r="N98" s="888"/>
      <c r="O98" s="888"/>
      <c r="P98" s="888"/>
      <c r="Q98" s="888"/>
      <c r="R98" s="888"/>
      <c r="S98" s="888"/>
      <c r="T98" s="888"/>
      <c r="U98" s="888"/>
      <c r="V98" s="888"/>
      <c r="W98" s="888"/>
      <c r="X98" s="888"/>
      <c r="Y98" s="888"/>
      <c r="Z98" s="888"/>
      <c r="AA98" s="888"/>
      <c r="AB98" s="888"/>
      <c r="AC98" s="888"/>
      <c r="AD98" s="888"/>
      <c r="AE98" s="888"/>
      <c r="AF98" s="888"/>
      <c r="AG98" s="888"/>
      <c r="AH98" s="888"/>
      <c r="AI98" s="888"/>
      <c r="AJ98" s="284" t="s">
        <v>196</v>
      </c>
      <c r="AL98" s="275"/>
      <c r="AM98" s="89"/>
      <c r="AN98" s="276"/>
      <c r="AO98" s="276"/>
      <c r="AP98" s="276"/>
      <c r="AQ98" s="276"/>
      <c r="AR98" s="277"/>
      <c r="AT98" s="68"/>
    </row>
    <row r="99" spans="1:46" s="63" customFormat="1" ht="18" customHeight="1" thickBot="1">
      <c r="A99" s="65" t="s">
        <v>330</v>
      </c>
      <c r="B99" s="285" t="s">
        <v>292</v>
      </c>
      <c r="C99" s="286"/>
      <c r="D99" s="286"/>
      <c r="E99" s="286"/>
      <c r="F99" s="286"/>
      <c r="G99" s="286"/>
      <c r="H99" s="285"/>
      <c r="I99" s="285"/>
      <c r="J99" s="285"/>
      <c r="K99" s="285"/>
      <c r="L99" s="287"/>
      <c r="M99" s="129"/>
      <c r="N99" s="288" t="s">
        <v>146</v>
      </c>
      <c r="O99" s="130"/>
      <c r="P99" s="812"/>
      <c r="Q99" s="812"/>
      <c r="R99" s="130" t="s">
        <v>11</v>
      </c>
      <c r="S99" s="812"/>
      <c r="T99" s="812"/>
      <c r="U99" s="130" t="s">
        <v>12</v>
      </c>
      <c r="V99" s="886" t="s">
        <v>13</v>
      </c>
      <c r="W99" s="886"/>
      <c r="X99" s="130" t="s">
        <v>19</v>
      </c>
      <c r="Y99" s="130"/>
      <c r="Z99" s="812"/>
      <c r="AA99" s="812"/>
      <c r="AB99" s="130" t="s">
        <v>11</v>
      </c>
      <c r="AC99" s="812"/>
      <c r="AD99" s="812"/>
      <c r="AE99" s="130" t="s">
        <v>12</v>
      </c>
      <c r="AF99" s="130" t="s">
        <v>144</v>
      </c>
      <c r="AG99" s="487" t="str">
        <f>IF(P99&gt;=1,(Z99*12+AC99)-(P99*12+S99)+1,"")</f>
        <v/>
      </c>
      <c r="AH99" s="886" t="s">
        <v>145</v>
      </c>
      <c r="AI99" s="886"/>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821" t="s">
        <v>472</v>
      </c>
      <c r="C102" s="821"/>
      <c r="D102" s="821"/>
      <c r="E102" s="821"/>
      <c r="F102" s="821"/>
      <c r="G102" s="821"/>
      <c r="H102" s="821"/>
      <c r="I102" s="821"/>
      <c r="J102" s="821"/>
      <c r="K102" s="821"/>
      <c r="L102" s="821"/>
      <c r="M102" s="821"/>
      <c r="N102" s="821"/>
      <c r="O102" s="821"/>
      <c r="P102" s="821"/>
      <c r="Q102" s="821"/>
      <c r="R102" s="821"/>
      <c r="S102" s="821"/>
      <c r="T102" s="821"/>
      <c r="U102" s="821"/>
      <c r="V102" s="821"/>
      <c r="W102" s="821"/>
      <c r="X102" s="821"/>
      <c r="Y102" s="821"/>
      <c r="Z102" s="821"/>
      <c r="AA102" s="821"/>
      <c r="AB102" s="821"/>
      <c r="AC102" s="821"/>
      <c r="AD102" s="821"/>
      <c r="AE102" s="821"/>
      <c r="AF102" s="821"/>
      <c r="AG102" s="821"/>
      <c r="AH102" s="821"/>
      <c r="AI102" s="821"/>
      <c r="AJ102" s="821"/>
    </row>
    <row r="103" spans="1:46" s="63" customFormat="1" ht="90" customHeight="1">
      <c r="A103" s="291" t="s">
        <v>79</v>
      </c>
      <c r="B103" s="821" t="s">
        <v>477</v>
      </c>
      <c r="C103" s="821"/>
      <c r="D103" s="821"/>
      <c r="E103" s="821"/>
      <c r="F103" s="821"/>
      <c r="G103" s="821"/>
      <c r="H103" s="821"/>
      <c r="I103" s="821"/>
      <c r="J103" s="821"/>
      <c r="K103" s="821"/>
      <c r="L103" s="821"/>
      <c r="M103" s="821"/>
      <c r="N103" s="821"/>
      <c r="O103" s="821"/>
      <c r="P103" s="821"/>
      <c r="Q103" s="821"/>
      <c r="R103" s="821"/>
      <c r="S103" s="821"/>
      <c r="T103" s="821"/>
      <c r="U103" s="821"/>
      <c r="V103" s="821"/>
      <c r="W103" s="821"/>
      <c r="X103" s="821"/>
      <c r="Y103" s="821"/>
      <c r="Z103" s="821"/>
      <c r="AA103" s="821"/>
      <c r="AB103" s="821"/>
      <c r="AC103" s="821"/>
      <c r="AD103" s="821"/>
      <c r="AE103" s="821"/>
      <c r="AF103" s="821"/>
      <c r="AG103" s="821"/>
      <c r="AH103" s="821"/>
      <c r="AI103" s="821"/>
      <c r="AJ103" s="821"/>
    </row>
    <row r="104" spans="1:46" s="63" customFormat="1" ht="27" customHeight="1">
      <c r="A104" s="292" t="s">
        <v>79</v>
      </c>
      <c r="B104" s="818" t="s">
        <v>473</v>
      </c>
      <c r="C104" s="818"/>
      <c r="D104" s="818"/>
      <c r="E104" s="818"/>
      <c r="F104" s="818"/>
      <c r="G104" s="818"/>
      <c r="H104" s="818"/>
      <c r="I104" s="818"/>
      <c r="J104" s="818"/>
      <c r="K104" s="818"/>
      <c r="L104" s="818"/>
      <c r="M104" s="818"/>
      <c r="N104" s="818"/>
      <c r="O104" s="818"/>
      <c r="P104" s="818"/>
      <c r="Q104" s="818"/>
      <c r="R104" s="818"/>
      <c r="S104" s="818"/>
      <c r="T104" s="818"/>
      <c r="U104" s="818"/>
      <c r="V104" s="818"/>
      <c r="W104" s="818"/>
      <c r="X104" s="818"/>
      <c r="Y104" s="818"/>
      <c r="Z104" s="818"/>
      <c r="AA104" s="818"/>
      <c r="AB104" s="818"/>
      <c r="AC104" s="818"/>
      <c r="AD104" s="818"/>
      <c r="AE104" s="818"/>
      <c r="AF104" s="818"/>
      <c r="AG104" s="818"/>
      <c r="AH104" s="818"/>
      <c r="AI104" s="818"/>
      <c r="AJ104" s="818"/>
    </row>
    <row r="105" spans="1:46" s="63" customFormat="1" ht="40.15" customHeight="1">
      <c r="A105" s="139" t="s">
        <v>79</v>
      </c>
      <c r="B105" s="861" t="s">
        <v>474</v>
      </c>
      <c r="C105" s="861"/>
      <c r="D105" s="861"/>
      <c r="E105" s="861"/>
      <c r="F105" s="861"/>
      <c r="G105" s="861"/>
      <c r="H105" s="861"/>
      <c r="I105" s="861"/>
      <c r="J105" s="861"/>
      <c r="K105" s="861"/>
      <c r="L105" s="861"/>
      <c r="M105" s="861"/>
      <c r="N105" s="861"/>
      <c r="O105" s="861"/>
      <c r="P105" s="861"/>
      <c r="Q105" s="861"/>
      <c r="R105" s="861"/>
      <c r="S105" s="861"/>
      <c r="T105" s="861"/>
      <c r="U105" s="861"/>
      <c r="V105" s="861"/>
      <c r="W105" s="861"/>
      <c r="X105" s="861"/>
      <c r="Y105" s="861"/>
      <c r="Z105" s="861"/>
      <c r="AA105" s="861"/>
      <c r="AB105" s="861"/>
      <c r="AC105" s="861"/>
      <c r="AD105" s="861"/>
      <c r="AE105" s="861"/>
      <c r="AF105" s="861"/>
      <c r="AG105" s="861"/>
      <c r="AH105" s="861"/>
      <c r="AI105" s="861"/>
      <c r="AJ105" s="861"/>
    </row>
    <row r="106" spans="1:46" s="63" customFormat="1" ht="36" customHeight="1">
      <c r="A106" s="292" t="s">
        <v>107</v>
      </c>
      <c r="B106" s="916" t="s">
        <v>475</v>
      </c>
      <c r="C106" s="916"/>
      <c r="D106" s="916"/>
      <c r="E106" s="916"/>
      <c r="F106" s="916"/>
      <c r="G106" s="916"/>
      <c r="H106" s="916"/>
      <c r="I106" s="916"/>
      <c r="J106" s="916"/>
      <c r="K106" s="916"/>
      <c r="L106" s="916"/>
      <c r="M106" s="916"/>
      <c r="N106" s="916"/>
      <c r="O106" s="916"/>
      <c r="P106" s="916"/>
      <c r="Q106" s="916"/>
      <c r="R106" s="916"/>
      <c r="S106" s="916"/>
      <c r="T106" s="916"/>
      <c r="U106" s="916"/>
      <c r="V106" s="916"/>
      <c r="W106" s="916"/>
      <c r="X106" s="916"/>
      <c r="Y106" s="916"/>
      <c r="Z106" s="916"/>
      <c r="AA106" s="916"/>
      <c r="AB106" s="916"/>
      <c r="AC106" s="916"/>
      <c r="AD106" s="916"/>
      <c r="AE106" s="916"/>
      <c r="AF106" s="916"/>
      <c r="AG106" s="916"/>
      <c r="AH106" s="916"/>
      <c r="AI106" s="916"/>
      <c r="AJ106" s="916"/>
    </row>
    <row r="107" spans="1:46" s="63" customFormat="1" ht="27" customHeight="1">
      <c r="A107" s="292" t="s">
        <v>79</v>
      </c>
      <c r="B107" s="916" t="s">
        <v>476</v>
      </c>
      <c r="C107" s="916"/>
      <c r="D107" s="916"/>
      <c r="E107" s="916"/>
      <c r="F107" s="916"/>
      <c r="G107" s="916"/>
      <c r="H107" s="916"/>
      <c r="I107" s="916"/>
      <c r="J107" s="916"/>
      <c r="K107" s="916"/>
      <c r="L107" s="916"/>
      <c r="M107" s="916"/>
      <c r="N107" s="916"/>
      <c r="O107" s="916"/>
      <c r="P107" s="916"/>
      <c r="Q107" s="916"/>
      <c r="R107" s="916"/>
      <c r="S107" s="916"/>
      <c r="T107" s="916"/>
      <c r="U107" s="916"/>
      <c r="V107" s="916"/>
      <c r="W107" s="916"/>
      <c r="X107" s="916"/>
      <c r="Y107" s="916"/>
      <c r="Z107" s="916"/>
      <c r="AA107" s="916"/>
      <c r="AB107" s="916"/>
      <c r="AC107" s="916"/>
      <c r="AD107" s="916"/>
      <c r="AE107" s="916"/>
      <c r="AF107" s="916"/>
      <c r="AG107" s="916"/>
      <c r="AH107" s="916"/>
      <c r="AI107" s="916"/>
      <c r="AJ107" s="916"/>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346</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307</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173</v>
      </c>
      <c r="AG111" s="299"/>
      <c r="AH111" s="300" t="s">
        <v>106</v>
      </c>
      <c r="AI111" s="299"/>
      <c r="AJ111" s="301"/>
      <c r="AK111" s="2"/>
    </row>
    <row r="112" spans="1:46" s="63" customFormat="1" ht="26.25" customHeight="1">
      <c r="A112" s="770" t="s">
        <v>35</v>
      </c>
      <c r="B112" s="771"/>
      <c r="C112" s="771"/>
      <c r="D112" s="772"/>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921" t="s">
        <v>32</v>
      </c>
      <c r="B113" s="922"/>
      <c r="C113" s="922"/>
      <c r="D113" s="922"/>
      <c r="E113" s="307" t="s">
        <v>238</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828"/>
      <c r="B114" s="829"/>
      <c r="C114" s="829"/>
      <c r="D114" s="829"/>
      <c r="E114" s="312"/>
      <c r="F114" s="310" t="s">
        <v>36</v>
      </c>
      <c r="G114" s="148"/>
      <c r="H114" s="148"/>
      <c r="I114" s="148"/>
      <c r="J114" s="148"/>
      <c r="K114" s="313"/>
      <c r="L114" s="310" t="s">
        <v>150</v>
      </c>
      <c r="M114" s="148"/>
      <c r="N114" s="148"/>
      <c r="O114" s="310"/>
      <c r="P114" s="310"/>
      <c r="Q114" s="314"/>
      <c r="R114" s="315"/>
      <c r="S114" s="310" t="s">
        <v>29</v>
      </c>
      <c r="T114" s="310"/>
      <c r="U114" s="310" t="s">
        <v>30</v>
      </c>
      <c r="V114" s="1010"/>
      <c r="W114" s="1010"/>
      <c r="X114" s="1010"/>
      <c r="Y114" s="1010"/>
      <c r="Z114" s="1010"/>
      <c r="AA114" s="1010"/>
      <c r="AB114" s="1010"/>
      <c r="AC114" s="1010"/>
      <c r="AD114" s="1010"/>
      <c r="AE114" s="1010"/>
      <c r="AF114" s="1010"/>
      <c r="AG114" s="1010"/>
      <c r="AH114" s="1010"/>
      <c r="AI114" s="1010"/>
      <c r="AJ114" s="316" t="s">
        <v>31</v>
      </c>
      <c r="AK114" s="2"/>
    </row>
    <row r="115" spans="1:37" s="63" customFormat="1" ht="18" customHeight="1" thickBot="1">
      <c r="A115" s="828"/>
      <c r="B115" s="829"/>
      <c r="C115" s="829"/>
      <c r="D115" s="829"/>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828"/>
      <c r="B116" s="829"/>
      <c r="C116" s="829"/>
      <c r="D116" s="829"/>
      <c r="E116" s="889"/>
      <c r="F116" s="890"/>
      <c r="G116" s="890"/>
      <c r="H116" s="890"/>
      <c r="I116" s="890"/>
      <c r="J116" s="890"/>
      <c r="K116" s="890"/>
      <c r="L116" s="890"/>
      <c r="M116" s="890"/>
      <c r="N116" s="890"/>
      <c r="O116" s="890"/>
      <c r="P116" s="890"/>
      <c r="Q116" s="890"/>
      <c r="R116" s="890"/>
      <c r="S116" s="890"/>
      <c r="T116" s="890"/>
      <c r="U116" s="890"/>
      <c r="V116" s="890"/>
      <c r="W116" s="890"/>
      <c r="X116" s="890"/>
      <c r="Y116" s="890"/>
      <c r="Z116" s="890"/>
      <c r="AA116" s="890"/>
      <c r="AB116" s="890"/>
      <c r="AC116" s="890"/>
      <c r="AD116" s="890"/>
      <c r="AE116" s="890"/>
      <c r="AF116" s="890"/>
      <c r="AG116" s="890"/>
      <c r="AH116" s="890"/>
      <c r="AI116" s="890"/>
      <c r="AJ116" s="891"/>
      <c r="AK116" s="2"/>
    </row>
    <row r="117" spans="1:37" s="63" customFormat="1" ht="12">
      <c r="A117" s="828"/>
      <c r="B117" s="829"/>
      <c r="C117" s="829"/>
      <c r="D117" s="829"/>
      <c r="E117" s="320" t="s">
        <v>240</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828"/>
      <c r="B118" s="829"/>
      <c r="C118" s="829"/>
      <c r="D118" s="829"/>
      <c r="E118" s="320" t="s">
        <v>239</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830"/>
      <c r="B119" s="831"/>
      <c r="C119" s="831"/>
      <c r="D119" s="831"/>
      <c r="E119" s="323" t="s">
        <v>152</v>
      </c>
      <c r="F119" s="155"/>
      <c r="G119" s="155"/>
      <c r="H119" s="155"/>
      <c r="I119" s="155"/>
      <c r="J119" s="155"/>
      <c r="K119" s="155"/>
      <c r="L119" s="905" t="s">
        <v>248</v>
      </c>
      <c r="M119" s="906"/>
      <c r="N119" s="906"/>
      <c r="O119" s="934"/>
      <c r="P119" s="934"/>
      <c r="Q119" s="324" t="s">
        <v>5</v>
      </c>
      <c r="R119" s="934"/>
      <c r="S119" s="934"/>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308</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173</v>
      </c>
      <c r="AG122" s="335"/>
      <c r="AH122" s="336" t="s">
        <v>106</v>
      </c>
      <c r="AI122" s="335"/>
      <c r="AJ122" s="335"/>
      <c r="AK122" s="2"/>
    </row>
    <row r="123" spans="1:37" s="63" customFormat="1" ht="75" customHeight="1" thickBot="1">
      <c r="A123" s="770" t="s">
        <v>311</v>
      </c>
      <c r="B123" s="771"/>
      <c r="C123" s="771"/>
      <c r="D123" s="904"/>
      <c r="E123" s="952"/>
      <c r="F123" s="953"/>
      <c r="G123" s="953"/>
      <c r="H123" s="953"/>
      <c r="I123" s="953"/>
      <c r="J123" s="953"/>
      <c r="K123" s="953"/>
      <c r="L123" s="953"/>
      <c r="M123" s="953"/>
      <c r="N123" s="953"/>
      <c r="O123" s="953"/>
      <c r="P123" s="953"/>
      <c r="Q123" s="953"/>
      <c r="R123" s="953"/>
      <c r="S123" s="953"/>
      <c r="T123" s="953"/>
      <c r="U123" s="953"/>
      <c r="V123" s="953"/>
      <c r="W123" s="953"/>
      <c r="X123" s="953"/>
      <c r="Y123" s="953"/>
      <c r="Z123" s="953"/>
      <c r="AA123" s="953"/>
      <c r="AB123" s="953"/>
      <c r="AC123" s="953"/>
      <c r="AD123" s="953"/>
      <c r="AE123" s="953"/>
      <c r="AF123" s="953"/>
      <c r="AG123" s="953"/>
      <c r="AH123" s="953"/>
      <c r="AI123" s="953"/>
      <c r="AJ123" s="954"/>
      <c r="AK123" s="2"/>
    </row>
    <row r="124" spans="1:37" s="63" customFormat="1" ht="18" customHeight="1" thickBot="1">
      <c r="A124" s="921" t="s">
        <v>121</v>
      </c>
      <c r="B124" s="922"/>
      <c r="C124" s="922"/>
      <c r="D124" s="926"/>
      <c r="E124" s="337"/>
      <c r="F124" s="308" t="s">
        <v>309</v>
      </c>
      <c r="G124" s="309"/>
      <c r="H124" s="309"/>
      <c r="I124" s="309"/>
      <c r="J124" s="309"/>
      <c r="K124" s="309"/>
      <c r="L124" s="309"/>
      <c r="M124" s="309"/>
      <c r="P124" s="337"/>
      <c r="Q124" s="308" t="s">
        <v>310</v>
      </c>
      <c r="R124" s="309"/>
      <c r="S124" s="309"/>
      <c r="T124" s="309"/>
      <c r="U124" s="309"/>
      <c r="V124" s="309"/>
      <c r="X124" s="337"/>
      <c r="Y124" s="308" t="s">
        <v>149</v>
      </c>
      <c r="Z124" s="309"/>
      <c r="AA124" s="309"/>
      <c r="AB124" s="309"/>
      <c r="AC124" s="309"/>
      <c r="AD124" s="309"/>
      <c r="AE124" s="309"/>
      <c r="AF124" s="309"/>
      <c r="AG124" s="309"/>
      <c r="AH124" s="309"/>
      <c r="AI124" s="309"/>
      <c r="AJ124" s="311"/>
      <c r="AK124" s="2"/>
    </row>
    <row r="125" spans="1:37" s="63" customFormat="1" ht="14.25" customHeight="1" thickBot="1">
      <c r="A125" s="830"/>
      <c r="B125" s="831"/>
      <c r="C125" s="831"/>
      <c r="D125" s="927"/>
      <c r="E125" s="303" t="s">
        <v>162</v>
      </c>
      <c r="F125" s="303"/>
      <c r="G125" s="156"/>
      <c r="H125" s="156"/>
      <c r="I125" s="156"/>
      <c r="J125" s="156"/>
      <c r="K125" s="156"/>
      <c r="L125" s="156"/>
      <c r="M125" s="156"/>
      <c r="N125" s="156"/>
      <c r="O125" s="303"/>
      <c r="P125" s="931"/>
      <c r="Q125" s="932"/>
      <c r="R125" s="932"/>
      <c r="S125" s="932"/>
      <c r="T125" s="932"/>
      <c r="U125" s="932"/>
      <c r="V125" s="932"/>
      <c r="W125" s="932"/>
      <c r="X125" s="932"/>
      <c r="Y125" s="932"/>
      <c r="Z125" s="932"/>
      <c r="AA125" s="932"/>
      <c r="AB125" s="932"/>
      <c r="AC125" s="932"/>
      <c r="AD125" s="932"/>
      <c r="AE125" s="932"/>
      <c r="AF125" s="932"/>
      <c r="AG125" s="932"/>
      <c r="AH125" s="932"/>
      <c r="AI125" s="932"/>
      <c r="AJ125" s="933"/>
      <c r="AK125" s="2"/>
    </row>
    <row r="126" spans="1:37" s="63" customFormat="1" ht="26.25" customHeight="1">
      <c r="A126" s="770" t="s">
        <v>35</v>
      </c>
      <c r="B126" s="771"/>
      <c r="C126" s="771"/>
      <c r="D126" s="772"/>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921" t="s">
        <v>32</v>
      </c>
      <c r="B127" s="922"/>
      <c r="C127" s="922"/>
      <c r="D127" s="922"/>
      <c r="E127" s="307" t="s">
        <v>213</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828"/>
      <c r="B128" s="829"/>
      <c r="C128" s="829"/>
      <c r="D128" s="829"/>
      <c r="E128" s="341"/>
      <c r="F128" s="310" t="s">
        <v>36</v>
      </c>
      <c r="G128" s="148"/>
      <c r="H128" s="148"/>
      <c r="I128" s="148"/>
      <c r="J128" s="148"/>
      <c r="K128" s="342"/>
      <c r="L128" s="310" t="s">
        <v>151</v>
      </c>
      <c r="M128" s="148"/>
      <c r="N128" s="148"/>
      <c r="O128" s="310"/>
      <c r="P128" s="310"/>
      <c r="Q128" s="314"/>
      <c r="R128" s="278"/>
      <c r="S128" s="310" t="s">
        <v>29</v>
      </c>
      <c r="T128" s="310"/>
      <c r="U128" s="310" t="s">
        <v>30</v>
      </c>
      <c r="V128" s="907"/>
      <c r="W128" s="907"/>
      <c r="X128" s="907"/>
      <c r="Y128" s="907"/>
      <c r="Z128" s="907"/>
      <c r="AA128" s="907"/>
      <c r="AB128" s="907"/>
      <c r="AC128" s="907"/>
      <c r="AD128" s="907"/>
      <c r="AE128" s="907"/>
      <c r="AF128" s="907"/>
      <c r="AG128" s="907"/>
      <c r="AH128" s="907"/>
      <c r="AI128" s="907"/>
      <c r="AJ128" s="316" t="s">
        <v>31</v>
      </c>
      <c r="AK128" s="2"/>
    </row>
    <row r="129" spans="1:38" s="63" customFormat="1" ht="15.75" customHeight="1" thickBot="1">
      <c r="A129" s="828"/>
      <c r="B129" s="829"/>
      <c r="C129" s="829"/>
      <c r="D129" s="829"/>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828"/>
      <c r="B130" s="829"/>
      <c r="C130" s="829"/>
      <c r="D130" s="829"/>
      <c r="E130" s="928"/>
      <c r="F130" s="929"/>
      <c r="G130" s="929"/>
      <c r="H130" s="929"/>
      <c r="I130" s="929"/>
      <c r="J130" s="929"/>
      <c r="K130" s="929"/>
      <c r="L130" s="929"/>
      <c r="M130" s="929"/>
      <c r="N130" s="929"/>
      <c r="O130" s="929"/>
      <c r="P130" s="929"/>
      <c r="Q130" s="929"/>
      <c r="R130" s="929"/>
      <c r="S130" s="929"/>
      <c r="T130" s="929"/>
      <c r="U130" s="929"/>
      <c r="V130" s="929"/>
      <c r="W130" s="929"/>
      <c r="X130" s="929"/>
      <c r="Y130" s="929"/>
      <c r="Z130" s="929"/>
      <c r="AA130" s="929"/>
      <c r="AB130" s="929"/>
      <c r="AC130" s="929"/>
      <c r="AD130" s="929"/>
      <c r="AE130" s="929"/>
      <c r="AF130" s="929"/>
      <c r="AG130" s="929"/>
      <c r="AH130" s="929"/>
      <c r="AI130" s="929"/>
      <c r="AJ130" s="930"/>
      <c r="AK130" s="2"/>
    </row>
    <row r="131" spans="1:38" s="63" customFormat="1" ht="12">
      <c r="A131" s="828"/>
      <c r="B131" s="829"/>
      <c r="C131" s="829"/>
      <c r="D131" s="829"/>
      <c r="E131" s="320" t="s">
        <v>240</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153</v>
      </c>
      <c r="AF131" s="318"/>
      <c r="AG131" s="318"/>
      <c r="AH131" s="318"/>
      <c r="AI131" s="318"/>
      <c r="AJ131" s="321"/>
      <c r="AK131" s="2"/>
    </row>
    <row r="132" spans="1:38" s="63" customFormat="1" ht="12">
      <c r="A132" s="828"/>
      <c r="B132" s="829"/>
      <c r="C132" s="829"/>
      <c r="D132" s="829"/>
      <c r="E132" s="320" t="s">
        <v>214</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828"/>
      <c r="B133" s="829"/>
      <c r="C133" s="829"/>
      <c r="D133" s="829"/>
      <c r="E133" s="320" t="s">
        <v>293</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830"/>
      <c r="B134" s="831"/>
      <c r="C134" s="831"/>
      <c r="D134" s="831"/>
      <c r="E134" s="323" t="s">
        <v>152</v>
      </c>
      <c r="F134" s="155"/>
      <c r="G134" s="155"/>
      <c r="H134" s="155"/>
      <c r="I134" s="155"/>
      <c r="J134" s="155"/>
      <c r="K134" s="344"/>
      <c r="L134" s="905" t="s">
        <v>19</v>
      </c>
      <c r="M134" s="906"/>
      <c r="N134" s="917"/>
      <c r="O134" s="917"/>
      <c r="P134" s="324" t="s">
        <v>5</v>
      </c>
      <c r="Q134" s="917"/>
      <c r="R134" s="917"/>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393</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347</v>
      </c>
    </row>
    <row r="138" spans="1:38" s="63" customFormat="1" ht="70.5" customHeight="1" thickBot="1">
      <c r="A138" s="770" t="s">
        <v>176</v>
      </c>
      <c r="B138" s="771"/>
      <c r="C138" s="771"/>
      <c r="D138" s="904"/>
      <c r="E138" s="918"/>
      <c r="F138" s="919"/>
      <c r="G138" s="919"/>
      <c r="H138" s="919"/>
      <c r="I138" s="919"/>
      <c r="J138" s="919"/>
      <c r="K138" s="919"/>
      <c r="L138" s="919"/>
      <c r="M138" s="919"/>
      <c r="N138" s="919"/>
      <c r="O138" s="919"/>
      <c r="P138" s="919"/>
      <c r="Q138" s="919"/>
      <c r="R138" s="919"/>
      <c r="S138" s="919"/>
      <c r="T138" s="919"/>
      <c r="U138" s="919"/>
      <c r="V138" s="919"/>
      <c r="W138" s="919"/>
      <c r="X138" s="919"/>
      <c r="Y138" s="919"/>
      <c r="Z138" s="919"/>
      <c r="AA138" s="919"/>
      <c r="AB138" s="919"/>
      <c r="AC138" s="919"/>
      <c r="AD138" s="919"/>
      <c r="AE138" s="919"/>
      <c r="AF138" s="919"/>
      <c r="AG138" s="919"/>
      <c r="AH138" s="919"/>
      <c r="AI138" s="919"/>
      <c r="AJ138" s="920"/>
    </row>
    <row r="139" spans="1:38" s="63" customFormat="1" ht="70.5" customHeight="1" thickBot="1">
      <c r="A139" s="770" t="s">
        <v>241</v>
      </c>
      <c r="B139" s="771"/>
      <c r="C139" s="771"/>
      <c r="D139" s="904"/>
      <c r="E139" s="918"/>
      <c r="F139" s="919"/>
      <c r="G139" s="919"/>
      <c r="H139" s="919"/>
      <c r="I139" s="919"/>
      <c r="J139" s="919"/>
      <c r="K139" s="919"/>
      <c r="L139" s="919"/>
      <c r="M139" s="919"/>
      <c r="N139" s="919"/>
      <c r="O139" s="919"/>
      <c r="P139" s="919"/>
      <c r="Q139" s="919"/>
      <c r="R139" s="919"/>
      <c r="S139" s="919"/>
      <c r="T139" s="919"/>
      <c r="U139" s="919"/>
      <c r="V139" s="919"/>
      <c r="W139" s="919"/>
      <c r="X139" s="919"/>
      <c r="Y139" s="919"/>
      <c r="Z139" s="919"/>
      <c r="AA139" s="919"/>
      <c r="AB139" s="919"/>
      <c r="AC139" s="919"/>
      <c r="AD139" s="919"/>
      <c r="AE139" s="919"/>
      <c r="AF139" s="919"/>
      <c r="AG139" s="919"/>
      <c r="AH139" s="919"/>
      <c r="AI139" s="919"/>
      <c r="AJ139" s="920"/>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218</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173</v>
      </c>
      <c r="AG145" s="299"/>
      <c r="AH145" s="300" t="s">
        <v>106</v>
      </c>
      <c r="AI145" s="299"/>
      <c r="AJ145" s="301"/>
      <c r="AK145" s="2"/>
      <c r="AL145" s="157"/>
    </row>
    <row r="146" spans="1:38" s="63" customFormat="1" ht="17.25" customHeight="1">
      <c r="A146" s="157" t="s">
        <v>242</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243</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215</v>
      </c>
      <c r="C149" s="264" t="s">
        <v>312</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216</v>
      </c>
      <c r="C150" s="367" t="s">
        <v>224</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217</v>
      </c>
      <c r="C151" s="297" t="s">
        <v>313</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244</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913"/>
      <c r="B154" s="384" t="s">
        <v>45</v>
      </c>
      <c r="C154" s="923" t="s">
        <v>314</v>
      </c>
      <c r="D154" s="924"/>
      <c r="E154" s="924"/>
      <c r="F154" s="924"/>
      <c r="G154" s="924"/>
      <c r="H154" s="924"/>
      <c r="I154" s="924"/>
      <c r="J154" s="924"/>
      <c r="K154" s="924"/>
      <c r="L154" s="924"/>
      <c r="M154" s="924"/>
      <c r="N154" s="924"/>
      <c r="O154" s="924"/>
      <c r="P154" s="924"/>
      <c r="Q154" s="924"/>
      <c r="R154" s="924"/>
      <c r="S154" s="924"/>
      <c r="T154" s="924"/>
      <c r="U154" s="924"/>
      <c r="V154" s="924"/>
      <c r="W154" s="924"/>
      <c r="X154" s="924"/>
      <c r="Y154" s="924"/>
      <c r="Z154" s="924"/>
      <c r="AA154" s="924"/>
      <c r="AB154" s="924"/>
      <c r="AC154" s="924"/>
      <c r="AD154" s="924"/>
      <c r="AE154" s="924"/>
      <c r="AF154" s="924"/>
      <c r="AG154" s="924"/>
      <c r="AH154" s="924"/>
      <c r="AI154" s="924"/>
      <c r="AJ154" s="925"/>
      <c r="AK154" s="2"/>
      <c r="AL154" s="385"/>
    </row>
    <row r="155" spans="1:38" s="63" customFormat="1" ht="15" customHeight="1">
      <c r="A155" s="914"/>
      <c r="B155" s="974"/>
      <c r="C155" s="958" t="s">
        <v>219</v>
      </c>
      <c r="D155" s="959"/>
      <c r="E155" s="959"/>
      <c r="F155" s="959"/>
      <c r="G155" s="959"/>
      <c r="H155" s="959"/>
      <c r="I155" s="959"/>
      <c r="J155" s="960"/>
      <c r="K155" s="976"/>
      <c r="L155" s="938" t="s">
        <v>220</v>
      </c>
      <c r="M155" s="911" t="s">
        <v>350</v>
      </c>
      <c r="N155" s="829"/>
      <c r="O155" s="829"/>
      <c r="P155" s="829"/>
      <c r="Q155" s="829"/>
      <c r="R155" s="829"/>
      <c r="S155" s="829"/>
      <c r="T155" s="829"/>
      <c r="U155" s="829"/>
      <c r="V155" s="829"/>
      <c r="W155" s="829"/>
      <c r="X155" s="829"/>
      <c r="Y155" s="829"/>
      <c r="Z155" s="829"/>
      <c r="AA155" s="829"/>
      <c r="AB155" s="829"/>
      <c r="AC155" s="829"/>
      <c r="AD155" s="829"/>
      <c r="AE155" s="829"/>
      <c r="AF155" s="829"/>
      <c r="AG155" s="829"/>
      <c r="AH155" s="829"/>
      <c r="AI155" s="829"/>
      <c r="AJ155" s="912"/>
      <c r="AK155" s="386"/>
      <c r="AL155" s="387"/>
    </row>
    <row r="156" spans="1:38" s="63" customFormat="1" ht="15" customHeight="1" thickBot="1">
      <c r="A156" s="914"/>
      <c r="B156" s="975"/>
      <c r="C156" s="958"/>
      <c r="D156" s="959"/>
      <c r="E156" s="959"/>
      <c r="F156" s="959"/>
      <c r="G156" s="959"/>
      <c r="H156" s="959"/>
      <c r="I156" s="959"/>
      <c r="J156" s="960"/>
      <c r="K156" s="976"/>
      <c r="L156" s="938"/>
      <c r="M156" s="911"/>
      <c r="N156" s="829"/>
      <c r="O156" s="829"/>
      <c r="P156" s="829"/>
      <c r="Q156" s="829"/>
      <c r="R156" s="829"/>
      <c r="S156" s="829"/>
      <c r="T156" s="829"/>
      <c r="U156" s="829"/>
      <c r="V156" s="829"/>
      <c r="W156" s="829"/>
      <c r="X156" s="829"/>
      <c r="Y156" s="829"/>
      <c r="Z156" s="829"/>
      <c r="AA156" s="829"/>
      <c r="AB156" s="829"/>
      <c r="AC156" s="829"/>
      <c r="AD156" s="829"/>
      <c r="AE156" s="829"/>
      <c r="AF156" s="829"/>
      <c r="AG156" s="829"/>
      <c r="AH156" s="829"/>
      <c r="AI156" s="829"/>
      <c r="AJ156" s="912"/>
      <c r="AK156" s="386"/>
      <c r="AL156" s="387"/>
    </row>
    <row r="157" spans="1:38" s="63" customFormat="1" ht="75" customHeight="1" thickBot="1">
      <c r="A157" s="914"/>
      <c r="B157" s="975"/>
      <c r="C157" s="958"/>
      <c r="D157" s="959"/>
      <c r="E157" s="959"/>
      <c r="F157" s="959"/>
      <c r="G157" s="959"/>
      <c r="H157" s="959"/>
      <c r="I157" s="959"/>
      <c r="J157" s="960"/>
      <c r="K157" s="388"/>
      <c r="L157" s="977"/>
      <c r="M157" s="935"/>
      <c r="N157" s="936"/>
      <c r="O157" s="936"/>
      <c r="P157" s="936"/>
      <c r="Q157" s="936"/>
      <c r="R157" s="936"/>
      <c r="S157" s="936"/>
      <c r="T157" s="936"/>
      <c r="U157" s="936"/>
      <c r="V157" s="936"/>
      <c r="W157" s="936"/>
      <c r="X157" s="936"/>
      <c r="Y157" s="936"/>
      <c r="Z157" s="936"/>
      <c r="AA157" s="936"/>
      <c r="AB157" s="936"/>
      <c r="AC157" s="936"/>
      <c r="AD157" s="936"/>
      <c r="AE157" s="936"/>
      <c r="AF157" s="936"/>
      <c r="AG157" s="936"/>
      <c r="AH157" s="936"/>
      <c r="AI157" s="936"/>
      <c r="AJ157" s="937"/>
      <c r="AK157" s="2"/>
      <c r="AL157" s="387"/>
    </row>
    <row r="158" spans="1:38" s="63" customFormat="1" ht="17.25" customHeight="1" thickBot="1">
      <c r="A158" s="914"/>
      <c r="B158" s="975"/>
      <c r="C158" s="958"/>
      <c r="D158" s="959"/>
      <c r="E158" s="959"/>
      <c r="F158" s="959"/>
      <c r="G158" s="959"/>
      <c r="H158" s="959"/>
      <c r="I158" s="959"/>
      <c r="J158" s="960"/>
      <c r="K158" s="389"/>
      <c r="L158" s="938" t="s">
        <v>221</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915"/>
      <c r="B159" s="975"/>
      <c r="C159" s="958"/>
      <c r="D159" s="959"/>
      <c r="E159" s="959"/>
      <c r="F159" s="959"/>
      <c r="G159" s="959"/>
      <c r="H159" s="959"/>
      <c r="I159" s="959"/>
      <c r="J159" s="960"/>
      <c r="K159" s="391"/>
      <c r="L159" s="939"/>
      <c r="M159" s="940"/>
      <c r="N159" s="941"/>
      <c r="O159" s="941"/>
      <c r="P159" s="941"/>
      <c r="Q159" s="941"/>
      <c r="R159" s="941"/>
      <c r="S159" s="941"/>
      <c r="T159" s="941"/>
      <c r="U159" s="941"/>
      <c r="V159" s="941"/>
      <c r="W159" s="941"/>
      <c r="X159" s="941"/>
      <c r="Y159" s="941"/>
      <c r="Z159" s="941"/>
      <c r="AA159" s="941"/>
      <c r="AB159" s="941"/>
      <c r="AC159" s="941"/>
      <c r="AD159" s="941"/>
      <c r="AE159" s="941"/>
      <c r="AF159" s="941"/>
      <c r="AG159" s="941"/>
      <c r="AH159" s="941"/>
      <c r="AI159" s="941"/>
      <c r="AJ159" s="942"/>
      <c r="AK159" s="2"/>
      <c r="AL159" s="295"/>
    </row>
    <row r="160" spans="1:38" s="63" customFormat="1" ht="18" customHeight="1">
      <c r="A160" s="392"/>
      <c r="B160" s="393" t="s">
        <v>225</v>
      </c>
      <c r="C160" s="394" t="s">
        <v>316</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245</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913"/>
      <c r="B163" s="400" t="s">
        <v>215</v>
      </c>
      <c r="C163" s="970" t="s">
        <v>315</v>
      </c>
      <c r="D163" s="971"/>
      <c r="E163" s="971"/>
      <c r="F163" s="971"/>
      <c r="G163" s="971"/>
      <c r="H163" s="971"/>
      <c r="I163" s="971"/>
      <c r="J163" s="971"/>
      <c r="K163" s="971"/>
      <c r="L163" s="971"/>
      <c r="M163" s="971"/>
      <c r="N163" s="971"/>
      <c r="O163" s="971"/>
      <c r="P163" s="971"/>
      <c r="Q163" s="971"/>
      <c r="R163" s="971"/>
      <c r="S163" s="971"/>
      <c r="T163" s="971"/>
      <c r="U163" s="972"/>
      <c r="V163" s="972"/>
      <c r="W163" s="972"/>
      <c r="X163" s="972"/>
      <c r="Y163" s="972"/>
      <c r="Z163" s="972"/>
      <c r="AA163" s="972"/>
      <c r="AB163" s="972"/>
      <c r="AC163" s="972"/>
      <c r="AD163" s="972"/>
      <c r="AE163" s="972"/>
      <c r="AF163" s="972"/>
      <c r="AG163" s="972"/>
      <c r="AH163" s="972"/>
      <c r="AI163" s="972"/>
      <c r="AJ163" s="973"/>
      <c r="AK163" s="56"/>
      <c r="AL163" s="295"/>
    </row>
    <row r="164" spans="1:46" s="63" customFormat="1" ht="27" customHeight="1">
      <c r="A164" s="914"/>
      <c r="B164" s="1026"/>
      <c r="C164" s="955" t="s">
        <v>226</v>
      </c>
      <c r="D164" s="956"/>
      <c r="E164" s="956"/>
      <c r="F164" s="956"/>
      <c r="G164" s="956"/>
      <c r="H164" s="956"/>
      <c r="I164" s="956"/>
      <c r="J164" s="957"/>
      <c r="K164" s="401"/>
      <c r="L164" s="402" t="s">
        <v>74</v>
      </c>
      <c r="M164" s="980" t="s">
        <v>46</v>
      </c>
      <c r="N164" s="981"/>
      <c r="O164" s="981"/>
      <c r="P164" s="981"/>
      <c r="Q164" s="981"/>
      <c r="R164" s="981"/>
      <c r="S164" s="981"/>
      <c r="T164" s="981"/>
      <c r="U164" s="981"/>
      <c r="V164" s="981"/>
      <c r="W164" s="981"/>
      <c r="X164" s="981"/>
      <c r="Y164" s="981"/>
      <c r="Z164" s="981"/>
      <c r="AA164" s="981"/>
      <c r="AB164" s="981"/>
      <c r="AC164" s="981"/>
      <c r="AD164" s="981"/>
      <c r="AE164" s="981"/>
      <c r="AF164" s="981"/>
      <c r="AG164" s="981"/>
      <c r="AH164" s="981"/>
      <c r="AI164" s="981"/>
      <c r="AJ164" s="982"/>
      <c r="AK164" s="56"/>
      <c r="AL164" s="365"/>
    </row>
    <row r="165" spans="1:46" s="63" customFormat="1" ht="40.5" customHeight="1">
      <c r="A165" s="914"/>
      <c r="B165" s="975"/>
      <c r="C165" s="958"/>
      <c r="D165" s="959"/>
      <c r="E165" s="959"/>
      <c r="F165" s="959"/>
      <c r="G165" s="959"/>
      <c r="H165" s="959"/>
      <c r="I165" s="959"/>
      <c r="J165" s="960"/>
      <c r="K165" s="403"/>
      <c r="L165" s="404" t="s">
        <v>223</v>
      </c>
      <c r="M165" s="961" t="s">
        <v>42</v>
      </c>
      <c r="N165" s="749"/>
      <c r="O165" s="749"/>
      <c r="P165" s="749"/>
      <c r="Q165" s="749"/>
      <c r="R165" s="749"/>
      <c r="S165" s="749"/>
      <c r="T165" s="749"/>
      <c r="U165" s="749"/>
      <c r="V165" s="749"/>
      <c r="W165" s="749"/>
      <c r="X165" s="749"/>
      <c r="Y165" s="749"/>
      <c r="Z165" s="749"/>
      <c r="AA165" s="749"/>
      <c r="AB165" s="749"/>
      <c r="AC165" s="749"/>
      <c r="AD165" s="749"/>
      <c r="AE165" s="749"/>
      <c r="AF165" s="749"/>
      <c r="AG165" s="749"/>
      <c r="AH165" s="749"/>
      <c r="AI165" s="749"/>
      <c r="AJ165" s="962"/>
      <c r="AK165" s="405"/>
      <c r="AL165" s="406"/>
    </row>
    <row r="166" spans="1:46" s="63" customFormat="1" ht="40.5" customHeight="1">
      <c r="A166" s="915"/>
      <c r="B166" s="975"/>
      <c r="C166" s="958"/>
      <c r="D166" s="959"/>
      <c r="E166" s="959"/>
      <c r="F166" s="959"/>
      <c r="G166" s="959"/>
      <c r="H166" s="959"/>
      <c r="I166" s="959"/>
      <c r="J166" s="960"/>
      <c r="K166" s="391"/>
      <c r="L166" s="407" t="s">
        <v>222</v>
      </c>
      <c r="M166" s="963" t="s">
        <v>47</v>
      </c>
      <c r="N166" s="964"/>
      <c r="O166" s="964"/>
      <c r="P166" s="964"/>
      <c r="Q166" s="964"/>
      <c r="R166" s="964"/>
      <c r="S166" s="964"/>
      <c r="T166" s="964"/>
      <c r="U166" s="964"/>
      <c r="V166" s="964"/>
      <c r="W166" s="964"/>
      <c r="X166" s="964"/>
      <c r="Y166" s="964"/>
      <c r="Z166" s="964"/>
      <c r="AA166" s="964"/>
      <c r="AB166" s="964"/>
      <c r="AC166" s="964"/>
      <c r="AD166" s="964"/>
      <c r="AE166" s="964"/>
      <c r="AF166" s="964"/>
      <c r="AG166" s="964"/>
      <c r="AH166" s="964"/>
      <c r="AI166" s="964"/>
      <c r="AJ166" s="965"/>
      <c r="AK166" s="405"/>
      <c r="AL166" s="406"/>
    </row>
    <row r="167" spans="1:46" s="63" customFormat="1" ht="18" customHeight="1">
      <c r="A167" s="392"/>
      <c r="B167" s="393" t="s">
        <v>225</v>
      </c>
      <c r="C167" s="394" t="s">
        <v>316</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966" t="s">
        <v>120</v>
      </c>
      <c r="B168" s="966"/>
      <c r="C168" s="966"/>
      <c r="D168" s="966"/>
      <c r="E168" s="966"/>
      <c r="F168" s="966"/>
      <c r="G168" s="966"/>
      <c r="H168" s="966"/>
      <c r="I168" s="966"/>
      <c r="J168" s="966"/>
      <c r="K168" s="966"/>
      <c r="L168" s="966"/>
      <c r="M168" s="966"/>
      <c r="N168" s="966"/>
      <c r="O168" s="966"/>
      <c r="P168" s="966"/>
      <c r="Q168" s="966"/>
      <c r="R168" s="966"/>
      <c r="S168" s="966"/>
      <c r="T168" s="966"/>
      <c r="U168" s="966"/>
      <c r="V168" s="966"/>
      <c r="W168" s="966"/>
      <c r="X168" s="966"/>
      <c r="Y168" s="966"/>
      <c r="Z168" s="966"/>
      <c r="AA168" s="966"/>
      <c r="AB168" s="966"/>
      <c r="AC168" s="966"/>
      <c r="AD168" s="966"/>
      <c r="AE168" s="966"/>
      <c r="AF168" s="966"/>
      <c r="AG168" s="966"/>
      <c r="AH168" s="966"/>
      <c r="AI168" s="966"/>
      <c r="AJ168" s="966"/>
      <c r="AK168" s="405"/>
      <c r="AL168" s="295"/>
    </row>
    <row r="169" spans="1:46">
      <c r="A169" s="96" t="s">
        <v>174</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173</v>
      </c>
      <c r="AG170" s="412"/>
      <c r="AH170" s="413" t="s">
        <v>106</v>
      </c>
      <c r="AI170" s="412"/>
      <c r="AJ170" s="414"/>
      <c r="AK170" s="2"/>
      <c r="AT170" s="88"/>
    </row>
    <row r="171" spans="1:46" ht="129.94999999999999" customHeight="1">
      <c r="A171" s="908" t="s">
        <v>435</v>
      </c>
      <c r="B171" s="909"/>
      <c r="C171" s="909"/>
      <c r="D171" s="909"/>
      <c r="E171" s="909"/>
      <c r="F171" s="909"/>
      <c r="G171" s="909"/>
      <c r="H171" s="909"/>
      <c r="I171" s="909"/>
      <c r="J171" s="909"/>
      <c r="K171" s="909"/>
      <c r="L171" s="909"/>
      <c r="M171" s="909"/>
      <c r="N171" s="909"/>
      <c r="O171" s="909"/>
      <c r="P171" s="909"/>
      <c r="Q171" s="909"/>
      <c r="R171" s="909"/>
      <c r="S171" s="909"/>
      <c r="T171" s="909"/>
      <c r="U171" s="909"/>
      <c r="V171" s="909"/>
      <c r="W171" s="909"/>
      <c r="X171" s="909"/>
      <c r="Y171" s="909"/>
      <c r="Z171" s="909"/>
      <c r="AA171" s="909"/>
      <c r="AB171" s="909"/>
      <c r="AC171" s="909"/>
      <c r="AD171" s="909"/>
      <c r="AE171" s="909"/>
      <c r="AF171" s="909"/>
      <c r="AG171" s="909"/>
      <c r="AH171" s="909"/>
      <c r="AI171" s="909"/>
      <c r="AJ171" s="910"/>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978" t="s">
        <v>44</v>
      </c>
      <c r="B173" s="968"/>
      <c r="C173" s="968"/>
      <c r="D173" s="979"/>
      <c r="E173" s="967" t="s">
        <v>43</v>
      </c>
      <c r="F173" s="968"/>
      <c r="G173" s="968"/>
      <c r="H173" s="968"/>
      <c r="I173" s="968"/>
      <c r="J173" s="968"/>
      <c r="K173" s="968"/>
      <c r="L173" s="968"/>
      <c r="M173" s="968"/>
      <c r="N173" s="968"/>
      <c r="O173" s="968"/>
      <c r="P173" s="968"/>
      <c r="Q173" s="968"/>
      <c r="R173" s="968"/>
      <c r="S173" s="968"/>
      <c r="T173" s="968"/>
      <c r="U173" s="968"/>
      <c r="V173" s="968"/>
      <c r="W173" s="968"/>
      <c r="X173" s="968"/>
      <c r="Y173" s="968"/>
      <c r="Z173" s="968"/>
      <c r="AA173" s="968"/>
      <c r="AB173" s="968"/>
      <c r="AC173" s="968"/>
      <c r="AD173" s="968"/>
      <c r="AE173" s="968"/>
      <c r="AF173" s="968"/>
      <c r="AG173" s="968"/>
      <c r="AH173" s="968"/>
      <c r="AI173" s="968"/>
      <c r="AJ173" s="969"/>
      <c r="AK173" s="415"/>
      <c r="AT173" s="88"/>
    </row>
    <row r="174" spans="1:46" s="416" customFormat="1" ht="15" customHeight="1">
      <c r="A174" s="753" t="s">
        <v>402</v>
      </c>
      <c r="B174" s="754"/>
      <c r="C174" s="754"/>
      <c r="D174" s="755"/>
      <c r="E174" s="630"/>
      <c r="F174" s="767" t="s">
        <v>408</v>
      </c>
      <c r="G174" s="767"/>
      <c r="H174" s="767"/>
      <c r="I174" s="767"/>
      <c r="J174" s="767"/>
      <c r="K174" s="767"/>
      <c r="L174" s="767"/>
      <c r="M174" s="767"/>
      <c r="N174" s="767"/>
      <c r="O174" s="767"/>
      <c r="P174" s="767"/>
      <c r="Q174" s="767"/>
      <c r="R174" s="767"/>
      <c r="S174" s="767"/>
      <c r="T174" s="767"/>
      <c r="U174" s="767"/>
      <c r="V174" s="767"/>
      <c r="W174" s="767"/>
      <c r="X174" s="767"/>
      <c r="Y174" s="767"/>
      <c r="Z174" s="767"/>
      <c r="AA174" s="767"/>
      <c r="AB174" s="767"/>
      <c r="AC174" s="767"/>
      <c r="AD174" s="767"/>
      <c r="AE174" s="767"/>
      <c r="AF174" s="767"/>
      <c r="AG174" s="767"/>
      <c r="AH174" s="767"/>
      <c r="AI174" s="767"/>
      <c r="AJ174" s="768"/>
      <c r="AK174" s="415"/>
    </row>
    <row r="175" spans="1:46" s="416" customFormat="1" ht="15" customHeight="1">
      <c r="A175" s="756"/>
      <c r="B175" s="757"/>
      <c r="C175" s="757"/>
      <c r="D175" s="758"/>
      <c r="E175" s="629"/>
      <c r="F175" s="749" t="s">
        <v>409</v>
      </c>
      <c r="G175" s="749"/>
      <c r="H175" s="749"/>
      <c r="I175" s="749"/>
      <c r="J175" s="749"/>
      <c r="K175" s="749"/>
      <c r="L175" s="749"/>
      <c r="M175" s="749"/>
      <c r="N175" s="749"/>
      <c r="O175" s="749"/>
      <c r="P175" s="749"/>
      <c r="Q175" s="749"/>
      <c r="R175" s="749"/>
      <c r="S175" s="749"/>
      <c r="T175" s="749"/>
      <c r="U175" s="749"/>
      <c r="V175" s="749"/>
      <c r="W175" s="749"/>
      <c r="X175" s="749"/>
      <c r="Y175" s="749"/>
      <c r="Z175" s="749"/>
      <c r="AA175" s="749"/>
      <c r="AB175" s="749"/>
      <c r="AC175" s="749"/>
      <c r="AD175" s="749"/>
      <c r="AE175" s="749"/>
      <c r="AF175" s="749"/>
      <c r="AG175" s="749"/>
      <c r="AH175" s="749"/>
      <c r="AI175" s="749"/>
      <c r="AJ175" s="750"/>
      <c r="AK175" s="415"/>
    </row>
    <row r="176" spans="1:46" s="416" customFormat="1" ht="15" customHeight="1">
      <c r="A176" s="756"/>
      <c r="B176" s="757"/>
      <c r="C176" s="757"/>
      <c r="D176" s="758"/>
      <c r="E176" s="629"/>
      <c r="F176" s="749" t="s">
        <v>410</v>
      </c>
      <c r="G176" s="749"/>
      <c r="H176" s="749"/>
      <c r="I176" s="749"/>
      <c r="J176" s="749"/>
      <c r="K176" s="749"/>
      <c r="L176" s="749"/>
      <c r="M176" s="749"/>
      <c r="N176" s="749"/>
      <c r="O176" s="749"/>
      <c r="P176" s="749"/>
      <c r="Q176" s="749"/>
      <c r="R176" s="749"/>
      <c r="S176" s="749"/>
      <c r="T176" s="749"/>
      <c r="U176" s="749"/>
      <c r="V176" s="749"/>
      <c r="W176" s="749"/>
      <c r="X176" s="749"/>
      <c r="Y176" s="749"/>
      <c r="Z176" s="749"/>
      <c r="AA176" s="749"/>
      <c r="AB176" s="749"/>
      <c r="AC176" s="749"/>
      <c r="AD176" s="749"/>
      <c r="AE176" s="749"/>
      <c r="AF176" s="749"/>
      <c r="AG176" s="749"/>
      <c r="AH176" s="749"/>
      <c r="AI176" s="749"/>
      <c r="AJ176" s="750"/>
      <c r="AK176" s="415"/>
    </row>
    <row r="177" spans="1:37" s="416" customFormat="1" ht="15" customHeight="1">
      <c r="A177" s="759"/>
      <c r="B177" s="760"/>
      <c r="C177" s="760"/>
      <c r="D177" s="761"/>
      <c r="E177" s="631"/>
      <c r="F177" s="765" t="s">
        <v>411</v>
      </c>
      <c r="G177" s="765"/>
      <c r="H177" s="765"/>
      <c r="I177" s="765"/>
      <c r="J177" s="765"/>
      <c r="K177" s="765"/>
      <c r="L177" s="765"/>
      <c r="M177" s="765"/>
      <c r="N177" s="765"/>
      <c r="O177" s="765"/>
      <c r="P177" s="765"/>
      <c r="Q177" s="765"/>
      <c r="R177" s="765"/>
      <c r="S177" s="765"/>
      <c r="T177" s="765"/>
      <c r="U177" s="765"/>
      <c r="V177" s="765"/>
      <c r="W177" s="765"/>
      <c r="X177" s="765"/>
      <c r="Y177" s="765"/>
      <c r="Z177" s="765"/>
      <c r="AA177" s="765"/>
      <c r="AB177" s="765"/>
      <c r="AC177" s="765"/>
      <c r="AD177" s="765"/>
      <c r="AE177" s="765"/>
      <c r="AF177" s="765"/>
      <c r="AG177" s="765"/>
      <c r="AH177" s="765"/>
      <c r="AI177" s="765"/>
      <c r="AJ177" s="766"/>
      <c r="AK177" s="415"/>
    </row>
    <row r="178" spans="1:37" s="416" customFormat="1" ht="30" customHeight="1">
      <c r="A178" s="753" t="s">
        <v>403</v>
      </c>
      <c r="B178" s="754"/>
      <c r="C178" s="754"/>
      <c r="D178" s="755"/>
      <c r="E178" s="630"/>
      <c r="F178" s="767" t="s">
        <v>437</v>
      </c>
      <c r="G178" s="767"/>
      <c r="H178" s="767"/>
      <c r="I178" s="767"/>
      <c r="J178" s="767"/>
      <c r="K178" s="767"/>
      <c r="L178" s="767"/>
      <c r="M178" s="767"/>
      <c r="N178" s="767"/>
      <c r="O178" s="767"/>
      <c r="P178" s="767"/>
      <c r="Q178" s="767"/>
      <c r="R178" s="767"/>
      <c r="S178" s="767"/>
      <c r="T178" s="767"/>
      <c r="U178" s="767"/>
      <c r="V178" s="767"/>
      <c r="W178" s="767"/>
      <c r="X178" s="767"/>
      <c r="Y178" s="767"/>
      <c r="Z178" s="767"/>
      <c r="AA178" s="767"/>
      <c r="AB178" s="767"/>
      <c r="AC178" s="767"/>
      <c r="AD178" s="767"/>
      <c r="AE178" s="767"/>
      <c r="AF178" s="767"/>
      <c r="AG178" s="767"/>
      <c r="AH178" s="767"/>
      <c r="AI178" s="767"/>
      <c r="AJ178" s="768"/>
      <c r="AK178" s="415"/>
    </row>
    <row r="179" spans="1:37" s="63" customFormat="1" ht="15" customHeight="1">
      <c r="A179" s="756"/>
      <c r="B179" s="757"/>
      <c r="C179" s="757"/>
      <c r="D179" s="758"/>
      <c r="E179" s="629"/>
      <c r="F179" s="749" t="s">
        <v>412</v>
      </c>
      <c r="G179" s="749"/>
      <c r="H179" s="749"/>
      <c r="I179" s="749"/>
      <c r="J179" s="749"/>
      <c r="K179" s="749"/>
      <c r="L179" s="749"/>
      <c r="M179" s="749"/>
      <c r="N179" s="749"/>
      <c r="O179" s="749"/>
      <c r="P179" s="749"/>
      <c r="Q179" s="749"/>
      <c r="R179" s="749"/>
      <c r="S179" s="749"/>
      <c r="T179" s="749"/>
      <c r="U179" s="749"/>
      <c r="V179" s="749"/>
      <c r="W179" s="749"/>
      <c r="X179" s="749"/>
      <c r="Y179" s="749"/>
      <c r="Z179" s="749"/>
      <c r="AA179" s="749"/>
      <c r="AB179" s="749"/>
      <c r="AC179" s="749"/>
      <c r="AD179" s="749"/>
      <c r="AE179" s="749"/>
      <c r="AF179" s="749"/>
      <c r="AG179" s="749"/>
      <c r="AH179" s="749"/>
      <c r="AI179" s="749"/>
      <c r="AJ179" s="750"/>
      <c r="AK179" s="415"/>
    </row>
    <row r="180" spans="1:37" s="63" customFormat="1" ht="15" customHeight="1">
      <c r="A180" s="756"/>
      <c r="B180" s="757"/>
      <c r="C180" s="757"/>
      <c r="D180" s="758"/>
      <c r="E180" s="629"/>
      <c r="F180" s="749" t="s">
        <v>413</v>
      </c>
      <c r="G180" s="749"/>
      <c r="H180" s="749"/>
      <c r="I180" s="749"/>
      <c r="J180" s="749"/>
      <c r="K180" s="749"/>
      <c r="L180" s="749"/>
      <c r="M180" s="749"/>
      <c r="N180" s="749"/>
      <c r="O180" s="749"/>
      <c r="P180" s="749"/>
      <c r="Q180" s="749"/>
      <c r="R180" s="749"/>
      <c r="S180" s="749"/>
      <c r="T180" s="749"/>
      <c r="U180" s="749"/>
      <c r="V180" s="749"/>
      <c r="W180" s="749"/>
      <c r="X180" s="749"/>
      <c r="Y180" s="749"/>
      <c r="Z180" s="749"/>
      <c r="AA180" s="749"/>
      <c r="AB180" s="749"/>
      <c r="AC180" s="749"/>
      <c r="AD180" s="749"/>
      <c r="AE180" s="749"/>
      <c r="AF180" s="749"/>
      <c r="AG180" s="749"/>
      <c r="AH180" s="749"/>
      <c r="AI180" s="749"/>
      <c r="AJ180" s="750"/>
      <c r="AK180" s="415"/>
    </row>
    <row r="181" spans="1:37" s="63" customFormat="1" ht="15" customHeight="1">
      <c r="A181" s="759"/>
      <c r="B181" s="760"/>
      <c r="C181" s="760"/>
      <c r="D181" s="761"/>
      <c r="E181" s="631"/>
      <c r="F181" s="765" t="s">
        <v>414</v>
      </c>
      <c r="G181" s="765"/>
      <c r="H181" s="765"/>
      <c r="I181" s="765"/>
      <c r="J181" s="765"/>
      <c r="K181" s="765"/>
      <c r="L181" s="765"/>
      <c r="M181" s="765"/>
      <c r="N181" s="765"/>
      <c r="O181" s="765"/>
      <c r="P181" s="765"/>
      <c r="Q181" s="765"/>
      <c r="R181" s="765"/>
      <c r="S181" s="765"/>
      <c r="T181" s="765"/>
      <c r="U181" s="765"/>
      <c r="V181" s="765"/>
      <c r="W181" s="765"/>
      <c r="X181" s="765"/>
      <c r="Y181" s="765"/>
      <c r="Z181" s="765"/>
      <c r="AA181" s="765"/>
      <c r="AB181" s="765"/>
      <c r="AC181" s="765"/>
      <c r="AD181" s="765"/>
      <c r="AE181" s="765"/>
      <c r="AF181" s="765"/>
      <c r="AG181" s="765"/>
      <c r="AH181" s="765"/>
      <c r="AI181" s="765"/>
      <c r="AJ181" s="766"/>
      <c r="AK181" s="415"/>
    </row>
    <row r="182" spans="1:37" s="63" customFormat="1" ht="15" customHeight="1">
      <c r="A182" s="753" t="s">
        <v>404</v>
      </c>
      <c r="B182" s="754"/>
      <c r="C182" s="754"/>
      <c r="D182" s="755"/>
      <c r="E182" s="630"/>
      <c r="F182" s="767" t="s">
        <v>415</v>
      </c>
      <c r="G182" s="767"/>
      <c r="H182" s="767"/>
      <c r="I182" s="767"/>
      <c r="J182" s="767"/>
      <c r="K182" s="767"/>
      <c r="L182" s="767"/>
      <c r="M182" s="767"/>
      <c r="N182" s="767"/>
      <c r="O182" s="767"/>
      <c r="P182" s="767"/>
      <c r="Q182" s="767"/>
      <c r="R182" s="767"/>
      <c r="S182" s="767"/>
      <c r="T182" s="767"/>
      <c r="U182" s="767"/>
      <c r="V182" s="767"/>
      <c r="W182" s="767"/>
      <c r="X182" s="767"/>
      <c r="Y182" s="767"/>
      <c r="Z182" s="767"/>
      <c r="AA182" s="767"/>
      <c r="AB182" s="767"/>
      <c r="AC182" s="767"/>
      <c r="AD182" s="767"/>
      <c r="AE182" s="767"/>
      <c r="AF182" s="767"/>
      <c r="AG182" s="767"/>
      <c r="AH182" s="767"/>
      <c r="AI182" s="767"/>
      <c r="AJ182" s="768"/>
      <c r="AK182" s="415"/>
    </row>
    <row r="183" spans="1:37" s="63" customFormat="1" ht="30" customHeight="1">
      <c r="A183" s="756"/>
      <c r="B183" s="757"/>
      <c r="C183" s="757"/>
      <c r="D183" s="758"/>
      <c r="E183" s="629"/>
      <c r="F183" s="749" t="s">
        <v>416</v>
      </c>
      <c r="G183" s="749"/>
      <c r="H183" s="749"/>
      <c r="I183" s="749"/>
      <c r="J183" s="749"/>
      <c r="K183" s="749"/>
      <c r="L183" s="749"/>
      <c r="M183" s="749"/>
      <c r="N183" s="749"/>
      <c r="O183" s="749"/>
      <c r="P183" s="749"/>
      <c r="Q183" s="749"/>
      <c r="R183" s="749"/>
      <c r="S183" s="749"/>
      <c r="T183" s="749"/>
      <c r="U183" s="749"/>
      <c r="V183" s="749"/>
      <c r="W183" s="749"/>
      <c r="X183" s="749"/>
      <c r="Y183" s="749"/>
      <c r="Z183" s="749"/>
      <c r="AA183" s="749"/>
      <c r="AB183" s="749"/>
      <c r="AC183" s="749"/>
      <c r="AD183" s="749"/>
      <c r="AE183" s="749"/>
      <c r="AF183" s="749"/>
      <c r="AG183" s="749"/>
      <c r="AH183" s="749"/>
      <c r="AI183" s="749"/>
      <c r="AJ183" s="750"/>
      <c r="AK183" s="415"/>
    </row>
    <row r="184" spans="1:37" s="63" customFormat="1" ht="15" customHeight="1">
      <c r="A184" s="756"/>
      <c r="B184" s="757"/>
      <c r="C184" s="757"/>
      <c r="D184" s="758"/>
      <c r="E184" s="629"/>
      <c r="F184" s="749" t="s">
        <v>417</v>
      </c>
      <c r="G184" s="749"/>
      <c r="H184" s="749"/>
      <c r="I184" s="749"/>
      <c r="J184" s="749"/>
      <c r="K184" s="749"/>
      <c r="L184" s="749"/>
      <c r="M184" s="749"/>
      <c r="N184" s="749"/>
      <c r="O184" s="749"/>
      <c r="P184" s="749"/>
      <c r="Q184" s="749"/>
      <c r="R184" s="749"/>
      <c r="S184" s="749"/>
      <c r="T184" s="749"/>
      <c r="U184" s="749"/>
      <c r="V184" s="749"/>
      <c r="W184" s="749"/>
      <c r="X184" s="749"/>
      <c r="Y184" s="749"/>
      <c r="Z184" s="749"/>
      <c r="AA184" s="749"/>
      <c r="AB184" s="749"/>
      <c r="AC184" s="749"/>
      <c r="AD184" s="749"/>
      <c r="AE184" s="749"/>
      <c r="AF184" s="749"/>
      <c r="AG184" s="749"/>
      <c r="AH184" s="749"/>
      <c r="AI184" s="749"/>
      <c r="AJ184" s="750"/>
      <c r="AK184" s="415"/>
    </row>
    <row r="185" spans="1:37" s="63" customFormat="1" ht="15" customHeight="1">
      <c r="A185" s="756"/>
      <c r="B185" s="757"/>
      <c r="C185" s="757"/>
      <c r="D185" s="758"/>
      <c r="E185" s="629"/>
      <c r="F185" s="749" t="s">
        <v>418</v>
      </c>
      <c r="G185" s="749"/>
      <c r="H185" s="749"/>
      <c r="I185" s="749"/>
      <c r="J185" s="749"/>
      <c r="K185" s="749"/>
      <c r="L185" s="749"/>
      <c r="M185" s="749"/>
      <c r="N185" s="749"/>
      <c r="O185" s="749"/>
      <c r="P185" s="749"/>
      <c r="Q185" s="749"/>
      <c r="R185" s="749"/>
      <c r="S185" s="749"/>
      <c r="T185" s="749"/>
      <c r="U185" s="749"/>
      <c r="V185" s="749"/>
      <c r="W185" s="749"/>
      <c r="X185" s="749"/>
      <c r="Y185" s="749"/>
      <c r="Z185" s="749"/>
      <c r="AA185" s="749"/>
      <c r="AB185" s="749"/>
      <c r="AC185" s="749"/>
      <c r="AD185" s="749"/>
      <c r="AE185" s="749"/>
      <c r="AF185" s="749"/>
      <c r="AG185" s="749"/>
      <c r="AH185" s="749"/>
      <c r="AI185" s="749"/>
      <c r="AJ185" s="750"/>
      <c r="AK185" s="415"/>
    </row>
    <row r="186" spans="1:37" s="63" customFormat="1" ht="15" customHeight="1">
      <c r="A186" s="759"/>
      <c r="B186" s="760"/>
      <c r="C186" s="760"/>
      <c r="D186" s="761"/>
      <c r="E186" s="631"/>
      <c r="F186" s="765" t="s">
        <v>431</v>
      </c>
      <c r="G186" s="765"/>
      <c r="H186" s="765"/>
      <c r="I186" s="765"/>
      <c r="J186" s="765"/>
      <c r="K186" s="765"/>
      <c r="L186" s="765"/>
      <c r="M186" s="765"/>
      <c r="N186" s="765"/>
      <c r="O186" s="765"/>
      <c r="P186" s="765"/>
      <c r="Q186" s="765"/>
      <c r="R186" s="765"/>
      <c r="S186" s="765"/>
      <c r="T186" s="765"/>
      <c r="U186" s="765"/>
      <c r="V186" s="765"/>
      <c r="W186" s="765"/>
      <c r="X186" s="765"/>
      <c r="Y186" s="765"/>
      <c r="Z186" s="765"/>
      <c r="AA186" s="765"/>
      <c r="AB186" s="765"/>
      <c r="AC186" s="765"/>
      <c r="AD186" s="765"/>
      <c r="AE186" s="765"/>
      <c r="AF186" s="765"/>
      <c r="AG186" s="765"/>
      <c r="AH186" s="765"/>
      <c r="AI186" s="765"/>
      <c r="AJ186" s="766"/>
      <c r="AK186" s="415"/>
    </row>
    <row r="187" spans="1:37" s="63" customFormat="1" ht="30" customHeight="1">
      <c r="A187" s="753" t="s">
        <v>405</v>
      </c>
      <c r="B187" s="754"/>
      <c r="C187" s="754"/>
      <c r="D187" s="755"/>
      <c r="E187" s="630"/>
      <c r="F187" s="767" t="s">
        <v>419</v>
      </c>
      <c r="G187" s="767"/>
      <c r="H187" s="767"/>
      <c r="I187" s="767"/>
      <c r="J187" s="767"/>
      <c r="K187" s="767"/>
      <c r="L187" s="767"/>
      <c r="M187" s="767"/>
      <c r="N187" s="767"/>
      <c r="O187" s="767"/>
      <c r="P187" s="767"/>
      <c r="Q187" s="767"/>
      <c r="R187" s="767"/>
      <c r="S187" s="767"/>
      <c r="T187" s="767"/>
      <c r="U187" s="767"/>
      <c r="V187" s="767"/>
      <c r="W187" s="767"/>
      <c r="X187" s="767"/>
      <c r="Y187" s="767"/>
      <c r="Z187" s="767"/>
      <c r="AA187" s="767"/>
      <c r="AB187" s="767"/>
      <c r="AC187" s="767"/>
      <c r="AD187" s="767"/>
      <c r="AE187" s="767"/>
      <c r="AF187" s="767"/>
      <c r="AG187" s="767"/>
      <c r="AH187" s="767"/>
      <c r="AI187" s="767"/>
      <c r="AJ187" s="768"/>
      <c r="AK187" s="415"/>
    </row>
    <row r="188" spans="1:37" s="63" customFormat="1" ht="15" customHeight="1">
      <c r="A188" s="756"/>
      <c r="B188" s="757"/>
      <c r="C188" s="757"/>
      <c r="D188" s="758"/>
      <c r="E188" s="629"/>
      <c r="F188" s="749" t="s">
        <v>420</v>
      </c>
      <c r="G188" s="749"/>
      <c r="H188" s="749"/>
      <c r="I188" s="749"/>
      <c r="J188" s="749"/>
      <c r="K188" s="749"/>
      <c r="L188" s="749"/>
      <c r="M188" s="749"/>
      <c r="N188" s="749"/>
      <c r="O188" s="749"/>
      <c r="P188" s="749"/>
      <c r="Q188" s="749"/>
      <c r="R188" s="749"/>
      <c r="S188" s="749"/>
      <c r="T188" s="749"/>
      <c r="U188" s="749"/>
      <c r="V188" s="749"/>
      <c r="W188" s="749"/>
      <c r="X188" s="749"/>
      <c r="Y188" s="749"/>
      <c r="Z188" s="749"/>
      <c r="AA188" s="749"/>
      <c r="AB188" s="749"/>
      <c r="AC188" s="749"/>
      <c r="AD188" s="749"/>
      <c r="AE188" s="749"/>
      <c r="AF188" s="749"/>
      <c r="AG188" s="749"/>
      <c r="AH188" s="749"/>
      <c r="AI188" s="749"/>
      <c r="AJ188" s="750"/>
      <c r="AK188" s="415"/>
    </row>
    <row r="189" spans="1:37" s="63" customFormat="1" ht="15" customHeight="1">
      <c r="A189" s="756"/>
      <c r="B189" s="757"/>
      <c r="C189" s="757"/>
      <c r="D189" s="758"/>
      <c r="E189" s="629"/>
      <c r="F189" s="749" t="s">
        <v>421</v>
      </c>
      <c r="G189" s="749"/>
      <c r="H189" s="749"/>
      <c r="I189" s="749"/>
      <c r="J189" s="749"/>
      <c r="K189" s="749"/>
      <c r="L189" s="749"/>
      <c r="M189" s="749"/>
      <c r="N189" s="749"/>
      <c r="O189" s="749"/>
      <c r="P189" s="749"/>
      <c r="Q189" s="749"/>
      <c r="R189" s="749"/>
      <c r="S189" s="749"/>
      <c r="T189" s="749"/>
      <c r="U189" s="749"/>
      <c r="V189" s="749"/>
      <c r="W189" s="749"/>
      <c r="X189" s="749"/>
      <c r="Y189" s="749"/>
      <c r="Z189" s="749"/>
      <c r="AA189" s="749"/>
      <c r="AB189" s="749"/>
      <c r="AC189" s="749"/>
      <c r="AD189" s="749"/>
      <c r="AE189" s="749"/>
      <c r="AF189" s="749"/>
      <c r="AG189" s="749"/>
      <c r="AH189" s="749"/>
      <c r="AI189" s="749"/>
      <c r="AJ189" s="750"/>
      <c r="AK189" s="415"/>
    </row>
    <row r="190" spans="1:37" s="63" customFormat="1" ht="15" customHeight="1">
      <c r="A190" s="759"/>
      <c r="B190" s="760"/>
      <c r="C190" s="760"/>
      <c r="D190" s="761"/>
      <c r="E190" s="631"/>
      <c r="F190" s="765" t="s">
        <v>422</v>
      </c>
      <c r="G190" s="765"/>
      <c r="H190" s="765"/>
      <c r="I190" s="765"/>
      <c r="J190" s="765"/>
      <c r="K190" s="765"/>
      <c r="L190" s="765"/>
      <c r="M190" s="765"/>
      <c r="N190" s="765"/>
      <c r="O190" s="765"/>
      <c r="P190" s="765"/>
      <c r="Q190" s="765"/>
      <c r="R190" s="765"/>
      <c r="S190" s="765"/>
      <c r="T190" s="765"/>
      <c r="U190" s="765"/>
      <c r="V190" s="765"/>
      <c r="W190" s="765"/>
      <c r="X190" s="765"/>
      <c r="Y190" s="765"/>
      <c r="Z190" s="765"/>
      <c r="AA190" s="765"/>
      <c r="AB190" s="765"/>
      <c r="AC190" s="765"/>
      <c r="AD190" s="765"/>
      <c r="AE190" s="765"/>
      <c r="AF190" s="765"/>
      <c r="AG190" s="765"/>
      <c r="AH190" s="765"/>
      <c r="AI190" s="765"/>
      <c r="AJ190" s="766"/>
      <c r="AK190" s="415"/>
    </row>
    <row r="191" spans="1:37" s="63" customFormat="1" ht="15" customHeight="1">
      <c r="A191" s="753" t="s">
        <v>407</v>
      </c>
      <c r="B191" s="754"/>
      <c r="C191" s="754"/>
      <c r="D191" s="755"/>
      <c r="E191" s="630"/>
      <c r="F191" s="767" t="s">
        <v>423</v>
      </c>
      <c r="G191" s="767"/>
      <c r="H191" s="767"/>
      <c r="I191" s="767"/>
      <c r="J191" s="767"/>
      <c r="K191" s="767"/>
      <c r="L191" s="767"/>
      <c r="M191" s="767"/>
      <c r="N191" s="767"/>
      <c r="O191" s="767"/>
      <c r="P191" s="767"/>
      <c r="Q191" s="767"/>
      <c r="R191" s="767"/>
      <c r="S191" s="767"/>
      <c r="T191" s="767"/>
      <c r="U191" s="767"/>
      <c r="V191" s="767"/>
      <c r="W191" s="767"/>
      <c r="X191" s="767"/>
      <c r="Y191" s="767"/>
      <c r="Z191" s="767"/>
      <c r="AA191" s="767"/>
      <c r="AB191" s="767"/>
      <c r="AC191" s="767"/>
      <c r="AD191" s="767"/>
      <c r="AE191" s="767"/>
      <c r="AF191" s="767"/>
      <c r="AG191" s="767"/>
      <c r="AH191" s="767"/>
      <c r="AI191" s="767"/>
      <c r="AJ191" s="768"/>
      <c r="AK191" s="56"/>
    </row>
    <row r="192" spans="1:37" s="63" customFormat="1" ht="30" customHeight="1">
      <c r="A192" s="756"/>
      <c r="B192" s="757"/>
      <c r="C192" s="757"/>
      <c r="D192" s="758"/>
      <c r="E192" s="629"/>
      <c r="F192" s="749" t="s">
        <v>424</v>
      </c>
      <c r="G192" s="749"/>
      <c r="H192" s="749"/>
      <c r="I192" s="749"/>
      <c r="J192" s="749"/>
      <c r="K192" s="749"/>
      <c r="L192" s="749"/>
      <c r="M192" s="749"/>
      <c r="N192" s="749"/>
      <c r="O192" s="749"/>
      <c r="P192" s="749"/>
      <c r="Q192" s="749"/>
      <c r="R192" s="749"/>
      <c r="S192" s="749"/>
      <c r="T192" s="749"/>
      <c r="U192" s="749"/>
      <c r="V192" s="749"/>
      <c r="W192" s="749"/>
      <c r="X192" s="749"/>
      <c r="Y192" s="749"/>
      <c r="Z192" s="749"/>
      <c r="AA192" s="749"/>
      <c r="AB192" s="749"/>
      <c r="AC192" s="749"/>
      <c r="AD192" s="749"/>
      <c r="AE192" s="749"/>
      <c r="AF192" s="749"/>
      <c r="AG192" s="749"/>
      <c r="AH192" s="749"/>
      <c r="AI192" s="749"/>
      <c r="AJ192" s="750"/>
    </row>
    <row r="193" spans="1:46" s="63" customFormat="1" ht="15" customHeight="1">
      <c r="A193" s="756"/>
      <c r="B193" s="757"/>
      <c r="C193" s="757"/>
      <c r="D193" s="758"/>
      <c r="E193" s="629"/>
      <c r="F193" s="749" t="s">
        <v>425</v>
      </c>
      <c r="G193" s="749"/>
      <c r="H193" s="749"/>
      <c r="I193" s="749"/>
      <c r="J193" s="749"/>
      <c r="K193" s="749"/>
      <c r="L193" s="749"/>
      <c r="M193" s="749"/>
      <c r="N193" s="749"/>
      <c r="O193" s="749"/>
      <c r="P193" s="749"/>
      <c r="Q193" s="749"/>
      <c r="R193" s="749"/>
      <c r="S193" s="749"/>
      <c r="T193" s="749"/>
      <c r="U193" s="749"/>
      <c r="V193" s="749"/>
      <c r="W193" s="749"/>
      <c r="X193" s="749"/>
      <c r="Y193" s="749"/>
      <c r="Z193" s="749"/>
      <c r="AA193" s="749"/>
      <c r="AB193" s="749"/>
      <c r="AC193" s="749"/>
      <c r="AD193" s="749"/>
      <c r="AE193" s="749"/>
      <c r="AF193" s="749"/>
      <c r="AG193" s="749"/>
      <c r="AH193" s="749"/>
      <c r="AI193" s="749"/>
      <c r="AJ193" s="750"/>
    </row>
    <row r="194" spans="1:46" s="63" customFormat="1" ht="15" customHeight="1">
      <c r="A194" s="759"/>
      <c r="B194" s="760"/>
      <c r="C194" s="760"/>
      <c r="D194" s="761"/>
      <c r="E194" s="631"/>
      <c r="F194" s="765" t="s">
        <v>426</v>
      </c>
      <c r="G194" s="765"/>
      <c r="H194" s="765"/>
      <c r="I194" s="765"/>
      <c r="J194" s="765"/>
      <c r="K194" s="765"/>
      <c r="L194" s="765"/>
      <c r="M194" s="765"/>
      <c r="N194" s="765"/>
      <c r="O194" s="765"/>
      <c r="P194" s="765"/>
      <c r="Q194" s="765"/>
      <c r="R194" s="765"/>
      <c r="S194" s="765"/>
      <c r="T194" s="765"/>
      <c r="U194" s="765"/>
      <c r="V194" s="765"/>
      <c r="W194" s="765"/>
      <c r="X194" s="765"/>
      <c r="Y194" s="765"/>
      <c r="Z194" s="765"/>
      <c r="AA194" s="765"/>
      <c r="AB194" s="765"/>
      <c r="AC194" s="765"/>
      <c r="AD194" s="765"/>
      <c r="AE194" s="765"/>
      <c r="AF194" s="765"/>
      <c r="AG194" s="765"/>
      <c r="AH194" s="765"/>
      <c r="AI194" s="765"/>
      <c r="AJ194" s="766"/>
    </row>
    <row r="195" spans="1:46" s="63" customFormat="1" ht="30" customHeight="1">
      <c r="A195" s="753" t="s">
        <v>406</v>
      </c>
      <c r="B195" s="754"/>
      <c r="C195" s="754"/>
      <c r="D195" s="755"/>
      <c r="E195" s="630"/>
      <c r="F195" s="767" t="s">
        <v>427</v>
      </c>
      <c r="G195" s="767"/>
      <c r="H195" s="767"/>
      <c r="I195" s="767"/>
      <c r="J195" s="767"/>
      <c r="K195" s="767"/>
      <c r="L195" s="767"/>
      <c r="M195" s="767"/>
      <c r="N195" s="767"/>
      <c r="O195" s="767"/>
      <c r="P195" s="767"/>
      <c r="Q195" s="767"/>
      <c r="R195" s="767"/>
      <c r="S195" s="767"/>
      <c r="T195" s="767"/>
      <c r="U195" s="767"/>
      <c r="V195" s="767"/>
      <c r="W195" s="767"/>
      <c r="X195" s="767"/>
      <c r="Y195" s="767"/>
      <c r="Z195" s="767"/>
      <c r="AA195" s="767"/>
      <c r="AB195" s="767"/>
      <c r="AC195" s="767"/>
      <c r="AD195" s="767"/>
      <c r="AE195" s="767"/>
      <c r="AF195" s="767"/>
      <c r="AG195" s="767"/>
      <c r="AH195" s="767"/>
      <c r="AI195" s="767"/>
      <c r="AJ195" s="768"/>
      <c r="AK195" s="405"/>
    </row>
    <row r="196" spans="1:46" s="63" customFormat="1" ht="15" customHeight="1">
      <c r="A196" s="756"/>
      <c r="B196" s="757"/>
      <c r="C196" s="757"/>
      <c r="D196" s="758"/>
      <c r="E196" s="629"/>
      <c r="F196" s="749" t="s">
        <v>428</v>
      </c>
      <c r="G196" s="749"/>
      <c r="H196" s="749"/>
      <c r="I196" s="749"/>
      <c r="J196" s="749"/>
      <c r="K196" s="749"/>
      <c r="L196" s="749"/>
      <c r="M196" s="749"/>
      <c r="N196" s="749"/>
      <c r="O196" s="749"/>
      <c r="P196" s="749"/>
      <c r="Q196" s="749"/>
      <c r="R196" s="749"/>
      <c r="S196" s="749"/>
      <c r="T196" s="749"/>
      <c r="U196" s="749"/>
      <c r="V196" s="749"/>
      <c r="W196" s="749"/>
      <c r="X196" s="749"/>
      <c r="Y196" s="749"/>
      <c r="Z196" s="749"/>
      <c r="AA196" s="749"/>
      <c r="AB196" s="749"/>
      <c r="AC196" s="749"/>
      <c r="AD196" s="749"/>
      <c r="AE196" s="749"/>
      <c r="AF196" s="749"/>
      <c r="AG196" s="749"/>
      <c r="AH196" s="749"/>
      <c r="AI196" s="749"/>
      <c r="AJ196" s="750"/>
      <c r="AK196" s="415"/>
    </row>
    <row r="197" spans="1:46" s="63" customFormat="1" ht="15" customHeight="1">
      <c r="A197" s="756"/>
      <c r="B197" s="757"/>
      <c r="C197" s="757"/>
      <c r="D197" s="758"/>
      <c r="E197" s="629"/>
      <c r="F197" s="749" t="s">
        <v>429</v>
      </c>
      <c r="G197" s="749"/>
      <c r="H197" s="749"/>
      <c r="I197" s="749"/>
      <c r="J197" s="749"/>
      <c r="K197" s="749"/>
      <c r="L197" s="749"/>
      <c r="M197" s="749"/>
      <c r="N197" s="749"/>
      <c r="O197" s="749"/>
      <c r="P197" s="749"/>
      <c r="Q197" s="749"/>
      <c r="R197" s="749"/>
      <c r="S197" s="749"/>
      <c r="T197" s="749"/>
      <c r="U197" s="749"/>
      <c r="V197" s="749"/>
      <c r="W197" s="749"/>
      <c r="X197" s="749"/>
      <c r="Y197" s="749"/>
      <c r="Z197" s="749"/>
      <c r="AA197" s="749"/>
      <c r="AB197" s="749"/>
      <c r="AC197" s="749"/>
      <c r="AD197" s="749"/>
      <c r="AE197" s="749"/>
      <c r="AF197" s="749"/>
      <c r="AG197" s="749"/>
      <c r="AH197" s="749"/>
      <c r="AI197" s="749"/>
      <c r="AJ197" s="750"/>
      <c r="AK197" s="415"/>
    </row>
    <row r="198" spans="1:46" s="63" customFormat="1" ht="15" customHeight="1" thickBot="1">
      <c r="A198" s="762"/>
      <c r="B198" s="763"/>
      <c r="C198" s="763"/>
      <c r="D198" s="764"/>
      <c r="E198" s="634"/>
      <c r="F198" s="751" t="s">
        <v>430</v>
      </c>
      <c r="G198" s="751"/>
      <c r="H198" s="751"/>
      <c r="I198" s="751"/>
      <c r="J198" s="751"/>
      <c r="K198" s="751"/>
      <c r="L198" s="751"/>
      <c r="M198" s="751"/>
      <c r="N198" s="751"/>
      <c r="O198" s="751"/>
      <c r="P198" s="751"/>
      <c r="Q198" s="751"/>
      <c r="R198" s="751"/>
      <c r="S198" s="751"/>
      <c r="T198" s="751"/>
      <c r="U198" s="751"/>
      <c r="V198" s="751"/>
      <c r="W198" s="751"/>
      <c r="X198" s="751"/>
      <c r="Y198" s="751"/>
      <c r="Z198" s="751"/>
      <c r="AA198" s="751"/>
      <c r="AB198" s="751"/>
      <c r="AC198" s="751"/>
      <c r="AD198" s="751"/>
      <c r="AE198" s="751"/>
      <c r="AF198" s="751"/>
      <c r="AG198" s="751"/>
      <c r="AH198" s="751"/>
      <c r="AI198" s="751"/>
      <c r="AJ198" s="752"/>
      <c r="AK198" s="56"/>
    </row>
    <row r="199" spans="1:46" s="63" customFormat="1" ht="30" customHeight="1" thickBot="1">
      <c r="A199" s="1007" t="s">
        <v>436</v>
      </c>
      <c r="B199" s="1008"/>
      <c r="C199" s="1008"/>
      <c r="D199" s="1008"/>
      <c r="E199" s="1008"/>
      <c r="F199" s="1008"/>
      <c r="G199" s="1008"/>
      <c r="H199" s="1008"/>
      <c r="I199" s="1008"/>
      <c r="J199" s="1008"/>
      <c r="K199" s="1008"/>
      <c r="L199" s="1008"/>
      <c r="M199" s="1008"/>
      <c r="N199" s="1009"/>
      <c r="O199" s="987"/>
      <c r="P199" s="987"/>
      <c r="Q199" s="988" t="s">
        <v>373</v>
      </c>
      <c r="R199" s="988"/>
      <c r="S199" s="746"/>
      <c r="T199" s="747"/>
      <c r="U199" s="747"/>
      <c r="V199" s="747"/>
      <c r="W199" s="747"/>
      <c r="X199" s="747"/>
      <c r="Y199" s="747"/>
      <c r="Z199" s="747"/>
      <c r="AA199" s="747"/>
      <c r="AB199" s="747"/>
      <c r="AC199" s="747"/>
      <c r="AD199" s="747"/>
      <c r="AE199" s="747"/>
      <c r="AF199" s="747"/>
      <c r="AG199" s="747"/>
      <c r="AH199" s="747"/>
      <c r="AI199" s="747"/>
      <c r="AJ199" s="748"/>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175</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438</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173</v>
      </c>
      <c r="AG203" s="420"/>
      <c r="AH203" s="421" t="s">
        <v>106</v>
      </c>
      <c r="AI203" s="420"/>
      <c r="AJ203" s="422"/>
      <c r="AK203" s="2"/>
      <c r="AT203" s="88"/>
    </row>
    <row r="204" spans="1:46" ht="14.25" thickBot="1">
      <c r="A204" s="423" t="s">
        <v>148</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1014" t="s">
        <v>25</v>
      </c>
      <c r="B205" s="1015"/>
      <c r="C205" s="1015"/>
      <c r="D205" s="1016"/>
      <c r="E205" s="424"/>
      <c r="F205" s="425" t="s">
        <v>317</v>
      </c>
      <c r="G205" s="425"/>
      <c r="H205" s="425"/>
      <c r="I205" s="425"/>
      <c r="J205" s="425"/>
      <c r="K205" s="425"/>
      <c r="L205" s="425"/>
      <c r="M205" s="425"/>
      <c r="N205" s="425"/>
      <c r="O205" s="426"/>
      <c r="P205" s="426"/>
      <c r="Q205" s="426"/>
      <c r="R205" s="489"/>
      <c r="S205" s="489"/>
      <c r="T205" s="489"/>
      <c r="U205" s="425" t="s">
        <v>230</v>
      </c>
      <c r="V205" s="427"/>
      <c r="W205" s="427" t="s">
        <v>232</v>
      </c>
      <c r="X205" s="427"/>
      <c r="Y205" s="427"/>
      <c r="Z205" s="425"/>
      <c r="AA205" s="426"/>
      <c r="AB205" s="426"/>
      <c r="AC205" s="426"/>
      <c r="AD205" s="426"/>
      <c r="AE205" s="426"/>
      <c r="AF205" s="426"/>
      <c r="AG205" s="426"/>
      <c r="AH205" s="426"/>
      <c r="AI205" s="426"/>
      <c r="AJ205" s="428"/>
      <c r="AK205" s="2"/>
    </row>
    <row r="206" spans="1:46" s="416" customFormat="1" ht="15" customHeight="1">
      <c r="A206" s="1017"/>
      <c r="B206" s="1018"/>
      <c r="C206" s="1018"/>
      <c r="D206" s="1019"/>
      <c r="E206" s="429"/>
      <c r="F206" s="431" t="s">
        <v>64</v>
      </c>
      <c r="G206" s="431"/>
      <c r="H206" s="431"/>
      <c r="I206" s="431"/>
      <c r="J206" s="431"/>
      <c r="K206" s="431"/>
      <c r="L206" s="431"/>
      <c r="M206" s="430"/>
      <c r="N206" s="430"/>
      <c r="O206" s="430"/>
      <c r="P206" s="430"/>
      <c r="Q206" s="430"/>
      <c r="R206" s="490"/>
      <c r="S206" s="490"/>
      <c r="T206" s="490"/>
      <c r="U206" s="431" t="s">
        <v>231</v>
      </c>
      <c r="V206" s="432"/>
      <c r="W206" s="432" t="s">
        <v>232</v>
      </c>
      <c r="X206" s="432"/>
      <c r="Y206" s="432"/>
      <c r="Z206" s="431"/>
      <c r="AA206" s="433"/>
      <c r="AB206" s="430"/>
      <c r="AC206" s="430"/>
      <c r="AD206" s="430"/>
      <c r="AE206" s="430"/>
      <c r="AF206" s="430"/>
      <c r="AG206" s="430"/>
      <c r="AH206" s="430"/>
      <c r="AI206" s="430"/>
      <c r="AJ206" s="417"/>
      <c r="AK206" s="56"/>
    </row>
    <row r="207" spans="1:46" s="63" customFormat="1" ht="15" customHeight="1">
      <c r="A207" s="1020" t="s">
        <v>26</v>
      </c>
      <c r="B207" s="1021"/>
      <c r="C207" s="1021"/>
      <c r="D207" s="1022"/>
      <c r="E207" s="429"/>
      <c r="F207" s="749" t="s">
        <v>27</v>
      </c>
      <c r="G207" s="749"/>
      <c r="H207" s="749"/>
      <c r="I207" s="749"/>
      <c r="J207" s="749"/>
      <c r="K207" s="749"/>
      <c r="L207" s="749"/>
      <c r="M207" s="749"/>
      <c r="N207" s="749"/>
      <c r="O207" s="749"/>
      <c r="P207" s="749"/>
      <c r="Q207" s="749"/>
      <c r="R207" s="749"/>
      <c r="S207" s="749"/>
      <c r="T207" s="749"/>
      <c r="U207" s="431" t="s">
        <v>231</v>
      </c>
      <c r="V207" s="432"/>
      <c r="W207" s="432" t="s">
        <v>232</v>
      </c>
      <c r="X207" s="432"/>
      <c r="Y207" s="432"/>
      <c r="Z207" s="431"/>
      <c r="AA207" s="431"/>
      <c r="AB207" s="431"/>
      <c r="AC207" s="431"/>
      <c r="AD207" s="430"/>
      <c r="AE207" s="430"/>
      <c r="AF207" s="430"/>
      <c r="AG207" s="430"/>
      <c r="AH207" s="430"/>
      <c r="AI207" s="430"/>
      <c r="AJ207" s="417"/>
      <c r="AK207" s="56"/>
    </row>
    <row r="208" spans="1:46" s="63" customFormat="1" ht="15" customHeight="1" thickBot="1">
      <c r="A208" s="1023"/>
      <c r="B208" s="1024"/>
      <c r="C208" s="1024"/>
      <c r="D208" s="1025"/>
      <c r="E208" s="434"/>
      <c r="F208" s="435" t="s">
        <v>51</v>
      </c>
      <c r="G208" s="435"/>
      <c r="H208" s="986"/>
      <c r="I208" s="986"/>
      <c r="J208" s="986"/>
      <c r="K208" s="986"/>
      <c r="L208" s="986"/>
      <c r="M208" s="986"/>
      <c r="N208" s="986"/>
      <c r="O208" s="986"/>
      <c r="P208" s="986"/>
      <c r="Q208" s="986"/>
      <c r="R208" s="986"/>
      <c r="S208" s="986"/>
      <c r="T208" s="986"/>
      <c r="U208" s="986"/>
      <c r="V208" s="986"/>
      <c r="W208" s="986"/>
      <c r="X208" s="986"/>
      <c r="Y208" s="436" t="s">
        <v>52</v>
      </c>
      <c r="Z208" s="437" t="s">
        <v>231</v>
      </c>
      <c r="AA208" s="438"/>
      <c r="AB208" s="438" t="s">
        <v>233</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335</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1011" t="s">
        <v>86</v>
      </c>
      <c r="C212" s="1012"/>
      <c r="D212" s="1012"/>
      <c r="E212" s="1012"/>
      <c r="F212" s="1012"/>
      <c r="G212" s="1012"/>
      <c r="H212" s="1012"/>
      <c r="I212" s="1012"/>
      <c r="J212" s="1012"/>
      <c r="K212" s="1012"/>
      <c r="L212" s="1012"/>
      <c r="M212" s="1012"/>
      <c r="N212" s="1012"/>
      <c r="O212" s="1012"/>
      <c r="P212" s="1012"/>
      <c r="Q212" s="1012"/>
      <c r="R212" s="1012"/>
      <c r="S212" s="1012"/>
      <c r="T212" s="1012"/>
      <c r="U212" s="1012"/>
      <c r="V212" s="1012"/>
      <c r="W212" s="1012"/>
      <c r="X212" s="1012"/>
      <c r="Y212" s="1013"/>
      <c r="Z212" s="989" t="s">
        <v>58</v>
      </c>
      <c r="AA212" s="990"/>
      <c r="AB212" s="990"/>
      <c r="AC212" s="990"/>
      <c r="AD212" s="990"/>
      <c r="AE212" s="990"/>
      <c r="AF212" s="990"/>
      <c r="AG212" s="990"/>
      <c r="AH212" s="990"/>
      <c r="AI212" s="990"/>
      <c r="AJ212" s="991"/>
      <c r="AK212" s="56"/>
    </row>
    <row r="213" spans="1:46" ht="16.5" customHeight="1">
      <c r="A213" s="441"/>
      <c r="B213" s="443"/>
      <c r="C213" s="444" t="s">
        <v>103</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995" t="s">
        <v>60</v>
      </c>
      <c r="AA213" s="996"/>
      <c r="AB213" s="996"/>
      <c r="AC213" s="996"/>
      <c r="AD213" s="996"/>
      <c r="AE213" s="996"/>
      <c r="AF213" s="996"/>
      <c r="AG213" s="996"/>
      <c r="AH213" s="996"/>
      <c r="AI213" s="996"/>
      <c r="AJ213" s="997"/>
      <c r="AK213" s="56"/>
    </row>
    <row r="214" spans="1:46" ht="16.5" customHeight="1">
      <c r="A214" s="441"/>
      <c r="B214" s="447"/>
      <c r="C214" s="448" t="s">
        <v>104</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992" t="s">
        <v>61</v>
      </c>
      <c r="AA214" s="993"/>
      <c r="AB214" s="993"/>
      <c r="AC214" s="993"/>
      <c r="AD214" s="993"/>
      <c r="AE214" s="993"/>
      <c r="AF214" s="993"/>
      <c r="AG214" s="993"/>
      <c r="AH214" s="993"/>
      <c r="AI214" s="993"/>
      <c r="AJ214" s="994"/>
      <c r="AK214" s="56"/>
    </row>
    <row r="215" spans="1:46" ht="16.5" customHeight="1">
      <c r="A215" s="441"/>
      <c r="B215" s="447"/>
      <c r="C215" s="448" t="s">
        <v>132</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992" t="s">
        <v>394</v>
      </c>
      <c r="AA215" s="993"/>
      <c r="AB215" s="993"/>
      <c r="AC215" s="993"/>
      <c r="AD215" s="993"/>
      <c r="AE215" s="993"/>
      <c r="AF215" s="993"/>
      <c r="AG215" s="993"/>
      <c r="AH215" s="993"/>
      <c r="AI215" s="993"/>
      <c r="AJ215" s="994"/>
      <c r="AK215" s="56"/>
    </row>
    <row r="216" spans="1:46" ht="16.5" customHeight="1">
      <c r="A216" s="441"/>
      <c r="B216" s="447"/>
      <c r="C216" s="448" t="s">
        <v>227</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92" t="s">
        <v>228</v>
      </c>
      <c r="AA216" s="993"/>
      <c r="AB216" s="993"/>
      <c r="AC216" s="993"/>
      <c r="AD216" s="993"/>
      <c r="AE216" s="993"/>
      <c r="AF216" s="993"/>
      <c r="AG216" s="993"/>
      <c r="AH216" s="993"/>
      <c r="AI216" s="993"/>
      <c r="AJ216" s="994"/>
      <c r="AK216" s="56"/>
    </row>
    <row r="217" spans="1:46" ht="25.5" customHeight="1">
      <c r="A217" s="441"/>
      <c r="B217" s="447"/>
      <c r="C217" s="984" t="s">
        <v>133</v>
      </c>
      <c r="D217" s="984"/>
      <c r="E217" s="984"/>
      <c r="F217" s="984"/>
      <c r="G217" s="984"/>
      <c r="H217" s="984"/>
      <c r="I217" s="984"/>
      <c r="J217" s="984"/>
      <c r="K217" s="984"/>
      <c r="L217" s="984"/>
      <c r="M217" s="984"/>
      <c r="N217" s="984"/>
      <c r="O217" s="984"/>
      <c r="P217" s="984"/>
      <c r="Q217" s="984"/>
      <c r="R217" s="984"/>
      <c r="S217" s="984"/>
      <c r="T217" s="984"/>
      <c r="U217" s="984"/>
      <c r="V217" s="984"/>
      <c r="W217" s="984"/>
      <c r="X217" s="984"/>
      <c r="Y217" s="985"/>
      <c r="Z217" s="998" t="s">
        <v>135</v>
      </c>
      <c r="AA217" s="999"/>
      <c r="AB217" s="999"/>
      <c r="AC217" s="999"/>
      <c r="AD217" s="999"/>
      <c r="AE217" s="999"/>
      <c r="AF217" s="999"/>
      <c r="AG217" s="999"/>
      <c r="AH217" s="999"/>
      <c r="AI217" s="999"/>
      <c r="AJ217" s="1000"/>
      <c r="AK217" s="56"/>
    </row>
    <row r="218" spans="1:46" ht="16.5" customHeight="1">
      <c r="A218" s="441"/>
      <c r="B218" s="447"/>
      <c r="C218" s="984" t="s">
        <v>134</v>
      </c>
      <c r="D218" s="984"/>
      <c r="E218" s="984"/>
      <c r="F218" s="984"/>
      <c r="G218" s="984"/>
      <c r="H218" s="984"/>
      <c r="I218" s="984"/>
      <c r="J218" s="984"/>
      <c r="K218" s="984"/>
      <c r="L218" s="984"/>
      <c r="M218" s="984"/>
      <c r="N218" s="984"/>
      <c r="O218" s="984"/>
      <c r="P218" s="984"/>
      <c r="Q218" s="984"/>
      <c r="R218" s="984"/>
      <c r="S218" s="984"/>
      <c r="T218" s="984"/>
      <c r="U218" s="984"/>
      <c r="V218" s="984"/>
      <c r="W218" s="984"/>
      <c r="X218" s="984"/>
      <c r="Y218" s="985"/>
      <c r="Z218" s="1001" t="s">
        <v>136</v>
      </c>
      <c r="AA218" s="1002"/>
      <c r="AB218" s="1002"/>
      <c r="AC218" s="1002"/>
      <c r="AD218" s="1002"/>
      <c r="AE218" s="1002"/>
      <c r="AF218" s="1002"/>
      <c r="AG218" s="1002"/>
      <c r="AH218" s="1002"/>
      <c r="AI218" s="1002"/>
      <c r="AJ218" s="1003"/>
      <c r="AK218" s="451"/>
    </row>
    <row r="219" spans="1:46" ht="16.5" customHeight="1" thickBot="1">
      <c r="A219" s="441"/>
      <c r="B219" s="452"/>
      <c r="C219" s="453" t="s">
        <v>105</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1004" t="s">
        <v>59</v>
      </c>
      <c r="AA219" s="1005"/>
      <c r="AB219" s="1005"/>
      <c r="AC219" s="1005"/>
      <c r="AD219" s="1005"/>
      <c r="AE219" s="1005"/>
      <c r="AF219" s="1005"/>
      <c r="AG219" s="1005"/>
      <c r="AH219" s="1005"/>
      <c r="AI219" s="1005"/>
      <c r="AJ219" s="1006"/>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142</v>
      </c>
      <c r="C221" s="457" t="s">
        <v>141</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143</v>
      </c>
      <c r="C222" s="983" t="s">
        <v>372</v>
      </c>
      <c r="D222" s="983"/>
      <c r="E222" s="983"/>
      <c r="F222" s="983"/>
      <c r="G222" s="983"/>
      <c r="H222" s="983"/>
      <c r="I222" s="983"/>
      <c r="J222" s="983"/>
      <c r="K222" s="983"/>
      <c r="L222" s="983"/>
      <c r="M222" s="983"/>
      <c r="N222" s="983"/>
      <c r="O222" s="983"/>
      <c r="P222" s="983"/>
      <c r="Q222" s="983"/>
      <c r="R222" s="983"/>
      <c r="S222" s="983"/>
      <c r="T222" s="983"/>
      <c r="U222" s="983"/>
      <c r="V222" s="983"/>
      <c r="W222" s="983"/>
      <c r="X222" s="983"/>
      <c r="Y222" s="983"/>
      <c r="Z222" s="983"/>
      <c r="AA222" s="983"/>
      <c r="AB222" s="983"/>
      <c r="AC222" s="983"/>
      <c r="AD222" s="983"/>
      <c r="AE222" s="983"/>
      <c r="AF222" s="983"/>
      <c r="AG222" s="983"/>
      <c r="AH222" s="983"/>
      <c r="AI222" s="983"/>
      <c r="AJ222" s="983"/>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898" t="s">
        <v>249</v>
      </c>
      <c r="C225" s="898"/>
      <c r="D225" s="898"/>
      <c r="E225" s="898"/>
      <c r="F225" s="898"/>
      <c r="G225" s="898"/>
      <c r="H225" s="898"/>
      <c r="I225" s="898"/>
      <c r="J225" s="898"/>
      <c r="K225" s="898"/>
      <c r="L225" s="898"/>
      <c r="M225" s="898"/>
      <c r="N225" s="898"/>
      <c r="O225" s="898"/>
      <c r="P225" s="898"/>
      <c r="Q225" s="898"/>
      <c r="R225" s="898"/>
      <c r="S225" s="898"/>
      <c r="T225" s="898"/>
      <c r="U225" s="898"/>
      <c r="V225" s="898"/>
      <c r="W225" s="898"/>
      <c r="X225" s="898"/>
      <c r="Y225" s="898"/>
      <c r="Z225" s="898"/>
      <c r="AA225" s="898"/>
      <c r="AB225" s="898"/>
      <c r="AC225" s="898"/>
      <c r="AD225" s="898"/>
      <c r="AE225" s="898"/>
      <c r="AF225" s="898"/>
      <c r="AG225" s="898"/>
      <c r="AH225" s="898"/>
      <c r="AI225" s="898"/>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899"/>
      <c r="E227" s="900"/>
      <c r="F227" s="468" t="s">
        <v>5</v>
      </c>
      <c r="G227" s="899"/>
      <c r="H227" s="900"/>
      <c r="I227" s="468" t="s">
        <v>4</v>
      </c>
      <c r="J227" s="899"/>
      <c r="K227" s="900"/>
      <c r="L227" s="468" t="s">
        <v>3</v>
      </c>
      <c r="M227" s="469"/>
      <c r="N227" s="901" t="s">
        <v>6</v>
      </c>
      <c r="O227" s="901"/>
      <c r="P227" s="901"/>
      <c r="Q227" s="902" t="str">
        <f>IF(G10="","",G10)</f>
        <v/>
      </c>
      <c r="R227" s="902"/>
      <c r="S227" s="902"/>
      <c r="T227" s="902"/>
      <c r="U227" s="902"/>
      <c r="V227" s="902"/>
      <c r="W227" s="902"/>
      <c r="X227" s="902"/>
      <c r="Y227" s="902"/>
      <c r="Z227" s="902"/>
      <c r="AA227" s="902"/>
      <c r="AB227" s="902"/>
      <c r="AC227" s="902"/>
      <c r="AD227" s="902"/>
      <c r="AE227" s="902"/>
      <c r="AF227" s="902"/>
      <c r="AG227" s="902"/>
      <c r="AH227" s="902"/>
      <c r="AI227" s="902"/>
      <c r="AJ227" s="903"/>
    </row>
    <row r="228" spans="1:36" s="470" customFormat="1" ht="13.5" customHeight="1">
      <c r="A228" s="471"/>
      <c r="B228" s="472"/>
      <c r="C228" s="473"/>
      <c r="D228" s="473"/>
      <c r="E228" s="473"/>
      <c r="F228" s="473"/>
      <c r="G228" s="473"/>
      <c r="H228" s="473"/>
      <c r="I228" s="473"/>
      <c r="J228" s="473"/>
      <c r="K228" s="473"/>
      <c r="L228" s="473"/>
      <c r="M228" s="473"/>
      <c r="N228" s="892" t="s">
        <v>82</v>
      </c>
      <c r="O228" s="892"/>
      <c r="P228" s="892"/>
      <c r="Q228" s="893" t="s">
        <v>83</v>
      </c>
      <c r="R228" s="893"/>
      <c r="S228" s="894"/>
      <c r="T228" s="894"/>
      <c r="U228" s="894"/>
      <c r="V228" s="894"/>
      <c r="W228" s="894"/>
      <c r="X228" s="895" t="s">
        <v>84</v>
      </c>
      <c r="Y228" s="895"/>
      <c r="Z228" s="894"/>
      <c r="AA228" s="894"/>
      <c r="AB228" s="894"/>
      <c r="AC228" s="894"/>
      <c r="AD228" s="894"/>
      <c r="AE228" s="894"/>
      <c r="AF228" s="894"/>
      <c r="AG228" s="894"/>
      <c r="AH228" s="894"/>
      <c r="AI228" s="896"/>
      <c r="AJ228" s="897"/>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B64">
    <cfRule type="expression" dxfId="3" priority="14">
      <formula>AND($AM$20=TRUE,$AN$20=FALSE)</formula>
    </cfRule>
  </conditionalFormatting>
  <conditionalFormatting sqref="A27:AJ42 A44:AJ45 A43">
    <cfRule type="expression" dxfId="2" priority="17">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disablePrompts="1"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8" orientation="portrait" r:id="rId1"/>
  <headerFooter alignWithMargins="0"/>
  <rowBreaks count="7" manualBreakCount="7">
    <brk id="45"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432</v>
      </c>
      <c r="G1" s="57" t="s">
        <v>318</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086" t="s">
        <v>6</v>
      </c>
      <c r="B3" s="1086"/>
      <c r="C3" s="1087"/>
      <c r="D3" s="1083" t="str">
        <f>IF(基本情報入力シート!M16="","",基本情報入力シート!M16)</f>
        <v/>
      </c>
      <c r="E3" s="1084"/>
      <c r="F3" s="1084"/>
      <c r="G3" s="1084"/>
      <c r="H3" s="1084"/>
      <c r="I3" s="1084"/>
      <c r="J3" s="1084"/>
      <c r="K3" s="1084"/>
      <c r="L3" s="1084"/>
      <c r="M3" s="1084"/>
      <c r="N3" s="1084"/>
      <c r="O3" s="1085"/>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106" t="s">
        <v>319</v>
      </c>
      <c r="B5" s="1107"/>
      <c r="C5" s="1107"/>
      <c r="D5" s="1107"/>
      <c r="E5" s="1107"/>
      <c r="F5" s="1107"/>
      <c r="G5" s="1107"/>
      <c r="H5" s="1107"/>
      <c r="I5" s="1107"/>
      <c r="J5" s="1107"/>
      <c r="K5" s="1107"/>
      <c r="L5" s="1107"/>
      <c r="M5" s="1107"/>
      <c r="N5" s="1107"/>
      <c r="O5" s="497" t="str">
        <f>IF(SUM(AG12:AG111)=0,"",SUM(AG12:AG111))</f>
        <v/>
      </c>
      <c r="P5" s="496"/>
      <c r="Q5" s="494"/>
      <c r="U5" s="494"/>
    </row>
    <row r="6" spans="1:33" ht="21" customHeight="1" thickBot="1">
      <c r="Q6" s="108"/>
      <c r="AG6" s="498"/>
    </row>
    <row r="7" spans="1:33" ht="18" customHeight="1">
      <c r="A7" s="1090"/>
      <c r="B7" s="1092" t="s">
        <v>321</v>
      </c>
      <c r="C7" s="1093"/>
      <c r="D7" s="1093"/>
      <c r="E7" s="1093"/>
      <c r="F7" s="1093"/>
      <c r="G7" s="1093"/>
      <c r="H7" s="1093"/>
      <c r="I7" s="1093"/>
      <c r="J7" s="1093"/>
      <c r="K7" s="1094"/>
      <c r="L7" s="1098" t="s">
        <v>95</v>
      </c>
      <c r="M7" s="1071" t="s">
        <v>168</v>
      </c>
      <c r="N7" s="1073"/>
      <c r="O7" s="1100" t="s">
        <v>108</v>
      </c>
      <c r="P7" s="1102" t="s">
        <v>56</v>
      </c>
      <c r="Q7" s="1104" t="s">
        <v>367</v>
      </c>
      <c r="R7" s="499" t="s">
        <v>294</v>
      </c>
      <c r="S7" s="500"/>
      <c r="T7" s="500"/>
      <c r="U7" s="500"/>
      <c r="V7" s="500"/>
      <c r="W7" s="500"/>
      <c r="X7" s="500"/>
      <c r="Y7" s="500"/>
      <c r="Z7" s="500"/>
      <c r="AA7" s="500"/>
      <c r="AB7" s="500"/>
      <c r="AC7" s="500"/>
      <c r="AD7" s="500"/>
      <c r="AE7" s="500"/>
      <c r="AF7" s="500"/>
      <c r="AG7" s="501"/>
    </row>
    <row r="8" spans="1:33" ht="14.25">
      <c r="A8" s="1091"/>
      <c r="B8" s="1095"/>
      <c r="C8" s="1096"/>
      <c r="D8" s="1096"/>
      <c r="E8" s="1096"/>
      <c r="F8" s="1096"/>
      <c r="G8" s="1096"/>
      <c r="H8" s="1096"/>
      <c r="I8" s="1096"/>
      <c r="J8" s="1096"/>
      <c r="K8" s="1097"/>
      <c r="L8" s="1099"/>
      <c r="M8" s="1074"/>
      <c r="N8" s="1076"/>
      <c r="O8" s="1101"/>
      <c r="P8" s="1103"/>
      <c r="Q8" s="1105"/>
      <c r="R8" s="502"/>
      <c r="S8" s="1088" t="s">
        <v>74</v>
      </c>
      <c r="T8" s="1089"/>
      <c r="U8" s="1068" t="s">
        <v>75</v>
      </c>
      <c r="V8" s="1069"/>
      <c r="W8" s="1069"/>
      <c r="X8" s="1069"/>
      <c r="Y8" s="1069"/>
      <c r="Z8" s="1069"/>
      <c r="AA8" s="1069"/>
      <c r="AB8" s="1069"/>
      <c r="AC8" s="1069"/>
      <c r="AD8" s="1069"/>
      <c r="AE8" s="1069"/>
      <c r="AF8" s="1070"/>
      <c r="AG8" s="503" t="s">
        <v>77</v>
      </c>
    </row>
    <row r="9" spans="1:33" ht="13.5" customHeight="1">
      <c r="A9" s="1091"/>
      <c r="B9" s="1095"/>
      <c r="C9" s="1096"/>
      <c r="D9" s="1096"/>
      <c r="E9" s="1096"/>
      <c r="F9" s="1096"/>
      <c r="G9" s="1096"/>
      <c r="H9" s="1096"/>
      <c r="I9" s="1096"/>
      <c r="J9" s="1096"/>
      <c r="K9" s="1097"/>
      <c r="L9" s="1099"/>
      <c r="M9" s="1108"/>
      <c r="N9" s="1109"/>
      <c r="O9" s="1101"/>
      <c r="P9" s="1103"/>
      <c r="Q9" s="1105"/>
      <c r="R9" s="1077" t="s">
        <v>71</v>
      </c>
      <c r="S9" s="1078" t="s">
        <v>320</v>
      </c>
      <c r="T9" s="1081" t="s">
        <v>362</v>
      </c>
      <c r="U9" s="1071" t="s">
        <v>363</v>
      </c>
      <c r="V9" s="1072"/>
      <c r="W9" s="1072"/>
      <c r="X9" s="1072"/>
      <c r="Y9" s="1072"/>
      <c r="Z9" s="1072"/>
      <c r="AA9" s="1072"/>
      <c r="AB9" s="1072"/>
      <c r="AC9" s="1072"/>
      <c r="AD9" s="1072"/>
      <c r="AE9" s="1072"/>
      <c r="AF9" s="1073"/>
      <c r="AG9" s="1080" t="s">
        <v>361</v>
      </c>
    </row>
    <row r="10" spans="1:33" ht="120" customHeight="1">
      <c r="A10" s="1091"/>
      <c r="B10" s="1095"/>
      <c r="C10" s="1096"/>
      <c r="D10" s="1096"/>
      <c r="E10" s="1096"/>
      <c r="F10" s="1096"/>
      <c r="G10" s="1096"/>
      <c r="H10" s="1096"/>
      <c r="I10" s="1096"/>
      <c r="J10" s="1096"/>
      <c r="K10" s="1097"/>
      <c r="L10" s="1099"/>
      <c r="M10" s="505" t="s">
        <v>169</v>
      </c>
      <c r="N10" s="505" t="s">
        <v>170</v>
      </c>
      <c r="O10" s="1101"/>
      <c r="P10" s="1103"/>
      <c r="Q10" s="1105"/>
      <c r="R10" s="1077"/>
      <c r="S10" s="1079"/>
      <c r="T10" s="1082"/>
      <c r="U10" s="1074"/>
      <c r="V10" s="1075"/>
      <c r="W10" s="1075"/>
      <c r="X10" s="1075"/>
      <c r="Y10" s="1075"/>
      <c r="Z10" s="1075"/>
      <c r="AA10" s="1075"/>
      <c r="AB10" s="1075"/>
      <c r="AC10" s="1075"/>
      <c r="AD10" s="1075"/>
      <c r="AE10" s="1075"/>
      <c r="AF10" s="1076"/>
      <c r="AG10" s="1080"/>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154</v>
      </c>
      <c r="V17" s="530"/>
      <c r="W17" s="99" t="s">
        <v>155</v>
      </c>
      <c r="X17" s="530"/>
      <c r="Y17" s="305" t="s">
        <v>156</v>
      </c>
      <c r="Z17" s="531"/>
      <c r="AA17" s="99" t="s">
        <v>155</v>
      </c>
      <c r="AB17" s="531"/>
      <c r="AC17" s="99" t="s">
        <v>157</v>
      </c>
      <c r="AD17" s="532" t="s">
        <v>158</v>
      </c>
      <c r="AE17" s="533" t="str">
        <f t="shared" si="0"/>
        <v/>
      </c>
      <c r="AF17" s="534" t="s">
        <v>159</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154</v>
      </c>
      <c r="V18" s="530"/>
      <c r="W18" s="99" t="s">
        <v>155</v>
      </c>
      <c r="X18" s="530"/>
      <c r="Y18" s="305" t="s">
        <v>156</v>
      </c>
      <c r="Z18" s="531"/>
      <c r="AA18" s="99" t="s">
        <v>155</v>
      </c>
      <c r="AB18" s="531"/>
      <c r="AC18" s="99" t="s">
        <v>157</v>
      </c>
      <c r="AD18" s="532" t="s">
        <v>158</v>
      </c>
      <c r="AE18" s="533" t="str">
        <f t="shared" si="0"/>
        <v/>
      </c>
      <c r="AF18" s="534" t="s">
        <v>159</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154</v>
      </c>
      <c r="V19" s="530"/>
      <c r="W19" s="99" t="s">
        <v>155</v>
      </c>
      <c r="X19" s="530"/>
      <c r="Y19" s="305" t="s">
        <v>156</v>
      </c>
      <c r="Z19" s="531"/>
      <c r="AA19" s="99" t="s">
        <v>155</v>
      </c>
      <c r="AB19" s="531"/>
      <c r="AC19" s="99" t="s">
        <v>157</v>
      </c>
      <c r="AD19" s="532" t="s">
        <v>158</v>
      </c>
      <c r="AE19" s="533" t="str">
        <f t="shared" si="0"/>
        <v/>
      </c>
      <c r="AF19" s="534" t="s">
        <v>159</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154</v>
      </c>
      <c r="V20" s="530"/>
      <c r="W20" s="99" t="s">
        <v>155</v>
      </c>
      <c r="X20" s="530"/>
      <c r="Y20" s="305" t="s">
        <v>156</v>
      </c>
      <c r="Z20" s="531"/>
      <c r="AA20" s="99" t="s">
        <v>155</v>
      </c>
      <c r="AB20" s="531"/>
      <c r="AC20" s="99" t="s">
        <v>157</v>
      </c>
      <c r="AD20" s="532" t="s">
        <v>158</v>
      </c>
      <c r="AE20" s="533" t="str">
        <f t="shared" si="0"/>
        <v/>
      </c>
      <c r="AF20" s="534" t="s">
        <v>159</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154</v>
      </c>
      <c r="V21" s="530"/>
      <c r="W21" s="99" t="s">
        <v>155</v>
      </c>
      <c r="X21" s="530"/>
      <c r="Y21" s="305" t="s">
        <v>156</v>
      </c>
      <c r="Z21" s="531"/>
      <c r="AA21" s="99" t="s">
        <v>155</v>
      </c>
      <c r="AB21" s="531"/>
      <c r="AC21" s="99" t="s">
        <v>157</v>
      </c>
      <c r="AD21" s="532" t="s">
        <v>158</v>
      </c>
      <c r="AE21" s="533" t="str">
        <f t="shared" si="0"/>
        <v/>
      </c>
      <c r="AF21" s="534" t="s">
        <v>159</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154</v>
      </c>
      <c r="V22" s="530"/>
      <c r="W22" s="99" t="s">
        <v>155</v>
      </c>
      <c r="X22" s="530"/>
      <c r="Y22" s="305" t="s">
        <v>156</v>
      </c>
      <c r="Z22" s="531"/>
      <c r="AA22" s="99" t="s">
        <v>155</v>
      </c>
      <c r="AB22" s="531"/>
      <c r="AC22" s="99" t="s">
        <v>157</v>
      </c>
      <c r="AD22" s="532" t="s">
        <v>158</v>
      </c>
      <c r="AE22" s="533" t="str">
        <f t="shared" si="0"/>
        <v/>
      </c>
      <c r="AF22" s="534" t="s">
        <v>159</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154</v>
      </c>
      <c r="V23" s="530"/>
      <c r="W23" s="99" t="s">
        <v>155</v>
      </c>
      <c r="X23" s="530"/>
      <c r="Y23" s="305" t="s">
        <v>156</v>
      </c>
      <c r="Z23" s="531"/>
      <c r="AA23" s="99" t="s">
        <v>155</v>
      </c>
      <c r="AB23" s="531"/>
      <c r="AC23" s="99" t="s">
        <v>157</v>
      </c>
      <c r="AD23" s="532" t="s">
        <v>158</v>
      </c>
      <c r="AE23" s="533" t="str">
        <f t="shared" si="0"/>
        <v/>
      </c>
      <c r="AF23" s="534" t="s">
        <v>159</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154</v>
      </c>
      <c r="V24" s="530"/>
      <c r="W24" s="99" t="s">
        <v>155</v>
      </c>
      <c r="X24" s="530"/>
      <c r="Y24" s="305" t="s">
        <v>156</v>
      </c>
      <c r="Z24" s="531"/>
      <c r="AA24" s="99" t="s">
        <v>155</v>
      </c>
      <c r="AB24" s="531"/>
      <c r="AC24" s="99" t="s">
        <v>157</v>
      </c>
      <c r="AD24" s="532" t="s">
        <v>158</v>
      </c>
      <c r="AE24" s="533" t="str">
        <f t="shared" si="0"/>
        <v/>
      </c>
      <c r="AF24" s="534" t="s">
        <v>159</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154</v>
      </c>
      <c r="V25" s="530"/>
      <c r="W25" s="99" t="s">
        <v>155</v>
      </c>
      <c r="X25" s="530"/>
      <c r="Y25" s="305" t="s">
        <v>156</v>
      </c>
      <c r="Z25" s="531"/>
      <c r="AA25" s="99" t="s">
        <v>155</v>
      </c>
      <c r="AB25" s="531"/>
      <c r="AC25" s="99" t="s">
        <v>157</v>
      </c>
      <c r="AD25" s="532" t="s">
        <v>158</v>
      </c>
      <c r="AE25" s="533" t="str">
        <f t="shared" si="0"/>
        <v/>
      </c>
      <c r="AF25" s="534" t="s">
        <v>159</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154</v>
      </c>
      <c r="V26" s="530"/>
      <c r="W26" s="99" t="s">
        <v>155</v>
      </c>
      <c r="X26" s="530"/>
      <c r="Y26" s="305" t="s">
        <v>156</v>
      </c>
      <c r="Z26" s="531"/>
      <c r="AA26" s="99" t="s">
        <v>155</v>
      </c>
      <c r="AB26" s="531"/>
      <c r="AC26" s="99" t="s">
        <v>157</v>
      </c>
      <c r="AD26" s="532" t="s">
        <v>158</v>
      </c>
      <c r="AE26" s="533" t="str">
        <f t="shared" si="0"/>
        <v/>
      </c>
      <c r="AF26" s="534" t="s">
        <v>159</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154</v>
      </c>
      <c r="V27" s="530"/>
      <c r="W27" s="99" t="s">
        <v>155</v>
      </c>
      <c r="X27" s="530"/>
      <c r="Y27" s="305" t="s">
        <v>156</v>
      </c>
      <c r="Z27" s="531"/>
      <c r="AA27" s="99" t="s">
        <v>155</v>
      </c>
      <c r="AB27" s="531"/>
      <c r="AC27" s="99" t="s">
        <v>157</v>
      </c>
      <c r="AD27" s="532" t="s">
        <v>158</v>
      </c>
      <c r="AE27" s="533" t="str">
        <f t="shared" si="0"/>
        <v/>
      </c>
      <c r="AF27" s="534" t="s">
        <v>159</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154</v>
      </c>
      <c r="V28" s="530"/>
      <c r="W28" s="99" t="s">
        <v>155</v>
      </c>
      <c r="X28" s="530"/>
      <c r="Y28" s="305" t="s">
        <v>156</v>
      </c>
      <c r="Z28" s="531"/>
      <c r="AA28" s="99" t="s">
        <v>155</v>
      </c>
      <c r="AB28" s="531"/>
      <c r="AC28" s="99" t="s">
        <v>157</v>
      </c>
      <c r="AD28" s="532" t="s">
        <v>158</v>
      </c>
      <c r="AE28" s="533" t="str">
        <f t="shared" si="0"/>
        <v/>
      </c>
      <c r="AF28" s="534" t="s">
        <v>159</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154</v>
      </c>
      <c r="V29" s="530"/>
      <c r="W29" s="99" t="s">
        <v>155</v>
      </c>
      <c r="X29" s="530"/>
      <c r="Y29" s="305" t="s">
        <v>156</v>
      </c>
      <c r="Z29" s="531"/>
      <c r="AA29" s="99" t="s">
        <v>155</v>
      </c>
      <c r="AB29" s="531"/>
      <c r="AC29" s="99" t="s">
        <v>157</v>
      </c>
      <c r="AD29" s="532" t="s">
        <v>158</v>
      </c>
      <c r="AE29" s="533" t="str">
        <f t="shared" si="0"/>
        <v/>
      </c>
      <c r="AF29" s="534" t="s">
        <v>159</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154</v>
      </c>
      <c r="V30" s="530"/>
      <c r="W30" s="99" t="s">
        <v>155</v>
      </c>
      <c r="X30" s="530"/>
      <c r="Y30" s="305" t="s">
        <v>156</v>
      </c>
      <c r="Z30" s="531"/>
      <c r="AA30" s="99" t="s">
        <v>155</v>
      </c>
      <c r="AB30" s="531"/>
      <c r="AC30" s="99" t="s">
        <v>157</v>
      </c>
      <c r="AD30" s="532" t="s">
        <v>158</v>
      </c>
      <c r="AE30" s="533" t="str">
        <f t="shared" si="0"/>
        <v/>
      </c>
      <c r="AF30" s="534" t="s">
        <v>159</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154</v>
      </c>
      <c r="V31" s="530"/>
      <c r="W31" s="99" t="s">
        <v>155</v>
      </c>
      <c r="X31" s="530"/>
      <c r="Y31" s="305" t="s">
        <v>156</v>
      </c>
      <c r="Z31" s="531"/>
      <c r="AA31" s="99" t="s">
        <v>155</v>
      </c>
      <c r="AB31" s="531"/>
      <c r="AC31" s="99" t="s">
        <v>157</v>
      </c>
      <c r="AD31" s="532" t="s">
        <v>158</v>
      </c>
      <c r="AE31" s="533" t="str">
        <f t="shared" si="0"/>
        <v/>
      </c>
      <c r="AF31" s="534" t="s">
        <v>159</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154</v>
      </c>
      <c r="V32" s="530"/>
      <c r="W32" s="99" t="s">
        <v>155</v>
      </c>
      <c r="X32" s="530"/>
      <c r="Y32" s="305" t="s">
        <v>156</v>
      </c>
      <c r="Z32" s="531"/>
      <c r="AA32" s="99" t="s">
        <v>155</v>
      </c>
      <c r="AB32" s="531"/>
      <c r="AC32" s="99" t="s">
        <v>157</v>
      </c>
      <c r="AD32" s="532" t="s">
        <v>158</v>
      </c>
      <c r="AE32" s="533" t="str">
        <f t="shared" si="0"/>
        <v/>
      </c>
      <c r="AF32" s="534" t="s">
        <v>159</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154</v>
      </c>
      <c r="V33" s="530"/>
      <c r="W33" s="99" t="s">
        <v>155</v>
      </c>
      <c r="X33" s="530"/>
      <c r="Y33" s="305" t="s">
        <v>156</v>
      </c>
      <c r="Z33" s="531"/>
      <c r="AA33" s="99" t="s">
        <v>155</v>
      </c>
      <c r="AB33" s="531"/>
      <c r="AC33" s="99" t="s">
        <v>157</v>
      </c>
      <c r="AD33" s="532" t="s">
        <v>158</v>
      </c>
      <c r="AE33" s="533" t="str">
        <f t="shared" si="0"/>
        <v/>
      </c>
      <c r="AF33" s="534" t="s">
        <v>159</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154</v>
      </c>
      <c r="V34" s="530"/>
      <c r="W34" s="99" t="s">
        <v>155</v>
      </c>
      <c r="X34" s="530"/>
      <c r="Y34" s="305" t="s">
        <v>156</v>
      </c>
      <c r="Z34" s="531"/>
      <c r="AA34" s="99" t="s">
        <v>155</v>
      </c>
      <c r="AB34" s="531"/>
      <c r="AC34" s="99" t="s">
        <v>157</v>
      </c>
      <c r="AD34" s="532" t="s">
        <v>158</v>
      </c>
      <c r="AE34" s="533" t="str">
        <f t="shared" si="0"/>
        <v/>
      </c>
      <c r="AF34" s="534" t="s">
        <v>159</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154</v>
      </c>
      <c r="V35" s="530"/>
      <c r="W35" s="99" t="s">
        <v>155</v>
      </c>
      <c r="X35" s="530"/>
      <c r="Y35" s="305" t="s">
        <v>156</v>
      </c>
      <c r="Z35" s="531"/>
      <c r="AA35" s="99" t="s">
        <v>155</v>
      </c>
      <c r="AB35" s="531"/>
      <c r="AC35" s="99" t="s">
        <v>157</v>
      </c>
      <c r="AD35" s="532" t="s">
        <v>158</v>
      </c>
      <c r="AE35" s="533" t="str">
        <f t="shared" si="0"/>
        <v/>
      </c>
      <c r="AF35" s="534" t="s">
        <v>159</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154</v>
      </c>
      <c r="V36" s="530"/>
      <c r="W36" s="99" t="s">
        <v>155</v>
      </c>
      <c r="X36" s="530"/>
      <c r="Y36" s="305" t="s">
        <v>156</v>
      </c>
      <c r="Z36" s="531"/>
      <c r="AA36" s="99" t="s">
        <v>155</v>
      </c>
      <c r="AB36" s="531"/>
      <c r="AC36" s="99" t="s">
        <v>157</v>
      </c>
      <c r="AD36" s="532" t="s">
        <v>158</v>
      </c>
      <c r="AE36" s="533" t="str">
        <f t="shared" si="0"/>
        <v/>
      </c>
      <c r="AF36" s="534" t="s">
        <v>159</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154</v>
      </c>
      <c r="V37" s="530"/>
      <c r="W37" s="99" t="s">
        <v>155</v>
      </c>
      <c r="X37" s="530"/>
      <c r="Y37" s="305" t="s">
        <v>156</v>
      </c>
      <c r="Z37" s="531"/>
      <c r="AA37" s="99" t="s">
        <v>155</v>
      </c>
      <c r="AB37" s="531"/>
      <c r="AC37" s="99" t="s">
        <v>157</v>
      </c>
      <c r="AD37" s="532" t="s">
        <v>158</v>
      </c>
      <c r="AE37" s="533" t="str">
        <f t="shared" si="0"/>
        <v/>
      </c>
      <c r="AF37" s="534" t="s">
        <v>159</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154</v>
      </c>
      <c r="V38" s="530"/>
      <c r="W38" s="99" t="s">
        <v>155</v>
      </c>
      <c r="X38" s="530"/>
      <c r="Y38" s="305" t="s">
        <v>156</v>
      </c>
      <c r="Z38" s="531"/>
      <c r="AA38" s="99" t="s">
        <v>155</v>
      </c>
      <c r="AB38" s="531"/>
      <c r="AC38" s="99" t="s">
        <v>157</v>
      </c>
      <c r="AD38" s="532" t="s">
        <v>158</v>
      </c>
      <c r="AE38" s="533" t="str">
        <f t="shared" si="0"/>
        <v/>
      </c>
      <c r="AF38" s="534" t="s">
        <v>159</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154</v>
      </c>
      <c r="V39" s="530"/>
      <c r="W39" s="99" t="s">
        <v>155</v>
      </c>
      <c r="X39" s="530"/>
      <c r="Y39" s="305" t="s">
        <v>156</v>
      </c>
      <c r="Z39" s="531"/>
      <c r="AA39" s="99" t="s">
        <v>155</v>
      </c>
      <c r="AB39" s="531"/>
      <c r="AC39" s="99" t="s">
        <v>157</v>
      </c>
      <c r="AD39" s="532" t="s">
        <v>158</v>
      </c>
      <c r="AE39" s="533" t="str">
        <f t="shared" si="0"/>
        <v/>
      </c>
      <c r="AF39" s="534" t="s">
        <v>159</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154</v>
      </c>
      <c r="V40" s="530"/>
      <c r="W40" s="99" t="s">
        <v>155</v>
      </c>
      <c r="X40" s="530"/>
      <c r="Y40" s="305" t="s">
        <v>156</v>
      </c>
      <c r="Z40" s="531"/>
      <c r="AA40" s="99" t="s">
        <v>155</v>
      </c>
      <c r="AB40" s="531"/>
      <c r="AC40" s="99" t="s">
        <v>157</v>
      </c>
      <c r="AD40" s="532" t="s">
        <v>158</v>
      </c>
      <c r="AE40" s="533" t="str">
        <f t="shared" si="0"/>
        <v/>
      </c>
      <c r="AF40" s="534" t="s">
        <v>159</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154</v>
      </c>
      <c r="V41" s="530"/>
      <c r="W41" s="99" t="s">
        <v>155</v>
      </c>
      <c r="X41" s="530"/>
      <c r="Y41" s="305" t="s">
        <v>156</v>
      </c>
      <c r="Z41" s="531"/>
      <c r="AA41" s="99" t="s">
        <v>155</v>
      </c>
      <c r="AB41" s="531"/>
      <c r="AC41" s="99" t="s">
        <v>157</v>
      </c>
      <c r="AD41" s="532" t="s">
        <v>158</v>
      </c>
      <c r="AE41" s="533" t="str">
        <f t="shared" si="0"/>
        <v/>
      </c>
      <c r="AF41" s="534" t="s">
        <v>159</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154</v>
      </c>
      <c r="V42" s="530"/>
      <c r="W42" s="99" t="s">
        <v>155</v>
      </c>
      <c r="X42" s="530"/>
      <c r="Y42" s="305" t="s">
        <v>156</v>
      </c>
      <c r="Z42" s="531"/>
      <c r="AA42" s="99" t="s">
        <v>155</v>
      </c>
      <c r="AB42" s="531"/>
      <c r="AC42" s="99" t="s">
        <v>157</v>
      </c>
      <c r="AD42" s="532" t="s">
        <v>158</v>
      </c>
      <c r="AE42" s="533" t="str">
        <f t="shared" si="0"/>
        <v/>
      </c>
      <c r="AF42" s="534" t="s">
        <v>159</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154</v>
      </c>
      <c r="V43" s="530"/>
      <c r="W43" s="99" t="s">
        <v>155</v>
      </c>
      <c r="X43" s="530"/>
      <c r="Y43" s="305" t="s">
        <v>156</v>
      </c>
      <c r="Z43" s="531"/>
      <c r="AA43" s="99" t="s">
        <v>155</v>
      </c>
      <c r="AB43" s="531"/>
      <c r="AC43" s="99" t="s">
        <v>157</v>
      </c>
      <c r="AD43" s="532" t="s">
        <v>158</v>
      </c>
      <c r="AE43" s="533" t="str">
        <f t="shared" si="0"/>
        <v/>
      </c>
      <c r="AF43" s="534" t="s">
        <v>159</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154</v>
      </c>
      <c r="V44" s="530"/>
      <c r="W44" s="99" t="s">
        <v>155</v>
      </c>
      <c r="X44" s="530"/>
      <c r="Y44" s="305" t="s">
        <v>156</v>
      </c>
      <c r="Z44" s="531"/>
      <c r="AA44" s="99" t="s">
        <v>155</v>
      </c>
      <c r="AB44" s="531"/>
      <c r="AC44" s="99" t="s">
        <v>157</v>
      </c>
      <c r="AD44" s="532" t="s">
        <v>158</v>
      </c>
      <c r="AE44" s="533" t="str">
        <f t="shared" si="0"/>
        <v/>
      </c>
      <c r="AF44" s="534" t="s">
        <v>159</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154</v>
      </c>
      <c r="V45" s="530"/>
      <c r="W45" s="99" t="s">
        <v>155</v>
      </c>
      <c r="X45" s="530"/>
      <c r="Y45" s="305" t="s">
        <v>156</v>
      </c>
      <c r="Z45" s="531"/>
      <c r="AA45" s="99" t="s">
        <v>155</v>
      </c>
      <c r="AB45" s="531"/>
      <c r="AC45" s="99" t="s">
        <v>157</v>
      </c>
      <c r="AD45" s="532" t="s">
        <v>158</v>
      </c>
      <c r="AE45" s="533" t="str">
        <f t="shared" si="0"/>
        <v/>
      </c>
      <c r="AF45" s="534" t="s">
        <v>159</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154</v>
      </c>
      <c r="V46" s="530"/>
      <c r="W46" s="99" t="s">
        <v>155</v>
      </c>
      <c r="X46" s="530"/>
      <c r="Y46" s="305" t="s">
        <v>156</v>
      </c>
      <c r="Z46" s="531"/>
      <c r="AA46" s="99" t="s">
        <v>155</v>
      </c>
      <c r="AB46" s="531"/>
      <c r="AC46" s="99" t="s">
        <v>157</v>
      </c>
      <c r="AD46" s="532" t="s">
        <v>158</v>
      </c>
      <c r="AE46" s="533" t="str">
        <f t="shared" si="0"/>
        <v/>
      </c>
      <c r="AF46" s="534" t="s">
        <v>159</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154</v>
      </c>
      <c r="V47" s="530"/>
      <c r="W47" s="99" t="s">
        <v>155</v>
      </c>
      <c r="X47" s="530"/>
      <c r="Y47" s="305" t="s">
        <v>156</v>
      </c>
      <c r="Z47" s="531"/>
      <c r="AA47" s="99" t="s">
        <v>155</v>
      </c>
      <c r="AB47" s="531"/>
      <c r="AC47" s="99" t="s">
        <v>157</v>
      </c>
      <c r="AD47" s="532" t="s">
        <v>158</v>
      </c>
      <c r="AE47" s="533" t="str">
        <f t="shared" si="0"/>
        <v/>
      </c>
      <c r="AF47" s="534" t="s">
        <v>159</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154</v>
      </c>
      <c r="V48" s="530"/>
      <c r="W48" s="99" t="s">
        <v>155</v>
      </c>
      <c r="X48" s="530"/>
      <c r="Y48" s="305" t="s">
        <v>156</v>
      </c>
      <c r="Z48" s="531"/>
      <c r="AA48" s="99" t="s">
        <v>155</v>
      </c>
      <c r="AB48" s="531"/>
      <c r="AC48" s="99" t="s">
        <v>157</v>
      </c>
      <c r="AD48" s="532" t="s">
        <v>158</v>
      </c>
      <c r="AE48" s="533" t="str">
        <f t="shared" si="0"/>
        <v/>
      </c>
      <c r="AF48" s="534" t="s">
        <v>159</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154</v>
      </c>
      <c r="V49" s="530"/>
      <c r="W49" s="99" t="s">
        <v>155</v>
      </c>
      <c r="X49" s="530"/>
      <c r="Y49" s="305" t="s">
        <v>156</v>
      </c>
      <c r="Z49" s="531"/>
      <c r="AA49" s="99" t="s">
        <v>155</v>
      </c>
      <c r="AB49" s="531"/>
      <c r="AC49" s="99" t="s">
        <v>157</v>
      </c>
      <c r="AD49" s="532" t="s">
        <v>158</v>
      </c>
      <c r="AE49" s="533" t="str">
        <f t="shared" si="0"/>
        <v/>
      </c>
      <c r="AF49" s="534" t="s">
        <v>159</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154</v>
      </c>
      <c r="V50" s="530"/>
      <c r="W50" s="99" t="s">
        <v>155</v>
      </c>
      <c r="X50" s="530"/>
      <c r="Y50" s="305" t="s">
        <v>156</v>
      </c>
      <c r="Z50" s="531"/>
      <c r="AA50" s="99" t="s">
        <v>155</v>
      </c>
      <c r="AB50" s="531"/>
      <c r="AC50" s="99" t="s">
        <v>157</v>
      </c>
      <c r="AD50" s="532" t="s">
        <v>158</v>
      </c>
      <c r="AE50" s="533" t="str">
        <f t="shared" si="0"/>
        <v/>
      </c>
      <c r="AF50" s="534" t="s">
        <v>159</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154</v>
      </c>
      <c r="V51" s="530"/>
      <c r="W51" s="99" t="s">
        <v>155</v>
      </c>
      <c r="X51" s="530"/>
      <c r="Y51" s="305" t="s">
        <v>156</v>
      </c>
      <c r="Z51" s="531"/>
      <c r="AA51" s="99" t="s">
        <v>155</v>
      </c>
      <c r="AB51" s="531"/>
      <c r="AC51" s="99" t="s">
        <v>157</v>
      </c>
      <c r="AD51" s="532" t="s">
        <v>158</v>
      </c>
      <c r="AE51" s="533" t="str">
        <f t="shared" si="0"/>
        <v/>
      </c>
      <c r="AF51" s="536" t="s">
        <v>159</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154</v>
      </c>
      <c r="V52" s="530"/>
      <c r="W52" s="99" t="s">
        <v>155</v>
      </c>
      <c r="X52" s="530"/>
      <c r="Y52" s="305" t="s">
        <v>156</v>
      </c>
      <c r="Z52" s="531"/>
      <c r="AA52" s="99" t="s">
        <v>155</v>
      </c>
      <c r="AB52" s="531"/>
      <c r="AC52" s="99" t="s">
        <v>157</v>
      </c>
      <c r="AD52" s="532" t="s">
        <v>158</v>
      </c>
      <c r="AE52" s="533" t="str">
        <f t="shared" si="0"/>
        <v/>
      </c>
      <c r="AF52" s="536" t="s">
        <v>159</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154</v>
      </c>
      <c r="V53" s="530"/>
      <c r="W53" s="99" t="s">
        <v>155</v>
      </c>
      <c r="X53" s="530"/>
      <c r="Y53" s="305" t="s">
        <v>156</v>
      </c>
      <c r="Z53" s="531"/>
      <c r="AA53" s="99" t="s">
        <v>155</v>
      </c>
      <c r="AB53" s="531"/>
      <c r="AC53" s="99" t="s">
        <v>157</v>
      </c>
      <c r="AD53" s="532" t="s">
        <v>158</v>
      </c>
      <c r="AE53" s="533" t="str">
        <f t="shared" si="0"/>
        <v/>
      </c>
      <c r="AF53" s="536" t="s">
        <v>159</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154</v>
      </c>
      <c r="V54" s="530"/>
      <c r="W54" s="99" t="s">
        <v>155</v>
      </c>
      <c r="X54" s="530"/>
      <c r="Y54" s="305" t="s">
        <v>156</v>
      </c>
      <c r="Z54" s="531"/>
      <c r="AA54" s="99" t="s">
        <v>155</v>
      </c>
      <c r="AB54" s="531"/>
      <c r="AC54" s="99" t="s">
        <v>157</v>
      </c>
      <c r="AD54" s="532" t="s">
        <v>158</v>
      </c>
      <c r="AE54" s="533" t="str">
        <f t="shared" si="0"/>
        <v/>
      </c>
      <c r="AF54" s="536" t="s">
        <v>159</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154</v>
      </c>
      <c r="V55" s="530"/>
      <c r="W55" s="99" t="s">
        <v>155</v>
      </c>
      <c r="X55" s="530"/>
      <c r="Y55" s="305" t="s">
        <v>156</v>
      </c>
      <c r="Z55" s="531"/>
      <c r="AA55" s="99" t="s">
        <v>155</v>
      </c>
      <c r="AB55" s="531"/>
      <c r="AC55" s="99" t="s">
        <v>157</v>
      </c>
      <c r="AD55" s="532" t="s">
        <v>158</v>
      </c>
      <c r="AE55" s="533" t="str">
        <f t="shared" si="0"/>
        <v/>
      </c>
      <c r="AF55" s="536" t="s">
        <v>159</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154</v>
      </c>
      <c r="V56" s="530"/>
      <c r="W56" s="99" t="s">
        <v>155</v>
      </c>
      <c r="X56" s="530"/>
      <c r="Y56" s="305" t="s">
        <v>156</v>
      </c>
      <c r="Z56" s="531"/>
      <c r="AA56" s="99" t="s">
        <v>155</v>
      </c>
      <c r="AB56" s="531"/>
      <c r="AC56" s="99" t="s">
        <v>157</v>
      </c>
      <c r="AD56" s="532" t="s">
        <v>158</v>
      </c>
      <c r="AE56" s="533" t="str">
        <f t="shared" si="0"/>
        <v/>
      </c>
      <c r="AF56" s="536" t="s">
        <v>159</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154</v>
      </c>
      <c r="V57" s="530"/>
      <c r="W57" s="99" t="s">
        <v>155</v>
      </c>
      <c r="X57" s="530"/>
      <c r="Y57" s="305" t="s">
        <v>156</v>
      </c>
      <c r="Z57" s="531"/>
      <c r="AA57" s="99" t="s">
        <v>155</v>
      </c>
      <c r="AB57" s="531"/>
      <c r="AC57" s="99" t="s">
        <v>157</v>
      </c>
      <c r="AD57" s="532" t="s">
        <v>158</v>
      </c>
      <c r="AE57" s="533" t="str">
        <f t="shared" si="0"/>
        <v/>
      </c>
      <c r="AF57" s="536" t="s">
        <v>159</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154</v>
      </c>
      <c r="V58" s="530"/>
      <c r="W58" s="99" t="s">
        <v>155</v>
      </c>
      <c r="X58" s="530"/>
      <c r="Y58" s="305" t="s">
        <v>156</v>
      </c>
      <c r="Z58" s="531"/>
      <c r="AA58" s="99" t="s">
        <v>155</v>
      </c>
      <c r="AB58" s="531"/>
      <c r="AC58" s="99" t="s">
        <v>157</v>
      </c>
      <c r="AD58" s="532" t="s">
        <v>158</v>
      </c>
      <c r="AE58" s="533" t="str">
        <f t="shared" si="0"/>
        <v/>
      </c>
      <c r="AF58" s="536" t="s">
        <v>159</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154</v>
      </c>
      <c r="V59" s="530"/>
      <c r="W59" s="99" t="s">
        <v>155</v>
      </c>
      <c r="X59" s="530"/>
      <c r="Y59" s="305" t="s">
        <v>156</v>
      </c>
      <c r="Z59" s="531"/>
      <c r="AA59" s="99" t="s">
        <v>155</v>
      </c>
      <c r="AB59" s="531"/>
      <c r="AC59" s="99" t="s">
        <v>157</v>
      </c>
      <c r="AD59" s="532" t="s">
        <v>158</v>
      </c>
      <c r="AE59" s="533" t="str">
        <f t="shared" si="0"/>
        <v/>
      </c>
      <c r="AF59" s="536" t="s">
        <v>159</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154</v>
      </c>
      <c r="V60" s="530"/>
      <c r="W60" s="99" t="s">
        <v>155</v>
      </c>
      <c r="X60" s="530"/>
      <c r="Y60" s="305" t="s">
        <v>156</v>
      </c>
      <c r="Z60" s="531"/>
      <c r="AA60" s="99" t="s">
        <v>155</v>
      </c>
      <c r="AB60" s="531"/>
      <c r="AC60" s="99" t="s">
        <v>157</v>
      </c>
      <c r="AD60" s="532" t="s">
        <v>158</v>
      </c>
      <c r="AE60" s="533" t="str">
        <f t="shared" si="0"/>
        <v/>
      </c>
      <c r="AF60" s="536" t="s">
        <v>159</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154</v>
      </c>
      <c r="V61" s="530"/>
      <c r="W61" s="99" t="s">
        <v>155</v>
      </c>
      <c r="X61" s="530"/>
      <c r="Y61" s="305" t="s">
        <v>156</v>
      </c>
      <c r="Z61" s="531"/>
      <c r="AA61" s="99" t="s">
        <v>155</v>
      </c>
      <c r="AB61" s="531"/>
      <c r="AC61" s="99" t="s">
        <v>157</v>
      </c>
      <c r="AD61" s="532" t="s">
        <v>158</v>
      </c>
      <c r="AE61" s="533" t="str">
        <f t="shared" si="0"/>
        <v/>
      </c>
      <c r="AF61" s="536" t="s">
        <v>159</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154</v>
      </c>
      <c r="V62" s="530"/>
      <c r="W62" s="99" t="s">
        <v>155</v>
      </c>
      <c r="X62" s="530"/>
      <c r="Y62" s="305" t="s">
        <v>156</v>
      </c>
      <c r="Z62" s="531"/>
      <c r="AA62" s="99" t="s">
        <v>155</v>
      </c>
      <c r="AB62" s="531"/>
      <c r="AC62" s="99" t="s">
        <v>157</v>
      </c>
      <c r="AD62" s="532" t="s">
        <v>158</v>
      </c>
      <c r="AE62" s="533" t="str">
        <f t="shared" si="0"/>
        <v/>
      </c>
      <c r="AF62" s="536" t="s">
        <v>159</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154</v>
      </c>
      <c r="V63" s="530"/>
      <c r="W63" s="99" t="s">
        <v>155</v>
      </c>
      <c r="X63" s="530"/>
      <c r="Y63" s="305" t="s">
        <v>156</v>
      </c>
      <c r="Z63" s="531"/>
      <c r="AA63" s="99" t="s">
        <v>155</v>
      </c>
      <c r="AB63" s="531"/>
      <c r="AC63" s="99" t="s">
        <v>157</v>
      </c>
      <c r="AD63" s="532" t="s">
        <v>158</v>
      </c>
      <c r="AE63" s="533" t="str">
        <f t="shared" si="0"/>
        <v/>
      </c>
      <c r="AF63" s="536" t="s">
        <v>159</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154</v>
      </c>
      <c r="V64" s="530"/>
      <c r="W64" s="99" t="s">
        <v>155</v>
      </c>
      <c r="X64" s="530"/>
      <c r="Y64" s="305" t="s">
        <v>156</v>
      </c>
      <c r="Z64" s="531"/>
      <c r="AA64" s="99" t="s">
        <v>155</v>
      </c>
      <c r="AB64" s="531"/>
      <c r="AC64" s="99" t="s">
        <v>157</v>
      </c>
      <c r="AD64" s="532" t="s">
        <v>158</v>
      </c>
      <c r="AE64" s="533" t="str">
        <f t="shared" si="0"/>
        <v/>
      </c>
      <c r="AF64" s="536" t="s">
        <v>159</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154</v>
      </c>
      <c r="V65" s="530"/>
      <c r="W65" s="99" t="s">
        <v>155</v>
      </c>
      <c r="X65" s="530"/>
      <c r="Y65" s="305" t="s">
        <v>156</v>
      </c>
      <c r="Z65" s="531"/>
      <c r="AA65" s="99" t="s">
        <v>155</v>
      </c>
      <c r="AB65" s="531"/>
      <c r="AC65" s="99" t="s">
        <v>157</v>
      </c>
      <c r="AD65" s="532" t="s">
        <v>158</v>
      </c>
      <c r="AE65" s="533" t="str">
        <f t="shared" si="0"/>
        <v/>
      </c>
      <c r="AF65" s="536" t="s">
        <v>159</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154</v>
      </c>
      <c r="V66" s="530"/>
      <c r="W66" s="99" t="s">
        <v>155</v>
      </c>
      <c r="X66" s="530"/>
      <c r="Y66" s="305" t="s">
        <v>156</v>
      </c>
      <c r="Z66" s="531"/>
      <c r="AA66" s="99" t="s">
        <v>155</v>
      </c>
      <c r="AB66" s="531"/>
      <c r="AC66" s="99" t="s">
        <v>157</v>
      </c>
      <c r="AD66" s="532" t="s">
        <v>158</v>
      </c>
      <c r="AE66" s="533" t="str">
        <f t="shared" si="0"/>
        <v/>
      </c>
      <c r="AF66" s="536" t="s">
        <v>159</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154</v>
      </c>
      <c r="V67" s="530"/>
      <c r="W67" s="99" t="s">
        <v>155</v>
      </c>
      <c r="X67" s="530"/>
      <c r="Y67" s="305" t="s">
        <v>156</v>
      </c>
      <c r="Z67" s="531"/>
      <c r="AA67" s="99" t="s">
        <v>155</v>
      </c>
      <c r="AB67" s="531"/>
      <c r="AC67" s="99" t="s">
        <v>157</v>
      </c>
      <c r="AD67" s="532" t="s">
        <v>158</v>
      </c>
      <c r="AE67" s="533" t="str">
        <f t="shared" si="0"/>
        <v/>
      </c>
      <c r="AF67" s="536" t="s">
        <v>159</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154</v>
      </c>
      <c r="V68" s="530"/>
      <c r="W68" s="99" t="s">
        <v>155</v>
      </c>
      <c r="X68" s="530"/>
      <c r="Y68" s="305" t="s">
        <v>156</v>
      </c>
      <c r="Z68" s="531"/>
      <c r="AA68" s="99" t="s">
        <v>155</v>
      </c>
      <c r="AB68" s="531"/>
      <c r="AC68" s="99" t="s">
        <v>157</v>
      </c>
      <c r="AD68" s="532" t="s">
        <v>158</v>
      </c>
      <c r="AE68" s="533" t="str">
        <f t="shared" si="0"/>
        <v/>
      </c>
      <c r="AF68" s="536" t="s">
        <v>159</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154</v>
      </c>
      <c r="V69" s="530"/>
      <c r="W69" s="99" t="s">
        <v>155</v>
      </c>
      <c r="X69" s="530"/>
      <c r="Y69" s="305" t="s">
        <v>156</v>
      </c>
      <c r="Z69" s="531"/>
      <c r="AA69" s="99" t="s">
        <v>155</v>
      </c>
      <c r="AB69" s="531"/>
      <c r="AC69" s="99" t="s">
        <v>157</v>
      </c>
      <c r="AD69" s="532" t="s">
        <v>158</v>
      </c>
      <c r="AE69" s="533" t="str">
        <f t="shared" si="0"/>
        <v/>
      </c>
      <c r="AF69" s="536" t="s">
        <v>159</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154</v>
      </c>
      <c r="V70" s="530"/>
      <c r="W70" s="99" t="s">
        <v>155</v>
      </c>
      <c r="X70" s="530"/>
      <c r="Y70" s="305" t="s">
        <v>156</v>
      </c>
      <c r="Z70" s="531"/>
      <c r="AA70" s="99" t="s">
        <v>155</v>
      </c>
      <c r="AB70" s="531"/>
      <c r="AC70" s="99" t="s">
        <v>157</v>
      </c>
      <c r="AD70" s="532" t="s">
        <v>158</v>
      </c>
      <c r="AE70" s="533" t="str">
        <f t="shared" si="0"/>
        <v/>
      </c>
      <c r="AF70" s="536" t="s">
        <v>159</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154</v>
      </c>
      <c r="V71" s="530"/>
      <c r="W71" s="99" t="s">
        <v>155</v>
      </c>
      <c r="X71" s="530"/>
      <c r="Y71" s="305" t="s">
        <v>156</v>
      </c>
      <c r="Z71" s="531"/>
      <c r="AA71" s="99" t="s">
        <v>155</v>
      </c>
      <c r="AB71" s="531"/>
      <c r="AC71" s="99" t="s">
        <v>157</v>
      </c>
      <c r="AD71" s="532" t="s">
        <v>158</v>
      </c>
      <c r="AE71" s="533" t="str">
        <f t="shared" si="0"/>
        <v/>
      </c>
      <c r="AF71" s="536" t="s">
        <v>159</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154</v>
      </c>
      <c r="V72" s="530"/>
      <c r="W72" s="99" t="s">
        <v>155</v>
      </c>
      <c r="X72" s="530"/>
      <c r="Y72" s="305" t="s">
        <v>156</v>
      </c>
      <c r="Z72" s="531"/>
      <c r="AA72" s="99" t="s">
        <v>155</v>
      </c>
      <c r="AB72" s="531"/>
      <c r="AC72" s="99" t="s">
        <v>157</v>
      </c>
      <c r="AD72" s="532" t="s">
        <v>158</v>
      </c>
      <c r="AE72" s="533" t="str">
        <f t="shared" si="0"/>
        <v/>
      </c>
      <c r="AF72" s="536" t="s">
        <v>159</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154</v>
      </c>
      <c r="V73" s="530"/>
      <c r="W73" s="99" t="s">
        <v>155</v>
      </c>
      <c r="X73" s="530"/>
      <c r="Y73" s="305" t="s">
        <v>156</v>
      </c>
      <c r="Z73" s="531"/>
      <c r="AA73" s="99" t="s">
        <v>155</v>
      </c>
      <c r="AB73" s="531"/>
      <c r="AC73" s="99" t="s">
        <v>157</v>
      </c>
      <c r="AD73" s="532" t="s">
        <v>158</v>
      </c>
      <c r="AE73" s="533" t="str">
        <f t="shared" si="0"/>
        <v/>
      </c>
      <c r="AF73" s="536" t="s">
        <v>159</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154</v>
      </c>
      <c r="V74" s="530"/>
      <c r="W74" s="99" t="s">
        <v>155</v>
      </c>
      <c r="X74" s="530"/>
      <c r="Y74" s="305" t="s">
        <v>156</v>
      </c>
      <c r="Z74" s="531"/>
      <c r="AA74" s="99" t="s">
        <v>155</v>
      </c>
      <c r="AB74" s="531"/>
      <c r="AC74" s="99" t="s">
        <v>157</v>
      </c>
      <c r="AD74" s="532" t="s">
        <v>158</v>
      </c>
      <c r="AE74" s="533" t="str">
        <f t="shared" si="0"/>
        <v/>
      </c>
      <c r="AF74" s="536" t="s">
        <v>159</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154</v>
      </c>
      <c r="V75" s="530"/>
      <c r="W75" s="99" t="s">
        <v>155</v>
      </c>
      <c r="X75" s="530"/>
      <c r="Y75" s="305" t="s">
        <v>156</v>
      </c>
      <c r="Z75" s="531"/>
      <c r="AA75" s="99" t="s">
        <v>155</v>
      </c>
      <c r="AB75" s="531"/>
      <c r="AC75" s="99" t="s">
        <v>157</v>
      </c>
      <c r="AD75" s="532" t="s">
        <v>158</v>
      </c>
      <c r="AE75" s="533" t="str">
        <f t="shared" si="0"/>
        <v/>
      </c>
      <c r="AF75" s="536" t="s">
        <v>159</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154</v>
      </c>
      <c r="V76" s="530"/>
      <c r="W76" s="99" t="s">
        <v>155</v>
      </c>
      <c r="X76" s="530"/>
      <c r="Y76" s="305" t="s">
        <v>156</v>
      </c>
      <c r="Z76" s="531"/>
      <c r="AA76" s="99" t="s">
        <v>155</v>
      </c>
      <c r="AB76" s="531"/>
      <c r="AC76" s="99" t="s">
        <v>157</v>
      </c>
      <c r="AD76" s="532" t="s">
        <v>158</v>
      </c>
      <c r="AE76" s="533" t="str">
        <f t="shared" si="0"/>
        <v/>
      </c>
      <c r="AF76" s="536" t="s">
        <v>159</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154</v>
      </c>
      <c r="V77" s="530"/>
      <c r="W77" s="99" t="s">
        <v>155</v>
      </c>
      <c r="X77" s="530"/>
      <c r="Y77" s="305" t="s">
        <v>156</v>
      </c>
      <c r="Z77" s="531"/>
      <c r="AA77" s="99" t="s">
        <v>155</v>
      </c>
      <c r="AB77" s="531"/>
      <c r="AC77" s="99" t="s">
        <v>157</v>
      </c>
      <c r="AD77" s="532" t="s">
        <v>158</v>
      </c>
      <c r="AE77" s="533" t="str">
        <f t="shared" ref="AE77:AE111" si="4">IF(AND(V77&gt;=1,X77&gt;=1,Z77&gt;=1,AB77&gt;=1),(Z77*12+AB77)-(V77*12+X77)+1,"")</f>
        <v/>
      </c>
      <c r="AF77" s="536" t="s">
        <v>159</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154</v>
      </c>
      <c r="V78" s="530"/>
      <c r="W78" s="99" t="s">
        <v>155</v>
      </c>
      <c r="X78" s="530"/>
      <c r="Y78" s="305" t="s">
        <v>156</v>
      </c>
      <c r="Z78" s="531"/>
      <c r="AA78" s="99" t="s">
        <v>155</v>
      </c>
      <c r="AB78" s="531"/>
      <c r="AC78" s="99" t="s">
        <v>157</v>
      </c>
      <c r="AD78" s="532" t="s">
        <v>158</v>
      </c>
      <c r="AE78" s="533" t="str">
        <f t="shared" si="4"/>
        <v/>
      </c>
      <c r="AF78" s="536" t="s">
        <v>159</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154</v>
      </c>
      <c r="V79" s="530"/>
      <c r="W79" s="99" t="s">
        <v>155</v>
      </c>
      <c r="X79" s="530"/>
      <c r="Y79" s="305" t="s">
        <v>156</v>
      </c>
      <c r="Z79" s="531"/>
      <c r="AA79" s="99" t="s">
        <v>155</v>
      </c>
      <c r="AB79" s="531"/>
      <c r="AC79" s="99" t="s">
        <v>157</v>
      </c>
      <c r="AD79" s="532" t="s">
        <v>158</v>
      </c>
      <c r="AE79" s="533" t="str">
        <f t="shared" si="4"/>
        <v/>
      </c>
      <c r="AF79" s="536" t="s">
        <v>159</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154</v>
      </c>
      <c r="V80" s="530"/>
      <c r="W80" s="99" t="s">
        <v>155</v>
      </c>
      <c r="X80" s="530"/>
      <c r="Y80" s="305" t="s">
        <v>156</v>
      </c>
      <c r="Z80" s="531"/>
      <c r="AA80" s="99" t="s">
        <v>155</v>
      </c>
      <c r="AB80" s="531"/>
      <c r="AC80" s="99" t="s">
        <v>157</v>
      </c>
      <c r="AD80" s="532" t="s">
        <v>158</v>
      </c>
      <c r="AE80" s="533" t="str">
        <f t="shared" si="4"/>
        <v/>
      </c>
      <c r="AF80" s="536" t="s">
        <v>159</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154</v>
      </c>
      <c r="V81" s="530"/>
      <c r="W81" s="99" t="s">
        <v>155</v>
      </c>
      <c r="X81" s="530"/>
      <c r="Y81" s="305" t="s">
        <v>156</v>
      </c>
      <c r="Z81" s="531"/>
      <c r="AA81" s="99" t="s">
        <v>155</v>
      </c>
      <c r="AB81" s="531"/>
      <c r="AC81" s="99" t="s">
        <v>157</v>
      </c>
      <c r="AD81" s="532" t="s">
        <v>158</v>
      </c>
      <c r="AE81" s="533" t="str">
        <f t="shared" si="4"/>
        <v/>
      </c>
      <c r="AF81" s="536" t="s">
        <v>159</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154</v>
      </c>
      <c r="V82" s="530"/>
      <c r="W82" s="99" t="s">
        <v>155</v>
      </c>
      <c r="X82" s="530"/>
      <c r="Y82" s="305" t="s">
        <v>156</v>
      </c>
      <c r="Z82" s="531"/>
      <c r="AA82" s="99" t="s">
        <v>155</v>
      </c>
      <c r="AB82" s="531"/>
      <c r="AC82" s="99" t="s">
        <v>157</v>
      </c>
      <c r="AD82" s="532" t="s">
        <v>158</v>
      </c>
      <c r="AE82" s="533" t="str">
        <f t="shared" si="4"/>
        <v/>
      </c>
      <c r="AF82" s="536" t="s">
        <v>159</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154</v>
      </c>
      <c r="V83" s="530"/>
      <c r="W83" s="99" t="s">
        <v>155</v>
      </c>
      <c r="X83" s="530"/>
      <c r="Y83" s="305" t="s">
        <v>156</v>
      </c>
      <c r="Z83" s="531"/>
      <c r="AA83" s="99" t="s">
        <v>155</v>
      </c>
      <c r="AB83" s="531"/>
      <c r="AC83" s="99" t="s">
        <v>157</v>
      </c>
      <c r="AD83" s="532" t="s">
        <v>158</v>
      </c>
      <c r="AE83" s="533" t="str">
        <f t="shared" si="4"/>
        <v/>
      </c>
      <c r="AF83" s="536" t="s">
        <v>159</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154</v>
      </c>
      <c r="V84" s="530"/>
      <c r="W84" s="99" t="s">
        <v>155</v>
      </c>
      <c r="X84" s="530"/>
      <c r="Y84" s="305" t="s">
        <v>156</v>
      </c>
      <c r="Z84" s="531"/>
      <c r="AA84" s="99" t="s">
        <v>155</v>
      </c>
      <c r="AB84" s="531"/>
      <c r="AC84" s="99" t="s">
        <v>157</v>
      </c>
      <c r="AD84" s="532" t="s">
        <v>158</v>
      </c>
      <c r="AE84" s="533" t="str">
        <f t="shared" si="4"/>
        <v/>
      </c>
      <c r="AF84" s="536" t="s">
        <v>159</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154</v>
      </c>
      <c r="V85" s="530"/>
      <c r="W85" s="99" t="s">
        <v>155</v>
      </c>
      <c r="X85" s="530"/>
      <c r="Y85" s="305" t="s">
        <v>156</v>
      </c>
      <c r="Z85" s="531"/>
      <c r="AA85" s="99" t="s">
        <v>155</v>
      </c>
      <c r="AB85" s="531"/>
      <c r="AC85" s="99" t="s">
        <v>157</v>
      </c>
      <c r="AD85" s="532" t="s">
        <v>158</v>
      </c>
      <c r="AE85" s="533" t="str">
        <f t="shared" si="4"/>
        <v/>
      </c>
      <c r="AF85" s="536" t="s">
        <v>159</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154</v>
      </c>
      <c r="V86" s="530"/>
      <c r="W86" s="99" t="s">
        <v>155</v>
      </c>
      <c r="X86" s="530"/>
      <c r="Y86" s="305" t="s">
        <v>156</v>
      </c>
      <c r="Z86" s="531"/>
      <c r="AA86" s="99" t="s">
        <v>155</v>
      </c>
      <c r="AB86" s="531"/>
      <c r="AC86" s="99" t="s">
        <v>157</v>
      </c>
      <c r="AD86" s="532" t="s">
        <v>158</v>
      </c>
      <c r="AE86" s="533" t="str">
        <f t="shared" si="4"/>
        <v/>
      </c>
      <c r="AF86" s="536" t="s">
        <v>159</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154</v>
      </c>
      <c r="V87" s="530"/>
      <c r="W87" s="99" t="s">
        <v>155</v>
      </c>
      <c r="X87" s="530"/>
      <c r="Y87" s="305" t="s">
        <v>156</v>
      </c>
      <c r="Z87" s="531"/>
      <c r="AA87" s="99" t="s">
        <v>155</v>
      </c>
      <c r="AB87" s="531"/>
      <c r="AC87" s="99" t="s">
        <v>157</v>
      </c>
      <c r="AD87" s="532" t="s">
        <v>158</v>
      </c>
      <c r="AE87" s="533" t="str">
        <f t="shared" si="4"/>
        <v/>
      </c>
      <c r="AF87" s="536" t="s">
        <v>159</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154</v>
      </c>
      <c r="V88" s="530"/>
      <c r="W88" s="99" t="s">
        <v>155</v>
      </c>
      <c r="X88" s="530"/>
      <c r="Y88" s="305" t="s">
        <v>156</v>
      </c>
      <c r="Z88" s="531"/>
      <c r="AA88" s="99" t="s">
        <v>155</v>
      </c>
      <c r="AB88" s="531"/>
      <c r="AC88" s="99" t="s">
        <v>157</v>
      </c>
      <c r="AD88" s="532" t="s">
        <v>158</v>
      </c>
      <c r="AE88" s="533" t="str">
        <f t="shared" si="4"/>
        <v/>
      </c>
      <c r="AF88" s="536" t="s">
        <v>159</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154</v>
      </c>
      <c r="V89" s="530"/>
      <c r="W89" s="99" t="s">
        <v>155</v>
      </c>
      <c r="X89" s="530"/>
      <c r="Y89" s="305" t="s">
        <v>156</v>
      </c>
      <c r="Z89" s="531"/>
      <c r="AA89" s="99" t="s">
        <v>155</v>
      </c>
      <c r="AB89" s="531"/>
      <c r="AC89" s="99" t="s">
        <v>157</v>
      </c>
      <c r="AD89" s="532" t="s">
        <v>158</v>
      </c>
      <c r="AE89" s="533" t="str">
        <f t="shared" si="4"/>
        <v/>
      </c>
      <c r="AF89" s="536" t="s">
        <v>159</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154</v>
      </c>
      <c r="V90" s="530"/>
      <c r="W90" s="99" t="s">
        <v>155</v>
      </c>
      <c r="X90" s="530"/>
      <c r="Y90" s="305" t="s">
        <v>156</v>
      </c>
      <c r="Z90" s="531"/>
      <c r="AA90" s="99" t="s">
        <v>155</v>
      </c>
      <c r="AB90" s="531"/>
      <c r="AC90" s="99" t="s">
        <v>157</v>
      </c>
      <c r="AD90" s="532" t="s">
        <v>158</v>
      </c>
      <c r="AE90" s="533" t="str">
        <f t="shared" si="4"/>
        <v/>
      </c>
      <c r="AF90" s="536" t="s">
        <v>159</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154</v>
      </c>
      <c r="V91" s="530"/>
      <c r="W91" s="99" t="s">
        <v>155</v>
      </c>
      <c r="X91" s="530"/>
      <c r="Y91" s="305" t="s">
        <v>156</v>
      </c>
      <c r="Z91" s="531"/>
      <c r="AA91" s="99" t="s">
        <v>155</v>
      </c>
      <c r="AB91" s="531"/>
      <c r="AC91" s="99" t="s">
        <v>157</v>
      </c>
      <c r="AD91" s="532" t="s">
        <v>158</v>
      </c>
      <c r="AE91" s="533" t="str">
        <f t="shared" si="4"/>
        <v/>
      </c>
      <c r="AF91" s="536" t="s">
        <v>159</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154</v>
      </c>
      <c r="V92" s="530"/>
      <c r="W92" s="99" t="s">
        <v>155</v>
      </c>
      <c r="X92" s="530"/>
      <c r="Y92" s="305" t="s">
        <v>156</v>
      </c>
      <c r="Z92" s="531"/>
      <c r="AA92" s="99" t="s">
        <v>155</v>
      </c>
      <c r="AB92" s="531"/>
      <c r="AC92" s="99" t="s">
        <v>157</v>
      </c>
      <c r="AD92" s="532" t="s">
        <v>158</v>
      </c>
      <c r="AE92" s="533" t="str">
        <f t="shared" si="4"/>
        <v/>
      </c>
      <c r="AF92" s="536" t="s">
        <v>159</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154</v>
      </c>
      <c r="V93" s="530"/>
      <c r="W93" s="99" t="s">
        <v>155</v>
      </c>
      <c r="X93" s="530"/>
      <c r="Y93" s="305" t="s">
        <v>156</v>
      </c>
      <c r="Z93" s="531"/>
      <c r="AA93" s="99" t="s">
        <v>155</v>
      </c>
      <c r="AB93" s="531"/>
      <c r="AC93" s="99" t="s">
        <v>157</v>
      </c>
      <c r="AD93" s="532" t="s">
        <v>158</v>
      </c>
      <c r="AE93" s="533" t="str">
        <f t="shared" si="4"/>
        <v/>
      </c>
      <c r="AF93" s="536" t="s">
        <v>159</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154</v>
      </c>
      <c r="V94" s="530"/>
      <c r="W94" s="99" t="s">
        <v>155</v>
      </c>
      <c r="X94" s="530"/>
      <c r="Y94" s="305" t="s">
        <v>156</v>
      </c>
      <c r="Z94" s="531"/>
      <c r="AA94" s="99" t="s">
        <v>155</v>
      </c>
      <c r="AB94" s="531"/>
      <c r="AC94" s="99" t="s">
        <v>157</v>
      </c>
      <c r="AD94" s="532" t="s">
        <v>158</v>
      </c>
      <c r="AE94" s="533" t="str">
        <f t="shared" si="4"/>
        <v/>
      </c>
      <c r="AF94" s="536" t="s">
        <v>159</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154</v>
      </c>
      <c r="V95" s="530"/>
      <c r="W95" s="99" t="s">
        <v>155</v>
      </c>
      <c r="X95" s="530"/>
      <c r="Y95" s="305" t="s">
        <v>156</v>
      </c>
      <c r="Z95" s="531"/>
      <c r="AA95" s="99" t="s">
        <v>155</v>
      </c>
      <c r="AB95" s="531"/>
      <c r="AC95" s="99" t="s">
        <v>157</v>
      </c>
      <c r="AD95" s="532" t="s">
        <v>158</v>
      </c>
      <c r="AE95" s="533" t="str">
        <f t="shared" si="4"/>
        <v/>
      </c>
      <c r="AF95" s="536" t="s">
        <v>159</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154</v>
      </c>
      <c r="V96" s="530"/>
      <c r="W96" s="99" t="s">
        <v>155</v>
      </c>
      <c r="X96" s="530"/>
      <c r="Y96" s="305" t="s">
        <v>156</v>
      </c>
      <c r="Z96" s="531"/>
      <c r="AA96" s="99" t="s">
        <v>155</v>
      </c>
      <c r="AB96" s="531"/>
      <c r="AC96" s="99" t="s">
        <v>157</v>
      </c>
      <c r="AD96" s="532" t="s">
        <v>158</v>
      </c>
      <c r="AE96" s="533" t="str">
        <f t="shared" si="4"/>
        <v/>
      </c>
      <c r="AF96" s="536" t="s">
        <v>159</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154</v>
      </c>
      <c r="V97" s="530"/>
      <c r="W97" s="99" t="s">
        <v>155</v>
      </c>
      <c r="X97" s="530"/>
      <c r="Y97" s="305" t="s">
        <v>156</v>
      </c>
      <c r="Z97" s="531"/>
      <c r="AA97" s="99" t="s">
        <v>155</v>
      </c>
      <c r="AB97" s="531"/>
      <c r="AC97" s="99" t="s">
        <v>157</v>
      </c>
      <c r="AD97" s="532" t="s">
        <v>158</v>
      </c>
      <c r="AE97" s="533" t="str">
        <f t="shared" si="4"/>
        <v/>
      </c>
      <c r="AF97" s="536" t="s">
        <v>159</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154</v>
      </c>
      <c r="V98" s="530"/>
      <c r="W98" s="99" t="s">
        <v>155</v>
      </c>
      <c r="X98" s="530"/>
      <c r="Y98" s="305" t="s">
        <v>156</v>
      </c>
      <c r="Z98" s="531"/>
      <c r="AA98" s="99" t="s">
        <v>155</v>
      </c>
      <c r="AB98" s="531"/>
      <c r="AC98" s="99" t="s">
        <v>157</v>
      </c>
      <c r="AD98" s="532" t="s">
        <v>158</v>
      </c>
      <c r="AE98" s="533" t="str">
        <f t="shared" si="4"/>
        <v/>
      </c>
      <c r="AF98" s="536" t="s">
        <v>159</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154</v>
      </c>
      <c r="V99" s="530"/>
      <c r="W99" s="99" t="s">
        <v>155</v>
      </c>
      <c r="X99" s="530"/>
      <c r="Y99" s="305" t="s">
        <v>156</v>
      </c>
      <c r="Z99" s="531"/>
      <c r="AA99" s="99" t="s">
        <v>155</v>
      </c>
      <c r="AB99" s="531"/>
      <c r="AC99" s="99" t="s">
        <v>157</v>
      </c>
      <c r="AD99" s="532" t="s">
        <v>158</v>
      </c>
      <c r="AE99" s="533" t="str">
        <f t="shared" si="4"/>
        <v/>
      </c>
      <c r="AF99" s="536" t="s">
        <v>159</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154</v>
      </c>
      <c r="V100" s="530"/>
      <c r="W100" s="99" t="s">
        <v>155</v>
      </c>
      <c r="X100" s="530"/>
      <c r="Y100" s="305" t="s">
        <v>156</v>
      </c>
      <c r="Z100" s="531"/>
      <c r="AA100" s="99" t="s">
        <v>155</v>
      </c>
      <c r="AB100" s="531"/>
      <c r="AC100" s="99" t="s">
        <v>157</v>
      </c>
      <c r="AD100" s="532" t="s">
        <v>158</v>
      </c>
      <c r="AE100" s="533" t="str">
        <f t="shared" si="4"/>
        <v/>
      </c>
      <c r="AF100" s="536" t="s">
        <v>159</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154</v>
      </c>
      <c r="V101" s="530"/>
      <c r="W101" s="99" t="s">
        <v>155</v>
      </c>
      <c r="X101" s="530"/>
      <c r="Y101" s="305" t="s">
        <v>156</v>
      </c>
      <c r="Z101" s="531"/>
      <c r="AA101" s="99" t="s">
        <v>155</v>
      </c>
      <c r="AB101" s="531"/>
      <c r="AC101" s="99" t="s">
        <v>157</v>
      </c>
      <c r="AD101" s="532" t="s">
        <v>158</v>
      </c>
      <c r="AE101" s="533" t="str">
        <f t="shared" si="4"/>
        <v/>
      </c>
      <c r="AF101" s="536" t="s">
        <v>159</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154</v>
      </c>
      <c r="V102" s="530"/>
      <c r="W102" s="99" t="s">
        <v>155</v>
      </c>
      <c r="X102" s="530"/>
      <c r="Y102" s="305" t="s">
        <v>156</v>
      </c>
      <c r="Z102" s="531"/>
      <c r="AA102" s="99" t="s">
        <v>155</v>
      </c>
      <c r="AB102" s="531"/>
      <c r="AC102" s="99" t="s">
        <v>157</v>
      </c>
      <c r="AD102" s="532" t="s">
        <v>158</v>
      </c>
      <c r="AE102" s="533" t="str">
        <f t="shared" si="4"/>
        <v/>
      </c>
      <c r="AF102" s="536" t="s">
        <v>159</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154</v>
      </c>
      <c r="V103" s="530"/>
      <c r="W103" s="99" t="s">
        <v>155</v>
      </c>
      <c r="X103" s="530"/>
      <c r="Y103" s="305" t="s">
        <v>156</v>
      </c>
      <c r="Z103" s="531"/>
      <c r="AA103" s="99" t="s">
        <v>155</v>
      </c>
      <c r="AB103" s="531"/>
      <c r="AC103" s="99" t="s">
        <v>157</v>
      </c>
      <c r="AD103" s="532" t="s">
        <v>158</v>
      </c>
      <c r="AE103" s="533" t="str">
        <f t="shared" si="4"/>
        <v/>
      </c>
      <c r="AF103" s="536" t="s">
        <v>159</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154</v>
      </c>
      <c r="V104" s="530"/>
      <c r="W104" s="99" t="s">
        <v>155</v>
      </c>
      <c r="X104" s="530"/>
      <c r="Y104" s="305" t="s">
        <v>156</v>
      </c>
      <c r="Z104" s="531"/>
      <c r="AA104" s="99" t="s">
        <v>155</v>
      </c>
      <c r="AB104" s="531"/>
      <c r="AC104" s="99" t="s">
        <v>157</v>
      </c>
      <c r="AD104" s="532" t="s">
        <v>158</v>
      </c>
      <c r="AE104" s="533" t="str">
        <f t="shared" si="4"/>
        <v/>
      </c>
      <c r="AF104" s="536" t="s">
        <v>159</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154</v>
      </c>
      <c r="V105" s="530"/>
      <c r="W105" s="99" t="s">
        <v>155</v>
      </c>
      <c r="X105" s="530"/>
      <c r="Y105" s="305" t="s">
        <v>156</v>
      </c>
      <c r="Z105" s="531"/>
      <c r="AA105" s="99" t="s">
        <v>155</v>
      </c>
      <c r="AB105" s="531"/>
      <c r="AC105" s="99" t="s">
        <v>157</v>
      </c>
      <c r="AD105" s="532" t="s">
        <v>158</v>
      </c>
      <c r="AE105" s="533" t="str">
        <f t="shared" si="4"/>
        <v/>
      </c>
      <c r="AF105" s="536" t="s">
        <v>159</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154</v>
      </c>
      <c r="V106" s="530"/>
      <c r="W106" s="99" t="s">
        <v>155</v>
      </c>
      <c r="X106" s="530"/>
      <c r="Y106" s="305" t="s">
        <v>156</v>
      </c>
      <c r="Z106" s="531"/>
      <c r="AA106" s="99" t="s">
        <v>155</v>
      </c>
      <c r="AB106" s="531"/>
      <c r="AC106" s="99" t="s">
        <v>157</v>
      </c>
      <c r="AD106" s="532" t="s">
        <v>158</v>
      </c>
      <c r="AE106" s="533" t="str">
        <f t="shared" si="4"/>
        <v/>
      </c>
      <c r="AF106" s="536" t="s">
        <v>159</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154</v>
      </c>
      <c r="V107" s="530"/>
      <c r="W107" s="99" t="s">
        <v>155</v>
      </c>
      <c r="X107" s="530"/>
      <c r="Y107" s="305" t="s">
        <v>156</v>
      </c>
      <c r="Z107" s="531"/>
      <c r="AA107" s="99" t="s">
        <v>155</v>
      </c>
      <c r="AB107" s="531"/>
      <c r="AC107" s="99" t="s">
        <v>157</v>
      </c>
      <c r="AD107" s="532" t="s">
        <v>158</v>
      </c>
      <c r="AE107" s="533" t="str">
        <f t="shared" si="4"/>
        <v/>
      </c>
      <c r="AF107" s="536" t="s">
        <v>159</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154</v>
      </c>
      <c r="V108" s="530"/>
      <c r="W108" s="99" t="s">
        <v>155</v>
      </c>
      <c r="X108" s="530"/>
      <c r="Y108" s="305" t="s">
        <v>156</v>
      </c>
      <c r="Z108" s="531"/>
      <c r="AA108" s="99" t="s">
        <v>155</v>
      </c>
      <c r="AB108" s="531"/>
      <c r="AC108" s="99" t="s">
        <v>157</v>
      </c>
      <c r="AD108" s="532" t="s">
        <v>158</v>
      </c>
      <c r="AE108" s="533" t="str">
        <f t="shared" si="4"/>
        <v/>
      </c>
      <c r="AF108" s="536" t="s">
        <v>159</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154</v>
      </c>
      <c r="V109" s="530"/>
      <c r="W109" s="99" t="s">
        <v>155</v>
      </c>
      <c r="X109" s="530"/>
      <c r="Y109" s="305" t="s">
        <v>156</v>
      </c>
      <c r="Z109" s="531"/>
      <c r="AA109" s="99" t="s">
        <v>155</v>
      </c>
      <c r="AB109" s="531"/>
      <c r="AC109" s="99" t="s">
        <v>157</v>
      </c>
      <c r="AD109" s="532" t="s">
        <v>158</v>
      </c>
      <c r="AE109" s="533" t="str">
        <f t="shared" si="4"/>
        <v/>
      </c>
      <c r="AF109" s="536" t="s">
        <v>159</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154</v>
      </c>
      <c r="V110" s="530"/>
      <c r="W110" s="99" t="s">
        <v>155</v>
      </c>
      <c r="X110" s="530"/>
      <c r="Y110" s="305" t="s">
        <v>156</v>
      </c>
      <c r="Z110" s="531"/>
      <c r="AA110" s="99" t="s">
        <v>155</v>
      </c>
      <c r="AB110" s="531"/>
      <c r="AC110" s="99" t="s">
        <v>157</v>
      </c>
      <c r="AD110" s="532" t="s">
        <v>158</v>
      </c>
      <c r="AE110" s="533" t="str">
        <f t="shared" si="4"/>
        <v/>
      </c>
      <c r="AF110" s="536" t="s">
        <v>159</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154</v>
      </c>
      <c r="V111" s="530"/>
      <c r="W111" s="99" t="s">
        <v>155</v>
      </c>
      <c r="X111" s="530"/>
      <c r="Y111" s="305" t="s">
        <v>156</v>
      </c>
      <c r="Z111" s="531"/>
      <c r="AA111" s="99" t="s">
        <v>155</v>
      </c>
      <c r="AB111" s="531"/>
      <c r="AC111" s="99" t="s">
        <v>157</v>
      </c>
      <c r="AD111" s="532" t="s">
        <v>158</v>
      </c>
      <c r="AE111" s="533" t="str">
        <f t="shared" si="4"/>
        <v/>
      </c>
      <c r="AF111" s="536" t="s">
        <v>159</v>
      </c>
      <c r="AG111" s="535"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abSelected="1" topLeftCell="A16" zoomScale="70" zoomScaleNormal="70" zoomScaleSheetLayoutView="70" workbookViewId="0">
      <selection activeCell="M20" sqref="M20"/>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433</v>
      </c>
      <c r="H1" s="57" t="s">
        <v>322</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086" t="s">
        <v>6</v>
      </c>
      <c r="B3" s="1086"/>
      <c r="C3" s="1087"/>
      <c r="D3" s="1083" t="str">
        <f>IF(基本情報入力シート!M16="","",基本情報入力シート!M16)</f>
        <v/>
      </c>
      <c r="E3" s="1084"/>
      <c r="F3" s="1084"/>
      <c r="G3" s="1084"/>
      <c r="H3" s="1084"/>
      <c r="I3" s="1084"/>
      <c r="J3" s="1084"/>
      <c r="K3" s="1084"/>
      <c r="L3" s="1084"/>
      <c r="M3" s="1084"/>
      <c r="N3" s="1084"/>
      <c r="O3" s="1085"/>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323</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090"/>
      <c r="B7" s="1092" t="s">
        <v>321</v>
      </c>
      <c r="C7" s="1093"/>
      <c r="D7" s="1093"/>
      <c r="E7" s="1093"/>
      <c r="F7" s="1093"/>
      <c r="G7" s="1093"/>
      <c r="H7" s="1093"/>
      <c r="I7" s="1093"/>
      <c r="J7" s="1093"/>
      <c r="K7" s="1094"/>
      <c r="L7" s="1098" t="s">
        <v>95</v>
      </c>
      <c r="M7" s="1071" t="s">
        <v>168</v>
      </c>
      <c r="N7" s="1073"/>
      <c r="O7" s="1100" t="s">
        <v>108</v>
      </c>
      <c r="P7" s="1102" t="s">
        <v>56</v>
      </c>
      <c r="Q7" s="1104" t="s">
        <v>367</v>
      </c>
      <c r="R7" s="541" t="s">
        <v>301</v>
      </c>
      <c r="S7" s="542"/>
      <c r="T7" s="542"/>
      <c r="U7" s="543"/>
      <c r="V7" s="543"/>
      <c r="W7" s="543"/>
      <c r="X7" s="543"/>
      <c r="Y7" s="543"/>
      <c r="Z7" s="543"/>
      <c r="AA7" s="543"/>
      <c r="AB7" s="543"/>
      <c r="AC7" s="543"/>
      <c r="AD7" s="543"/>
      <c r="AE7" s="543"/>
      <c r="AF7" s="543"/>
      <c r="AG7" s="543"/>
      <c r="AH7" s="544"/>
    </row>
    <row r="8" spans="1:45" ht="14.25" customHeight="1">
      <c r="A8" s="1091"/>
      <c r="B8" s="1095"/>
      <c r="C8" s="1096"/>
      <c r="D8" s="1096"/>
      <c r="E8" s="1096"/>
      <c r="F8" s="1096"/>
      <c r="G8" s="1096"/>
      <c r="H8" s="1096"/>
      <c r="I8" s="1096"/>
      <c r="J8" s="1096"/>
      <c r="K8" s="1097"/>
      <c r="L8" s="1099"/>
      <c r="M8" s="1074"/>
      <c r="N8" s="1076"/>
      <c r="O8" s="1101"/>
      <c r="P8" s="1103"/>
      <c r="Q8" s="1105"/>
      <c r="R8" s="545"/>
      <c r="S8" s="1110" t="s">
        <v>9</v>
      </c>
      <c r="T8" s="1111"/>
      <c r="U8" s="568"/>
      <c r="V8" s="1112" t="s">
        <v>20</v>
      </c>
      <c r="W8" s="1113"/>
      <c r="X8" s="1113"/>
      <c r="Y8" s="1113"/>
      <c r="Z8" s="1113"/>
      <c r="AA8" s="1113"/>
      <c r="AB8" s="1113"/>
      <c r="AC8" s="1113"/>
      <c r="AD8" s="1113"/>
      <c r="AE8" s="1113"/>
      <c r="AF8" s="1113"/>
      <c r="AG8" s="1113"/>
      <c r="AH8" s="546" t="s">
        <v>331</v>
      </c>
    </row>
    <row r="9" spans="1:45" ht="13.5" customHeight="1">
      <c r="A9" s="1091"/>
      <c r="B9" s="1095"/>
      <c r="C9" s="1096"/>
      <c r="D9" s="1096"/>
      <c r="E9" s="1096"/>
      <c r="F9" s="1096"/>
      <c r="G9" s="1096"/>
      <c r="H9" s="1096"/>
      <c r="I9" s="1096"/>
      <c r="J9" s="1096"/>
      <c r="K9" s="1097"/>
      <c r="L9" s="1099"/>
      <c r="M9" s="1108"/>
      <c r="N9" s="1109"/>
      <c r="O9" s="1101"/>
      <c r="P9" s="1103"/>
      <c r="Q9" s="1105"/>
      <c r="R9" s="1077" t="s">
        <v>87</v>
      </c>
      <c r="S9" s="1116" t="s">
        <v>324</v>
      </c>
      <c r="T9" s="1117" t="s">
        <v>365</v>
      </c>
      <c r="U9" s="1114" t="s">
        <v>258</v>
      </c>
      <c r="V9" s="1071" t="s">
        <v>366</v>
      </c>
      <c r="W9" s="1072"/>
      <c r="X9" s="1072"/>
      <c r="Y9" s="1072"/>
      <c r="Z9" s="1072"/>
      <c r="AA9" s="1072"/>
      <c r="AB9" s="1072"/>
      <c r="AC9" s="1072"/>
      <c r="AD9" s="1072"/>
      <c r="AE9" s="1072"/>
      <c r="AF9" s="1072"/>
      <c r="AG9" s="1072"/>
      <c r="AH9" s="1080" t="s">
        <v>364</v>
      </c>
    </row>
    <row r="10" spans="1:45" ht="120" customHeight="1">
      <c r="A10" s="1091"/>
      <c r="B10" s="1095"/>
      <c r="C10" s="1096"/>
      <c r="D10" s="1096"/>
      <c r="E10" s="1096"/>
      <c r="F10" s="1096"/>
      <c r="G10" s="1096"/>
      <c r="H10" s="1096"/>
      <c r="I10" s="1096"/>
      <c r="J10" s="1096"/>
      <c r="K10" s="1097"/>
      <c r="L10" s="1099"/>
      <c r="M10" s="505" t="s">
        <v>169</v>
      </c>
      <c r="N10" s="505" t="s">
        <v>170</v>
      </c>
      <c r="O10" s="1101"/>
      <c r="P10" s="1103"/>
      <c r="Q10" s="1105"/>
      <c r="R10" s="1077"/>
      <c r="S10" s="1116"/>
      <c r="T10" s="1117"/>
      <c r="U10" s="1115"/>
      <c r="V10" s="1074"/>
      <c r="W10" s="1075"/>
      <c r="X10" s="1075"/>
      <c r="Y10" s="1075"/>
      <c r="Z10" s="1075"/>
      <c r="AA10" s="1075"/>
      <c r="AB10" s="1075"/>
      <c r="AC10" s="1075"/>
      <c r="AD10" s="1075"/>
      <c r="AE10" s="1075"/>
      <c r="AF10" s="1075"/>
      <c r="AG10" s="1075"/>
      <c r="AH10" s="1080"/>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154</v>
      </c>
      <c r="W17" s="553"/>
      <c r="X17" s="144" t="s">
        <v>155</v>
      </c>
      <c r="Y17" s="553"/>
      <c r="Z17" s="305" t="s">
        <v>156</v>
      </c>
      <c r="AA17" s="553"/>
      <c r="AB17" s="144" t="s">
        <v>155</v>
      </c>
      <c r="AC17" s="553"/>
      <c r="AD17" s="144" t="s">
        <v>157</v>
      </c>
      <c r="AE17" s="532" t="s">
        <v>158</v>
      </c>
      <c r="AF17" s="533" t="str">
        <f t="shared" si="1"/>
        <v/>
      </c>
      <c r="AG17" s="534" t="s">
        <v>159</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154</v>
      </c>
      <c r="W18" s="553"/>
      <c r="X18" s="144" t="s">
        <v>155</v>
      </c>
      <c r="Y18" s="553"/>
      <c r="Z18" s="305" t="s">
        <v>156</v>
      </c>
      <c r="AA18" s="553"/>
      <c r="AB18" s="144" t="s">
        <v>155</v>
      </c>
      <c r="AC18" s="553"/>
      <c r="AD18" s="144" t="s">
        <v>157</v>
      </c>
      <c r="AE18" s="532" t="s">
        <v>158</v>
      </c>
      <c r="AF18" s="533" t="str">
        <f t="shared" si="1"/>
        <v/>
      </c>
      <c r="AG18" s="534" t="s">
        <v>159</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154</v>
      </c>
      <c r="W19" s="553"/>
      <c r="X19" s="144" t="s">
        <v>155</v>
      </c>
      <c r="Y19" s="553"/>
      <c r="Z19" s="305" t="s">
        <v>156</v>
      </c>
      <c r="AA19" s="553"/>
      <c r="AB19" s="144" t="s">
        <v>155</v>
      </c>
      <c r="AC19" s="553"/>
      <c r="AD19" s="144" t="s">
        <v>157</v>
      </c>
      <c r="AE19" s="532" t="s">
        <v>158</v>
      </c>
      <c r="AF19" s="533" t="str">
        <f t="shared" si="1"/>
        <v/>
      </c>
      <c r="AG19" s="534" t="s">
        <v>159</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154</v>
      </c>
      <c r="W20" s="553"/>
      <c r="X20" s="144" t="s">
        <v>155</v>
      </c>
      <c r="Y20" s="553"/>
      <c r="Z20" s="305" t="s">
        <v>156</v>
      </c>
      <c r="AA20" s="553"/>
      <c r="AB20" s="144" t="s">
        <v>155</v>
      </c>
      <c r="AC20" s="553"/>
      <c r="AD20" s="144" t="s">
        <v>157</v>
      </c>
      <c r="AE20" s="532" t="s">
        <v>158</v>
      </c>
      <c r="AF20" s="533" t="str">
        <f t="shared" si="1"/>
        <v/>
      </c>
      <c r="AG20" s="534" t="s">
        <v>159</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154</v>
      </c>
      <c r="W21" s="553"/>
      <c r="X21" s="144" t="s">
        <v>155</v>
      </c>
      <c r="Y21" s="553"/>
      <c r="Z21" s="305" t="s">
        <v>156</v>
      </c>
      <c r="AA21" s="553"/>
      <c r="AB21" s="144" t="s">
        <v>155</v>
      </c>
      <c r="AC21" s="553"/>
      <c r="AD21" s="144" t="s">
        <v>157</v>
      </c>
      <c r="AE21" s="532" t="s">
        <v>158</v>
      </c>
      <c r="AF21" s="533" t="str">
        <f t="shared" si="1"/>
        <v/>
      </c>
      <c r="AG21" s="534" t="s">
        <v>159</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154</v>
      </c>
      <c r="W22" s="553"/>
      <c r="X22" s="144" t="s">
        <v>155</v>
      </c>
      <c r="Y22" s="553"/>
      <c r="Z22" s="305" t="s">
        <v>156</v>
      </c>
      <c r="AA22" s="553"/>
      <c r="AB22" s="144" t="s">
        <v>155</v>
      </c>
      <c r="AC22" s="553"/>
      <c r="AD22" s="144" t="s">
        <v>157</v>
      </c>
      <c r="AE22" s="532" t="s">
        <v>158</v>
      </c>
      <c r="AF22" s="533" t="str">
        <f t="shared" si="1"/>
        <v/>
      </c>
      <c r="AG22" s="534" t="s">
        <v>159</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154</v>
      </c>
      <c r="W23" s="553"/>
      <c r="X23" s="144" t="s">
        <v>155</v>
      </c>
      <c r="Y23" s="553"/>
      <c r="Z23" s="305" t="s">
        <v>156</v>
      </c>
      <c r="AA23" s="553"/>
      <c r="AB23" s="144" t="s">
        <v>155</v>
      </c>
      <c r="AC23" s="553"/>
      <c r="AD23" s="144" t="s">
        <v>157</v>
      </c>
      <c r="AE23" s="532" t="s">
        <v>158</v>
      </c>
      <c r="AF23" s="533" t="str">
        <f t="shared" si="1"/>
        <v/>
      </c>
      <c r="AG23" s="534" t="s">
        <v>159</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154</v>
      </c>
      <c r="W24" s="553"/>
      <c r="X24" s="144" t="s">
        <v>155</v>
      </c>
      <c r="Y24" s="553"/>
      <c r="Z24" s="305" t="s">
        <v>156</v>
      </c>
      <c r="AA24" s="553"/>
      <c r="AB24" s="144" t="s">
        <v>155</v>
      </c>
      <c r="AC24" s="553"/>
      <c r="AD24" s="144" t="s">
        <v>157</v>
      </c>
      <c r="AE24" s="532" t="s">
        <v>158</v>
      </c>
      <c r="AF24" s="533" t="str">
        <f t="shared" si="1"/>
        <v/>
      </c>
      <c r="AG24" s="534" t="s">
        <v>159</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154</v>
      </c>
      <c r="W25" s="553"/>
      <c r="X25" s="144" t="s">
        <v>155</v>
      </c>
      <c r="Y25" s="553"/>
      <c r="Z25" s="305" t="s">
        <v>156</v>
      </c>
      <c r="AA25" s="553"/>
      <c r="AB25" s="144" t="s">
        <v>155</v>
      </c>
      <c r="AC25" s="553"/>
      <c r="AD25" s="144" t="s">
        <v>157</v>
      </c>
      <c r="AE25" s="532" t="s">
        <v>158</v>
      </c>
      <c r="AF25" s="533" t="str">
        <f t="shared" si="1"/>
        <v/>
      </c>
      <c r="AG25" s="534" t="s">
        <v>159</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154</v>
      </c>
      <c r="W26" s="553"/>
      <c r="X26" s="144" t="s">
        <v>155</v>
      </c>
      <c r="Y26" s="553"/>
      <c r="Z26" s="305" t="s">
        <v>156</v>
      </c>
      <c r="AA26" s="553"/>
      <c r="AB26" s="144" t="s">
        <v>155</v>
      </c>
      <c r="AC26" s="553"/>
      <c r="AD26" s="144" t="s">
        <v>157</v>
      </c>
      <c r="AE26" s="532" t="s">
        <v>158</v>
      </c>
      <c r="AF26" s="533" t="str">
        <f t="shared" si="1"/>
        <v/>
      </c>
      <c r="AG26" s="534" t="s">
        <v>159</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154</v>
      </c>
      <c r="W27" s="553"/>
      <c r="X27" s="144" t="s">
        <v>155</v>
      </c>
      <c r="Y27" s="553"/>
      <c r="Z27" s="305" t="s">
        <v>156</v>
      </c>
      <c r="AA27" s="553"/>
      <c r="AB27" s="144" t="s">
        <v>155</v>
      </c>
      <c r="AC27" s="553"/>
      <c r="AD27" s="144" t="s">
        <v>157</v>
      </c>
      <c r="AE27" s="532" t="s">
        <v>158</v>
      </c>
      <c r="AF27" s="533" t="str">
        <f t="shared" si="1"/>
        <v/>
      </c>
      <c r="AG27" s="534" t="s">
        <v>159</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154</v>
      </c>
      <c r="W28" s="553"/>
      <c r="X28" s="144" t="s">
        <v>155</v>
      </c>
      <c r="Y28" s="553"/>
      <c r="Z28" s="305" t="s">
        <v>156</v>
      </c>
      <c r="AA28" s="553"/>
      <c r="AB28" s="144" t="s">
        <v>155</v>
      </c>
      <c r="AC28" s="553"/>
      <c r="AD28" s="144" t="s">
        <v>157</v>
      </c>
      <c r="AE28" s="532" t="s">
        <v>158</v>
      </c>
      <c r="AF28" s="533" t="str">
        <f t="shared" si="1"/>
        <v/>
      </c>
      <c r="AG28" s="534" t="s">
        <v>159</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154</v>
      </c>
      <c r="W29" s="553"/>
      <c r="X29" s="144" t="s">
        <v>155</v>
      </c>
      <c r="Y29" s="553"/>
      <c r="Z29" s="305" t="s">
        <v>156</v>
      </c>
      <c r="AA29" s="553"/>
      <c r="AB29" s="144" t="s">
        <v>155</v>
      </c>
      <c r="AC29" s="553"/>
      <c r="AD29" s="144" t="s">
        <v>157</v>
      </c>
      <c r="AE29" s="532" t="s">
        <v>158</v>
      </c>
      <c r="AF29" s="533" t="str">
        <f t="shared" si="1"/>
        <v/>
      </c>
      <c r="AG29" s="534" t="s">
        <v>159</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154</v>
      </c>
      <c r="W30" s="553"/>
      <c r="X30" s="144" t="s">
        <v>155</v>
      </c>
      <c r="Y30" s="553"/>
      <c r="Z30" s="305" t="s">
        <v>156</v>
      </c>
      <c r="AA30" s="553"/>
      <c r="AB30" s="144" t="s">
        <v>155</v>
      </c>
      <c r="AC30" s="553"/>
      <c r="AD30" s="144" t="s">
        <v>157</v>
      </c>
      <c r="AE30" s="532" t="s">
        <v>158</v>
      </c>
      <c r="AF30" s="533" t="str">
        <f t="shared" si="1"/>
        <v/>
      </c>
      <c r="AG30" s="534" t="s">
        <v>159</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154</v>
      </c>
      <c r="W31" s="553"/>
      <c r="X31" s="144" t="s">
        <v>155</v>
      </c>
      <c r="Y31" s="553"/>
      <c r="Z31" s="305" t="s">
        <v>156</v>
      </c>
      <c r="AA31" s="553"/>
      <c r="AB31" s="144" t="s">
        <v>155</v>
      </c>
      <c r="AC31" s="553"/>
      <c r="AD31" s="144" t="s">
        <v>157</v>
      </c>
      <c r="AE31" s="532" t="s">
        <v>158</v>
      </c>
      <c r="AF31" s="533" t="str">
        <f t="shared" si="1"/>
        <v/>
      </c>
      <c r="AG31" s="534" t="s">
        <v>159</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154</v>
      </c>
      <c r="W32" s="553"/>
      <c r="X32" s="144" t="s">
        <v>155</v>
      </c>
      <c r="Y32" s="553"/>
      <c r="Z32" s="305" t="s">
        <v>156</v>
      </c>
      <c r="AA32" s="553"/>
      <c r="AB32" s="144" t="s">
        <v>155</v>
      </c>
      <c r="AC32" s="553"/>
      <c r="AD32" s="144" t="s">
        <v>157</v>
      </c>
      <c r="AE32" s="532" t="s">
        <v>158</v>
      </c>
      <c r="AF32" s="533" t="str">
        <f t="shared" si="1"/>
        <v/>
      </c>
      <c r="AG32" s="534" t="s">
        <v>159</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154</v>
      </c>
      <c r="W33" s="553"/>
      <c r="X33" s="144" t="s">
        <v>155</v>
      </c>
      <c r="Y33" s="553"/>
      <c r="Z33" s="305" t="s">
        <v>156</v>
      </c>
      <c r="AA33" s="553"/>
      <c r="AB33" s="144" t="s">
        <v>155</v>
      </c>
      <c r="AC33" s="553"/>
      <c r="AD33" s="144" t="s">
        <v>157</v>
      </c>
      <c r="AE33" s="532" t="s">
        <v>158</v>
      </c>
      <c r="AF33" s="533" t="str">
        <f t="shared" si="1"/>
        <v/>
      </c>
      <c r="AG33" s="534" t="s">
        <v>159</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154</v>
      </c>
      <c r="W34" s="553"/>
      <c r="X34" s="144" t="s">
        <v>155</v>
      </c>
      <c r="Y34" s="553"/>
      <c r="Z34" s="305" t="s">
        <v>156</v>
      </c>
      <c r="AA34" s="553"/>
      <c r="AB34" s="144" t="s">
        <v>155</v>
      </c>
      <c r="AC34" s="553"/>
      <c r="AD34" s="144" t="s">
        <v>157</v>
      </c>
      <c r="AE34" s="532" t="s">
        <v>158</v>
      </c>
      <c r="AF34" s="533" t="str">
        <f t="shared" si="1"/>
        <v/>
      </c>
      <c r="AG34" s="534" t="s">
        <v>159</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154</v>
      </c>
      <c r="W35" s="553"/>
      <c r="X35" s="144" t="s">
        <v>155</v>
      </c>
      <c r="Y35" s="553"/>
      <c r="Z35" s="305" t="s">
        <v>156</v>
      </c>
      <c r="AA35" s="553"/>
      <c r="AB35" s="144" t="s">
        <v>155</v>
      </c>
      <c r="AC35" s="553"/>
      <c r="AD35" s="144" t="s">
        <v>157</v>
      </c>
      <c r="AE35" s="532" t="s">
        <v>158</v>
      </c>
      <c r="AF35" s="533" t="str">
        <f t="shared" si="1"/>
        <v/>
      </c>
      <c r="AG35" s="534" t="s">
        <v>159</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154</v>
      </c>
      <c r="W36" s="553"/>
      <c r="X36" s="144" t="s">
        <v>155</v>
      </c>
      <c r="Y36" s="553"/>
      <c r="Z36" s="305" t="s">
        <v>156</v>
      </c>
      <c r="AA36" s="553"/>
      <c r="AB36" s="144" t="s">
        <v>155</v>
      </c>
      <c r="AC36" s="553"/>
      <c r="AD36" s="144" t="s">
        <v>157</v>
      </c>
      <c r="AE36" s="532" t="s">
        <v>158</v>
      </c>
      <c r="AF36" s="533" t="str">
        <f t="shared" si="1"/>
        <v/>
      </c>
      <c r="AG36" s="534" t="s">
        <v>159</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154</v>
      </c>
      <c r="W37" s="553"/>
      <c r="X37" s="144" t="s">
        <v>155</v>
      </c>
      <c r="Y37" s="553"/>
      <c r="Z37" s="305" t="s">
        <v>156</v>
      </c>
      <c r="AA37" s="553"/>
      <c r="AB37" s="144" t="s">
        <v>155</v>
      </c>
      <c r="AC37" s="553"/>
      <c r="AD37" s="144" t="s">
        <v>157</v>
      </c>
      <c r="AE37" s="532" t="s">
        <v>158</v>
      </c>
      <c r="AF37" s="533" t="str">
        <f t="shared" si="1"/>
        <v/>
      </c>
      <c r="AG37" s="534" t="s">
        <v>159</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154</v>
      </c>
      <c r="W38" s="553"/>
      <c r="X38" s="144" t="s">
        <v>155</v>
      </c>
      <c r="Y38" s="553"/>
      <c r="Z38" s="305" t="s">
        <v>156</v>
      </c>
      <c r="AA38" s="553"/>
      <c r="AB38" s="144" t="s">
        <v>155</v>
      </c>
      <c r="AC38" s="553"/>
      <c r="AD38" s="144" t="s">
        <v>157</v>
      </c>
      <c r="AE38" s="532" t="s">
        <v>158</v>
      </c>
      <c r="AF38" s="533" t="str">
        <f t="shared" si="1"/>
        <v/>
      </c>
      <c r="AG38" s="534" t="s">
        <v>159</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154</v>
      </c>
      <c r="W39" s="553"/>
      <c r="X39" s="144" t="s">
        <v>155</v>
      </c>
      <c r="Y39" s="553"/>
      <c r="Z39" s="305" t="s">
        <v>156</v>
      </c>
      <c r="AA39" s="553"/>
      <c r="AB39" s="144" t="s">
        <v>155</v>
      </c>
      <c r="AC39" s="553"/>
      <c r="AD39" s="144" t="s">
        <v>157</v>
      </c>
      <c r="AE39" s="532" t="s">
        <v>158</v>
      </c>
      <c r="AF39" s="533" t="str">
        <f t="shared" si="1"/>
        <v/>
      </c>
      <c r="AG39" s="534" t="s">
        <v>159</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154</v>
      </c>
      <c r="W40" s="553"/>
      <c r="X40" s="144" t="s">
        <v>155</v>
      </c>
      <c r="Y40" s="553"/>
      <c r="Z40" s="305" t="s">
        <v>156</v>
      </c>
      <c r="AA40" s="553"/>
      <c r="AB40" s="144" t="s">
        <v>155</v>
      </c>
      <c r="AC40" s="553"/>
      <c r="AD40" s="144" t="s">
        <v>157</v>
      </c>
      <c r="AE40" s="532" t="s">
        <v>158</v>
      </c>
      <c r="AF40" s="533" t="str">
        <f t="shared" si="1"/>
        <v/>
      </c>
      <c r="AG40" s="534" t="s">
        <v>159</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154</v>
      </c>
      <c r="W41" s="553"/>
      <c r="X41" s="144" t="s">
        <v>155</v>
      </c>
      <c r="Y41" s="553"/>
      <c r="Z41" s="305" t="s">
        <v>156</v>
      </c>
      <c r="AA41" s="553"/>
      <c r="AB41" s="144" t="s">
        <v>155</v>
      </c>
      <c r="AC41" s="553"/>
      <c r="AD41" s="144" t="s">
        <v>157</v>
      </c>
      <c r="AE41" s="532" t="s">
        <v>158</v>
      </c>
      <c r="AF41" s="533" t="str">
        <f t="shared" si="1"/>
        <v/>
      </c>
      <c r="AG41" s="534" t="s">
        <v>159</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154</v>
      </c>
      <c r="W42" s="553"/>
      <c r="X42" s="144" t="s">
        <v>155</v>
      </c>
      <c r="Y42" s="553"/>
      <c r="Z42" s="305" t="s">
        <v>156</v>
      </c>
      <c r="AA42" s="553"/>
      <c r="AB42" s="144" t="s">
        <v>155</v>
      </c>
      <c r="AC42" s="553"/>
      <c r="AD42" s="144" t="s">
        <v>157</v>
      </c>
      <c r="AE42" s="532" t="s">
        <v>158</v>
      </c>
      <c r="AF42" s="533" t="str">
        <f t="shared" si="1"/>
        <v/>
      </c>
      <c r="AG42" s="534" t="s">
        <v>159</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154</v>
      </c>
      <c r="W43" s="553"/>
      <c r="X43" s="144" t="s">
        <v>155</v>
      </c>
      <c r="Y43" s="553"/>
      <c r="Z43" s="305" t="s">
        <v>156</v>
      </c>
      <c r="AA43" s="553"/>
      <c r="AB43" s="144" t="s">
        <v>155</v>
      </c>
      <c r="AC43" s="553"/>
      <c r="AD43" s="144" t="s">
        <v>157</v>
      </c>
      <c r="AE43" s="532" t="s">
        <v>158</v>
      </c>
      <c r="AF43" s="533" t="str">
        <f t="shared" si="1"/>
        <v/>
      </c>
      <c r="AG43" s="534" t="s">
        <v>159</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154</v>
      </c>
      <c r="W44" s="553"/>
      <c r="X44" s="144" t="s">
        <v>155</v>
      </c>
      <c r="Y44" s="553"/>
      <c r="Z44" s="305" t="s">
        <v>156</v>
      </c>
      <c r="AA44" s="553"/>
      <c r="AB44" s="144" t="s">
        <v>155</v>
      </c>
      <c r="AC44" s="553"/>
      <c r="AD44" s="144" t="s">
        <v>157</v>
      </c>
      <c r="AE44" s="532" t="s">
        <v>158</v>
      </c>
      <c r="AF44" s="533" t="str">
        <f t="shared" si="1"/>
        <v/>
      </c>
      <c r="AG44" s="534" t="s">
        <v>159</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154</v>
      </c>
      <c r="W45" s="553"/>
      <c r="X45" s="144" t="s">
        <v>155</v>
      </c>
      <c r="Y45" s="553"/>
      <c r="Z45" s="305" t="s">
        <v>156</v>
      </c>
      <c r="AA45" s="553"/>
      <c r="AB45" s="144" t="s">
        <v>155</v>
      </c>
      <c r="AC45" s="553"/>
      <c r="AD45" s="144" t="s">
        <v>157</v>
      </c>
      <c r="AE45" s="532" t="s">
        <v>158</v>
      </c>
      <c r="AF45" s="533" t="str">
        <f t="shared" si="1"/>
        <v/>
      </c>
      <c r="AG45" s="534" t="s">
        <v>159</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154</v>
      </c>
      <c r="W46" s="553"/>
      <c r="X46" s="144" t="s">
        <v>155</v>
      </c>
      <c r="Y46" s="553"/>
      <c r="Z46" s="305" t="s">
        <v>156</v>
      </c>
      <c r="AA46" s="553"/>
      <c r="AB46" s="144" t="s">
        <v>155</v>
      </c>
      <c r="AC46" s="553"/>
      <c r="AD46" s="144" t="s">
        <v>157</v>
      </c>
      <c r="AE46" s="532" t="s">
        <v>158</v>
      </c>
      <c r="AF46" s="533" t="str">
        <f t="shared" si="1"/>
        <v/>
      </c>
      <c r="AG46" s="534" t="s">
        <v>159</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154</v>
      </c>
      <c r="W47" s="553"/>
      <c r="X47" s="144" t="s">
        <v>155</v>
      </c>
      <c r="Y47" s="553"/>
      <c r="Z47" s="305" t="s">
        <v>156</v>
      </c>
      <c r="AA47" s="553"/>
      <c r="AB47" s="144" t="s">
        <v>155</v>
      </c>
      <c r="AC47" s="553"/>
      <c r="AD47" s="144" t="s">
        <v>157</v>
      </c>
      <c r="AE47" s="532" t="s">
        <v>158</v>
      </c>
      <c r="AF47" s="533" t="str">
        <f t="shared" si="1"/>
        <v/>
      </c>
      <c r="AG47" s="534" t="s">
        <v>159</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154</v>
      </c>
      <c r="W48" s="553"/>
      <c r="X48" s="144" t="s">
        <v>155</v>
      </c>
      <c r="Y48" s="553"/>
      <c r="Z48" s="305" t="s">
        <v>156</v>
      </c>
      <c r="AA48" s="553"/>
      <c r="AB48" s="144" t="s">
        <v>155</v>
      </c>
      <c r="AC48" s="553"/>
      <c r="AD48" s="144" t="s">
        <v>157</v>
      </c>
      <c r="AE48" s="532" t="s">
        <v>158</v>
      </c>
      <c r="AF48" s="533" t="str">
        <f t="shared" si="1"/>
        <v/>
      </c>
      <c r="AG48" s="534" t="s">
        <v>159</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154</v>
      </c>
      <c r="W49" s="553"/>
      <c r="X49" s="144" t="s">
        <v>155</v>
      </c>
      <c r="Y49" s="553"/>
      <c r="Z49" s="305" t="s">
        <v>156</v>
      </c>
      <c r="AA49" s="553"/>
      <c r="AB49" s="144" t="s">
        <v>155</v>
      </c>
      <c r="AC49" s="553"/>
      <c r="AD49" s="144" t="s">
        <v>157</v>
      </c>
      <c r="AE49" s="532" t="s">
        <v>158</v>
      </c>
      <c r="AF49" s="533" t="str">
        <f t="shared" si="1"/>
        <v/>
      </c>
      <c r="AG49" s="534" t="s">
        <v>159</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154</v>
      </c>
      <c r="W50" s="553"/>
      <c r="X50" s="144" t="s">
        <v>155</v>
      </c>
      <c r="Y50" s="553"/>
      <c r="Z50" s="305" t="s">
        <v>156</v>
      </c>
      <c r="AA50" s="553"/>
      <c r="AB50" s="144" t="s">
        <v>155</v>
      </c>
      <c r="AC50" s="553"/>
      <c r="AD50" s="144" t="s">
        <v>157</v>
      </c>
      <c r="AE50" s="532" t="s">
        <v>158</v>
      </c>
      <c r="AF50" s="533" t="str">
        <f t="shared" si="1"/>
        <v/>
      </c>
      <c r="AG50" s="534" t="s">
        <v>159</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154</v>
      </c>
      <c r="W51" s="553"/>
      <c r="X51" s="144" t="s">
        <v>155</v>
      </c>
      <c r="Y51" s="553"/>
      <c r="Z51" s="305" t="s">
        <v>156</v>
      </c>
      <c r="AA51" s="553"/>
      <c r="AB51" s="144" t="s">
        <v>155</v>
      </c>
      <c r="AC51" s="553"/>
      <c r="AD51" s="144" t="s">
        <v>157</v>
      </c>
      <c r="AE51" s="532" t="s">
        <v>158</v>
      </c>
      <c r="AF51" s="533" t="str">
        <f t="shared" si="1"/>
        <v/>
      </c>
      <c r="AG51" s="534" t="s">
        <v>159</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154</v>
      </c>
      <c r="W52" s="553"/>
      <c r="X52" s="144" t="s">
        <v>155</v>
      </c>
      <c r="Y52" s="553"/>
      <c r="Z52" s="305" t="s">
        <v>156</v>
      </c>
      <c r="AA52" s="553"/>
      <c r="AB52" s="144" t="s">
        <v>155</v>
      </c>
      <c r="AC52" s="553"/>
      <c r="AD52" s="144" t="s">
        <v>157</v>
      </c>
      <c r="AE52" s="532" t="s">
        <v>158</v>
      </c>
      <c r="AF52" s="533" t="str">
        <f t="shared" si="1"/>
        <v/>
      </c>
      <c r="AG52" s="534" t="s">
        <v>159</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154</v>
      </c>
      <c r="W53" s="553"/>
      <c r="X53" s="144" t="s">
        <v>155</v>
      </c>
      <c r="Y53" s="553"/>
      <c r="Z53" s="305" t="s">
        <v>156</v>
      </c>
      <c r="AA53" s="553"/>
      <c r="AB53" s="144" t="s">
        <v>155</v>
      </c>
      <c r="AC53" s="553"/>
      <c r="AD53" s="144" t="s">
        <v>157</v>
      </c>
      <c r="AE53" s="532" t="s">
        <v>158</v>
      </c>
      <c r="AF53" s="533" t="str">
        <f t="shared" si="1"/>
        <v/>
      </c>
      <c r="AG53" s="534" t="s">
        <v>159</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154</v>
      </c>
      <c r="W54" s="553"/>
      <c r="X54" s="144" t="s">
        <v>155</v>
      </c>
      <c r="Y54" s="553"/>
      <c r="Z54" s="305" t="s">
        <v>156</v>
      </c>
      <c r="AA54" s="553"/>
      <c r="AB54" s="144" t="s">
        <v>155</v>
      </c>
      <c r="AC54" s="553"/>
      <c r="AD54" s="144" t="s">
        <v>157</v>
      </c>
      <c r="AE54" s="532" t="s">
        <v>158</v>
      </c>
      <c r="AF54" s="533" t="str">
        <f t="shared" si="1"/>
        <v/>
      </c>
      <c r="AG54" s="534" t="s">
        <v>159</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154</v>
      </c>
      <c r="W55" s="553"/>
      <c r="X55" s="144" t="s">
        <v>155</v>
      </c>
      <c r="Y55" s="553"/>
      <c r="Z55" s="305" t="s">
        <v>156</v>
      </c>
      <c r="AA55" s="553"/>
      <c r="AB55" s="144" t="s">
        <v>155</v>
      </c>
      <c r="AC55" s="553"/>
      <c r="AD55" s="144" t="s">
        <v>157</v>
      </c>
      <c r="AE55" s="532" t="s">
        <v>158</v>
      </c>
      <c r="AF55" s="533" t="str">
        <f t="shared" si="1"/>
        <v/>
      </c>
      <c r="AG55" s="534" t="s">
        <v>159</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154</v>
      </c>
      <c r="W56" s="553"/>
      <c r="X56" s="144" t="s">
        <v>155</v>
      </c>
      <c r="Y56" s="553"/>
      <c r="Z56" s="305" t="s">
        <v>156</v>
      </c>
      <c r="AA56" s="553"/>
      <c r="AB56" s="144" t="s">
        <v>155</v>
      </c>
      <c r="AC56" s="553"/>
      <c r="AD56" s="144" t="s">
        <v>157</v>
      </c>
      <c r="AE56" s="532" t="s">
        <v>158</v>
      </c>
      <c r="AF56" s="533" t="str">
        <f t="shared" si="1"/>
        <v/>
      </c>
      <c r="AG56" s="534" t="s">
        <v>159</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154</v>
      </c>
      <c r="W57" s="553"/>
      <c r="X57" s="144" t="s">
        <v>155</v>
      </c>
      <c r="Y57" s="553"/>
      <c r="Z57" s="305" t="s">
        <v>156</v>
      </c>
      <c r="AA57" s="553"/>
      <c r="AB57" s="144" t="s">
        <v>155</v>
      </c>
      <c r="AC57" s="553"/>
      <c r="AD57" s="144" t="s">
        <v>157</v>
      </c>
      <c r="AE57" s="532" t="s">
        <v>158</v>
      </c>
      <c r="AF57" s="533" t="str">
        <f t="shared" si="1"/>
        <v/>
      </c>
      <c r="AG57" s="534" t="s">
        <v>159</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154</v>
      </c>
      <c r="W58" s="553"/>
      <c r="X58" s="144" t="s">
        <v>155</v>
      </c>
      <c r="Y58" s="553"/>
      <c r="Z58" s="305" t="s">
        <v>156</v>
      </c>
      <c r="AA58" s="553"/>
      <c r="AB58" s="144" t="s">
        <v>155</v>
      </c>
      <c r="AC58" s="553"/>
      <c r="AD58" s="144" t="s">
        <v>157</v>
      </c>
      <c r="AE58" s="532" t="s">
        <v>158</v>
      </c>
      <c r="AF58" s="533" t="str">
        <f t="shared" si="1"/>
        <v/>
      </c>
      <c r="AG58" s="534" t="s">
        <v>159</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154</v>
      </c>
      <c r="W59" s="553"/>
      <c r="X59" s="144" t="s">
        <v>155</v>
      </c>
      <c r="Y59" s="553"/>
      <c r="Z59" s="305" t="s">
        <v>156</v>
      </c>
      <c r="AA59" s="553"/>
      <c r="AB59" s="144" t="s">
        <v>155</v>
      </c>
      <c r="AC59" s="553"/>
      <c r="AD59" s="144" t="s">
        <v>157</v>
      </c>
      <c r="AE59" s="532" t="s">
        <v>158</v>
      </c>
      <c r="AF59" s="533" t="str">
        <f t="shared" si="1"/>
        <v/>
      </c>
      <c r="AG59" s="534" t="s">
        <v>159</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154</v>
      </c>
      <c r="W60" s="553"/>
      <c r="X60" s="144" t="s">
        <v>155</v>
      </c>
      <c r="Y60" s="553"/>
      <c r="Z60" s="305" t="s">
        <v>156</v>
      </c>
      <c r="AA60" s="553"/>
      <c r="AB60" s="144" t="s">
        <v>155</v>
      </c>
      <c r="AC60" s="553"/>
      <c r="AD60" s="144" t="s">
        <v>157</v>
      </c>
      <c r="AE60" s="532" t="s">
        <v>158</v>
      </c>
      <c r="AF60" s="533" t="str">
        <f t="shared" si="1"/>
        <v/>
      </c>
      <c r="AG60" s="534" t="s">
        <v>159</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154</v>
      </c>
      <c r="W61" s="553"/>
      <c r="X61" s="144" t="s">
        <v>155</v>
      </c>
      <c r="Y61" s="553"/>
      <c r="Z61" s="305" t="s">
        <v>156</v>
      </c>
      <c r="AA61" s="553"/>
      <c r="AB61" s="144" t="s">
        <v>155</v>
      </c>
      <c r="AC61" s="553"/>
      <c r="AD61" s="144" t="s">
        <v>157</v>
      </c>
      <c r="AE61" s="532" t="s">
        <v>158</v>
      </c>
      <c r="AF61" s="533" t="str">
        <f t="shared" si="1"/>
        <v/>
      </c>
      <c r="AG61" s="534" t="s">
        <v>159</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154</v>
      </c>
      <c r="W62" s="553"/>
      <c r="X62" s="144" t="s">
        <v>155</v>
      </c>
      <c r="Y62" s="553"/>
      <c r="Z62" s="305" t="s">
        <v>156</v>
      </c>
      <c r="AA62" s="553"/>
      <c r="AB62" s="144" t="s">
        <v>155</v>
      </c>
      <c r="AC62" s="553"/>
      <c r="AD62" s="144" t="s">
        <v>157</v>
      </c>
      <c r="AE62" s="532" t="s">
        <v>158</v>
      </c>
      <c r="AF62" s="533" t="str">
        <f t="shared" si="1"/>
        <v/>
      </c>
      <c r="AG62" s="534" t="s">
        <v>159</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154</v>
      </c>
      <c r="W63" s="553"/>
      <c r="X63" s="144" t="s">
        <v>155</v>
      </c>
      <c r="Y63" s="553"/>
      <c r="Z63" s="305" t="s">
        <v>156</v>
      </c>
      <c r="AA63" s="553"/>
      <c r="AB63" s="144" t="s">
        <v>155</v>
      </c>
      <c r="AC63" s="553"/>
      <c r="AD63" s="144" t="s">
        <v>157</v>
      </c>
      <c r="AE63" s="532" t="s">
        <v>158</v>
      </c>
      <c r="AF63" s="533" t="str">
        <f t="shared" si="1"/>
        <v/>
      </c>
      <c r="AG63" s="534" t="s">
        <v>159</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154</v>
      </c>
      <c r="W64" s="553"/>
      <c r="X64" s="144" t="s">
        <v>155</v>
      </c>
      <c r="Y64" s="553"/>
      <c r="Z64" s="305" t="s">
        <v>156</v>
      </c>
      <c r="AA64" s="553"/>
      <c r="AB64" s="144" t="s">
        <v>155</v>
      </c>
      <c r="AC64" s="553"/>
      <c r="AD64" s="144" t="s">
        <v>157</v>
      </c>
      <c r="AE64" s="532" t="s">
        <v>158</v>
      </c>
      <c r="AF64" s="533" t="str">
        <f t="shared" si="1"/>
        <v/>
      </c>
      <c r="AG64" s="534" t="s">
        <v>159</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154</v>
      </c>
      <c r="W65" s="553"/>
      <c r="X65" s="144" t="s">
        <v>155</v>
      </c>
      <c r="Y65" s="553"/>
      <c r="Z65" s="305" t="s">
        <v>156</v>
      </c>
      <c r="AA65" s="553"/>
      <c r="AB65" s="144" t="s">
        <v>155</v>
      </c>
      <c r="AC65" s="553"/>
      <c r="AD65" s="144" t="s">
        <v>157</v>
      </c>
      <c r="AE65" s="532" t="s">
        <v>158</v>
      </c>
      <c r="AF65" s="533" t="str">
        <f t="shared" si="1"/>
        <v/>
      </c>
      <c r="AG65" s="534" t="s">
        <v>159</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154</v>
      </c>
      <c r="W66" s="553"/>
      <c r="X66" s="144" t="s">
        <v>155</v>
      </c>
      <c r="Y66" s="553"/>
      <c r="Z66" s="305" t="s">
        <v>156</v>
      </c>
      <c r="AA66" s="553"/>
      <c r="AB66" s="144" t="s">
        <v>155</v>
      </c>
      <c r="AC66" s="553"/>
      <c r="AD66" s="144" t="s">
        <v>157</v>
      </c>
      <c r="AE66" s="532" t="s">
        <v>158</v>
      </c>
      <c r="AF66" s="533" t="str">
        <f t="shared" si="1"/>
        <v/>
      </c>
      <c r="AG66" s="534" t="s">
        <v>159</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154</v>
      </c>
      <c r="W67" s="553"/>
      <c r="X67" s="144" t="s">
        <v>155</v>
      </c>
      <c r="Y67" s="553"/>
      <c r="Z67" s="305" t="s">
        <v>156</v>
      </c>
      <c r="AA67" s="553"/>
      <c r="AB67" s="144" t="s">
        <v>155</v>
      </c>
      <c r="AC67" s="553"/>
      <c r="AD67" s="144" t="s">
        <v>157</v>
      </c>
      <c r="AE67" s="532" t="s">
        <v>158</v>
      </c>
      <c r="AF67" s="533" t="str">
        <f t="shared" si="1"/>
        <v/>
      </c>
      <c r="AG67" s="534" t="s">
        <v>159</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154</v>
      </c>
      <c r="W68" s="553"/>
      <c r="X68" s="144" t="s">
        <v>155</v>
      </c>
      <c r="Y68" s="553"/>
      <c r="Z68" s="305" t="s">
        <v>156</v>
      </c>
      <c r="AA68" s="553"/>
      <c r="AB68" s="144" t="s">
        <v>155</v>
      </c>
      <c r="AC68" s="553"/>
      <c r="AD68" s="144" t="s">
        <v>157</v>
      </c>
      <c r="AE68" s="532" t="s">
        <v>158</v>
      </c>
      <c r="AF68" s="533" t="str">
        <f t="shared" si="1"/>
        <v/>
      </c>
      <c r="AG68" s="534" t="s">
        <v>159</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154</v>
      </c>
      <c r="W69" s="553"/>
      <c r="X69" s="144" t="s">
        <v>155</v>
      </c>
      <c r="Y69" s="553"/>
      <c r="Z69" s="305" t="s">
        <v>156</v>
      </c>
      <c r="AA69" s="553"/>
      <c r="AB69" s="144" t="s">
        <v>155</v>
      </c>
      <c r="AC69" s="553"/>
      <c r="AD69" s="144" t="s">
        <v>157</v>
      </c>
      <c r="AE69" s="532" t="s">
        <v>158</v>
      </c>
      <c r="AF69" s="533" t="str">
        <f t="shared" si="1"/>
        <v/>
      </c>
      <c r="AG69" s="534" t="s">
        <v>159</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154</v>
      </c>
      <c r="W70" s="553"/>
      <c r="X70" s="144" t="s">
        <v>155</v>
      </c>
      <c r="Y70" s="553"/>
      <c r="Z70" s="305" t="s">
        <v>156</v>
      </c>
      <c r="AA70" s="553"/>
      <c r="AB70" s="144" t="s">
        <v>155</v>
      </c>
      <c r="AC70" s="553"/>
      <c r="AD70" s="144" t="s">
        <v>157</v>
      </c>
      <c r="AE70" s="532" t="s">
        <v>158</v>
      </c>
      <c r="AF70" s="533" t="str">
        <f t="shared" si="1"/>
        <v/>
      </c>
      <c r="AG70" s="534" t="s">
        <v>159</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154</v>
      </c>
      <c r="W71" s="553"/>
      <c r="X71" s="144" t="s">
        <v>155</v>
      </c>
      <c r="Y71" s="553"/>
      <c r="Z71" s="305" t="s">
        <v>156</v>
      </c>
      <c r="AA71" s="553"/>
      <c r="AB71" s="144" t="s">
        <v>155</v>
      </c>
      <c r="AC71" s="553"/>
      <c r="AD71" s="144" t="s">
        <v>157</v>
      </c>
      <c r="AE71" s="532" t="s">
        <v>158</v>
      </c>
      <c r="AF71" s="533" t="str">
        <f t="shared" si="1"/>
        <v/>
      </c>
      <c r="AG71" s="534" t="s">
        <v>159</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154</v>
      </c>
      <c r="W72" s="553"/>
      <c r="X72" s="144" t="s">
        <v>155</v>
      </c>
      <c r="Y72" s="553"/>
      <c r="Z72" s="305" t="s">
        <v>156</v>
      </c>
      <c r="AA72" s="553"/>
      <c r="AB72" s="144" t="s">
        <v>155</v>
      </c>
      <c r="AC72" s="553"/>
      <c r="AD72" s="144" t="s">
        <v>157</v>
      </c>
      <c r="AE72" s="532" t="s">
        <v>158</v>
      </c>
      <c r="AF72" s="533" t="str">
        <f t="shared" si="1"/>
        <v/>
      </c>
      <c r="AG72" s="534" t="s">
        <v>159</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154</v>
      </c>
      <c r="W73" s="553"/>
      <c r="X73" s="144" t="s">
        <v>155</v>
      </c>
      <c r="Y73" s="553"/>
      <c r="Z73" s="305" t="s">
        <v>156</v>
      </c>
      <c r="AA73" s="553"/>
      <c r="AB73" s="144" t="s">
        <v>155</v>
      </c>
      <c r="AC73" s="553"/>
      <c r="AD73" s="144" t="s">
        <v>157</v>
      </c>
      <c r="AE73" s="532" t="s">
        <v>158</v>
      </c>
      <c r="AF73" s="533" t="str">
        <f t="shared" si="1"/>
        <v/>
      </c>
      <c r="AG73" s="534" t="s">
        <v>159</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154</v>
      </c>
      <c r="W74" s="553"/>
      <c r="X74" s="144" t="s">
        <v>155</v>
      </c>
      <c r="Y74" s="553"/>
      <c r="Z74" s="305" t="s">
        <v>156</v>
      </c>
      <c r="AA74" s="553"/>
      <c r="AB74" s="144" t="s">
        <v>155</v>
      </c>
      <c r="AC74" s="553"/>
      <c r="AD74" s="144" t="s">
        <v>157</v>
      </c>
      <c r="AE74" s="532" t="s">
        <v>158</v>
      </c>
      <c r="AF74" s="533" t="str">
        <f t="shared" si="1"/>
        <v/>
      </c>
      <c r="AG74" s="534" t="s">
        <v>159</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154</v>
      </c>
      <c r="W75" s="553"/>
      <c r="X75" s="144" t="s">
        <v>155</v>
      </c>
      <c r="Y75" s="553"/>
      <c r="Z75" s="305" t="s">
        <v>156</v>
      </c>
      <c r="AA75" s="553"/>
      <c r="AB75" s="144" t="s">
        <v>155</v>
      </c>
      <c r="AC75" s="553"/>
      <c r="AD75" s="144" t="s">
        <v>157</v>
      </c>
      <c r="AE75" s="532" t="s">
        <v>158</v>
      </c>
      <c r="AF75" s="533" t="str">
        <f t="shared" si="1"/>
        <v/>
      </c>
      <c r="AG75" s="534" t="s">
        <v>159</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154</v>
      </c>
      <c r="W76" s="553"/>
      <c r="X76" s="144" t="s">
        <v>155</v>
      </c>
      <c r="Y76" s="553"/>
      <c r="Z76" s="305" t="s">
        <v>156</v>
      </c>
      <c r="AA76" s="553"/>
      <c r="AB76" s="144" t="s">
        <v>155</v>
      </c>
      <c r="AC76" s="553"/>
      <c r="AD76" s="144" t="s">
        <v>157</v>
      </c>
      <c r="AE76" s="532" t="s">
        <v>158</v>
      </c>
      <c r="AF76" s="533" t="str">
        <f t="shared" si="1"/>
        <v/>
      </c>
      <c r="AG76" s="534" t="s">
        <v>159</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154</v>
      </c>
      <c r="W77" s="553"/>
      <c r="X77" s="144" t="s">
        <v>155</v>
      </c>
      <c r="Y77" s="553"/>
      <c r="Z77" s="305" t="s">
        <v>156</v>
      </c>
      <c r="AA77" s="553"/>
      <c r="AB77" s="144" t="s">
        <v>155</v>
      </c>
      <c r="AC77" s="553"/>
      <c r="AD77" s="144" t="s">
        <v>157</v>
      </c>
      <c r="AE77" s="532" t="s">
        <v>158</v>
      </c>
      <c r="AF77" s="533" t="str">
        <f t="shared" ref="AF77:AF111" si="7">IF(AND(W77&gt;=1,Y77&gt;=1,AA77&gt;=1,AC77&gt;=1),(AA77*12+AC77)-(W77*12+Y77)+1,"")</f>
        <v/>
      </c>
      <c r="AG77" s="534" t="s">
        <v>159</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154</v>
      </c>
      <c r="W78" s="553"/>
      <c r="X78" s="144" t="s">
        <v>155</v>
      </c>
      <c r="Y78" s="553"/>
      <c r="Z78" s="305" t="s">
        <v>156</v>
      </c>
      <c r="AA78" s="553"/>
      <c r="AB78" s="144" t="s">
        <v>155</v>
      </c>
      <c r="AC78" s="553"/>
      <c r="AD78" s="144" t="s">
        <v>157</v>
      </c>
      <c r="AE78" s="532" t="s">
        <v>158</v>
      </c>
      <c r="AF78" s="533" t="str">
        <f t="shared" si="7"/>
        <v/>
      </c>
      <c r="AG78" s="534" t="s">
        <v>159</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154</v>
      </c>
      <c r="W79" s="553"/>
      <c r="X79" s="144" t="s">
        <v>155</v>
      </c>
      <c r="Y79" s="553"/>
      <c r="Z79" s="305" t="s">
        <v>156</v>
      </c>
      <c r="AA79" s="553"/>
      <c r="AB79" s="144" t="s">
        <v>155</v>
      </c>
      <c r="AC79" s="553"/>
      <c r="AD79" s="144" t="s">
        <v>157</v>
      </c>
      <c r="AE79" s="532" t="s">
        <v>158</v>
      </c>
      <c r="AF79" s="533" t="str">
        <f t="shared" si="7"/>
        <v/>
      </c>
      <c r="AG79" s="534" t="s">
        <v>159</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154</v>
      </c>
      <c r="W80" s="553"/>
      <c r="X80" s="144" t="s">
        <v>155</v>
      </c>
      <c r="Y80" s="553"/>
      <c r="Z80" s="305" t="s">
        <v>156</v>
      </c>
      <c r="AA80" s="553"/>
      <c r="AB80" s="144" t="s">
        <v>155</v>
      </c>
      <c r="AC80" s="553"/>
      <c r="AD80" s="144" t="s">
        <v>157</v>
      </c>
      <c r="AE80" s="532" t="s">
        <v>158</v>
      </c>
      <c r="AF80" s="533" t="str">
        <f t="shared" si="7"/>
        <v/>
      </c>
      <c r="AG80" s="534" t="s">
        <v>159</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154</v>
      </c>
      <c r="W81" s="553"/>
      <c r="X81" s="144" t="s">
        <v>155</v>
      </c>
      <c r="Y81" s="553"/>
      <c r="Z81" s="305" t="s">
        <v>156</v>
      </c>
      <c r="AA81" s="553"/>
      <c r="AB81" s="144" t="s">
        <v>155</v>
      </c>
      <c r="AC81" s="553"/>
      <c r="AD81" s="144" t="s">
        <v>157</v>
      </c>
      <c r="AE81" s="532" t="s">
        <v>158</v>
      </c>
      <c r="AF81" s="533" t="str">
        <f t="shared" si="7"/>
        <v/>
      </c>
      <c r="AG81" s="534" t="s">
        <v>159</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154</v>
      </c>
      <c r="W82" s="553"/>
      <c r="X82" s="144" t="s">
        <v>155</v>
      </c>
      <c r="Y82" s="553"/>
      <c r="Z82" s="305" t="s">
        <v>156</v>
      </c>
      <c r="AA82" s="553"/>
      <c r="AB82" s="144" t="s">
        <v>155</v>
      </c>
      <c r="AC82" s="553"/>
      <c r="AD82" s="144" t="s">
        <v>157</v>
      </c>
      <c r="AE82" s="532" t="s">
        <v>158</v>
      </c>
      <c r="AF82" s="533" t="str">
        <f t="shared" si="7"/>
        <v/>
      </c>
      <c r="AG82" s="534" t="s">
        <v>159</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154</v>
      </c>
      <c r="W83" s="553"/>
      <c r="X83" s="144" t="s">
        <v>155</v>
      </c>
      <c r="Y83" s="553"/>
      <c r="Z83" s="305" t="s">
        <v>156</v>
      </c>
      <c r="AA83" s="553"/>
      <c r="AB83" s="144" t="s">
        <v>155</v>
      </c>
      <c r="AC83" s="553"/>
      <c r="AD83" s="144" t="s">
        <v>157</v>
      </c>
      <c r="AE83" s="532" t="s">
        <v>158</v>
      </c>
      <c r="AF83" s="533" t="str">
        <f t="shared" si="7"/>
        <v/>
      </c>
      <c r="AG83" s="534" t="s">
        <v>159</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154</v>
      </c>
      <c r="W84" s="553"/>
      <c r="X84" s="144" t="s">
        <v>155</v>
      </c>
      <c r="Y84" s="553"/>
      <c r="Z84" s="305" t="s">
        <v>156</v>
      </c>
      <c r="AA84" s="553"/>
      <c r="AB84" s="144" t="s">
        <v>155</v>
      </c>
      <c r="AC84" s="553"/>
      <c r="AD84" s="144" t="s">
        <v>157</v>
      </c>
      <c r="AE84" s="532" t="s">
        <v>158</v>
      </c>
      <c r="AF84" s="533" t="str">
        <f t="shared" si="7"/>
        <v/>
      </c>
      <c r="AG84" s="534" t="s">
        <v>159</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154</v>
      </c>
      <c r="W85" s="553"/>
      <c r="X85" s="144" t="s">
        <v>155</v>
      </c>
      <c r="Y85" s="553"/>
      <c r="Z85" s="305" t="s">
        <v>156</v>
      </c>
      <c r="AA85" s="553"/>
      <c r="AB85" s="144" t="s">
        <v>155</v>
      </c>
      <c r="AC85" s="553"/>
      <c r="AD85" s="144" t="s">
        <v>157</v>
      </c>
      <c r="AE85" s="532" t="s">
        <v>158</v>
      </c>
      <c r="AF85" s="533" t="str">
        <f t="shared" si="7"/>
        <v/>
      </c>
      <c r="AG85" s="534" t="s">
        <v>159</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154</v>
      </c>
      <c r="W86" s="553"/>
      <c r="X86" s="144" t="s">
        <v>155</v>
      </c>
      <c r="Y86" s="553"/>
      <c r="Z86" s="305" t="s">
        <v>156</v>
      </c>
      <c r="AA86" s="553"/>
      <c r="AB86" s="144" t="s">
        <v>155</v>
      </c>
      <c r="AC86" s="553"/>
      <c r="AD86" s="144" t="s">
        <v>157</v>
      </c>
      <c r="AE86" s="532" t="s">
        <v>158</v>
      </c>
      <c r="AF86" s="533" t="str">
        <f t="shared" si="7"/>
        <v/>
      </c>
      <c r="AG86" s="534" t="s">
        <v>159</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154</v>
      </c>
      <c r="W87" s="553"/>
      <c r="X87" s="144" t="s">
        <v>155</v>
      </c>
      <c r="Y87" s="553"/>
      <c r="Z87" s="305" t="s">
        <v>156</v>
      </c>
      <c r="AA87" s="553"/>
      <c r="AB87" s="144" t="s">
        <v>155</v>
      </c>
      <c r="AC87" s="553"/>
      <c r="AD87" s="144" t="s">
        <v>157</v>
      </c>
      <c r="AE87" s="532" t="s">
        <v>158</v>
      </c>
      <c r="AF87" s="533" t="str">
        <f t="shared" si="7"/>
        <v/>
      </c>
      <c r="AG87" s="534" t="s">
        <v>159</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154</v>
      </c>
      <c r="W88" s="553"/>
      <c r="X88" s="144" t="s">
        <v>155</v>
      </c>
      <c r="Y88" s="553"/>
      <c r="Z88" s="305" t="s">
        <v>156</v>
      </c>
      <c r="AA88" s="553"/>
      <c r="AB88" s="144" t="s">
        <v>155</v>
      </c>
      <c r="AC88" s="553"/>
      <c r="AD88" s="144" t="s">
        <v>157</v>
      </c>
      <c r="AE88" s="532" t="s">
        <v>158</v>
      </c>
      <c r="AF88" s="533" t="str">
        <f t="shared" si="7"/>
        <v/>
      </c>
      <c r="AG88" s="534" t="s">
        <v>159</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154</v>
      </c>
      <c r="W89" s="553"/>
      <c r="X89" s="144" t="s">
        <v>155</v>
      </c>
      <c r="Y89" s="553"/>
      <c r="Z89" s="305" t="s">
        <v>156</v>
      </c>
      <c r="AA89" s="553"/>
      <c r="AB89" s="144" t="s">
        <v>155</v>
      </c>
      <c r="AC89" s="553"/>
      <c r="AD89" s="144" t="s">
        <v>157</v>
      </c>
      <c r="AE89" s="532" t="s">
        <v>158</v>
      </c>
      <c r="AF89" s="533" t="str">
        <f t="shared" si="7"/>
        <v/>
      </c>
      <c r="AG89" s="534" t="s">
        <v>159</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154</v>
      </c>
      <c r="W90" s="553"/>
      <c r="X90" s="144" t="s">
        <v>155</v>
      </c>
      <c r="Y90" s="553"/>
      <c r="Z90" s="305" t="s">
        <v>156</v>
      </c>
      <c r="AA90" s="553"/>
      <c r="AB90" s="144" t="s">
        <v>155</v>
      </c>
      <c r="AC90" s="553"/>
      <c r="AD90" s="144" t="s">
        <v>157</v>
      </c>
      <c r="AE90" s="532" t="s">
        <v>158</v>
      </c>
      <c r="AF90" s="533" t="str">
        <f t="shared" si="7"/>
        <v/>
      </c>
      <c r="AG90" s="534" t="s">
        <v>159</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154</v>
      </c>
      <c r="W91" s="553"/>
      <c r="X91" s="144" t="s">
        <v>155</v>
      </c>
      <c r="Y91" s="553"/>
      <c r="Z91" s="305" t="s">
        <v>156</v>
      </c>
      <c r="AA91" s="553"/>
      <c r="AB91" s="144" t="s">
        <v>155</v>
      </c>
      <c r="AC91" s="553"/>
      <c r="AD91" s="144" t="s">
        <v>157</v>
      </c>
      <c r="AE91" s="532" t="s">
        <v>158</v>
      </c>
      <c r="AF91" s="533" t="str">
        <f t="shared" si="7"/>
        <v/>
      </c>
      <c r="AG91" s="534" t="s">
        <v>159</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154</v>
      </c>
      <c r="W92" s="553"/>
      <c r="X92" s="144" t="s">
        <v>155</v>
      </c>
      <c r="Y92" s="553"/>
      <c r="Z92" s="305" t="s">
        <v>156</v>
      </c>
      <c r="AA92" s="553"/>
      <c r="AB92" s="144" t="s">
        <v>155</v>
      </c>
      <c r="AC92" s="553"/>
      <c r="AD92" s="144" t="s">
        <v>157</v>
      </c>
      <c r="AE92" s="532" t="s">
        <v>158</v>
      </c>
      <c r="AF92" s="533" t="str">
        <f t="shared" si="7"/>
        <v/>
      </c>
      <c r="AG92" s="534" t="s">
        <v>159</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154</v>
      </c>
      <c r="W93" s="553"/>
      <c r="X93" s="144" t="s">
        <v>155</v>
      </c>
      <c r="Y93" s="553"/>
      <c r="Z93" s="305" t="s">
        <v>156</v>
      </c>
      <c r="AA93" s="553"/>
      <c r="AB93" s="144" t="s">
        <v>155</v>
      </c>
      <c r="AC93" s="553"/>
      <c r="AD93" s="144" t="s">
        <v>157</v>
      </c>
      <c r="AE93" s="532" t="s">
        <v>158</v>
      </c>
      <c r="AF93" s="533" t="str">
        <f t="shared" si="7"/>
        <v/>
      </c>
      <c r="AG93" s="534" t="s">
        <v>159</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154</v>
      </c>
      <c r="W94" s="553"/>
      <c r="X94" s="144" t="s">
        <v>155</v>
      </c>
      <c r="Y94" s="553"/>
      <c r="Z94" s="305" t="s">
        <v>156</v>
      </c>
      <c r="AA94" s="553"/>
      <c r="AB94" s="144" t="s">
        <v>155</v>
      </c>
      <c r="AC94" s="553"/>
      <c r="AD94" s="144" t="s">
        <v>157</v>
      </c>
      <c r="AE94" s="532" t="s">
        <v>158</v>
      </c>
      <c r="AF94" s="533" t="str">
        <f t="shared" si="7"/>
        <v/>
      </c>
      <c r="AG94" s="534" t="s">
        <v>159</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154</v>
      </c>
      <c r="W95" s="553"/>
      <c r="X95" s="144" t="s">
        <v>155</v>
      </c>
      <c r="Y95" s="553"/>
      <c r="Z95" s="305" t="s">
        <v>156</v>
      </c>
      <c r="AA95" s="553"/>
      <c r="AB95" s="144" t="s">
        <v>155</v>
      </c>
      <c r="AC95" s="553"/>
      <c r="AD95" s="144" t="s">
        <v>157</v>
      </c>
      <c r="AE95" s="532" t="s">
        <v>158</v>
      </c>
      <c r="AF95" s="533" t="str">
        <f t="shared" si="7"/>
        <v/>
      </c>
      <c r="AG95" s="534" t="s">
        <v>159</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154</v>
      </c>
      <c r="W96" s="553"/>
      <c r="X96" s="144" t="s">
        <v>155</v>
      </c>
      <c r="Y96" s="553"/>
      <c r="Z96" s="305" t="s">
        <v>156</v>
      </c>
      <c r="AA96" s="553"/>
      <c r="AB96" s="144" t="s">
        <v>155</v>
      </c>
      <c r="AC96" s="553"/>
      <c r="AD96" s="144" t="s">
        <v>157</v>
      </c>
      <c r="AE96" s="532" t="s">
        <v>158</v>
      </c>
      <c r="AF96" s="533" t="str">
        <f t="shared" si="7"/>
        <v/>
      </c>
      <c r="AG96" s="534" t="s">
        <v>159</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154</v>
      </c>
      <c r="W97" s="553"/>
      <c r="X97" s="144" t="s">
        <v>155</v>
      </c>
      <c r="Y97" s="553"/>
      <c r="Z97" s="305" t="s">
        <v>156</v>
      </c>
      <c r="AA97" s="553"/>
      <c r="AB97" s="144" t="s">
        <v>155</v>
      </c>
      <c r="AC97" s="553"/>
      <c r="AD97" s="144" t="s">
        <v>157</v>
      </c>
      <c r="AE97" s="532" t="s">
        <v>158</v>
      </c>
      <c r="AF97" s="533" t="str">
        <f t="shared" si="7"/>
        <v/>
      </c>
      <c r="AG97" s="534" t="s">
        <v>159</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154</v>
      </c>
      <c r="W98" s="553"/>
      <c r="X98" s="144" t="s">
        <v>155</v>
      </c>
      <c r="Y98" s="553"/>
      <c r="Z98" s="305" t="s">
        <v>156</v>
      </c>
      <c r="AA98" s="553"/>
      <c r="AB98" s="144" t="s">
        <v>155</v>
      </c>
      <c r="AC98" s="553"/>
      <c r="AD98" s="144" t="s">
        <v>157</v>
      </c>
      <c r="AE98" s="532" t="s">
        <v>158</v>
      </c>
      <c r="AF98" s="533" t="str">
        <f t="shared" si="7"/>
        <v/>
      </c>
      <c r="AG98" s="534" t="s">
        <v>159</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154</v>
      </c>
      <c r="W99" s="553"/>
      <c r="X99" s="144" t="s">
        <v>155</v>
      </c>
      <c r="Y99" s="553"/>
      <c r="Z99" s="305" t="s">
        <v>156</v>
      </c>
      <c r="AA99" s="553"/>
      <c r="AB99" s="144" t="s">
        <v>155</v>
      </c>
      <c r="AC99" s="553"/>
      <c r="AD99" s="144" t="s">
        <v>157</v>
      </c>
      <c r="AE99" s="532" t="s">
        <v>158</v>
      </c>
      <c r="AF99" s="533" t="str">
        <f t="shared" si="7"/>
        <v/>
      </c>
      <c r="AG99" s="534" t="s">
        <v>159</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154</v>
      </c>
      <c r="W100" s="553"/>
      <c r="X100" s="144" t="s">
        <v>155</v>
      </c>
      <c r="Y100" s="553"/>
      <c r="Z100" s="305" t="s">
        <v>156</v>
      </c>
      <c r="AA100" s="553"/>
      <c r="AB100" s="144" t="s">
        <v>155</v>
      </c>
      <c r="AC100" s="553"/>
      <c r="AD100" s="144" t="s">
        <v>157</v>
      </c>
      <c r="AE100" s="532" t="s">
        <v>158</v>
      </c>
      <c r="AF100" s="533" t="str">
        <f t="shared" si="7"/>
        <v/>
      </c>
      <c r="AG100" s="534" t="s">
        <v>159</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154</v>
      </c>
      <c r="W101" s="553"/>
      <c r="X101" s="144" t="s">
        <v>155</v>
      </c>
      <c r="Y101" s="553"/>
      <c r="Z101" s="305" t="s">
        <v>156</v>
      </c>
      <c r="AA101" s="553"/>
      <c r="AB101" s="144" t="s">
        <v>155</v>
      </c>
      <c r="AC101" s="553"/>
      <c r="AD101" s="144" t="s">
        <v>157</v>
      </c>
      <c r="AE101" s="532" t="s">
        <v>158</v>
      </c>
      <c r="AF101" s="533" t="str">
        <f t="shared" si="7"/>
        <v/>
      </c>
      <c r="AG101" s="534" t="s">
        <v>159</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154</v>
      </c>
      <c r="W102" s="553"/>
      <c r="X102" s="144" t="s">
        <v>155</v>
      </c>
      <c r="Y102" s="553"/>
      <c r="Z102" s="305" t="s">
        <v>156</v>
      </c>
      <c r="AA102" s="553"/>
      <c r="AB102" s="144" t="s">
        <v>155</v>
      </c>
      <c r="AC102" s="553"/>
      <c r="AD102" s="144" t="s">
        <v>157</v>
      </c>
      <c r="AE102" s="532" t="s">
        <v>158</v>
      </c>
      <c r="AF102" s="533" t="str">
        <f t="shared" si="7"/>
        <v/>
      </c>
      <c r="AG102" s="534" t="s">
        <v>159</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154</v>
      </c>
      <c r="W103" s="553"/>
      <c r="X103" s="144" t="s">
        <v>155</v>
      </c>
      <c r="Y103" s="553"/>
      <c r="Z103" s="305" t="s">
        <v>156</v>
      </c>
      <c r="AA103" s="553"/>
      <c r="AB103" s="144" t="s">
        <v>155</v>
      </c>
      <c r="AC103" s="553"/>
      <c r="AD103" s="144" t="s">
        <v>157</v>
      </c>
      <c r="AE103" s="532" t="s">
        <v>158</v>
      </c>
      <c r="AF103" s="533" t="str">
        <f t="shared" si="7"/>
        <v/>
      </c>
      <c r="AG103" s="534" t="s">
        <v>159</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154</v>
      </c>
      <c r="W104" s="553"/>
      <c r="X104" s="144" t="s">
        <v>155</v>
      </c>
      <c r="Y104" s="553"/>
      <c r="Z104" s="305" t="s">
        <v>156</v>
      </c>
      <c r="AA104" s="553"/>
      <c r="AB104" s="144" t="s">
        <v>155</v>
      </c>
      <c r="AC104" s="553"/>
      <c r="AD104" s="144" t="s">
        <v>157</v>
      </c>
      <c r="AE104" s="532" t="s">
        <v>158</v>
      </c>
      <c r="AF104" s="533" t="str">
        <f t="shared" si="7"/>
        <v/>
      </c>
      <c r="AG104" s="534" t="s">
        <v>159</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154</v>
      </c>
      <c r="W105" s="553"/>
      <c r="X105" s="144" t="s">
        <v>155</v>
      </c>
      <c r="Y105" s="553"/>
      <c r="Z105" s="305" t="s">
        <v>156</v>
      </c>
      <c r="AA105" s="553"/>
      <c r="AB105" s="144" t="s">
        <v>155</v>
      </c>
      <c r="AC105" s="553"/>
      <c r="AD105" s="144" t="s">
        <v>157</v>
      </c>
      <c r="AE105" s="532" t="s">
        <v>158</v>
      </c>
      <c r="AF105" s="533" t="str">
        <f t="shared" si="7"/>
        <v/>
      </c>
      <c r="AG105" s="534" t="s">
        <v>159</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154</v>
      </c>
      <c r="W106" s="553"/>
      <c r="X106" s="144" t="s">
        <v>155</v>
      </c>
      <c r="Y106" s="553"/>
      <c r="Z106" s="305" t="s">
        <v>156</v>
      </c>
      <c r="AA106" s="553"/>
      <c r="AB106" s="144" t="s">
        <v>155</v>
      </c>
      <c r="AC106" s="553"/>
      <c r="AD106" s="144" t="s">
        <v>157</v>
      </c>
      <c r="AE106" s="532" t="s">
        <v>158</v>
      </c>
      <c r="AF106" s="533" t="str">
        <f t="shared" si="7"/>
        <v/>
      </c>
      <c r="AG106" s="534" t="s">
        <v>159</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154</v>
      </c>
      <c r="W107" s="553"/>
      <c r="X107" s="144" t="s">
        <v>155</v>
      </c>
      <c r="Y107" s="553"/>
      <c r="Z107" s="305" t="s">
        <v>156</v>
      </c>
      <c r="AA107" s="553"/>
      <c r="AB107" s="144" t="s">
        <v>155</v>
      </c>
      <c r="AC107" s="553"/>
      <c r="AD107" s="144" t="s">
        <v>157</v>
      </c>
      <c r="AE107" s="532" t="s">
        <v>158</v>
      </c>
      <c r="AF107" s="533" t="str">
        <f t="shared" si="7"/>
        <v/>
      </c>
      <c r="AG107" s="534" t="s">
        <v>159</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154</v>
      </c>
      <c r="W108" s="553"/>
      <c r="X108" s="144" t="s">
        <v>155</v>
      </c>
      <c r="Y108" s="553"/>
      <c r="Z108" s="305" t="s">
        <v>156</v>
      </c>
      <c r="AA108" s="553"/>
      <c r="AB108" s="144" t="s">
        <v>155</v>
      </c>
      <c r="AC108" s="553"/>
      <c r="AD108" s="144" t="s">
        <v>157</v>
      </c>
      <c r="AE108" s="532" t="s">
        <v>158</v>
      </c>
      <c r="AF108" s="533" t="str">
        <f t="shared" si="7"/>
        <v/>
      </c>
      <c r="AG108" s="534" t="s">
        <v>159</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154</v>
      </c>
      <c r="W109" s="553"/>
      <c r="X109" s="144" t="s">
        <v>155</v>
      </c>
      <c r="Y109" s="553"/>
      <c r="Z109" s="305" t="s">
        <v>156</v>
      </c>
      <c r="AA109" s="553"/>
      <c r="AB109" s="144" t="s">
        <v>155</v>
      </c>
      <c r="AC109" s="553"/>
      <c r="AD109" s="144" t="s">
        <v>157</v>
      </c>
      <c r="AE109" s="532" t="s">
        <v>158</v>
      </c>
      <c r="AF109" s="533" t="str">
        <f t="shared" si="7"/>
        <v/>
      </c>
      <c r="AG109" s="534" t="s">
        <v>159</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154</v>
      </c>
      <c r="W110" s="553"/>
      <c r="X110" s="144" t="s">
        <v>155</v>
      </c>
      <c r="Y110" s="553"/>
      <c r="Z110" s="305" t="s">
        <v>156</v>
      </c>
      <c r="AA110" s="553"/>
      <c r="AB110" s="144" t="s">
        <v>155</v>
      </c>
      <c r="AC110" s="553"/>
      <c r="AD110" s="144" t="s">
        <v>157</v>
      </c>
      <c r="AE110" s="532" t="s">
        <v>158</v>
      </c>
      <c r="AF110" s="533" t="str">
        <f t="shared" si="7"/>
        <v/>
      </c>
      <c r="AG110" s="534" t="s">
        <v>159</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154</v>
      </c>
      <c r="W111" s="558"/>
      <c r="X111" s="559" t="s">
        <v>155</v>
      </c>
      <c r="Y111" s="558"/>
      <c r="Z111" s="560" t="s">
        <v>156</v>
      </c>
      <c r="AA111" s="558"/>
      <c r="AB111" s="559" t="s">
        <v>155</v>
      </c>
      <c r="AC111" s="558"/>
      <c r="AD111" s="559" t="s">
        <v>157</v>
      </c>
      <c r="AE111" s="561" t="s">
        <v>158</v>
      </c>
      <c r="AF111" s="562" t="str">
        <f t="shared" si="7"/>
        <v/>
      </c>
      <c r="AG111" s="563" t="s">
        <v>159</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mergeCells count="17">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 ref="V9:AG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471</v>
      </c>
    </row>
    <row r="2" spans="1:15" ht="27.75" customHeight="1">
      <c r="A2" s="1130" t="s">
        <v>254</v>
      </c>
      <c r="B2" s="1131"/>
      <c r="C2" s="1135" t="s">
        <v>255</v>
      </c>
      <c r="D2" s="1135"/>
      <c r="E2" s="1135"/>
      <c r="F2" s="1127" t="s">
        <v>256</v>
      </c>
      <c r="G2" s="1128"/>
      <c r="H2" s="1128"/>
      <c r="I2" s="1129"/>
      <c r="M2" s="1118" t="s">
        <v>254</v>
      </c>
      <c r="N2" s="1119"/>
      <c r="O2" s="1124" t="s">
        <v>470</v>
      </c>
    </row>
    <row r="3" spans="1:15" ht="39" customHeight="1">
      <c r="A3" s="1132"/>
      <c r="B3" s="1121"/>
      <c r="C3" s="1136" t="s">
        <v>279</v>
      </c>
      <c r="D3" s="1136"/>
      <c r="E3" s="1136"/>
      <c r="F3" s="1137" t="s">
        <v>257</v>
      </c>
      <c r="G3" s="1133"/>
      <c r="H3" s="1133"/>
      <c r="I3" s="41" t="s">
        <v>258</v>
      </c>
      <c r="M3" s="1120"/>
      <c r="N3" s="1121"/>
      <c r="O3" s="1125"/>
    </row>
    <row r="4" spans="1:15" ht="18" customHeight="1" thickBot="1">
      <c r="A4" s="1133"/>
      <c r="B4" s="1134"/>
      <c r="C4" s="41" t="s">
        <v>65</v>
      </c>
      <c r="D4" s="41" t="s">
        <v>66</v>
      </c>
      <c r="E4" s="41" t="s">
        <v>67</v>
      </c>
      <c r="F4" s="41" t="s">
        <v>21</v>
      </c>
      <c r="G4" s="46" t="s">
        <v>22</v>
      </c>
      <c r="H4" s="46" t="s">
        <v>325</v>
      </c>
      <c r="I4" s="41" t="s">
        <v>21</v>
      </c>
      <c r="K4" s="583" t="s">
        <v>368</v>
      </c>
      <c r="M4" s="1122"/>
      <c r="N4" s="1123"/>
      <c r="O4" s="1126"/>
    </row>
    <row r="5" spans="1:15" ht="16.899999999999999" customHeight="1">
      <c r="A5" s="47" t="s">
        <v>259</v>
      </c>
      <c r="B5" s="48"/>
      <c r="C5" s="49">
        <v>0.27400000000000002</v>
      </c>
      <c r="D5" s="49">
        <v>0.2</v>
      </c>
      <c r="E5" s="49">
        <v>0.111</v>
      </c>
      <c r="F5" s="49">
        <v>7.0000000000000007E-2</v>
      </c>
      <c r="G5" s="49">
        <v>5.5E-2</v>
      </c>
      <c r="H5" s="51" t="s">
        <v>326</v>
      </c>
      <c r="I5" s="584" t="s">
        <v>260</v>
      </c>
      <c r="K5" s="5">
        <v>1</v>
      </c>
      <c r="M5" s="647" t="s">
        <v>259</v>
      </c>
      <c r="N5" s="648"/>
      <c r="O5" s="649">
        <v>3.5999999999999997E-2</v>
      </c>
    </row>
    <row r="6" spans="1:15" ht="16.899999999999999" customHeight="1">
      <c r="A6" s="47" t="s">
        <v>261</v>
      </c>
      <c r="B6" s="48"/>
      <c r="C6" s="49">
        <v>0.2</v>
      </c>
      <c r="D6" s="49">
        <v>0.14599999999999999</v>
      </c>
      <c r="E6" s="49">
        <v>8.1000000000000003E-2</v>
      </c>
      <c r="F6" s="49">
        <v>7.0000000000000007E-2</v>
      </c>
      <c r="G6" s="49">
        <v>5.5E-2</v>
      </c>
      <c r="H6" s="51" t="s">
        <v>326</v>
      </c>
      <c r="I6" s="584" t="s">
        <v>260</v>
      </c>
      <c r="K6" s="5">
        <v>2</v>
      </c>
      <c r="M6" s="650" t="s">
        <v>261</v>
      </c>
      <c r="N6" s="651"/>
      <c r="O6" s="652">
        <v>3.5999999999999997E-2</v>
      </c>
    </row>
    <row r="7" spans="1:15" ht="16.899999999999999" customHeight="1">
      <c r="A7" s="47" t="s">
        <v>356</v>
      </c>
      <c r="B7" s="48"/>
      <c r="C7" s="49">
        <v>0.27400000000000002</v>
      </c>
      <c r="D7" s="49">
        <v>0.2</v>
      </c>
      <c r="E7" s="49">
        <v>0.111</v>
      </c>
      <c r="F7" s="49">
        <v>7.0000000000000007E-2</v>
      </c>
      <c r="G7" s="49">
        <v>5.5E-2</v>
      </c>
      <c r="H7" s="51" t="s">
        <v>326</v>
      </c>
      <c r="I7" s="584" t="s">
        <v>260</v>
      </c>
      <c r="K7" s="5">
        <v>3</v>
      </c>
      <c r="M7" s="650" t="s">
        <v>356</v>
      </c>
      <c r="N7" s="651"/>
      <c r="O7" s="652">
        <v>3.5999999999999997E-2</v>
      </c>
    </row>
    <row r="8" spans="1:15" ht="16.899999999999999" customHeight="1">
      <c r="A8" s="47" t="s">
        <v>262</v>
      </c>
      <c r="B8" s="48"/>
      <c r="C8" s="49">
        <v>0.23899999999999999</v>
      </c>
      <c r="D8" s="49">
        <v>0.17499999999999999</v>
      </c>
      <c r="E8" s="49">
        <v>9.7000000000000003E-2</v>
      </c>
      <c r="F8" s="49">
        <v>7.0000000000000007E-2</v>
      </c>
      <c r="G8" s="49">
        <v>5.5E-2</v>
      </c>
      <c r="H8" s="51" t="s">
        <v>326</v>
      </c>
      <c r="I8" s="584" t="s">
        <v>260</v>
      </c>
      <c r="K8" s="5">
        <v>4</v>
      </c>
      <c r="M8" s="650" t="s">
        <v>262</v>
      </c>
      <c r="N8" s="651"/>
      <c r="O8" s="652">
        <v>3.5999999999999997E-2</v>
      </c>
    </row>
    <row r="9" spans="1:15" ht="16.899999999999999" customHeight="1">
      <c r="A9" s="47" t="s">
        <v>266</v>
      </c>
      <c r="B9" s="48"/>
      <c r="C9" s="49">
        <v>8.8999999999999996E-2</v>
      </c>
      <c r="D9" s="49">
        <v>6.5000000000000002E-2</v>
      </c>
      <c r="E9" s="49">
        <v>3.5999999999999997E-2</v>
      </c>
      <c r="F9" s="51" t="s">
        <v>358</v>
      </c>
      <c r="G9" s="51" t="s">
        <v>358</v>
      </c>
      <c r="H9" s="49">
        <v>6.0999999999999999E-2</v>
      </c>
      <c r="I9" s="584" t="s">
        <v>181</v>
      </c>
      <c r="K9" s="5">
        <v>5</v>
      </c>
      <c r="M9" s="650" t="s">
        <v>266</v>
      </c>
      <c r="N9" s="651"/>
      <c r="O9" s="652">
        <v>3.5999999999999997E-2</v>
      </c>
    </row>
    <row r="10" spans="1:15" ht="16.899999999999999" customHeight="1">
      <c r="A10" s="47" t="s">
        <v>265</v>
      </c>
      <c r="B10" s="48"/>
      <c r="C10" s="49">
        <v>4.3999999999999997E-2</v>
      </c>
      <c r="D10" s="49">
        <v>3.2000000000000001E-2</v>
      </c>
      <c r="E10" s="49">
        <v>1.7999999999999999E-2</v>
      </c>
      <c r="F10" s="49">
        <v>1.4E-2</v>
      </c>
      <c r="G10" s="49">
        <v>1.2999999999999999E-2</v>
      </c>
      <c r="H10" s="51" t="s">
        <v>326</v>
      </c>
      <c r="I10" s="584" t="s">
        <v>264</v>
      </c>
      <c r="K10" s="5">
        <v>6</v>
      </c>
      <c r="M10" s="650" t="s">
        <v>265</v>
      </c>
      <c r="N10" s="651"/>
      <c r="O10" s="652">
        <v>1.0999999999999999E-2</v>
      </c>
    </row>
    <row r="11" spans="1:15" ht="16.899999999999999" customHeight="1">
      <c r="A11" s="47" t="s">
        <v>267</v>
      </c>
      <c r="B11" s="48"/>
      <c r="C11" s="49">
        <v>8.5999999999999993E-2</v>
      </c>
      <c r="D11" s="49">
        <v>6.3E-2</v>
      </c>
      <c r="E11" s="49">
        <v>3.5000000000000003E-2</v>
      </c>
      <c r="F11" s="51" t="s">
        <v>326</v>
      </c>
      <c r="G11" s="51" t="s">
        <v>326</v>
      </c>
      <c r="H11" s="50">
        <v>2.1000000000000001E-2</v>
      </c>
      <c r="I11" s="584" t="s">
        <v>332</v>
      </c>
      <c r="K11" s="5">
        <v>7</v>
      </c>
      <c r="M11" s="650" t="s">
        <v>267</v>
      </c>
      <c r="N11" s="651"/>
      <c r="O11" s="652">
        <v>2.5999999999999999E-2</v>
      </c>
    </row>
    <row r="12" spans="1:15" ht="16.899999999999999" customHeight="1">
      <c r="A12" s="47" t="s">
        <v>357</v>
      </c>
      <c r="B12" s="48"/>
      <c r="C12" s="49">
        <v>8.5999999999999993E-2</v>
      </c>
      <c r="D12" s="49">
        <v>6.3E-2</v>
      </c>
      <c r="E12" s="49">
        <v>3.5000000000000003E-2</v>
      </c>
      <c r="F12" s="51" t="s">
        <v>326</v>
      </c>
      <c r="G12" s="51" t="s">
        <v>326</v>
      </c>
      <c r="H12" s="50">
        <v>2.1000000000000001E-2</v>
      </c>
      <c r="I12" s="584" t="s">
        <v>333</v>
      </c>
      <c r="K12" s="5">
        <v>8</v>
      </c>
      <c r="M12" s="650" t="s">
        <v>357</v>
      </c>
      <c r="N12" s="651"/>
      <c r="O12" s="652">
        <v>2.5999999999999999E-2</v>
      </c>
    </row>
    <row r="13" spans="1:15" ht="16.899999999999999" customHeight="1">
      <c r="A13" s="47" t="s">
        <v>263</v>
      </c>
      <c r="B13" s="48"/>
      <c r="C13" s="49">
        <v>6.4000000000000001E-2</v>
      </c>
      <c r="D13" s="49">
        <v>4.7E-2</v>
      </c>
      <c r="E13" s="49">
        <v>2.5999999999999999E-2</v>
      </c>
      <c r="F13" s="49">
        <v>2.1000000000000001E-2</v>
      </c>
      <c r="G13" s="49">
        <v>1.9E-2</v>
      </c>
      <c r="H13" s="51" t="s">
        <v>326</v>
      </c>
      <c r="I13" s="584" t="s">
        <v>264</v>
      </c>
      <c r="K13" s="5">
        <v>9</v>
      </c>
      <c r="M13" s="650" t="s">
        <v>263</v>
      </c>
      <c r="N13" s="651"/>
      <c r="O13" s="652">
        <v>2.5999999999999999E-2</v>
      </c>
    </row>
    <row r="14" spans="1:15" ht="16.899999999999999" customHeight="1">
      <c r="A14" s="47" t="s">
        <v>385</v>
      </c>
      <c r="B14" s="48"/>
      <c r="C14" s="49">
        <v>6.7000000000000004E-2</v>
      </c>
      <c r="D14" s="49">
        <v>4.9000000000000002E-2</v>
      </c>
      <c r="E14" s="49">
        <v>2.7E-2</v>
      </c>
      <c r="F14" s="49">
        <v>0.04</v>
      </c>
      <c r="G14" s="49">
        <v>3.5999999999999997E-2</v>
      </c>
      <c r="H14" s="51" t="s">
        <v>326</v>
      </c>
      <c r="I14" s="584" t="s">
        <v>264</v>
      </c>
      <c r="K14" s="5">
        <v>10</v>
      </c>
      <c r="M14" s="650" t="s">
        <v>463</v>
      </c>
      <c r="N14" s="651"/>
      <c r="O14" s="652">
        <v>1.7000000000000001E-2</v>
      </c>
    </row>
    <row r="15" spans="1:15" ht="16.899999999999999" customHeight="1">
      <c r="A15" s="47" t="s">
        <v>268</v>
      </c>
      <c r="B15" s="48"/>
      <c r="C15" s="49">
        <v>6.7000000000000004E-2</v>
      </c>
      <c r="D15" s="49">
        <v>4.9000000000000002E-2</v>
      </c>
      <c r="E15" s="49">
        <v>2.7E-2</v>
      </c>
      <c r="F15" s="49">
        <v>0.04</v>
      </c>
      <c r="G15" s="49">
        <v>3.5999999999999997E-2</v>
      </c>
      <c r="H15" s="51" t="s">
        <v>326</v>
      </c>
      <c r="I15" s="584" t="s">
        <v>264</v>
      </c>
      <c r="K15" s="5">
        <v>11</v>
      </c>
      <c r="M15" s="650" t="s">
        <v>268</v>
      </c>
      <c r="N15" s="651"/>
      <c r="O15" s="652">
        <v>1.7000000000000001E-2</v>
      </c>
    </row>
    <row r="16" spans="1:15" ht="16.899999999999999" customHeight="1">
      <c r="A16" s="47" t="s">
        <v>269</v>
      </c>
      <c r="B16" s="48"/>
      <c r="C16" s="49">
        <v>6.4000000000000001E-2</v>
      </c>
      <c r="D16" s="49">
        <v>4.7E-2</v>
      </c>
      <c r="E16" s="49">
        <v>2.5999999999999999E-2</v>
      </c>
      <c r="F16" s="49">
        <v>1.7000000000000001E-2</v>
      </c>
      <c r="G16" s="49">
        <v>1.4999999999999999E-2</v>
      </c>
      <c r="H16" s="51" t="s">
        <v>326</v>
      </c>
      <c r="I16" s="584" t="s">
        <v>264</v>
      </c>
      <c r="K16" s="5">
        <v>12</v>
      </c>
      <c r="M16" s="650" t="s">
        <v>269</v>
      </c>
      <c r="N16" s="651"/>
      <c r="O16" s="652">
        <v>1.2999999999999999E-2</v>
      </c>
    </row>
    <row r="17" spans="1:15" ht="16.899999999999999" customHeight="1">
      <c r="A17" s="47" t="s">
        <v>270</v>
      </c>
      <c r="B17" s="48"/>
      <c r="C17" s="49">
        <v>5.7000000000000002E-2</v>
      </c>
      <c r="D17" s="49">
        <v>4.1000000000000002E-2</v>
      </c>
      <c r="E17" s="49">
        <v>2.3E-2</v>
      </c>
      <c r="F17" s="49">
        <v>1.7000000000000001E-2</v>
      </c>
      <c r="G17" s="49">
        <v>1.4999999999999999E-2</v>
      </c>
      <c r="H17" s="51" t="s">
        <v>326</v>
      </c>
      <c r="I17" s="584" t="s">
        <v>264</v>
      </c>
      <c r="M17" s="650" t="s">
        <v>270</v>
      </c>
      <c r="N17" s="651"/>
      <c r="O17" s="652">
        <v>1.2999999999999999E-2</v>
      </c>
    </row>
    <row r="18" spans="1:15" ht="16.899999999999999" customHeight="1">
      <c r="A18" s="47" t="s">
        <v>271</v>
      </c>
      <c r="B18" s="48"/>
      <c r="C18" s="49">
        <v>5.3999999999999999E-2</v>
      </c>
      <c r="D18" s="49">
        <v>0.04</v>
      </c>
      <c r="E18" s="49">
        <v>2.1999999999999999E-2</v>
      </c>
      <c r="F18" s="49">
        <v>1.7000000000000001E-2</v>
      </c>
      <c r="G18" s="49">
        <v>1.4999999999999999E-2</v>
      </c>
      <c r="H18" s="51" t="s">
        <v>326</v>
      </c>
      <c r="I18" s="584" t="s">
        <v>264</v>
      </c>
      <c r="M18" s="650" t="s">
        <v>271</v>
      </c>
      <c r="N18" s="651"/>
      <c r="O18" s="652">
        <v>1.2999999999999999E-2</v>
      </c>
    </row>
    <row r="19" spans="1:15" ht="16.899999999999999" customHeight="1">
      <c r="A19" s="47" t="s">
        <v>386</v>
      </c>
      <c r="B19" s="48"/>
      <c r="C19" s="49">
        <v>8.5999999999999993E-2</v>
      </c>
      <c r="D19" s="49">
        <v>6.3E-2</v>
      </c>
      <c r="E19" s="49">
        <v>3.5000000000000003E-2</v>
      </c>
      <c r="F19" s="49">
        <v>1.9E-2</v>
      </c>
      <c r="G19" s="49">
        <v>1.6E-2</v>
      </c>
      <c r="H19" s="51" t="s">
        <v>326</v>
      </c>
      <c r="I19" s="584" t="s">
        <v>264</v>
      </c>
      <c r="M19" s="650" t="s">
        <v>386</v>
      </c>
      <c r="N19" s="651"/>
      <c r="O19" s="652">
        <v>2.4E-2</v>
      </c>
    </row>
    <row r="20" spans="1:15" ht="16.899999999999999" customHeight="1">
      <c r="A20" s="47" t="s">
        <v>383</v>
      </c>
      <c r="B20" s="48"/>
      <c r="C20" s="49">
        <v>8.5999999999999993E-2</v>
      </c>
      <c r="D20" s="49">
        <v>6.3E-2</v>
      </c>
      <c r="E20" s="49">
        <v>3.5000000000000003E-2</v>
      </c>
      <c r="F20" s="49">
        <v>1.9E-2</v>
      </c>
      <c r="G20" s="49">
        <v>1.6E-2</v>
      </c>
      <c r="H20" s="51" t="s">
        <v>326</v>
      </c>
      <c r="I20" s="584" t="s">
        <v>264</v>
      </c>
      <c r="M20" s="650" t="s">
        <v>383</v>
      </c>
      <c r="N20" s="651"/>
      <c r="O20" s="652">
        <v>2.4E-2</v>
      </c>
    </row>
    <row r="21" spans="1:15" ht="16.899999999999999" customHeight="1">
      <c r="A21" s="47" t="s">
        <v>384</v>
      </c>
      <c r="B21" s="48"/>
      <c r="C21" s="49">
        <v>0.15</v>
      </c>
      <c r="D21" s="49">
        <v>0.11</v>
      </c>
      <c r="E21" s="49">
        <v>6.0999999999999999E-2</v>
      </c>
      <c r="F21" s="49">
        <v>1.9E-2</v>
      </c>
      <c r="G21" s="49">
        <v>1.6E-2</v>
      </c>
      <c r="H21" s="51" t="s">
        <v>326</v>
      </c>
      <c r="I21" s="584" t="s">
        <v>264</v>
      </c>
      <c r="M21" s="650" t="s">
        <v>384</v>
      </c>
      <c r="N21" s="651"/>
      <c r="O21" s="652">
        <v>2.4E-2</v>
      </c>
    </row>
    <row r="22" spans="1:15" ht="16.899999999999999" customHeight="1">
      <c r="A22" s="47" t="s">
        <v>272</v>
      </c>
      <c r="B22" s="48"/>
      <c r="C22" s="49">
        <v>8.1000000000000003E-2</v>
      </c>
      <c r="D22" s="49">
        <v>5.8999999999999997E-2</v>
      </c>
      <c r="E22" s="49">
        <v>3.3000000000000002E-2</v>
      </c>
      <c r="F22" s="49">
        <v>1.2999999999999999E-2</v>
      </c>
      <c r="G22" s="49">
        <v>0.01</v>
      </c>
      <c r="H22" s="51" t="s">
        <v>326</v>
      </c>
      <c r="I22" s="584" t="s">
        <v>264</v>
      </c>
      <c r="M22" s="650" t="s">
        <v>272</v>
      </c>
      <c r="N22" s="651"/>
      <c r="O22" s="652">
        <v>1.9E-2</v>
      </c>
    </row>
    <row r="23" spans="1:15" ht="16.899999999999999" customHeight="1">
      <c r="A23" s="47" t="s">
        <v>273</v>
      </c>
      <c r="B23" s="48"/>
      <c r="C23" s="49">
        <v>0.126</v>
      </c>
      <c r="D23" s="49">
        <v>9.1999999999999998E-2</v>
      </c>
      <c r="E23" s="49">
        <v>5.0999999999999997E-2</v>
      </c>
      <c r="F23" s="49">
        <v>1.2999999999999999E-2</v>
      </c>
      <c r="G23" s="49">
        <v>0.01</v>
      </c>
      <c r="H23" s="51" t="s">
        <v>326</v>
      </c>
      <c r="I23" s="584" t="s">
        <v>264</v>
      </c>
      <c r="M23" s="650" t="s">
        <v>273</v>
      </c>
      <c r="N23" s="651"/>
      <c r="O23" s="652">
        <v>1.9E-2</v>
      </c>
    </row>
    <row r="24" spans="1:15" ht="16.899999999999999" customHeight="1">
      <c r="A24" s="47" t="s">
        <v>274</v>
      </c>
      <c r="B24" s="48"/>
      <c r="C24" s="49">
        <v>8.4000000000000005E-2</v>
      </c>
      <c r="D24" s="49">
        <v>6.0999999999999999E-2</v>
      </c>
      <c r="E24" s="49">
        <v>3.4000000000000002E-2</v>
      </c>
      <c r="F24" s="49">
        <v>1.2999999999999999E-2</v>
      </c>
      <c r="G24" s="49">
        <v>0.01</v>
      </c>
      <c r="H24" s="51" t="s">
        <v>326</v>
      </c>
      <c r="I24" s="584" t="s">
        <v>264</v>
      </c>
      <c r="M24" s="650" t="s">
        <v>274</v>
      </c>
      <c r="N24" s="651"/>
      <c r="O24" s="652">
        <v>1.9E-2</v>
      </c>
    </row>
    <row r="25" spans="1:15" ht="16.899999999999999" customHeight="1">
      <c r="A25" s="47" t="s">
        <v>275</v>
      </c>
      <c r="B25" s="48"/>
      <c r="C25" s="49">
        <v>8.1000000000000003E-2</v>
      </c>
      <c r="D25" s="49">
        <v>5.8999999999999997E-2</v>
      </c>
      <c r="E25" s="49">
        <v>3.3000000000000002E-2</v>
      </c>
      <c r="F25" s="51" t="s">
        <v>326</v>
      </c>
      <c r="G25" s="51" t="s">
        <v>326</v>
      </c>
      <c r="H25" s="49">
        <v>1.0999999999999999E-2</v>
      </c>
      <c r="I25" s="584" t="s">
        <v>332</v>
      </c>
      <c r="M25" s="650" t="s">
        <v>275</v>
      </c>
      <c r="N25" s="651"/>
      <c r="O25" s="652">
        <v>1.9E-2</v>
      </c>
    </row>
    <row r="26" spans="1:15" ht="16.899999999999999" customHeight="1">
      <c r="A26" s="47" t="s">
        <v>276</v>
      </c>
      <c r="B26" s="48"/>
      <c r="C26" s="49">
        <v>8.1000000000000003E-2</v>
      </c>
      <c r="D26" s="49">
        <v>5.8999999999999997E-2</v>
      </c>
      <c r="E26" s="49">
        <v>3.3000000000000002E-2</v>
      </c>
      <c r="F26" s="51" t="s">
        <v>326</v>
      </c>
      <c r="G26" s="51" t="s">
        <v>326</v>
      </c>
      <c r="H26" s="49">
        <v>1.0999999999999999E-2</v>
      </c>
      <c r="I26" s="584" t="s">
        <v>181</v>
      </c>
      <c r="M26" s="650" t="s">
        <v>276</v>
      </c>
      <c r="N26" s="651"/>
      <c r="O26" s="652">
        <v>1.9E-2</v>
      </c>
    </row>
    <row r="27" spans="1:15" ht="16.899999999999999" customHeight="1">
      <c r="A27" s="47" t="s">
        <v>277</v>
      </c>
      <c r="B27" s="48"/>
      <c r="C27" s="49">
        <v>9.9000000000000005E-2</v>
      </c>
      <c r="D27" s="49">
        <v>7.1999999999999995E-2</v>
      </c>
      <c r="E27" s="49">
        <v>0.04</v>
      </c>
      <c r="F27" s="49">
        <v>4.2999999999999997E-2</v>
      </c>
      <c r="G27" s="49">
        <v>3.9E-2</v>
      </c>
      <c r="H27" s="51" t="s">
        <v>358</v>
      </c>
      <c r="I27" s="584" t="s">
        <v>264</v>
      </c>
      <c r="M27" s="653" t="s">
        <v>277</v>
      </c>
      <c r="N27" s="648"/>
      <c r="O27" s="649">
        <v>3.5000000000000003E-2</v>
      </c>
    </row>
    <row r="28" spans="1:15" ht="16.899999999999999" customHeight="1" thickBot="1">
      <c r="A28" s="622" t="s">
        <v>278</v>
      </c>
      <c r="B28" s="623"/>
      <c r="C28" s="624">
        <v>7.9000000000000001E-2</v>
      </c>
      <c r="D28" s="624">
        <v>5.8000000000000003E-2</v>
      </c>
      <c r="E28" s="624">
        <v>3.2000000000000001E-2</v>
      </c>
      <c r="F28" s="624">
        <v>4.2999999999999997E-2</v>
      </c>
      <c r="G28" s="624">
        <v>3.9E-2</v>
      </c>
      <c r="H28" s="625" t="s">
        <v>358</v>
      </c>
      <c r="I28" s="626" t="s">
        <v>264</v>
      </c>
      <c r="M28" s="654" t="s">
        <v>278</v>
      </c>
      <c r="N28" s="655"/>
      <c r="O28" s="656">
        <v>3.5000000000000003E-2</v>
      </c>
    </row>
    <row r="29" spans="1:15" s="612" customFormat="1" ht="17.100000000000001" customHeight="1" thickTop="1">
      <c r="A29" s="616" t="s">
        <v>396</v>
      </c>
      <c r="B29" s="617"/>
      <c r="C29" s="618">
        <v>6.1000000000000006E-2</v>
      </c>
      <c r="D29" s="618">
        <v>4.4000000000000004E-2</v>
      </c>
      <c r="E29" s="618">
        <v>2.5000000000000001E-2</v>
      </c>
      <c r="F29" s="619" t="s">
        <v>326</v>
      </c>
      <c r="G29" s="619" t="s">
        <v>326</v>
      </c>
      <c r="H29" s="620">
        <v>1.7000000000000001E-2</v>
      </c>
      <c r="I29" s="621" t="s">
        <v>395</v>
      </c>
      <c r="M29" s="657" t="s">
        <v>464</v>
      </c>
      <c r="N29" s="658"/>
      <c r="O29" s="652">
        <v>1.0999999999999999E-2</v>
      </c>
    </row>
    <row r="30" spans="1:15" s="612" customFormat="1" ht="17.100000000000001" customHeight="1">
      <c r="A30" s="47" t="s">
        <v>397</v>
      </c>
      <c r="B30" s="615"/>
      <c r="C30" s="613">
        <v>6.8000000000000005E-2</v>
      </c>
      <c r="D30" s="613">
        <v>0.05</v>
      </c>
      <c r="E30" s="613">
        <v>2.8000000000000001E-2</v>
      </c>
      <c r="F30" s="51" t="s">
        <v>326</v>
      </c>
      <c r="G30" s="51" t="s">
        <v>326</v>
      </c>
      <c r="H30" s="614">
        <v>2.5999999999999999E-2</v>
      </c>
      <c r="I30" s="584" t="s">
        <v>395</v>
      </c>
      <c r="M30" s="659" t="s">
        <v>465</v>
      </c>
      <c r="N30" s="660"/>
      <c r="O30" s="652">
        <v>1.7000000000000001E-2</v>
      </c>
    </row>
    <row r="31" spans="1:15" s="612" customFormat="1" ht="17.100000000000001" customHeight="1">
      <c r="A31" s="47" t="s">
        <v>398</v>
      </c>
      <c r="B31" s="615"/>
      <c r="C31" s="613">
        <v>6.8000000000000005E-2</v>
      </c>
      <c r="D31" s="613">
        <v>0.05</v>
      </c>
      <c r="E31" s="613">
        <v>2.8000000000000001E-2</v>
      </c>
      <c r="F31" s="51" t="s">
        <v>326</v>
      </c>
      <c r="G31" s="51" t="s">
        <v>326</v>
      </c>
      <c r="H31" s="614">
        <v>2.5999999999999999E-2</v>
      </c>
      <c r="I31" s="584" t="s">
        <v>395</v>
      </c>
      <c r="M31" s="661" t="s">
        <v>466</v>
      </c>
      <c r="N31" s="662"/>
      <c r="O31" s="652">
        <v>1.7000000000000001E-2</v>
      </c>
    </row>
    <row r="32" spans="1:15" s="612" customFormat="1" ht="17.100000000000001" customHeight="1">
      <c r="A32" s="47" t="s">
        <v>399</v>
      </c>
      <c r="B32" s="615"/>
      <c r="C32" s="613">
        <v>6.7000000000000004E-2</v>
      </c>
      <c r="D32" s="613">
        <v>4.9000000000000002E-2</v>
      </c>
      <c r="E32" s="613">
        <v>2.7E-2</v>
      </c>
      <c r="F32" s="51" t="s">
        <v>326</v>
      </c>
      <c r="G32" s="51" t="s">
        <v>326</v>
      </c>
      <c r="H32" s="614">
        <v>1.7999999999999999E-2</v>
      </c>
      <c r="I32" s="584" t="s">
        <v>395</v>
      </c>
      <c r="M32" s="661" t="s">
        <v>467</v>
      </c>
      <c r="N32" s="662"/>
      <c r="O32" s="652">
        <v>1.2999999999999999E-2</v>
      </c>
    </row>
    <row r="33" spans="1:15" s="612" customFormat="1" ht="17.100000000000001" customHeight="1">
      <c r="A33" s="47" t="s">
        <v>400</v>
      </c>
      <c r="B33" s="615"/>
      <c r="C33" s="613">
        <v>6.5000000000000002E-2</v>
      </c>
      <c r="D33" s="613">
        <v>4.7E-2</v>
      </c>
      <c r="E33" s="613">
        <v>2.6000000000000002E-2</v>
      </c>
      <c r="F33" s="51" t="s">
        <v>326</v>
      </c>
      <c r="G33" s="51" t="s">
        <v>326</v>
      </c>
      <c r="H33" s="614">
        <v>1.7999999999999999E-2</v>
      </c>
      <c r="I33" s="584" t="s">
        <v>395</v>
      </c>
      <c r="M33" s="661" t="s">
        <v>468</v>
      </c>
      <c r="N33" s="662"/>
      <c r="O33" s="652">
        <v>1.2999999999999999E-2</v>
      </c>
    </row>
    <row r="34" spans="1:15" s="612" customFormat="1" ht="17.100000000000001" customHeight="1" thickBot="1">
      <c r="A34" s="47" t="s">
        <v>401</v>
      </c>
      <c r="B34" s="615"/>
      <c r="C34" s="613">
        <v>6.4000000000000001E-2</v>
      </c>
      <c r="D34" s="613">
        <v>4.7E-2</v>
      </c>
      <c r="E34" s="613">
        <v>2.6000000000000002E-2</v>
      </c>
      <c r="F34" s="51" t="s">
        <v>326</v>
      </c>
      <c r="G34" s="51" t="s">
        <v>326</v>
      </c>
      <c r="H34" s="614">
        <v>1.7999999999999999E-2</v>
      </c>
      <c r="I34" s="584" t="s">
        <v>395</v>
      </c>
      <c r="M34" s="663" t="s">
        <v>469</v>
      </c>
      <c r="N34" s="664"/>
      <c r="O34" s="656">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Windows ユーザー</cp:lastModifiedBy>
  <cp:lastPrinted>2022-07-01T11:32:09Z</cp:lastPrinted>
  <dcterms:created xsi:type="dcterms:W3CDTF">2020-02-21T08:37:11Z</dcterms:created>
  <dcterms:modified xsi:type="dcterms:W3CDTF">2022-07-01T11:32:13Z</dcterms:modified>
</cp:coreProperties>
</file>