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s.ad.pref.shimane.jp\健康福祉部\障がい福祉課\指導給付係\福祉・介護人材確保対策\■024-08-004　障がい福祉分野のICT導入モデル事業\R08\02_児\02_国交付申請\02_県→事業所\"/>
    </mc:Choice>
  </mc:AlternateContent>
  <xr:revisionPtr revIDLastSave="0" documentId="13_ncr:1_{7E193626-B35C-43BE-BDFF-E5C686C59DD0}" xr6:coauthVersionLast="47" xr6:coauthVersionMax="47" xr10:uidLastSave="{00000000-0000-0000-0000-000000000000}"/>
  <bookViews>
    <workbookView xWindow="28680" yWindow="-120" windowWidth="29040" windowHeight="15720" xr2:uid="{00000000-000D-0000-FFFF-FFFF00000000}"/>
  </bookViews>
  <sheets>
    <sheet name="別紙４" sheetId="11" r:id="rId1"/>
    <sheet name="別紙５" sheetId="10" r:id="rId2"/>
  </sheets>
  <externalReferences>
    <externalReference r:id="rId3"/>
  </externalReferences>
  <definedNames>
    <definedName name="_01_北海道">OFFSET(#REF!,0,0,COUNTA(#REF!)-1,1)</definedName>
    <definedName name="_02_青森県">#REF!</definedName>
    <definedName name="_03_岩手県">#REF!</definedName>
    <definedName name="_04_宮城県">#REF!</definedName>
    <definedName name="_05_秋田県">#REF!</definedName>
    <definedName name="_06_山形県">#REF!</definedName>
    <definedName name="_07_福島県">#REF!</definedName>
    <definedName name="_08_茨城県">#REF!</definedName>
    <definedName name="_09_栃木県">#REF!</definedName>
    <definedName name="_10_群馬県">#REF!</definedName>
    <definedName name="_11_埼玉県">#REF!</definedName>
    <definedName name="_12_千葉県">#REF!</definedName>
    <definedName name="_13_東京都">#REF!</definedName>
    <definedName name="_14_神奈川県">#REF!</definedName>
    <definedName name="_15_新潟県">#REF!</definedName>
    <definedName name="_16_富山県">#REF!</definedName>
    <definedName name="_17_石川県">#REF!</definedName>
    <definedName name="_18_福井県">#REF!</definedName>
    <definedName name="_19_山梨県">#REF!</definedName>
    <definedName name="_20_長野県">#REF!</definedName>
    <definedName name="_21_岐阜県">#REF!</definedName>
    <definedName name="_22_静岡県">#REF!</definedName>
    <definedName name="_23_愛知県">#REF!</definedName>
    <definedName name="_24_三重県">#REF!</definedName>
    <definedName name="_25_滋賀県">#REF!</definedName>
    <definedName name="_26_京都府">#REF!</definedName>
    <definedName name="_27_大阪府">#REF!</definedName>
    <definedName name="_28_兵庫県">#REF!</definedName>
    <definedName name="_29_奈良県">#REF!</definedName>
    <definedName name="_30_和歌山県">#REF!</definedName>
    <definedName name="_31_鳥取県">#REF!</definedName>
    <definedName name="_32_島根県">#REF!</definedName>
    <definedName name="_33_岡山県">#REF!</definedName>
    <definedName name="_34_広島県">#REF!</definedName>
    <definedName name="_35_山口県">#REF!</definedName>
    <definedName name="_36_徳島県">#REF!</definedName>
    <definedName name="_37_香川県">#REF!</definedName>
    <definedName name="_38_愛媛県">#REF!</definedName>
    <definedName name="_39_高知県">#REF!</definedName>
    <definedName name="_40_福岡県">#REF!</definedName>
    <definedName name="_41_佐賀県">#REF!</definedName>
    <definedName name="_42_長崎県">#REF!</definedName>
    <definedName name="_43_熊本県">#REF!</definedName>
    <definedName name="_44_大分県">#REF!</definedName>
    <definedName name="_45_宮崎県">#REF!</definedName>
    <definedName name="_46_鹿児島県">#REF!</definedName>
    <definedName name="_47_沖縄県">#REF!</definedName>
    <definedName name="_Order1" hidden="1">255</definedName>
    <definedName name="_Order2" hidden="1">255</definedName>
    <definedName name="Autoshape1">#REF!</definedName>
    <definedName name="_xlnm.Print_Area" localSheetId="0">別紙４!$A$1:$K$98</definedName>
    <definedName name="_xlnm.Print_Area" localSheetId="1">別紙５!$A$1:$W$39</definedName>
    <definedName name="_xlnm.Print_Area">#REF!</definedName>
    <definedName name="syuukeihyou11">[1]集計表２!$A$3:$AD$109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2" i="11" l="1"/>
  <c r="D91" i="11"/>
  <c r="D90" i="11"/>
  <c r="D89" i="11"/>
  <c r="C85" i="11"/>
  <c r="D84" i="11"/>
  <c r="D83" i="11"/>
  <c r="D82" i="11"/>
  <c r="D85" i="11" s="1"/>
  <c r="C94" i="11" s="1"/>
  <c r="F73" i="11"/>
  <c r="D73" i="11"/>
  <c r="E72" i="11"/>
  <c r="G72" i="11" s="1"/>
  <c r="H72" i="11" s="1"/>
  <c r="E71" i="11"/>
  <c r="G71" i="11" s="1"/>
  <c r="H71" i="11" s="1"/>
  <c r="E70" i="11"/>
  <c r="F66" i="11"/>
  <c r="D66" i="11"/>
  <c r="E65" i="11"/>
  <c r="G64" i="11" s="1"/>
  <c r="H63" i="11" s="1"/>
  <c r="H66" i="11" s="1"/>
  <c r="E64" i="11"/>
  <c r="G63" i="11" s="1"/>
  <c r="E63" i="11"/>
  <c r="D92" i="11" l="1"/>
  <c r="E66" i="11"/>
  <c r="G65" i="11" s="1"/>
  <c r="G66" i="11" s="1"/>
  <c r="E73" i="11"/>
  <c r="G70" i="11"/>
  <c r="H64" i="11" l="1"/>
  <c r="H65" i="11"/>
  <c r="H70" i="11"/>
  <c r="H73" i="11" s="1"/>
  <c r="G73" i="11"/>
  <c r="C75" i="11" s="1"/>
  <c r="D33" i="11" l="1"/>
  <c r="S30" i="10"/>
  <c r="E17" i="10" s="1"/>
  <c r="P29" i="10"/>
  <c r="P28" i="10"/>
  <c r="P27" i="10"/>
  <c r="P26" i="10"/>
  <c r="P25" i="10"/>
  <c r="P24" i="10"/>
  <c r="P23" i="10"/>
  <c r="P22" i="10"/>
  <c r="P21" i="10"/>
  <c r="P20" i="10"/>
  <c r="P30" i="10" s="1"/>
  <c r="C17" i="10" s="1"/>
  <c r="E13" i="10" l="1"/>
</calcChain>
</file>

<file path=xl/sharedStrings.xml><?xml version="1.0" encoding="utf-8"?>
<sst xmlns="http://schemas.openxmlformats.org/spreadsheetml/2006/main" count="107" uniqueCount="84">
  <si>
    <t>【基本情報】</t>
    <rPh sb="1" eb="3">
      <t>キホン</t>
    </rPh>
    <rPh sb="3" eb="5">
      <t>ジョウホウ</t>
    </rPh>
    <phoneticPr fontId="4"/>
  </si>
  <si>
    <t>円</t>
    <rPh sb="0" eb="1">
      <t>エン</t>
    </rPh>
    <phoneticPr fontId="4"/>
  </si>
  <si>
    <t>法人名</t>
    <rPh sb="0" eb="2">
      <t>ホウジン</t>
    </rPh>
    <rPh sb="2" eb="3">
      <t>メイ</t>
    </rPh>
    <phoneticPr fontId="4"/>
  </si>
  <si>
    <t>事業所名</t>
    <rPh sb="0" eb="3">
      <t>ジギョウショ</t>
    </rPh>
    <rPh sb="3" eb="4">
      <t>メイ</t>
    </rPh>
    <phoneticPr fontId="4"/>
  </si>
  <si>
    <t>職員数（実数）</t>
    <rPh sb="0" eb="3">
      <t>ショクインスウ</t>
    </rPh>
    <rPh sb="4" eb="6">
      <t>ジッスウ</t>
    </rPh>
    <phoneticPr fontId="4"/>
  </si>
  <si>
    <t>人</t>
    <rPh sb="0" eb="1">
      <t>ヒト</t>
    </rPh>
    <phoneticPr fontId="4"/>
  </si>
  <si>
    <t>施設利用者数</t>
    <rPh sb="0" eb="2">
      <t>シセツ</t>
    </rPh>
    <rPh sb="2" eb="5">
      <t>リヨウシャ</t>
    </rPh>
    <rPh sb="5" eb="6">
      <t>スウ</t>
    </rPh>
    <phoneticPr fontId="4"/>
  </si>
  <si>
    <t>機器導入費用（合計）</t>
    <rPh sb="0" eb="2">
      <t>キキ</t>
    </rPh>
    <rPh sb="2" eb="4">
      <t>ドウニュウ</t>
    </rPh>
    <rPh sb="4" eb="6">
      <t>ヒヨウ</t>
    </rPh>
    <rPh sb="7" eb="9">
      <t>ゴウケイ</t>
    </rPh>
    <phoneticPr fontId="4"/>
  </si>
  <si>
    <t>値引額（合計）</t>
    <rPh sb="0" eb="2">
      <t>ネビ</t>
    </rPh>
    <rPh sb="2" eb="3">
      <t>ガク</t>
    </rPh>
    <rPh sb="4" eb="6">
      <t>ゴウケイ</t>
    </rPh>
    <phoneticPr fontId="4"/>
  </si>
  <si>
    <t>No.</t>
    <phoneticPr fontId="4"/>
  </si>
  <si>
    <t>導入内容</t>
    <rPh sb="0" eb="2">
      <t>ドウニュウ</t>
    </rPh>
    <rPh sb="2" eb="4">
      <t>ナイヨウ</t>
    </rPh>
    <phoneticPr fontId="4"/>
  </si>
  <si>
    <t>数量</t>
    <rPh sb="0" eb="2">
      <t>スウリョウ</t>
    </rPh>
    <phoneticPr fontId="4"/>
  </si>
  <si>
    <t>単価</t>
    <rPh sb="0" eb="2">
      <t>タンカ</t>
    </rPh>
    <phoneticPr fontId="4"/>
  </si>
  <si>
    <t>機器導入費用</t>
    <rPh sb="0" eb="2">
      <t>キキ</t>
    </rPh>
    <rPh sb="2" eb="4">
      <t>ドウニュウ</t>
    </rPh>
    <rPh sb="4" eb="6">
      <t>ヒヨウ</t>
    </rPh>
    <phoneticPr fontId="4"/>
  </si>
  <si>
    <t>合計</t>
    <rPh sb="0" eb="2">
      <t>ゴウケイ</t>
    </rPh>
    <phoneticPr fontId="4"/>
  </si>
  <si>
    <r>
      <t xml:space="preserve">備考
</t>
    </r>
    <r>
      <rPr>
        <b/>
        <sz val="6"/>
        <rFont val="游ゴシック"/>
        <family val="3"/>
        <charset val="128"/>
        <scheme val="minor"/>
      </rPr>
      <t>（特別な事情等があれば記載）</t>
    </r>
    <rPh sb="0" eb="2">
      <t>ビコウ</t>
    </rPh>
    <rPh sb="4" eb="6">
      <t>トクベツ</t>
    </rPh>
    <rPh sb="7" eb="9">
      <t>ジジョウ</t>
    </rPh>
    <rPh sb="9" eb="10">
      <t>トウ</t>
    </rPh>
    <rPh sb="14" eb="16">
      <t>キサイ</t>
    </rPh>
    <phoneticPr fontId="4"/>
  </si>
  <si>
    <t>フリガナ</t>
    <phoneticPr fontId="4"/>
  </si>
  <si>
    <r>
      <t>提供サービス</t>
    </r>
    <r>
      <rPr>
        <sz val="9"/>
        <color theme="1"/>
        <rFont val="游ゴシック"/>
        <family val="3"/>
        <charset val="128"/>
        <scheme val="minor"/>
      </rPr>
      <t>（複数のサービスを提供している場合は、主たる１つのみ選択）</t>
    </r>
    <rPh sb="0" eb="2">
      <t>テイキョウ</t>
    </rPh>
    <rPh sb="7" eb="9">
      <t>フクスウ</t>
    </rPh>
    <rPh sb="15" eb="17">
      <t>テイキョウ</t>
    </rPh>
    <rPh sb="21" eb="23">
      <t>バアイ</t>
    </rPh>
    <rPh sb="25" eb="26">
      <t>シュ</t>
    </rPh>
    <rPh sb="32" eb="34">
      <t>センタク</t>
    </rPh>
    <phoneticPr fontId="4"/>
  </si>
  <si>
    <t>（補助実績）</t>
    <rPh sb="1" eb="3">
      <t>ホジョ</t>
    </rPh>
    <rPh sb="3" eb="5">
      <t>ジッセキ</t>
    </rPh>
    <phoneticPr fontId="4"/>
  </si>
  <si>
    <t>（補助年度）</t>
    <rPh sb="1" eb="3">
      <t>ホジョ</t>
    </rPh>
    <rPh sb="3" eb="5">
      <t>ネンド</t>
    </rPh>
    <phoneticPr fontId="4"/>
  </si>
  <si>
    <r>
      <t>　　　</t>
    </r>
    <r>
      <rPr>
        <sz val="9"/>
        <color theme="1"/>
        <rFont val="游ゴシック"/>
        <family val="3"/>
        <charset val="128"/>
        <scheme val="minor"/>
      </rPr>
      <t>※実際要した費用の総額を記載</t>
    </r>
    <rPh sb="6" eb="7">
      <t>ヨウ</t>
    </rPh>
    <phoneticPr fontId="4"/>
  </si>
  <si>
    <r>
      <t>（２）国庫補助基本額</t>
    </r>
    <r>
      <rPr>
        <b/>
        <u val="double"/>
        <sz val="8"/>
        <color theme="1"/>
        <rFont val="游ゴシック"/>
        <family val="3"/>
        <charset val="128"/>
        <scheme val="minor"/>
      </rPr>
      <t/>
    </r>
    <rPh sb="3" eb="5">
      <t>コッコ</t>
    </rPh>
    <rPh sb="5" eb="7">
      <t>ホジョ</t>
    </rPh>
    <rPh sb="7" eb="9">
      <t>キホン</t>
    </rPh>
    <rPh sb="9" eb="10">
      <t>ガク</t>
    </rPh>
    <phoneticPr fontId="4"/>
  </si>
  <si>
    <t>　　　　※上限100万円【1(1)が100万円以下の場合は、1(1)の金額を記入】</t>
    <phoneticPr fontId="4"/>
  </si>
  <si>
    <t>（３）国庫補助所要額　</t>
    <rPh sb="3" eb="5">
      <t>コッコ</t>
    </rPh>
    <rPh sb="5" eb="7">
      <t>ホジョ</t>
    </rPh>
    <rPh sb="7" eb="10">
      <t>ショヨウガク</t>
    </rPh>
    <phoneticPr fontId="4"/>
  </si>
  <si>
    <r>
      <t>　　　</t>
    </r>
    <r>
      <rPr>
        <sz val="9"/>
        <color theme="1"/>
        <rFont val="游ゴシック"/>
        <family val="3"/>
        <charset val="128"/>
        <scheme val="minor"/>
      </rPr>
      <t>※【1(2)×1/2にて算出（千円未満切捨）】</t>
    </r>
    <phoneticPr fontId="4"/>
  </si>
  <si>
    <t>（４）主な導入機器内容（複数選択可）</t>
    <rPh sb="3" eb="4">
      <t>オモ</t>
    </rPh>
    <rPh sb="5" eb="7">
      <t>ドウニュウ</t>
    </rPh>
    <rPh sb="7" eb="9">
      <t>キキ</t>
    </rPh>
    <rPh sb="9" eb="11">
      <t>ナイヨウ</t>
    </rPh>
    <rPh sb="12" eb="14">
      <t>フクスウ</t>
    </rPh>
    <rPh sb="14" eb="17">
      <t>センタクカ</t>
    </rPh>
    <phoneticPr fontId="4"/>
  </si>
  <si>
    <t>パソコン</t>
    <phoneticPr fontId="4"/>
  </si>
  <si>
    <t>スマートフォン</t>
    <phoneticPr fontId="4"/>
  </si>
  <si>
    <t>タブレット</t>
    <phoneticPr fontId="4"/>
  </si>
  <si>
    <t>インカム</t>
    <phoneticPr fontId="4"/>
  </si>
  <si>
    <t>ソフトウェア（事業所での業務を支援するソフトウェア（記録業務、情報共有業務、請求業務）で、各種業務を一気通貫で行うことが可能なものに限る。）</t>
    <phoneticPr fontId="4"/>
  </si>
  <si>
    <t>ソフトウェア（バックオフィス業務のためのソフトウェア（勤怠管理、シフト表作成、人事、給与などの業務）で、各種業務を一気通貫で行うことが可能なものに限る。）</t>
    <phoneticPr fontId="4"/>
  </si>
  <si>
    <t>通信環境機器等（Wi-Fiルーターなど）</t>
    <rPh sb="0" eb="2">
      <t>ツウシン</t>
    </rPh>
    <rPh sb="2" eb="4">
      <t>カンキョウ</t>
    </rPh>
    <rPh sb="4" eb="6">
      <t>キキ</t>
    </rPh>
    <rPh sb="6" eb="7">
      <t>トウ</t>
    </rPh>
    <phoneticPr fontId="4"/>
  </si>
  <si>
    <t>保守経費等（クラウドサービス、保守・サポート費、導入設定、導入研修、セキュリティ対策など）</t>
    <rPh sb="0" eb="2">
      <t>ホシュ</t>
    </rPh>
    <rPh sb="2" eb="4">
      <t>ケイヒ</t>
    </rPh>
    <rPh sb="4" eb="5">
      <t>トウ</t>
    </rPh>
    <rPh sb="15" eb="17">
      <t>ホシュ</t>
    </rPh>
    <rPh sb="22" eb="23">
      <t>ヒ</t>
    </rPh>
    <rPh sb="24" eb="26">
      <t>ドウニュウ</t>
    </rPh>
    <rPh sb="26" eb="28">
      <t>セッテイ</t>
    </rPh>
    <rPh sb="29" eb="31">
      <t>ドウニュウ</t>
    </rPh>
    <rPh sb="31" eb="33">
      <t>ケンシュウ</t>
    </rPh>
    <rPh sb="40" eb="42">
      <t>タイサク</t>
    </rPh>
    <phoneticPr fontId="4"/>
  </si>
  <si>
    <t>その他（　　　　　　　　　　　　　　）</t>
    <phoneticPr fontId="2"/>
  </si>
  <si>
    <t>作業の迅速化に係る取組（現場や外出先での入力支援、支援記録の作成など）</t>
    <rPh sb="5" eb="6">
      <t>カ</t>
    </rPh>
    <rPh sb="25" eb="27">
      <t>シエン</t>
    </rPh>
    <rPh sb="27" eb="29">
      <t>キロク</t>
    </rPh>
    <rPh sb="30" eb="32">
      <t>サクセイ</t>
    </rPh>
    <phoneticPr fontId="4"/>
  </si>
  <si>
    <t>情報の共有化に係る取組（職員間の情報の伝達など）</t>
    <rPh sb="0" eb="2">
      <t>ジョウホウ</t>
    </rPh>
    <rPh sb="3" eb="6">
      <t>キョウユウカ</t>
    </rPh>
    <rPh sb="7" eb="8">
      <t>カカ</t>
    </rPh>
    <rPh sb="9" eb="10">
      <t>ト</t>
    </rPh>
    <rPh sb="10" eb="11">
      <t>ク</t>
    </rPh>
    <rPh sb="12" eb="14">
      <t>ショクイン</t>
    </rPh>
    <rPh sb="14" eb="15">
      <t>カン</t>
    </rPh>
    <rPh sb="16" eb="18">
      <t>ジョウホウ</t>
    </rPh>
    <rPh sb="19" eb="21">
      <t>デンタツ</t>
    </rPh>
    <phoneticPr fontId="2"/>
  </si>
  <si>
    <t>業務の統合化に係る取組（勤怠管理、シフト表作成、人事・給与業務など）</t>
    <rPh sb="0" eb="2">
      <t>ギョウム</t>
    </rPh>
    <phoneticPr fontId="4"/>
  </si>
  <si>
    <t>その他</t>
    <phoneticPr fontId="2"/>
  </si>
  <si>
    <t>（２）事業所が抱える課題</t>
    <rPh sb="3" eb="6">
      <t>ジギョウショ</t>
    </rPh>
    <rPh sb="7" eb="8">
      <t>カカ</t>
    </rPh>
    <rPh sb="10" eb="12">
      <t>カダイ</t>
    </rPh>
    <phoneticPr fontId="4"/>
  </si>
  <si>
    <t>　導入経費の算定に当たっては、複数の業者から見積書を徴している。</t>
    <rPh sb="1" eb="3">
      <t>ドウニュウ</t>
    </rPh>
    <rPh sb="15" eb="17">
      <t>フクスウ</t>
    </rPh>
    <rPh sb="18" eb="20">
      <t>ギョウシャ</t>
    </rPh>
    <rPh sb="22" eb="25">
      <t>ミツモリショ</t>
    </rPh>
    <rPh sb="26" eb="27">
      <t>チョウ</t>
    </rPh>
    <phoneticPr fontId="2"/>
  </si>
  <si>
    <t>　「福祉・介護職員処遇改善加算」を算定しているか、あるいは交付申請後おおむね３ヶ月以内に取得見込である。</t>
    <rPh sb="2" eb="4">
      <t>フクシ</t>
    </rPh>
    <rPh sb="5" eb="7">
      <t>カイゴ</t>
    </rPh>
    <rPh sb="7" eb="9">
      <t>ショクイン</t>
    </rPh>
    <rPh sb="9" eb="11">
      <t>ショグウ</t>
    </rPh>
    <rPh sb="11" eb="13">
      <t>カイゼン</t>
    </rPh>
    <rPh sb="13" eb="15">
      <t>カサン</t>
    </rPh>
    <rPh sb="17" eb="19">
      <t>サンテイ</t>
    </rPh>
    <rPh sb="29" eb="31">
      <t>コウフ</t>
    </rPh>
    <rPh sb="31" eb="34">
      <t>シンセイゴ</t>
    </rPh>
    <rPh sb="40" eb="41">
      <t>ゲツ</t>
    </rPh>
    <rPh sb="41" eb="43">
      <t>イナイ</t>
    </rPh>
    <rPh sb="44" eb="46">
      <t>シュトク</t>
    </rPh>
    <rPh sb="46" eb="48">
      <t>ミコミ</t>
    </rPh>
    <phoneticPr fontId="4"/>
  </si>
  <si>
    <t>　ICT機器等導入によって得られた生産性向上による業務効率化及び職員の業務負担軽減により超過勤務手当等の経費に金銭的剰余が出た場合には、
 当該費用を利用者が受ける障害福祉サービスの質の向上や職員の賃金改善に資する取組に適切に使用するとともに、その旨を職員等に周知する。</t>
    <rPh sb="4" eb="6">
      <t>キキ</t>
    </rPh>
    <rPh sb="6" eb="7">
      <t>トウ</t>
    </rPh>
    <rPh sb="7" eb="9">
      <t>ドウニュウ</t>
    </rPh>
    <rPh sb="13" eb="14">
      <t>エ</t>
    </rPh>
    <rPh sb="17" eb="20">
      <t>セイサンセイ</t>
    </rPh>
    <rPh sb="20" eb="22">
      <t>コウジョウ</t>
    </rPh>
    <rPh sb="25" eb="27">
      <t>ギョウム</t>
    </rPh>
    <rPh sb="27" eb="29">
      <t>コウリツ</t>
    </rPh>
    <rPh sb="29" eb="30">
      <t>カ</t>
    </rPh>
    <rPh sb="30" eb="31">
      <t>オヨ</t>
    </rPh>
    <rPh sb="32" eb="34">
      <t>ショクイン</t>
    </rPh>
    <rPh sb="48" eb="50">
      <t>テアテ</t>
    </rPh>
    <rPh sb="52" eb="54">
      <t>ケイヒ</t>
    </rPh>
    <rPh sb="75" eb="78">
      <t>リヨウシャ</t>
    </rPh>
    <rPh sb="79" eb="80">
      <t>ウ</t>
    </rPh>
    <rPh sb="124" eb="125">
      <t>ムネ</t>
    </rPh>
    <rPh sb="126" eb="128">
      <t>ショクイン</t>
    </rPh>
    <rPh sb="128" eb="129">
      <t>トウ</t>
    </rPh>
    <rPh sb="130" eb="132">
      <t>シュウチ</t>
    </rPh>
    <phoneticPr fontId="2"/>
  </si>
  <si>
    <t>１．経費計画</t>
    <rPh sb="2" eb="4">
      <t>ケイヒ</t>
    </rPh>
    <rPh sb="4" eb="6">
      <t>ケイカク</t>
    </rPh>
    <phoneticPr fontId="4"/>
  </si>
  <si>
    <t>（１）国庫補助対象経費の実支出（予定）額　</t>
    <rPh sb="3" eb="5">
      <t>コッコ</t>
    </rPh>
    <rPh sb="5" eb="7">
      <t>ホジョ</t>
    </rPh>
    <rPh sb="7" eb="9">
      <t>タイショウ</t>
    </rPh>
    <rPh sb="9" eb="11">
      <t>ケイヒ</t>
    </rPh>
    <rPh sb="12" eb="13">
      <t>ジツ</t>
    </rPh>
    <rPh sb="16" eb="18">
      <t>ヨテイ</t>
    </rPh>
    <rPh sb="19" eb="20">
      <t>ガク</t>
    </rPh>
    <phoneticPr fontId="4"/>
  </si>
  <si>
    <t>【申請に当たっての確認事項】　※記載内容を確認し、チェックすること。</t>
    <rPh sb="1" eb="3">
      <t>シンセイ</t>
    </rPh>
    <rPh sb="4" eb="5">
      <t>ア</t>
    </rPh>
    <rPh sb="9" eb="11">
      <t>カクニン</t>
    </rPh>
    <rPh sb="11" eb="13">
      <t>ジコウ</t>
    </rPh>
    <rPh sb="16" eb="18">
      <t>キサイ</t>
    </rPh>
    <rPh sb="18" eb="20">
      <t>ナイヨウ</t>
    </rPh>
    <rPh sb="21" eb="23">
      <t>カクニン</t>
    </rPh>
    <phoneticPr fontId="2"/>
  </si>
  <si>
    <t>障害児支援分野のＩＣＴ導入モデル事業　積算内訳</t>
    <rPh sb="19" eb="21">
      <t>セキサン</t>
    </rPh>
    <rPh sb="21" eb="23">
      <t>ウチワケ</t>
    </rPh>
    <phoneticPr fontId="4"/>
  </si>
  <si>
    <t>実支出（予定）額：</t>
    <rPh sb="0" eb="1">
      <t>ジツ</t>
    </rPh>
    <rPh sb="4" eb="6">
      <t>ヨテイ</t>
    </rPh>
    <rPh sb="7" eb="8">
      <t>ガク</t>
    </rPh>
    <phoneticPr fontId="4"/>
  </si>
  <si>
    <t>初期設定に要する費用（合計）</t>
    <rPh sb="0" eb="2">
      <t>ショキ</t>
    </rPh>
    <rPh sb="2" eb="4">
      <t>セッテイ</t>
    </rPh>
    <rPh sb="5" eb="6">
      <t>ヨウ</t>
    </rPh>
    <rPh sb="8" eb="10">
      <t>ヒヨウ</t>
    </rPh>
    <rPh sb="11" eb="13">
      <t>ゴウケイ</t>
    </rPh>
    <phoneticPr fontId="4"/>
  </si>
  <si>
    <t>初期設定に要する費用</t>
    <rPh sb="0" eb="2">
      <t>ショキ</t>
    </rPh>
    <rPh sb="2" eb="4">
      <t>セッテイ</t>
    </rPh>
    <rPh sb="5" eb="6">
      <t>ヨウ</t>
    </rPh>
    <rPh sb="8" eb="10">
      <t>ヒヨウ</t>
    </rPh>
    <phoneticPr fontId="4"/>
  </si>
  <si>
    <t>障害児支援分野のＩＣＴ導入モデル事業　事業計画／所要額調書</t>
    <rPh sb="0" eb="2">
      <t>ショウガイ</t>
    </rPh>
    <rPh sb="2" eb="3">
      <t>ジ</t>
    </rPh>
    <rPh sb="3" eb="5">
      <t>シエン</t>
    </rPh>
    <rPh sb="5" eb="7">
      <t>ブンヤ</t>
    </rPh>
    <rPh sb="11" eb="13">
      <t>ドウニュウ</t>
    </rPh>
    <rPh sb="16" eb="18">
      <t>ジギョウ</t>
    </rPh>
    <rPh sb="19" eb="21">
      <t>ジギョウ</t>
    </rPh>
    <rPh sb="21" eb="23">
      <t>ケイカク</t>
    </rPh>
    <rPh sb="24" eb="29">
      <t>ショヨウガクチョウショ</t>
    </rPh>
    <phoneticPr fontId="2"/>
  </si>
  <si>
    <t>　こども家庭庁からの求めがあった場合は、ICT機器等導入の効果分析やモデル事例の公表等に対応する。</t>
    <rPh sb="4" eb="6">
      <t>カテイ</t>
    </rPh>
    <rPh sb="6" eb="7">
      <t>チョウ</t>
    </rPh>
    <phoneticPr fontId="2"/>
  </si>
  <si>
    <t>（４）ICT機器等導入前の定量的指標及びICT機器等導入により想定される定量的指標</t>
    <rPh sb="6" eb="8">
      <t>キキ</t>
    </rPh>
    <rPh sb="8" eb="9">
      <t>トウ</t>
    </rPh>
    <rPh sb="9" eb="12">
      <t>ドウニュウマエ</t>
    </rPh>
    <rPh sb="13" eb="16">
      <t>テイリョウテキ</t>
    </rPh>
    <rPh sb="16" eb="18">
      <t>シヒョウ</t>
    </rPh>
    <rPh sb="18" eb="19">
      <t>オヨ</t>
    </rPh>
    <rPh sb="23" eb="25">
      <t>キキ</t>
    </rPh>
    <rPh sb="25" eb="26">
      <t>トウ</t>
    </rPh>
    <rPh sb="26" eb="28">
      <t>ドウニュウ</t>
    </rPh>
    <rPh sb="31" eb="33">
      <t>ソウテイ</t>
    </rPh>
    <rPh sb="36" eb="39">
      <t>テイリョウテキ</t>
    </rPh>
    <rPh sb="39" eb="41">
      <t>シヒョウ</t>
    </rPh>
    <phoneticPr fontId="4"/>
  </si>
  <si>
    <t>　①　前記２（３）に係る現在（ICT機器等導入前）の業務時間内訳</t>
    <rPh sb="3" eb="5">
      <t>ゼンキ</t>
    </rPh>
    <rPh sb="10" eb="11">
      <t>カカ</t>
    </rPh>
    <rPh sb="12" eb="14">
      <t>ゲンザイ</t>
    </rPh>
    <rPh sb="18" eb="20">
      <t>キキ</t>
    </rPh>
    <rPh sb="20" eb="21">
      <t>トウ</t>
    </rPh>
    <rPh sb="21" eb="24">
      <t>ドウニュウマエ</t>
    </rPh>
    <rPh sb="26" eb="28">
      <t>ギョウム</t>
    </rPh>
    <rPh sb="28" eb="30">
      <t>ジカン</t>
    </rPh>
    <rPh sb="30" eb="32">
      <t>ウチワケ</t>
    </rPh>
    <phoneticPr fontId="4"/>
  </si>
  <si>
    <t>業務内容</t>
    <rPh sb="0" eb="2">
      <t>ギョウム</t>
    </rPh>
    <rPh sb="2" eb="4">
      <t>ナイヨウ</t>
    </rPh>
    <phoneticPr fontId="4"/>
  </si>
  <si>
    <t>業務従事者数</t>
    <rPh sb="0" eb="2">
      <t>ギョウム</t>
    </rPh>
    <rPh sb="2" eb="5">
      <t>ジュウジシャ</t>
    </rPh>
    <rPh sb="5" eb="6">
      <t>スウ</t>
    </rPh>
    <phoneticPr fontId="2"/>
  </si>
  <si>
    <t>発生件数</t>
    <rPh sb="0" eb="2">
      <t>ハッセイ</t>
    </rPh>
    <rPh sb="2" eb="4">
      <t>ケンスウ</t>
    </rPh>
    <phoneticPr fontId="4"/>
  </si>
  <si>
    <t>C. 1件当たりの
平均処理時間</t>
    <rPh sb="4" eb="5">
      <t>ケン</t>
    </rPh>
    <rPh sb="5" eb="6">
      <t>ア</t>
    </rPh>
    <rPh sb="10" eb="12">
      <t>ヘイキン</t>
    </rPh>
    <rPh sb="12" eb="14">
      <t>ショリ</t>
    </rPh>
    <rPh sb="14" eb="16">
      <t>ジカン</t>
    </rPh>
    <phoneticPr fontId="4"/>
  </si>
  <si>
    <t>年間業務時間
D（B×C）</t>
    <rPh sb="0" eb="2">
      <t>ネンカン</t>
    </rPh>
    <rPh sb="2" eb="4">
      <t>ギョウム</t>
    </rPh>
    <rPh sb="4" eb="6">
      <t>ジカン</t>
    </rPh>
    <phoneticPr fontId="4"/>
  </si>
  <si>
    <r>
      <rPr>
        <sz val="6"/>
        <color theme="1"/>
        <rFont val="游ゴシック"/>
        <family val="3"/>
        <charset val="128"/>
        <scheme val="minor"/>
      </rPr>
      <t>１人あたり
業務時間</t>
    </r>
    <r>
      <rPr>
        <sz val="8"/>
        <color theme="1"/>
        <rFont val="游ゴシック"/>
        <family val="3"/>
        <charset val="128"/>
        <scheme val="minor"/>
      </rPr>
      <t xml:space="preserve">
</t>
    </r>
    <r>
      <rPr>
        <sz val="6"/>
        <color theme="1"/>
        <rFont val="游ゴシック"/>
        <family val="3"/>
        <charset val="128"/>
        <scheme val="minor"/>
      </rPr>
      <t>（D／業務従事者数）</t>
    </r>
    <rPh sb="1" eb="2">
      <t>ヒト</t>
    </rPh>
    <rPh sb="6" eb="8">
      <t>ギョウム</t>
    </rPh>
    <rPh sb="8" eb="10">
      <t>ジカン</t>
    </rPh>
    <rPh sb="14" eb="16">
      <t>ギョウム</t>
    </rPh>
    <rPh sb="16" eb="19">
      <t>ジュウジシャ</t>
    </rPh>
    <phoneticPr fontId="4"/>
  </si>
  <si>
    <t>A.ひと月当たり</t>
    <rPh sb="4" eb="5">
      <t>ツキ</t>
    </rPh>
    <rPh sb="5" eb="6">
      <t>ア</t>
    </rPh>
    <phoneticPr fontId="4"/>
  </si>
  <si>
    <t>B.年間発生件数
（A×12）</t>
    <rPh sb="2" eb="4">
      <t>ネンカン</t>
    </rPh>
    <rPh sb="4" eb="6">
      <t>ハッセイ</t>
    </rPh>
    <rPh sb="6" eb="8">
      <t>ケンスウ</t>
    </rPh>
    <phoneticPr fontId="4"/>
  </si>
  <si>
    <t>　②　ICT機器等導入後の前記２（３）に係る想定業務時間内訳</t>
    <rPh sb="6" eb="8">
      <t>キキ</t>
    </rPh>
    <rPh sb="8" eb="9">
      <t>トウ</t>
    </rPh>
    <rPh sb="9" eb="12">
      <t>ドウニュウゴ</t>
    </rPh>
    <rPh sb="13" eb="15">
      <t>ゼンキ</t>
    </rPh>
    <rPh sb="20" eb="21">
      <t>カカ</t>
    </rPh>
    <rPh sb="22" eb="24">
      <t>ソウテイ</t>
    </rPh>
    <rPh sb="24" eb="26">
      <t>ギョウム</t>
    </rPh>
    <rPh sb="26" eb="28">
      <t>ジカン</t>
    </rPh>
    <rPh sb="28" eb="30">
      <t>ウチワケ</t>
    </rPh>
    <phoneticPr fontId="4"/>
  </si>
  <si>
    <t>　年間業務時間数想定削減率（％）</t>
    <rPh sb="1" eb="3">
      <t>ネンカン</t>
    </rPh>
    <rPh sb="3" eb="5">
      <t>ギョウム</t>
    </rPh>
    <rPh sb="5" eb="8">
      <t>ジカンスウ</t>
    </rPh>
    <rPh sb="8" eb="10">
      <t>ソウテイ</t>
    </rPh>
    <rPh sb="10" eb="12">
      <t>サクゲン</t>
    </rPh>
    <rPh sb="12" eb="13">
      <t>リツ</t>
    </rPh>
    <phoneticPr fontId="4"/>
  </si>
  <si>
    <t>※作成文書量は該当する文書がある場合に限り入力すること。</t>
    <rPh sb="1" eb="3">
      <t>サクセイ</t>
    </rPh>
    <rPh sb="3" eb="6">
      <t>ブンショリョウ</t>
    </rPh>
    <rPh sb="7" eb="9">
      <t>ガイトウ</t>
    </rPh>
    <rPh sb="11" eb="13">
      <t>ブンショ</t>
    </rPh>
    <rPh sb="16" eb="18">
      <t>バアイ</t>
    </rPh>
    <rPh sb="19" eb="20">
      <t>カギ</t>
    </rPh>
    <rPh sb="21" eb="23">
      <t>ニュウリョク</t>
    </rPh>
    <phoneticPr fontId="4"/>
  </si>
  <si>
    <t>　③　前記２（３）に係る現在（ICT機器等の導入前）の作成文書量</t>
    <rPh sb="3" eb="5">
      <t>ゼンキ</t>
    </rPh>
    <rPh sb="10" eb="11">
      <t>カカ</t>
    </rPh>
    <rPh sb="12" eb="14">
      <t>ゲンザイ</t>
    </rPh>
    <rPh sb="18" eb="20">
      <t>キキ</t>
    </rPh>
    <rPh sb="20" eb="21">
      <t>トウ</t>
    </rPh>
    <rPh sb="22" eb="25">
      <t>ドウニュウマエ</t>
    </rPh>
    <rPh sb="27" eb="29">
      <t>サクセイ</t>
    </rPh>
    <rPh sb="29" eb="32">
      <t>ブンショリョウ</t>
    </rPh>
    <phoneticPr fontId="4"/>
  </si>
  <si>
    <t>作成文書</t>
    <rPh sb="0" eb="2">
      <t>サクセイ</t>
    </rPh>
    <rPh sb="2" eb="4">
      <t>ブンショ</t>
    </rPh>
    <phoneticPr fontId="4"/>
  </si>
  <si>
    <t>作成文書量</t>
    <rPh sb="0" eb="2">
      <t>サクセイ</t>
    </rPh>
    <rPh sb="2" eb="5">
      <t>ブンショリョウ</t>
    </rPh>
    <phoneticPr fontId="4"/>
  </si>
  <si>
    <t>B.年間作成文書量
（A×12）</t>
    <rPh sb="2" eb="4">
      <t>ネンカン</t>
    </rPh>
    <rPh sb="4" eb="6">
      <t>サクセイ</t>
    </rPh>
    <rPh sb="6" eb="8">
      <t>ブンショ</t>
    </rPh>
    <rPh sb="8" eb="9">
      <t>リョウ</t>
    </rPh>
    <phoneticPr fontId="4"/>
  </si>
  <si>
    <t>　➃　ICT機器等導入後の前記２（３）に係る想定作成文書量</t>
    <rPh sb="6" eb="8">
      <t>キキ</t>
    </rPh>
    <rPh sb="8" eb="9">
      <t>トウ</t>
    </rPh>
    <rPh sb="9" eb="11">
      <t>ドウニュウ</t>
    </rPh>
    <rPh sb="11" eb="12">
      <t>ゴ</t>
    </rPh>
    <rPh sb="13" eb="15">
      <t>ゼンキ</t>
    </rPh>
    <rPh sb="20" eb="21">
      <t>カカ</t>
    </rPh>
    <rPh sb="22" eb="24">
      <t>ソウテイ</t>
    </rPh>
    <rPh sb="24" eb="26">
      <t>サクセイ</t>
    </rPh>
    <rPh sb="26" eb="29">
      <t>ブンショリョウ</t>
    </rPh>
    <phoneticPr fontId="4"/>
  </si>
  <si>
    <t>　年間作成文書量想定削減率（％）</t>
    <rPh sb="1" eb="3">
      <t>ネンカン</t>
    </rPh>
    <rPh sb="3" eb="5">
      <t>サクセイ</t>
    </rPh>
    <rPh sb="5" eb="8">
      <t>ブンショリョウ</t>
    </rPh>
    <rPh sb="8" eb="10">
      <t>ソウテイ</t>
    </rPh>
    <rPh sb="10" eb="12">
      <t>サクゲン</t>
    </rPh>
    <rPh sb="12" eb="13">
      <t>リツ</t>
    </rPh>
    <phoneticPr fontId="4"/>
  </si>
  <si>
    <t>（５）想定削減率が20％を超える場合は、その要因について記載すること。</t>
    <rPh sb="3" eb="5">
      <t>ソウテイ</t>
    </rPh>
    <rPh sb="5" eb="8">
      <t>サクゲンリツ</t>
    </rPh>
    <rPh sb="13" eb="14">
      <t>コ</t>
    </rPh>
    <rPh sb="16" eb="18">
      <t>バアイ</t>
    </rPh>
    <rPh sb="22" eb="24">
      <t>ヨウイン</t>
    </rPh>
    <rPh sb="28" eb="30">
      <t>キサイ</t>
    </rPh>
    <phoneticPr fontId="4"/>
  </si>
  <si>
    <t>（該当する場合に、チェックしてください。）</t>
    <rPh sb="1" eb="3">
      <t>ガイトウ</t>
    </rPh>
    <rPh sb="5" eb="7">
      <t>バアイ</t>
    </rPh>
    <phoneticPr fontId="4"/>
  </si>
  <si>
    <t>同一敷地内に障害者を支援する施設・事業所と障害児を支援する施設・事業所が併設されている場合、障害児を支援する施設・事業所に係るICT機器導入の費用のみ計上している（費用を按分している）。</t>
    <rPh sb="0" eb="2">
      <t>ドウイツ</t>
    </rPh>
    <rPh sb="2" eb="4">
      <t>シキチ</t>
    </rPh>
    <rPh sb="4" eb="5">
      <t>ナイ</t>
    </rPh>
    <rPh sb="6" eb="9">
      <t>ショウガイシャ</t>
    </rPh>
    <rPh sb="10" eb="12">
      <t>シエン</t>
    </rPh>
    <rPh sb="14" eb="16">
      <t>シセツ</t>
    </rPh>
    <rPh sb="17" eb="20">
      <t>ジギョウショ</t>
    </rPh>
    <rPh sb="21" eb="24">
      <t>ショウガイジ</t>
    </rPh>
    <rPh sb="25" eb="27">
      <t>シエン</t>
    </rPh>
    <rPh sb="29" eb="31">
      <t>シセツ</t>
    </rPh>
    <rPh sb="32" eb="35">
      <t>ジギョウショ</t>
    </rPh>
    <rPh sb="36" eb="38">
      <t>ヘイセツ</t>
    </rPh>
    <rPh sb="43" eb="45">
      <t>バアイ</t>
    </rPh>
    <rPh sb="46" eb="48">
      <t>ショウガイ</t>
    </rPh>
    <rPh sb="48" eb="49">
      <t>ジ</t>
    </rPh>
    <rPh sb="50" eb="52">
      <t>シエン</t>
    </rPh>
    <rPh sb="54" eb="56">
      <t>シセツ</t>
    </rPh>
    <rPh sb="57" eb="60">
      <t>ジギョウショ</t>
    </rPh>
    <rPh sb="61" eb="62">
      <t>カカ</t>
    </rPh>
    <rPh sb="66" eb="68">
      <t>キキ</t>
    </rPh>
    <rPh sb="68" eb="70">
      <t>ドウニュウ</t>
    </rPh>
    <rPh sb="71" eb="73">
      <t>ヒヨウ</t>
    </rPh>
    <rPh sb="75" eb="77">
      <t>ケイジョウ</t>
    </rPh>
    <rPh sb="82" eb="84">
      <t>ヒヨウ</t>
    </rPh>
    <rPh sb="85" eb="87">
      <t>アンブン</t>
    </rPh>
    <phoneticPr fontId="4"/>
  </si>
  <si>
    <r>
      <t>職員数（常勤換算数）</t>
    </r>
    <r>
      <rPr>
        <sz val="8"/>
        <color theme="1"/>
        <rFont val="游ゴシック"/>
        <family val="3"/>
        <charset val="128"/>
        <scheme val="minor"/>
      </rPr>
      <t>　【「従事者の１ヶ月の勤務延時間」／「事業所等が定めている、常勤の従事者が勤務すべき１週間の時間数　×　４（週）」にて算出（産休・育休、休職は除く）】</t>
    </r>
    <rPh sb="0" eb="3">
      <t>ショクインスウ</t>
    </rPh>
    <rPh sb="4" eb="6">
      <t>ジョウキン</t>
    </rPh>
    <rPh sb="6" eb="8">
      <t>カンサン</t>
    </rPh>
    <rPh sb="8" eb="9">
      <t>スウ</t>
    </rPh>
    <phoneticPr fontId="4"/>
  </si>
  <si>
    <t>自治体名</t>
    <rPh sb="0" eb="3">
      <t>ジチタイ</t>
    </rPh>
    <rPh sb="3" eb="4">
      <t>メイ</t>
    </rPh>
    <phoneticPr fontId="4"/>
  </si>
  <si>
    <t>島根県</t>
    <rPh sb="0" eb="3">
      <t>シマネケン</t>
    </rPh>
    <phoneticPr fontId="2"/>
  </si>
  <si>
    <t>（別紙４）※事業所ごとに作成してください。　　令和８年度 地域障害児支援体制充実のためのICT化推進事業</t>
    <rPh sb="1" eb="3">
      <t>ベッシ</t>
    </rPh>
    <rPh sb="6" eb="9">
      <t>ジギョウショ</t>
    </rPh>
    <rPh sb="12" eb="14">
      <t>サクセイ</t>
    </rPh>
    <rPh sb="23" eb="25">
      <t>レイワ</t>
    </rPh>
    <rPh sb="26" eb="28">
      <t>ネンド</t>
    </rPh>
    <rPh sb="29" eb="31">
      <t>チイキ</t>
    </rPh>
    <phoneticPr fontId="2"/>
  </si>
  <si>
    <r>
      <t>参考情報：令和元年度から令和７年度に係るICT導入モデル事業補助実績</t>
    </r>
    <r>
      <rPr>
        <sz val="9"/>
        <color theme="1"/>
        <rFont val="游ゴシック"/>
        <family val="3"/>
        <charset val="128"/>
        <scheme val="minor"/>
      </rPr>
      <t>（複数回補助を受けている場合、補助年度は直近を選択）</t>
    </r>
    <rPh sb="0" eb="2">
      <t>サンコウ</t>
    </rPh>
    <rPh sb="2" eb="4">
      <t>ジョウホウ</t>
    </rPh>
    <rPh sb="5" eb="7">
      <t>レイワ</t>
    </rPh>
    <rPh sb="7" eb="10">
      <t>ガンネンド</t>
    </rPh>
    <rPh sb="12" eb="14">
      <t>レイワ</t>
    </rPh>
    <rPh sb="15" eb="17">
      <t>ネンド</t>
    </rPh>
    <rPh sb="18" eb="19">
      <t>カカ</t>
    </rPh>
    <rPh sb="23" eb="25">
      <t>ドウニュウ</t>
    </rPh>
    <rPh sb="28" eb="30">
      <t>ジギョウ</t>
    </rPh>
    <rPh sb="30" eb="32">
      <t>ホジョ</t>
    </rPh>
    <rPh sb="32" eb="34">
      <t>ジッセキ</t>
    </rPh>
    <rPh sb="35" eb="38">
      <t>フクスウカイ</t>
    </rPh>
    <rPh sb="38" eb="40">
      <t>ホジョ</t>
    </rPh>
    <rPh sb="41" eb="42">
      <t>ウ</t>
    </rPh>
    <rPh sb="46" eb="48">
      <t>バアイ</t>
    </rPh>
    <rPh sb="49" eb="51">
      <t>ホジョ</t>
    </rPh>
    <rPh sb="51" eb="53">
      <t>ネンド</t>
    </rPh>
    <rPh sb="54" eb="56">
      <t>チョッキン</t>
    </rPh>
    <rPh sb="57" eb="59">
      <t>センタク</t>
    </rPh>
    <phoneticPr fontId="4"/>
  </si>
  <si>
    <t>（別紙５）※事業所ごとに作成してください。　　令和８年度 地域障害児支援体制充実のためのICT化推進事業</t>
    <rPh sb="1" eb="3">
      <t>ベッシ</t>
    </rPh>
    <rPh sb="6" eb="9">
      <t>ジギョウショ</t>
    </rPh>
    <rPh sb="12" eb="14">
      <t>サクセイ</t>
    </rPh>
    <rPh sb="23" eb="25">
      <t>レイワ</t>
    </rPh>
    <rPh sb="26" eb="28">
      <t>ネンド</t>
    </rPh>
    <rPh sb="29" eb="31">
      <t>チイキ</t>
    </rPh>
    <phoneticPr fontId="2"/>
  </si>
  <si>
    <t>「障害福祉従事者処遇改善緊急支援事業費補助金」申請書において、ICT化推進等を通じた職場環境改善等に取り組むことを記載している。（職場環境等要件等チェックシート）</t>
    <rPh sb="1" eb="8">
      <t>ショウガイフクシジュウジシャ</t>
    </rPh>
    <rPh sb="8" eb="16">
      <t>ショグウカイセ</t>
    </rPh>
    <rPh sb="16" eb="19">
      <t>ジギョウヒ</t>
    </rPh>
    <rPh sb="19" eb="22">
      <t>ホジョキン</t>
    </rPh>
    <rPh sb="23" eb="25">
      <t>シンセイ</t>
    </rPh>
    <rPh sb="25" eb="26">
      <t>ショ</t>
    </rPh>
    <rPh sb="34" eb="38">
      <t>カスイシントウ</t>
    </rPh>
    <rPh sb="39" eb="40">
      <t>ツウ</t>
    </rPh>
    <rPh sb="42" eb="49">
      <t>ショクバカンキョウカイゼントウ</t>
    </rPh>
    <rPh sb="50" eb="51">
      <t>ト</t>
    </rPh>
    <rPh sb="52" eb="53">
      <t>ク</t>
    </rPh>
    <rPh sb="57" eb="59">
      <t>キサイ</t>
    </rPh>
    <rPh sb="65" eb="72">
      <t>ショクバカンキョウトウヨウケン</t>
    </rPh>
    <rPh sb="72" eb="73">
      <t>トウ</t>
    </rPh>
    <phoneticPr fontId="2"/>
  </si>
  <si>
    <t>２．事業計画</t>
    <rPh sb="2" eb="4">
      <t>ジギョウ</t>
    </rPh>
    <rPh sb="4" eb="6">
      <t>ケイカク</t>
    </rPh>
    <phoneticPr fontId="4"/>
  </si>
  <si>
    <r>
      <t>（１）ICTの導入を実施する分野（特に該当するもの１つに</t>
    </r>
    <r>
      <rPr>
        <sz val="11"/>
        <color theme="1"/>
        <rFont val="Segoe UI Symbol"/>
        <family val="2"/>
      </rPr>
      <t>☑</t>
    </r>
    <r>
      <rPr>
        <sz val="11"/>
        <color theme="1"/>
        <rFont val="游ゴシック"/>
        <family val="3"/>
        <charset val="128"/>
        <scheme val="minor"/>
      </rPr>
      <t>）</t>
    </r>
    <rPh sb="7" eb="9">
      <t>ドウニュウ</t>
    </rPh>
    <rPh sb="10" eb="12">
      <t>ジッシ</t>
    </rPh>
    <rPh sb="14" eb="16">
      <t>ブンヤ</t>
    </rPh>
    <rPh sb="17" eb="18">
      <t>トク</t>
    </rPh>
    <rPh sb="19" eb="21">
      <t>ガイトウ</t>
    </rPh>
    <phoneticPr fontId="4"/>
  </si>
  <si>
    <t>（３）ICT機器等を導入する業務内容（概要）　</t>
    <rPh sb="6" eb="8">
      <t>キキ</t>
    </rPh>
    <rPh sb="8" eb="9">
      <t>トウ</t>
    </rPh>
    <rPh sb="10" eb="12">
      <t>ドウニュウ</t>
    </rPh>
    <rPh sb="14" eb="16">
      <t>ギョウム</t>
    </rPh>
    <rPh sb="16" eb="18">
      <t>ナイヨウ</t>
    </rPh>
    <rPh sb="19" eb="21">
      <t>ガイヨウ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</si>
</sst>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41" formatCode="_ * #,##0_ ;_ * \-#,##0_ ;_ * &quot;-&quot;_ ;_ @_ "/>
    <numFmt numFmtId="176" formatCode="0&quot;人&quot;"/>
    <numFmt numFmtId="177" formatCode="#,##0_ "/>
    <numFmt numFmtId="178" formatCode="0.0_ &quot;人&quot;"/>
    <numFmt numFmtId="179" formatCode="#,##0_ &quot;人&quot;"/>
    <numFmt numFmtId="180" formatCode="#,##0_ &quot;件&quot;"/>
    <numFmt numFmtId="181" formatCode="#,##0_ &quot;分&quot;"/>
    <numFmt numFmtId="182" formatCode="#,##0_ &quot;時間&quot;"/>
    <numFmt numFmtId="183" formatCode="0.0%"/>
    <numFmt numFmtId="184" formatCode="#,##0_ &quot;ページ&quot;"/>
  </numFmts>
  <fonts count="42"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11"/>
      <color theme="1"/>
      <name val="游ゴシック"/>
      <family val="2"/>
      <charset val="128"/>
      <scheme val="minor"/>
    </font>
    <font>
      <sz val="6"/>
      <name val="ＭＳ Ｐゴシック"/>
      <family val="3"/>
      <charset val="128"/>
    </font>
    <font>
      <sz val="12"/>
      <color theme="1"/>
      <name val="HGｺﾞｼｯｸM"/>
      <family val="2"/>
      <charset val="128"/>
    </font>
    <font>
      <sz val="11"/>
      <color rgb="FFFF0000"/>
      <name val="游ゴシック"/>
      <family val="2"/>
      <charset val="128"/>
      <scheme val="minor"/>
    </font>
    <font>
      <sz val="12"/>
      <color theme="1"/>
      <name val="游ゴシック"/>
      <family val="2"/>
      <charset val="128"/>
      <scheme val="minor"/>
    </font>
    <font>
      <b/>
      <sz val="16"/>
      <color theme="1"/>
      <name val="游ゴシック"/>
      <family val="3"/>
      <charset val="128"/>
      <scheme val="minor"/>
    </font>
    <font>
      <b/>
      <sz val="14"/>
      <color theme="1"/>
      <name val="游ゴシック"/>
      <family val="3"/>
      <charset val="128"/>
      <scheme val="minor"/>
    </font>
    <font>
      <b/>
      <sz val="11"/>
      <color theme="1"/>
      <name val="游ゴシック"/>
      <family val="3"/>
      <charset val="128"/>
      <scheme val="minor"/>
    </font>
    <font>
      <b/>
      <sz val="12"/>
      <color theme="1"/>
      <name val="游ゴシック"/>
      <family val="3"/>
      <charset val="128"/>
      <scheme val="minor"/>
    </font>
    <font>
      <sz val="11"/>
      <color theme="1"/>
      <name val="游ゴシック"/>
      <family val="3"/>
      <charset val="128"/>
      <scheme val="minor"/>
    </font>
    <font>
      <u/>
      <sz val="11"/>
      <color theme="10"/>
      <name val="游ゴシック"/>
      <family val="2"/>
      <charset val="128"/>
      <scheme val="minor"/>
    </font>
    <font>
      <sz val="8"/>
      <color theme="1"/>
      <name val="游ゴシック"/>
      <family val="2"/>
      <charset val="128"/>
      <scheme val="minor"/>
    </font>
    <font>
      <sz val="8"/>
      <color theme="1"/>
      <name val="游ゴシック"/>
      <family val="3"/>
      <charset val="128"/>
      <scheme val="minor"/>
    </font>
    <font>
      <b/>
      <u val="double"/>
      <sz val="8"/>
      <color theme="1"/>
      <name val="游ゴシック"/>
      <family val="3"/>
      <charset val="128"/>
      <scheme val="minor"/>
    </font>
    <font>
      <sz val="11"/>
      <color theme="1"/>
      <name val="ＭＳ Ｐゴシック"/>
      <family val="3"/>
      <charset val="128"/>
    </font>
    <font>
      <b/>
      <sz val="11"/>
      <color rgb="FFFF0000"/>
      <name val="游ゴシック"/>
      <family val="3"/>
      <charset val="128"/>
      <scheme val="minor"/>
    </font>
    <font>
      <sz val="12"/>
      <name val="游ゴシック"/>
      <family val="3"/>
      <charset val="128"/>
      <scheme val="minor"/>
    </font>
    <font>
      <sz val="11"/>
      <name val="游ゴシック"/>
      <family val="3"/>
      <charset val="128"/>
      <scheme val="minor"/>
    </font>
    <font>
      <sz val="14"/>
      <name val="游ゴシック"/>
      <family val="3"/>
      <charset val="128"/>
      <scheme val="minor"/>
    </font>
    <font>
      <sz val="12"/>
      <color theme="1"/>
      <name val="游ゴシック"/>
      <family val="3"/>
      <charset val="128"/>
      <scheme val="minor"/>
    </font>
    <font>
      <b/>
      <sz val="20"/>
      <color theme="1"/>
      <name val="游ゴシック"/>
      <family val="3"/>
      <charset val="128"/>
      <scheme val="minor"/>
    </font>
    <font>
      <b/>
      <sz val="20"/>
      <name val="游ゴシック"/>
      <family val="3"/>
      <charset val="128"/>
      <scheme val="minor"/>
    </font>
    <font>
      <b/>
      <sz val="16"/>
      <name val="游ゴシック"/>
      <family val="3"/>
      <charset val="128"/>
      <scheme val="minor"/>
    </font>
    <font>
      <b/>
      <sz val="12"/>
      <name val="游ゴシック"/>
      <family val="3"/>
      <charset val="128"/>
      <scheme val="minor"/>
    </font>
    <font>
      <sz val="10"/>
      <name val="游ゴシック"/>
      <family val="3"/>
      <charset val="128"/>
      <scheme val="minor"/>
    </font>
    <font>
      <sz val="10"/>
      <color theme="1"/>
      <name val="游ゴシック"/>
      <family val="3"/>
      <charset val="128"/>
      <scheme val="minor"/>
    </font>
    <font>
      <sz val="14"/>
      <color theme="1"/>
      <name val="游ゴシック"/>
      <family val="3"/>
      <charset val="128"/>
      <scheme val="minor"/>
    </font>
    <font>
      <sz val="16"/>
      <name val="游ゴシック"/>
      <family val="3"/>
      <charset val="128"/>
      <scheme val="minor"/>
    </font>
    <font>
      <sz val="16"/>
      <color theme="1"/>
      <name val="游ゴシック"/>
      <family val="3"/>
      <charset val="128"/>
      <scheme val="minor"/>
    </font>
    <font>
      <b/>
      <sz val="6"/>
      <name val="游ゴシック"/>
      <family val="3"/>
      <charset val="128"/>
      <scheme val="minor"/>
    </font>
    <font>
      <sz val="9"/>
      <name val="游ゴシック"/>
      <family val="3"/>
      <charset val="128"/>
      <scheme val="minor"/>
    </font>
    <font>
      <sz val="9"/>
      <color theme="1"/>
      <name val="游ゴシック"/>
      <family val="3"/>
      <charset val="128"/>
      <scheme val="minor"/>
    </font>
    <font>
      <sz val="9"/>
      <color theme="1"/>
      <name val="游ゴシック"/>
      <family val="2"/>
      <charset val="128"/>
      <scheme val="minor"/>
    </font>
    <font>
      <sz val="10"/>
      <color rgb="FFFF0000"/>
      <name val="游ゴシック"/>
      <family val="3"/>
      <charset val="128"/>
      <scheme val="minor"/>
    </font>
    <font>
      <sz val="11"/>
      <color rgb="FFFF0000"/>
      <name val="游ゴシック"/>
      <family val="3"/>
      <charset val="128"/>
      <scheme val="minor"/>
    </font>
    <font>
      <b/>
      <sz val="12"/>
      <color rgb="FFFF0000"/>
      <name val="游ゴシック"/>
      <family val="3"/>
      <charset val="128"/>
      <scheme val="minor"/>
    </font>
    <font>
      <sz val="6"/>
      <color theme="1"/>
      <name val="游ゴシック"/>
      <family val="3"/>
      <charset val="128"/>
      <scheme val="minor"/>
    </font>
    <font>
      <sz val="10"/>
      <color theme="1"/>
      <name val="游ゴシック"/>
      <family val="2"/>
      <charset val="128"/>
      <scheme val="minor"/>
    </font>
    <font>
      <sz val="11"/>
      <color theme="1"/>
      <name val="Segoe UI Symbol"/>
      <family val="2"/>
    </font>
  </fonts>
  <fills count="7">
    <fill>
      <patternFill patternType="none"/>
    </fill>
    <fill>
      <patternFill patternType="gray125"/>
    </fill>
    <fill>
      <patternFill patternType="solid">
        <fgColor theme="2" tint="-9.9978637043366805E-2"/>
        <bgColor indexed="64"/>
      </patternFill>
    </fill>
    <fill>
      <patternFill patternType="solid">
        <fgColor rgb="FFFFFFCC"/>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BD9F6"/>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hair">
        <color indexed="64"/>
      </top>
      <bottom style="thin">
        <color indexed="64"/>
      </bottom>
      <diagonal/>
    </border>
    <border>
      <left/>
      <right style="medium">
        <color indexed="64"/>
      </right>
      <top/>
      <bottom style="thin">
        <color indexed="64"/>
      </bottom>
      <diagonal/>
    </border>
    <border>
      <left/>
      <right style="medium">
        <color indexed="64"/>
      </right>
      <top style="thin">
        <color auto="1"/>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top style="thin">
        <color indexed="64"/>
      </top>
      <bottom style="medium">
        <color indexed="64"/>
      </bottom>
      <diagonal/>
    </border>
    <border>
      <left/>
      <right/>
      <top style="thin">
        <color auto="1"/>
      </top>
      <bottom style="medium">
        <color auto="1"/>
      </bottom>
      <diagonal/>
    </border>
    <border>
      <left/>
      <right style="medium">
        <color indexed="64"/>
      </right>
      <top style="thin">
        <color auto="1"/>
      </top>
      <bottom style="medium">
        <color indexed="64"/>
      </bottom>
      <diagonal/>
    </border>
    <border>
      <left/>
      <right/>
      <top/>
      <bottom style="medium">
        <color auto="1"/>
      </bottom>
      <diagonal/>
    </border>
    <border>
      <left style="medium">
        <color indexed="64"/>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s>
  <cellStyleXfs count="42">
    <xf numFmtId="0" fontId="0" fillId="0" borderId="0">
      <alignment vertical="center"/>
    </xf>
    <xf numFmtId="0" fontId="1" fillId="0" borderId="0">
      <alignment vertical="center"/>
    </xf>
    <xf numFmtId="0" fontId="5" fillId="0" borderId="0">
      <alignment vertical="center"/>
    </xf>
    <xf numFmtId="0" fontId="1" fillId="0" borderId="0"/>
    <xf numFmtId="38" fontId="1" fillId="0" borderId="0" applyFont="0" applyFill="0" applyBorder="0" applyAlignment="0" applyProtection="0"/>
    <xf numFmtId="0" fontId="3" fillId="0" borderId="0">
      <alignment vertical="center"/>
    </xf>
    <xf numFmtId="38" fontId="3" fillId="0" borderId="0" applyFont="0" applyFill="0" applyBorder="0" applyAlignment="0" applyProtection="0">
      <alignment vertical="center"/>
    </xf>
    <xf numFmtId="0" fontId="1" fillId="0" borderId="0"/>
    <xf numFmtId="0" fontId="1" fillId="0" borderId="0"/>
    <xf numFmtId="0" fontId="1" fillId="0" borderId="0"/>
    <xf numFmtId="0" fontId="3" fillId="0" borderId="0">
      <alignment vertical="center"/>
    </xf>
    <xf numFmtId="0" fontId="5" fillId="0" borderId="0">
      <alignment vertical="center"/>
    </xf>
    <xf numFmtId="0" fontId="13" fillId="0" borderId="0" applyNumberFormat="0" applyFill="0" applyBorder="0" applyAlignment="0" applyProtection="0">
      <alignment vertical="center"/>
    </xf>
    <xf numFmtId="0" fontId="1" fillId="0" borderId="0"/>
    <xf numFmtId="0" fontId="12" fillId="0" borderId="0">
      <alignment vertical="center"/>
    </xf>
    <xf numFmtId="0" fontId="3" fillId="0" borderId="0">
      <alignment vertical="center"/>
    </xf>
    <xf numFmtId="6" fontId="12" fillId="0" borderId="0" applyFont="0" applyFill="0" applyBorder="0" applyAlignment="0" applyProtection="0">
      <alignment vertical="center"/>
    </xf>
    <xf numFmtId="38" fontId="12" fillId="0" borderId="0" applyFont="0" applyFill="0" applyBorder="0" applyAlignment="0" applyProtection="0"/>
    <xf numFmtId="0" fontId="12" fillId="0" borderId="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1" fillId="0" borderId="0">
      <alignment vertical="center"/>
    </xf>
    <xf numFmtId="6" fontId="12"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1" fillId="0" borderId="0">
      <alignment vertical="center"/>
    </xf>
    <xf numFmtId="0" fontId="1" fillId="0" borderId="0"/>
    <xf numFmtId="0" fontId="1" fillId="0" borderId="0"/>
    <xf numFmtId="0" fontId="1" fillId="0" borderId="0"/>
    <xf numFmtId="0" fontId="3" fillId="0" borderId="0">
      <alignment vertical="center"/>
    </xf>
    <xf numFmtId="38" fontId="3" fillId="0" borderId="0" applyFont="0" applyFill="0" applyBorder="0" applyAlignment="0" applyProtection="0">
      <alignment vertical="center"/>
    </xf>
    <xf numFmtId="0" fontId="1"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cellStyleXfs>
  <cellXfs count="200">
    <xf numFmtId="0" fontId="0" fillId="0" borderId="0" xfId="0">
      <alignment vertical="center"/>
    </xf>
    <xf numFmtId="0" fontId="1" fillId="0" borderId="0" xfId="1" applyProtection="1">
      <alignment vertical="center"/>
      <protection locked="0"/>
    </xf>
    <xf numFmtId="0" fontId="1" fillId="0" borderId="0" xfId="1" applyAlignment="1" applyProtection="1">
      <alignment horizontal="left" vertical="center"/>
      <protection locked="0"/>
    </xf>
    <xf numFmtId="0" fontId="10" fillId="0" borderId="0" xfId="1" applyFont="1" applyProtection="1">
      <alignment vertical="center"/>
      <protection locked="0"/>
    </xf>
    <xf numFmtId="0" fontId="10" fillId="0" borderId="0" xfId="1" applyFont="1" applyAlignment="1" applyProtection="1">
      <alignment vertical="center" shrinkToFit="1"/>
      <protection locked="0"/>
    </xf>
    <xf numFmtId="0" fontId="12" fillId="0" borderId="0" xfId="1" applyFont="1" applyProtection="1">
      <alignment vertical="center"/>
      <protection locked="0"/>
    </xf>
    <xf numFmtId="0" fontId="19" fillId="0" borderId="0" xfId="14" applyFont="1" applyProtection="1">
      <alignment vertical="center"/>
      <protection locked="0"/>
    </xf>
    <xf numFmtId="0" fontId="22" fillId="0" borderId="0" xfId="14" applyFont="1" applyProtection="1">
      <alignment vertical="center"/>
      <protection locked="0"/>
    </xf>
    <xf numFmtId="0" fontId="20" fillId="0" borderId="0" xfId="15" applyFont="1">
      <alignment vertical="center"/>
    </xf>
    <xf numFmtId="0" fontId="24" fillId="0" borderId="0" xfId="15" applyFont="1" applyAlignment="1">
      <alignment horizontal="center" vertical="center"/>
    </xf>
    <xf numFmtId="0" fontId="3" fillId="0" borderId="0" xfId="15">
      <alignment vertical="center"/>
    </xf>
    <xf numFmtId="0" fontId="20" fillId="0" borderId="0" xfId="15" applyFont="1" applyProtection="1">
      <alignment vertical="center"/>
      <protection locked="0"/>
    </xf>
    <xf numFmtId="0" fontId="25" fillId="0" borderId="0" xfId="15" applyFont="1" applyAlignment="1" applyProtection="1">
      <alignment horizontal="center" vertical="center"/>
      <protection locked="0"/>
    </xf>
    <xf numFmtId="0" fontId="3" fillId="0" borderId="0" xfId="15" applyProtection="1">
      <alignment vertical="center"/>
      <protection locked="0"/>
    </xf>
    <xf numFmtId="0" fontId="8" fillId="0" borderId="0" xfId="15" applyFont="1" applyAlignment="1" applyProtection="1">
      <alignment horizontal="center" vertical="center" shrinkToFit="1"/>
      <protection locked="0"/>
    </xf>
    <xf numFmtId="0" fontId="9" fillId="0" borderId="0" xfId="15" applyFont="1" applyAlignment="1" applyProtection="1">
      <alignment horizontal="center" vertical="center"/>
      <protection locked="0"/>
    </xf>
    <xf numFmtId="0" fontId="20" fillId="0" borderId="0" xfId="14" applyFont="1">
      <alignment vertical="center"/>
    </xf>
    <xf numFmtId="0" fontId="26" fillId="0" borderId="0" xfId="14" applyFont="1">
      <alignment vertical="center"/>
    </xf>
    <xf numFmtId="0" fontId="12" fillId="0" borderId="0" xfId="14">
      <alignment vertical="center"/>
    </xf>
    <xf numFmtId="0" fontId="20" fillId="3" borderId="7" xfId="14" applyFont="1" applyFill="1" applyBorder="1" applyAlignment="1">
      <alignment horizontal="center" vertical="center"/>
    </xf>
    <xf numFmtId="0" fontId="20" fillId="3" borderId="16" xfId="14" applyFont="1" applyFill="1" applyBorder="1" applyAlignment="1">
      <alignment horizontal="center" vertical="center"/>
    </xf>
    <xf numFmtId="0" fontId="20" fillId="3" borderId="16" xfId="14" applyFont="1" applyFill="1" applyBorder="1" applyAlignment="1">
      <alignment horizontal="center" vertical="center" shrinkToFit="1"/>
    </xf>
    <xf numFmtId="0" fontId="20" fillId="3" borderId="19" xfId="14" applyFont="1" applyFill="1" applyBorder="1" applyAlignment="1">
      <alignment horizontal="center" vertical="center"/>
    </xf>
    <xf numFmtId="0" fontId="12" fillId="0" borderId="0" xfId="14" applyProtection="1">
      <alignment vertical="center"/>
      <protection locked="0"/>
    </xf>
    <xf numFmtId="0" fontId="26" fillId="0" borderId="0" xfId="14" applyFont="1" applyProtection="1">
      <alignment vertical="center"/>
      <protection locked="0"/>
    </xf>
    <xf numFmtId="6" fontId="19" fillId="0" borderId="0" xfId="16" applyFont="1" applyFill="1" applyBorder="1" applyAlignment="1" applyProtection="1">
      <alignment vertical="center"/>
    </xf>
    <xf numFmtId="0" fontId="26" fillId="3" borderId="1" xfId="14" applyFont="1" applyFill="1" applyBorder="1" applyAlignment="1" applyProtection="1">
      <alignment horizontal="center" vertical="center"/>
      <protection locked="0"/>
    </xf>
    <xf numFmtId="0" fontId="11" fillId="0" borderId="0" xfId="14" applyFont="1" applyProtection="1">
      <alignment vertical="center"/>
      <protection locked="0"/>
    </xf>
    <xf numFmtId="0" fontId="19" fillId="0" borderId="1" xfId="14" applyFont="1" applyBorder="1" applyAlignment="1" applyProtection="1">
      <alignment horizontal="center" vertical="center"/>
      <protection locked="0"/>
    </xf>
    <xf numFmtId="0" fontId="22" fillId="0" borderId="2" xfId="14" applyFont="1" applyBorder="1" applyAlignment="1" applyProtection="1">
      <alignment horizontal="right" vertical="center"/>
      <protection locked="0"/>
    </xf>
    <xf numFmtId="0" fontId="22" fillId="4" borderId="4" xfId="14" applyFont="1" applyFill="1" applyBorder="1" applyProtection="1">
      <alignment vertical="center"/>
      <protection locked="0"/>
    </xf>
    <xf numFmtId="0" fontId="22" fillId="0" borderId="0" xfId="14" applyFont="1" applyAlignment="1" applyProtection="1">
      <alignment horizontal="center" vertical="center"/>
      <protection locked="0"/>
    </xf>
    <xf numFmtId="0" fontId="22" fillId="0" borderId="0" xfId="14" applyFont="1" applyAlignment="1" applyProtection="1">
      <alignment horizontal="left" vertical="center"/>
      <protection locked="0"/>
    </xf>
    <xf numFmtId="0" fontId="27" fillId="0" borderId="0" xfId="14" applyFont="1" applyAlignment="1" applyProtection="1">
      <alignment horizontal="left" vertical="top"/>
      <protection locked="0"/>
    </xf>
    <xf numFmtId="0" fontId="7" fillId="0" borderId="0" xfId="1" applyFont="1">
      <alignment vertical="center"/>
    </xf>
    <xf numFmtId="0" fontId="1" fillId="0" borderId="0" xfId="1">
      <alignment vertical="center"/>
    </xf>
    <xf numFmtId="0" fontId="23" fillId="0" borderId="0" xfId="1" applyFont="1" applyAlignment="1">
      <alignment horizontal="center" vertical="center"/>
    </xf>
    <xf numFmtId="0" fontId="8" fillId="0" borderId="0" xfId="1" applyFont="1" applyAlignment="1">
      <alignment horizontal="center" vertical="center"/>
    </xf>
    <xf numFmtId="0" fontId="8" fillId="0" borderId="0" xfId="1" applyFont="1" applyAlignment="1">
      <alignment horizontal="center" vertical="center" shrinkToFit="1"/>
    </xf>
    <xf numFmtId="0" fontId="11" fillId="0" borderId="0" xfId="1" applyFont="1">
      <alignment vertical="center"/>
    </xf>
    <xf numFmtId="176" fontId="1" fillId="0" borderId="19" xfId="1" applyNumberFormat="1" applyBorder="1" applyAlignment="1">
      <alignment horizontal="center" vertical="center" shrinkToFit="1"/>
    </xf>
    <xf numFmtId="176" fontId="10" fillId="0" borderId="38" xfId="1" applyNumberFormat="1" applyFont="1" applyBorder="1" applyAlignment="1">
      <alignment horizontal="center" vertical="center"/>
    </xf>
    <xf numFmtId="176" fontId="1" fillId="0" borderId="0" xfId="1" applyNumberFormat="1" applyAlignment="1">
      <alignment horizontal="center" vertical="center" shrinkToFit="1"/>
    </xf>
    <xf numFmtId="176" fontId="10" fillId="0" borderId="0" xfId="1" applyNumberFormat="1" applyFont="1" applyAlignment="1">
      <alignment horizontal="center" vertical="center"/>
    </xf>
    <xf numFmtId="0" fontId="12" fillId="0" borderId="0" xfId="1" applyFont="1" applyAlignment="1" applyProtection="1">
      <alignment horizontal="left" vertical="center"/>
      <protection locked="0"/>
    </xf>
    <xf numFmtId="0" fontId="12" fillId="0" borderId="0" xfId="1" applyFont="1">
      <alignment vertical="center"/>
    </xf>
    <xf numFmtId="41" fontId="1" fillId="0" borderId="0" xfId="1" applyNumberFormat="1" applyAlignment="1">
      <alignment horizontal="center" vertical="center"/>
    </xf>
    <xf numFmtId="0" fontId="34" fillId="0" borderId="0" xfId="1" applyFont="1">
      <alignment vertical="center"/>
    </xf>
    <xf numFmtId="41" fontId="9" fillId="0" borderId="0" xfId="1" applyNumberFormat="1" applyFont="1" applyAlignment="1">
      <alignment horizontal="center" vertical="center"/>
    </xf>
    <xf numFmtId="0" fontId="6" fillId="0" borderId="0" xfId="1" applyFont="1">
      <alignment vertical="center"/>
    </xf>
    <xf numFmtId="0" fontId="1" fillId="0" borderId="0" xfId="1" applyAlignment="1">
      <alignment horizontal="left" vertical="center"/>
    </xf>
    <xf numFmtId="0" fontId="12" fillId="0" borderId="0" xfId="1" applyFont="1" applyAlignment="1">
      <alignment horizontal="left" vertical="center"/>
    </xf>
    <xf numFmtId="0" fontId="14" fillId="4" borderId="24" xfId="1" applyFont="1" applyFill="1" applyBorder="1" applyAlignment="1">
      <alignment horizontal="center" vertical="center"/>
    </xf>
    <xf numFmtId="0" fontId="1" fillId="4" borderId="16" xfId="1" applyFill="1" applyBorder="1" applyAlignment="1">
      <alignment horizontal="center" vertical="center"/>
    </xf>
    <xf numFmtId="0" fontId="14" fillId="4" borderId="31" xfId="1" applyFont="1" applyFill="1" applyBorder="1" applyAlignment="1">
      <alignment horizontal="center" vertical="center"/>
    </xf>
    <xf numFmtId="0" fontId="22" fillId="0" borderId="0" xfId="14" applyFont="1" applyProtection="1">
      <alignment vertical="center"/>
      <protection locked="0"/>
    </xf>
    <xf numFmtId="0" fontId="8" fillId="0" borderId="0" xfId="0" applyFont="1" applyBorder="1" applyAlignment="1">
      <alignment horizontal="center" vertical="center"/>
    </xf>
    <xf numFmtId="0" fontId="9" fillId="0" borderId="0" xfId="1" applyFont="1" applyBorder="1" applyAlignment="1">
      <alignment horizontal="center" vertical="center"/>
    </xf>
    <xf numFmtId="0" fontId="36" fillId="0" borderId="0" xfId="0" applyFont="1" applyAlignment="1">
      <alignment horizontal="left" vertical="center"/>
    </xf>
    <xf numFmtId="0" fontId="37" fillId="0" borderId="0" xfId="0" applyFont="1">
      <alignment vertical="center"/>
    </xf>
    <xf numFmtId="0" fontId="17" fillId="0" borderId="0" xfId="0" applyFont="1">
      <alignment vertical="center"/>
    </xf>
    <xf numFmtId="0" fontId="12" fillId="0" borderId="0" xfId="0" applyFont="1">
      <alignment vertical="center"/>
    </xf>
    <xf numFmtId="0" fontId="38" fillId="0" borderId="0" xfId="0" applyFont="1" applyAlignment="1">
      <alignment horizontal="center" vertical="center"/>
    </xf>
    <xf numFmtId="0" fontId="0" fillId="5" borderId="5" xfId="0" applyFill="1" applyBorder="1" applyAlignment="1">
      <alignment horizontal="center" vertical="center" wrapText="1"/>
    </xf>
    <xf numFmtId="0" fontId="35" fillId="5" borderId="5" xfId="0" applyFont="1" applyFill="1" applyBorder="1" applyAlignment="1">
      <alignment horizontal="center" vertical="center" wrapText="1"/>
    </xf>
    <xf numFmtId="0" fontId="0" fillId="0" borderId="46" xfId="0" applyBorder="1" applyAlignment="1">
      <alignment horizontal="center" vertical="center" shrinkToFit="1"/>
    </xf>
    <xf numFmtId="179" fontId="0" fillId="0" borderId="46" xfId="0" applyNumberFormat="1" applyBorder="1" applyAlignment="1">
      <alignment vertical="center" shrinkToFit="1"/>
    </xf>
    <xf numFmtId="180" fontId="0" fillId="0" borderId="46" xfId="0" applyNumberFormat="1" applyBorder="1" applyAlignment="1">
      <alignment vertical="center" shrinkToFit="1"/>
    </xf>
    <xf numFmtId="180" fontId="0" fillId="2" borderId="46" xfId="0" applyNumberFormat="1" applyFill="1" applyBorder="1" applyAlignment="1">
      <alignment vertical="center" shrinkToFit="1"/>
    </xf>
    <xf numFmtId="181" fontId="0" fillId="0" borderId="46" xfId="0" applyNumberFormat="1" applyBorder="1" applyAlignment="1">
      <alignment vertical="center" shrinkToFit="1"/>
    </xf>
    <xf numFmtId="182" fontId="0" fillId="2" borderId="46" xfId="0" applyNumberFormat="1" applyFill="1" applyBorder="1" applyAlignment="1">
      <alignment vertical="center" shrinkToFit="1"/>
    </xf>
    <xf numFmtId="182" fontId="0" fillId="2" borderId="5" xfId="0" applyNumberFormat="1" applyFill="1" applyBorder="1" applyAlignment="1">
      <alignment vertical="center" shrinkToFit="1"/>
    </xf>
    <xf numFmtId="0" fontId="0" fillId="0" borderId="47" xfId="0" applyBorder="1" applyAlignment="1">
      <alignment horizontal="center" vertical="center" shrinkToFit="1"/>
    </xf>
    <xf numFmtId="179" fontId="0" fillId="0" borderId="47" xfId="0" applyNumberFormat="1" applyBorder="1" applyAlignment="1">
      <alignment vertical="center" shrinkToFit="1"/>
    </xf>
    <xf numFmtId="180" fontId="0" fillId="0" borderId="47" xfId="0" applyNumberFormat="1" applyBorder="1" applyAlignment="1">
      <alignment vertical="center" shrinkToFit="1"/>
    </xf>
    <xf numFmtId="180" fontId="0" fillId="2" borderId="47" xfId="0" applyNumberFormat="1" applyFill="1" applyBorder="1" applyAlignment="1">
      <alignment vertical="center" shrinkToFit="1"/>
    </xf>
    <xf numFmtId="181" fontId="0" fillId="0" borderId="47" xfId="0" applyNumberFormat="1" applyBorder="1" applyAlignment="1">
      <alignment vertical="center" shrinkToFit="1"/>
    </xf>
    <xf numFmtId="182" fontId="0" fillId="2" borderId="47" xfId="0" applyNumberFormat="1" applyFill="1" applyBorder="1" applyAlignment="1">
      <alignment vertical="center" shrinkToFit="1"/>
    </xf>
    <xf numFmtId="182" fontId="0" fillId="2" borderId="48" xfId="0" applyNumberFormat="1" applyFill="1" applyBorder="1" applyAlignment="1">
      <alignment vertical="center" shrinkToFit="1"/>
    </xf>
    <xf numFmtId="180" fontId="0" fillId="0" borderId="1" xfId="0" applyNumberFormat="1" applyBorder="1" applyAlignment="1">
      <alignment vertical="center" shrinkToFit="1"/>
    </xf>
    <xf numFmtId="180" fontId="0" fillId="2" borderId="1" xfId="0" applyNumberFormat="1" applyFill="1" applyBorder="1" applyAlignment="1">
      <alignment vertical="center" shrinkToFit="1"/>
    </xf>
    <xf numFmtId="181" fontId="0" fillId="0" borderId="1" xfId="0" applyNumberFormat="1" applyBorder="1" applyAlignment="1">
      <alignment vertical="center" shrinkToFit="1"/>
    </xf>
    <xf numFmtId="182" fontId="0" fillId="2" borderId="1" xfId="0" applyNumberFormat="1" applyFill="1" applyBorder="1" applyAlignment="1">
      <alignment vertical="center" shrinkToFit="1"/>
    </xf>
    <xf numFmtId="182" fontId="0" fillId="2" borderId="6" xfId="0" applyNumberFormat="1" applyFill="1" applyBorder="1" applyAlignment="1">
      <alignment vertical="center" shrinkToFit="1"/>
    </xf>
    <xf numFmtId="0" fontId="10" fillId="0" borderId="0" xfId="0" applyFont="1">
      <alignment vertical="center"/>
    </xf>
    <xf numFmtId="183" fontId="10" fillId="2" borderId="1" xfId="0" applyNumberFormat="1" applyFont="1" applyFill="1" applyBorder="1">
      <alignment vertical="center"/>
    </xf>
    <xf numFmtId="183" fontId="18" fillId="0" borderId="0" xfId="0" applyNumberFormat="1" applyFont="1">
      <alignment vertical="center"/>
    </xf>
    <xf numFmtId="0" fontId="0" fillId="6" borderId="5" xfId="0" applyFill="1" applyBorder="1" applyAlignment="1">
      <alignment horizontal="center" vertical="center" wrapText="1"/>
    </xf>
    <xf numFmtId="0" fontId="35" fillId="6" borderId="5" xfId="0" applyFont="1" applyFill="1" applyBorder="1" applyAlignment="1">
      <alignment horizontal="center" vertical="center" wrapText="1"/>
    </xf>
    <xf numFmtId="184" fontId="0" fillId="0" borderId="46" xfId="0" applyNumberFormat="1" applyBorder="1" applyAlignment="1">
      <alignment vertical="center" shrinkToFit="1"/>
    </xf>
    <xf numFmtId="184" fontId="0" fillId="2" borderId="46" xfId="0" applyNumberFormat="1" applyFill="1" applyBorder="1" applyAlignment="1">
      <alignment vertical="center" shrinkToFit="1"/>
    </xf>
    <xf numFmtId="184" fontId="0" fillId="0" borderId="47" xfId="0" applyNumberFormat="1" applyBorder="1" applyAlignment="1">
      <alignment vertical="center" shrinkToFit="1"/>
    </xf>
    <xf numFmtId="184" fontId="0" fillId="2" borderId="47" xfId="0" applyNumberFormat="1" applyFill="1" applyBorder="1" applyAlignment="1">
      <alignment vertical="center" shrinkToFit="1"/>
    </xf>
    <xf numFmtId="0" fontId="0" fillId="6" borderId="2" xfId="0" applyFill="1" applyBorder="1" applyAlignment="1">
      <alignment vertical="center" shrinkToFit="1"/>
    </xf>
    <xf numFmtId="184" fontId="0" fillId="0" borderId="1" xfId="0" applyNumberFormat="1" applyBorder="1" applyAlignment="1">
      <alignment vertical="center" shrinkToFit="1"/>
    </xf>
    <xf numFmtId="184" fontId="0" fillId="2" borderId="1" xfId="0" applyNumberFormat="1" applyFill="1" applyBorder="1" applyAlignment="1">
      <alignment vertical="center" shrinkToFit="1"/>
    </xf>
    <xf numFmtId="0" fontId="1" fillId="0" borderId="0" xfId="1" applyProtection="1">
      <alignment vertical="center"/>
      <protection locked="0"/>
    </xf>
    <xf numFmtId="0" fontId="12" fillId="0" borderId="0" xfId="1" applyFont="1" applyAlignment="1" applyProtection="1">
      <alignment horizontal="left" vertical="center" wrapText="1" shrinkToFit="1"/>
      <protection locked="0"/>
    </xf>
    <xf numFmtId="0" fontId="12" fillId="0" borderId="0" xfId="1" applyFont="1" applyAlignment="1" applyProtection="1">
      <alignment horizontal="left" vertical="center" shrinkToFit="1"/>
      <protection locked="0"/>
    </xf>
    <xf numFmtId="0" fontId="12" fillId="0" borderId="0" xfId="1" applyFont="1" applyAlignment="1" applyProtection="1">
      <alignment horizontal="left" vertical="center" shrinkToFit="1"/>
      <protection locked="0"/>
    </xf>
    <xf numFmtId="0" fontId="1" fillId="0" borderId="10" xfId="1" applyBorder="1" applyAlignment="1">
      <alignment horizontal="left" vertical="center"/>
    </xf>
    <xf numFmtId="0" fontId="1" fillId="0" borderId="8" xfId="1" applyBorder="1" applyAlignment="1">
      <alignment horizontal="left" vertical="center"/>
    </xf>
    <xf numFmtId="0" fontId="1" fillId="0" borderId="17" xfId="1" applyBorder="1" applyAlignment="1">
      <alignment horizontal="left" vertical="center"/>
    </xf>
    <xf numFmtId="0" fontId="23" fillId="0" borderId="0" xfId="1" applyFont="1" applyAlignment="1">
      <alignment horizontal="center" vertical="center"/>
    </xf>
    <xf numFmtId="0" fontId="9" fillId="0" borderId="8" xfId="1" applyFont="1" applyBorder="1" applyAlignment="1">
      <alignment horizontal="center" vertical="center"/>
    </xf>
    <xf numFmtId="0" fontId="1" fillId="0" borderId="25" xfId="1" applyBorder="1" applyAlignment="1">
      <alignment horizontal="left" vertical="center"/>
    </xf>
    <xf numFmtId="0" fontId="1" fillId="0" borderId="26" xfId="1" applyBorder="1" applyAlignment="1">
      <alignment horizontal="left" vertical="center"/>
    </xf>
    <xf numFmtId="0" fontId="1" fillId="0" borderId="27" xfId="1" applyBorder="1" applyAlignment="1">
      <alignment horizontal="left" vertical="center"/>
    </xf>
    <xf numFmtId="0" fontId="1" fillId="0" borderId="28" xfId="1" applyBorder="1" applyAlignment="1">
      <alignment horizontal="left" vertical="center"/>
    </xf>
    <xf numFmtId="0" fontId="1" fillId="0" borderId="29" xfId="1" applyBorder="1" applyAlignment="1">
      <alignment horizontal="left" vertical="center"/>
    </xf>
    <xf numFmtId="0" fontId="1" fillId="0" borderId="30" xfId="1" applyBorder="1" applyAlignment="1">
      <alignment horizontal="left" vertical="center"/>
    </xf>
    <xf numFmtId="0" fontId="1" fillId="0" borderId="32" xfId="1" applyBorder="1" applyAlignment="1">
      <alignment horizontal="left" vertical="center"/>
    </xf>
    <xf numFmtId="0" fontId="1" fillId="0" borderId="33" xfId="1" applyBorder="1" applyAlignment="1">
      <alignment horizontal="left" vertical="center"/>
    </xf>
    <xf numFmtId="0" fontId="1" fillId="0" borderId="34" xfId="1" applyBorder="1" applyAlignment="1">
      <alignment horizontal="left" vertical="center"/>
    </xf>
    <xf numFmtId="0" fontId="35" fillId="0" borderId="1" xfId="1" applyFont="1" applyBorder="1" applyAlignment="1">
      <alignment horizontal="left" vertical="top" wrapText="1"/>
    </xf>
    <xf numFmtId="0" fontId="1" fillId="4" borderId="31" xfId="1" applyFill="1" applyBorder="1" applyAlignment="1">
      <alignment horizontal="left" vertical="center" shrinkToFit="1"/>
    </xf>
    <xf numFmtId="0" fontId="1" fillId="4" borderId="0" xfId="1" applyFill="1" applyAlignment="1">
      <alignment horizontal="left" vertical="center" shrinkToFit="1"/>
    </xf>
    <xf numFmtId="0" fontId="1" fillId="4" borderId="35" xfId="1" applyFill="1" applyBorder="1" applyAlignment="1">
      <alignment horizontal="left" vertical="center" shrinkToFit="1"/>
    </xf>
    <xf numFmtId="0" fontId="31" fillId="0" borderId="36" xfId="1" applyFont="1" applyBorder="1" applyAlignment="1">
      <alignment horizontal="center" vertical="center"/>
    </xf>
    <xf numFmtId="0" fontId="31" fillId="0" borderId="29" xfId="1" applyFont="1" applyBorder="1" applyAlignment="1">
      <alignment horizontal="center" vertical="center"/>
    </xf>
    <xf numFmtId="0" fontId="31" fillId="0" borderId="30" xfId="1" applyFont="1" applyBorder="1" applyAlignment="1">
      <alignment horizontal="center" vertical="center"/>
    </xf>
    <xf numFmtId="0" fontId="1" fillId="4" borderId="37" xfId="1" applyFill="1" applyBorder="1" applyAlignment="1">
      <alignment horizontal="left" vertical="center" shrinkToFit="1"/>
    </xf>
    <xf numFmtId="0" fontId="1" fillId="4" borderId="33" xfId="1" applyFill="1" applyBorder="1" applyAlignment="1">
      <alignment horizontal="left" vertical="center" shrinkToFit="1"/>
    </xf>
    <xf numFmtId="0" fontId="1" fillId="4" borderId="34" xfId="1" applyFill="1" applyBorder="1" applyAlignment="1">
      <alignment horizontal="left" vertical="center" shrinkToFit="1"/>
    </xf>
    <xf numFmtId="178" fontId="9" fillId="0" borderId="36" xfId="1" applyNumberFormat="1" applyFont="1" applyBorder="1" applyAlignment="1">
      <alignment horizontal="center" vertical="center"/>
    </xf>
    <xf numFmtId="178" fontId="9" fillId="0" borderId="29" xfId="1" applyNumberFormat="1" applyFont="1" applyBorder="1" applyAlignment="1">
      <alignment horizontal="center" vertical="center"/>
    </xf>
    <xf numFmtId="178" fontId="9" fillId="0" borderId="30" xfId="1" applyNumberFormat="1" applyFont="1" applyBorder="1" applyAlignment="1">
      <alignment horizontal="center" vertical="center"/>
    </xf>
    <xf numFmtId="176" fontId="1" fillId="0" borderId="39" xfId="1" applyNumberFormat="1" applyBorder="1" applyAlignment="1">
      <alignment horizontal="center" vertical="center" shrinkToFit="1"/>
    </xf>
    <xf numFmtId="176" fontId="1" fillId="0" borderId="40" xfId="1" applyNumberFormat="1" applyBorder="1" applyAlignment="1">
      <alignment horizontal="center" vertical="center" shrinkToFit="1"/>
    </xf>
    <xf numFmtId="176" fontId="10" fillId="0" borderId="41" xfId="1" applyNumberFormat="1" applyFont="1" applyBorder="1" applyAlignment="1">
      <alignment horizontal="center" vertical="center"/>
    </xf>
    <xf numFmtId="176" fontId="10" fillId="0" borderId="42" xfId="1" applyNumberFormat="1" applyFont="1" applyBorder="1" applyAlignment="1">
      <alignment horizontal="center" vertical="center"/>
    </xf>
    <xf numFmtId="0" fontId="12" fillId="0" borderId="0" xfId="1" applyFont="1" applyAlignment="1" applyProtection="1">
      <alignment horizontal="left" vertical="center" wrapText="1" shrinkToFit="1"/>
      <protection locked="0"/>
    </xf>
    <xf numFmtId="0" fontId="12" fillId="0" borderId="0" xfId="1" applyFont="1" applyAlignment="1" applyProtection="1">
      <alignment horizontal="left" vertical="center" shrinkToFit="1"/>
      <protection locked="0"/>
    </xf>
    <xf numFmtId="41" fontId="29" fillId="0" borderId="2" xfId="1" applyNumberFormat="1" applyFont="1" applyBorder="1" applyAlignment="1">
      <alignment horizontal="center" vertical="center"/>
    </xf>
    <xf numFmtId="41" fontId="29" fillId="0" borderId="3" xfId="1" applyNumberFormat="1" applyFont="1" applyBorder="1" applyAlignment="1">
      <alignment horizontal="center" vertical="center"/>
    </xf>
    <xf numFmtId="41" fontId="29" fillId="0" borderId="4" xfId="1" applyNumberFormat="1" applyFont="1" applyBorder="1" applyAlignment="1">
      <alignment horizontal="center" vertical="center"/>
    </xf>
    <xf numFmtId="41" fontId="9" fillId="2" borderId="43" xfId="1" applyNumberFormat="1" applyFont="1" applyFill="1" applyBorder="1" applyAlignment="1">
      <alignment horizontal="center" vertical="center"/>
    </xf>
    <xf numFmtId="41" fontId="9" fillId="2" borderId="44" xfId="1" applyNumberFormat="1" applyFont="1" applyFill="1" applyBorder="1" applyAlignment="1">
      <alignment horizontal="center" vertical="center"/>
    </xf>
    <xf numFmtId="41" fontId="9" fillId="2" borderId="45" xfId="1" applyNumberFormat="1" applyFont="1" applyFill="1" applyBorder="1" applyAlignment="1">
      <alignment horizontal="center" vertical="center"/>
    </xf>
    <xf numFmtId="0" fontId="15" fillId="5" borderId="5" xfId="0" applyFont="1" applyFill="1" applyBorder="1" applyAlignment="1">
      <alignment horizontal="center" vertical="center" wrapText="1"/>
    </xf>
    <xf numFmtId="0" fontId="0" fillId="5" borderId="12" xfId="0" applyFill="1" applyBorder="1" applyAlignment="1">
      <alignment horizontal="center" vertical="center" wrapText="1"/>
    </xf>
    <xf numFmtId="0" fontId="0" fillId="5" borderId="2" xfId="0" applyFill="1" applyBorder="1" applyAlignment="1">
      <alignment horizontal="center" vertical="center" shrinkToFit="1"/>
    </xf>
    <xf numFmtId="0" fontId="0" fillId="5" borderId="3" xfId="0" applyFill="1" applyBorder="1" applyAlignment="1">
      <alignment horizontal="center" vertical="center" shrinkToFit="1"/>
    </xf>
    <xf numFmtId="0" fontId="0" fillId="5" borderId="5" xfId="0" applyFill="1" applyBorder="1" applyAlignment="1">
      <alignment horizontal="center" vertical="center" wrapText="1"/>
    </xf>
    <xf numFmtId="0" fontId="0" fillId="5" borderId="6" xfId="0" applyFill="1" applyBorder="1" applyAlignment="1">
      <alignment horizontal="center" vertical="center" wrapText="1"/>
    </xf>
    <xf numFmtId="0" fontId="0" fillId="5" borderId="9" xfId="0" applyFill="1" applyBorder="1" applyAlignment="1">
      <alignment horizontal="center" vertical="center" wrapText="1"/>
    </xf>
    <xf numFmtId="0" fontId="0" fillId="5" borderId="11" xfId="0" applyFill="1" applyBorder="1" applyAlignment="1">
      <alignment horizontal="center" vertical="center" wrapText="1"/>
    </xf>
    <xf numFmtId="0" fontId="0" fillId="5" borderId="2" xfId="0" applyFill="1" applyBorder="1" applyAlignment="1">
      <alignment horizontal="center" vertical="center" wrapText="1"/>
    </xf>
    <xf numFmtId="0" fontId="0" fillId="5" borderId="4" xfId="0" applyFill="1" applyBorder="1" applyAlignment="1">
      <alignment horizontal="center" vertical="center" wrapText="1"/>
    </xf>
    <xf numFmtId="0" fontId="15" fillId="5" borderId="6" xfId="0" applyFont="1" applyFill="1" applyBorder="1" applyAlignment="1">
      <alignment horizontal="center" vertical="center" wrapText="1"/>
    </xf>
    <xf numFmtId="0" fontId="40" fillId="0" borderId="1" xfId="0" applyFont="1" applyBorder="1" applyAlignment="1">
      <alignment horizontal="left" vertical="top" wrapText="1"/>
    </xf>
    <xf numFmtId="0" fontId="0" fillId="6" borderId="5" xfId="0" applyFill="1" applyBorder="1" applyAlignment="1">
      <alignment horizontal="center" vertical="center" wrapText="1"/>
    </xf>
    <xf numFmtId="0" fontId="0" fillId="6" borderId="6" xfId="0" applyFill="1" applyBorder="1" applyAlignment="1">
      <alignment horizontal="center" vertical="center" wrapText="1"/>
    </xf>
    <xf numFmtId="0" fontId="0" fillId="6" borderId="3" xfId="0" applyFill="1" applyBorder="1" applyAlignment="1">
      <alignment horizontal="center" vertical="center" wrapText="1"/>
    </xf>
    <xf numFmtId="0" fontId="0" fillId="6" borderId="4" xfId="0" applyFill="1" applyBorder="1" applyAlignment="1">
      <alignment horizontal="center" vertical="center" wrapText="1"/>
    </xf>
    <xf numFmtId="0" fontId="22" fillId="0" borderId="0" xfId="14" applyFont="1" applyProtection="1">
      <alignment vertical="center"/>
      <protection locked="0"/>
    </xf>
    <xf numFmtId="0" fontId="23" fillId="0" borderId="0" xfId="14" applyFont="1" applyAlignment="1" applyProtection="1">
      <alignment horizontal="center" vertical="center"/>
      <protection locked="0"/>
    </xf>
    <xf numFmtId="0" fontId="8" fillId="0" borderId="0" xfId="15" applyFont="1" applyAlignment="1" applyProtection="1">
      <alignment horizontal="center" vertical="center" shrinkToFit="1"/>
      <protection locked="0"/>
    </xf>
    <xf numFmtId="0" fontId="9" fillId="0" borderId="8" xfId="15" applyFont="1" applyBorder="1" applyAlignment="1" applyProtection="1">
      <alignment horizontal="center" vertical="center"/>
      <protection locked="0"/>
    </xf>
    <xf numFmtId="0" fontId="27" fillId="0" borderId="13" xfId="14" applyFont="1" applyBorder="1" applyAlignment="1">
      <alignment horizontal="left" vertical="top" shrinkToFit="1"/>
    </xf>
    <xf numFmtId="0" fontId="27" fillId="0" borderId="14" xfId="14" applyFont="1" applyBorder="1" applyAlignment="1">
      <alignment horizontal="left" vertical="top" shrinkToFit="1"/>
    </xf>
    <xf numFmtId="0" fontId="28" fillId="0" borderId="15" xfId="14" applyFont="1" applyBorder="1" applyAlignment="1">
      <alignment horizontal="left" vertical="top" shrinkToFit="1"/>
    </xf>
    <xf numFmtId="0" fontId="27" fillId="0" borderId="10" xfId="14" applyFont="1" applyBorder="1" applyAlignment="1">
      <alignment horizontal="left" vertical="top" shrinkToFit="1"/>
    </xf>
    <xf numFmtId="0" fontId="27" fillId="0" borderId="8" xfId="14" applyFont="1" applyBorder="1" applyAlignment="1">
      <alignment horizontal="left" vertical="top" shrinkToFit="1"/>
    </xf>
    <xf numFmtId="0" fontId="28" fillId="0" borderId="17" xfId="14" applyFont="1" applyBorder="1" applyAlignment="1">
      <alignment horizontal="left" vertical="top" shrinkToFit="1"/>
    </xf>
    <xf numFmtId="177" fontId="21" fillId="0" borderId="2" xfId="14" applyNumberFormat="1" applyFont="1" applyBorder="1" applyAlignment="1">
      <alignment horizontal="center" vertical="center"/>
    </xf>
    <xf numFmtId="177" fontId="21" fillId="0" borderId="3" xfId="14" applyNumberFormat="1" applyFont="1" applyBorder="1" applyAlignment="1">
      <alignment horizontal="center" vertical="center"/>
    </xf>
    <xf numFmtId="176" fontId="21" fillId="0" borderId="3" xfId="14" applyNumberFormat="1" applyFont="1" applyBorder="1" applyAlignment="1">
      <alignment horizontal="left" vertical="center"/>
    </xf>
    <xf numFmtId="176" fontId="29" fillId="0" borderId="18" xfId="14" applyNumberFormat="1" applyFont="1" applyBorder="1" applyAlignment="1">
      <alignment horizontal="left" vertical="center"/>
    </xf>
    <xf numFmtId="177" fontId="21" fillId="0" borderId="20" xfId="14" applyNumberFormat="1" applyFont="1" applyBorder="1" applyAlignment="1">
      <alignment horizontal="center" vertical="center"/>
    </xf>
    <xf numFmtId="177" fontId="21" fillId="0" borderId="21" xfId="14" applyNumberFormat="1" applyFont="1" applyBorder="1" applyAlignment="1">
      <alignment horizontal="center" vertical="center"/>
    </xf>
    <xf numFmtId="176" fontId="21" fillId="0" borderId="21" xfId="14" applyNumberFormat="1" applyFont="1" applyBorder="1" applyAlignment="1">
      <alignment horizontal="left" vertical="center"/>
    </xf>
    <xf numFmtId="176" fontId="29" fillId="0" borderId="22" xfId="14" applyNumberFormat="1" applyFont="1" applyBorder="1" applyAlignment="1">
      <alignment horizontal="left" vertical="center"/>
    </xf>
    <xf numFmtId="0" fontId="25" fillId="0" borderId="0" xfId="14" applyFont="1" applyAlignment="1" applyProtection="1">
      <alignment horizontal="right" vertical="center" shrinkToFit="1"/>
      <protection locked="0"/>
    </xf>
    <xf numFmtId="41" fontId="25" fillId="2" borderId="0" xfId="16" applyNumberFormat="1" applyFont="1" applyFill="1" applyBorder="1" applyAlignment="1" applyProtection="1">
      <alignment horizontal="right" vertical="center"/>
    </xf>
    <xf numFmtId="6" fontId="25" fillId="2" borderId="0" xfId="16" applyFont="1" applyFill="1" applyBorder="1" applyAlignment="1" applyProtection="1">
      <alignment horizontal="right" vertical="center"/>
    </xf>
    <xf numFmtId="6" fontId="25" fillId="2" borderId="23" xfId="16" applyFont="1" applyFill="1" applyBorder="1" applyAlignment="1" applyProtection="1">
      <alignment horizontal="right" vertical="center"/>
    </xf>
    <xf numFmtId="0" fontId="30" fillId="0" borderId="0" xfId="14" applyFont="1" applyAlignment="1" applyProtection="1">
      <alignment horizontal="center" vertical="center"/>
      <protection locked="0"/>
    </xf>
    <xf numFmtId="0" fontId="31" fillId="0" borderId="0" xfId="14" applyFont="1" applyAlignment="1" applyProtection="1">
      <alignment horizontal="center" vertical="center"/>
      <protection locked="0"/>
    </xf>
    <xf numFmtId="0" fontId="19" fillId="0" borderId="1" xfId="14" applyFont="1" applyBorder="1" applyProtection="1">
      <alignment vertical="center"/>
      <protection locked="0"/>
    </xf>
    <xf numFmtId="38" fontId="22" fillId="0" borderId="1" xfId="17" applyFont="1" applyBorder="1" applyAlignment="1" applyProtection="1">
      <alignment horizontal="right" vertical="center"/>
      <protection locked="0"/>
    </xf>
    <xf numFmtId="38" fontId="22" fillId="2" borderId="1" xfId="17" applyFont="1" applyFill="1" applyBorder="1" applyAlignment="1" applyProtection="1">
      <alignment horizontal="right" vertical="center"/>
      <protection locked="0"/>
    </xf>
    <xf numFmtId="0" fontId="26" fillId="3" borderId="1" xfId="14" applyFont="1" applyFill="1" applyBorder="1" applyAlignment="1" applyProtection="1">
      <alignment horizontal="center" vertical="center" shrinkToFit="1"/>
      <protection locked="0"/>
    </xf>
    <xf numFmtId="0" fontId="26" fillId="3" borderId="2" xfId="14" applyFont="1" applyFill="1" applyBorder="1" applyAlignment="1" applyProtection="1">
      <alignment horizontal="center" vertical="center" shrinkToFit="1"/>
      <protection locked="0"/>
    </xf>
    <xf numFmtId="0" fontId="26" fillId="3" borderId="4" xfId="14" applyFont="1" applyFill="1" applyBorder="1" applyAlignment="1" applyProtection="1">
      <alignment horizontal="center" vertical="center" shrinkToFit="1"/>
      <protection locked="0"/>
    </xf>
    <xf numFmtId="41" fontId="19" fillId="2" borderId="1" xfId="16" applyNumberFormat="1" applyFont="1" applyFill="1" applyBorder="1" applyAlignment="1" applyProtection="1">
      <alignment vertical="center"/>
    </xf>
    <xf numFmtId="6" fontId="19" fillId="2" borderId="1" xfId="16" applyFont="1" applyFill="1" applyBorder="1" applyAlignment="1" applyProtection="1">
      <alignment vertical="center"/>
    </xf>
    <xf numFmtId="41" fontId="19" fillId="2" borderId="2" xfId="16" applyNumberFormat="1" applyFont="1" applyFill="1" applyBorder="1" applyAlignment="1" applyProtection="1">
      <alignment vertical="center"/>
      <protection locked="0"/>
    </xf>
    <xf numFmtId="6" fontId="19" fillId="2" borderId="4" xfId="16" applyFont="1" applyFill="1" applyBorder="1" applyAlignment="1" applyProtection="1">
      <alignment vertical="center"/>
      <protection locked="0"/>
    </xf>
    <xf numFmtId="38" fontId="19" fillId="0" borderId="2" xfId="16" applyNumberFormat="1" applyFont="1" applyBorder="1" applyAlignment="1" applyProtection="1">
      <alignment vertical="center" shrinkToFit="1"/>
      <protection locked="0"/>
    </xf>
    <xf numFmtId="38" fontId="19" fillId="0" borderId="4" xfId="16" applyNumberFormat="1" applyFont="1" applyBorder="1" applyAlignment="1" applyProtection="1">
      <alignment vertical="center" shrinkToFit="1"/>
      <protection locked="0"/>
    </xf>
    <xf numFmtId="0" fontId="26" fillId="3" borderId="1" xfId="14" applyFont="1" applyFill="1" applyBorder="1" applyAlignment="1" applyProtection="1">
      <alignment horizontal="center" vertical="center"/>
      <protection locked="0"/>
    </xf>
    <xf numFmtId="0" fontId="11" fillId="3" borderId="1" xfId="14" applyFont="1" applyFill="1" applyBorder="1" applyAlignment="1" applyProtection="1">
      <alignment horizontal="center" vertical="center"/>
      <protection locked="0"/>
    </xf>
    <xf numFmtId="0" fontId="11" fillId="3" borderId="1" xfId="14" applyFont="1" applyFill="1" applyBorder="1" applyAlignment="1" applyProtection="1">
      <alignment horizontal="center" vertical="center" shrinkToFit="1"/>
      <protection locked="0"/>
    </xf>
    <xf numFmtId="0" fontId="26" fillId="3" borderId="1" xfId="14" applyFont="1" applyFill="1" applyBorder="1" applyAlignment="1" applyProtection="1">
      <alignment horizontal="center" vertical="center" wrapText="1"/>
      <protection locked="0"/>
    </xf>
    <xf numFmtId="0" fontId="33" fillId="0" borderId="1" xfId="14" applyFont="1" applyBorder="1" applyAlignment="1" applyProtection="1">
      <alignment horizontal="left" vertical="top" wrapText="1"/>
      <protection locked="0"/>
    </xf>
    <xf numFmtId="0" fontId="34" fillId="0" borderId="1" xfId="14" applyFont="1" applyBorder="1" applyAlignment="1" applyProtection="1">
      <alignment horizontal="left" vertical="top" wrapText="1"/>
      <protection locked="0"/>
    </xf>
    <xf numFmtId="41" fontId="22" fillId="2" borderId="2" xfId="16" applyNumberFormat="1" applyFont="1" applyFill="1" applyBorder="1" applyAlignment="1" applyProtection="1">
      <alignment horizontal="right" vertical="center"/>
    </xf>
    <xf numFmtId="41" fontId="22" fillId="2" borderId="3" xfId="16" applyNumberFormat="1" applyFont="1" applyFill="1" applyBorder="1" applyAlignment="1" applyProtection="1">
      <alignment horizontal="right" vertical="center"/>
    </xf>
    <xf numFmtId="41" fontId="22" fillId="2" borderId="4" xfId="16" applyNumberFormat="1" applyFont="1" applyFill="1" applyBorder="1" applyAlignment="1" applyProtection="1">
      <alignment horizontal="right" vertical="center"/>
    </xf>
  </cellXfs>
  <cellStyles count="42">
    <cellStyle name="パーセント 2" xfId="20" xr:uid="{00000000-0005-0000-0000-000000000000}"/>
    <cellStyle name="パーセント 3" xfId="25" xr:uid="{00000000-0005-0000-0000-000001000000}"/>
    <cellStyle name="パーセント 3 2" xfId="39" xr:uid="{00000000-0005-0000-0000-000002000000}"/>
    <cellStyle name="ハイパーリンク 2" xfId="12" xr:uid="{00000000-0005-0000-0000-000003000000}"/>
    <cellStyle name="桁区切り 2" xfId="4" xr:uid="{00000000-0005-0000-0000-000004000000}"/>
    <cellStyle name="桁区切り 2 2" xfId="17" xr:uid="{00000000-0005-0000-0000-000005000000}"/>
    <cellStyle name="桁区切り 3" xfId="6" xr:uid="{00000000-0005-0000-0000-000006000000}"/>
    <cellStyle name="桁区切り 3 2" xfId="19" xr:uid="{00000000-0005-0000-0000-000007000000}"/>
    <cellStyle name="桁区切り 4" xfId="24" xr:uid="{00000000-0005-0000-0000-000008000000}"/>
    <cellStyle name="桁区切り 4 2" xfId="38" xr:uid="{00000000-0005-0000-0000-000009000000}"/>
    <cellStyle name="桁区切り 5" xfId="28" xr:uid="{00000000-0005-0000-0000-00000A000000}"/>
    <cellStyle name="桁区切り 6" xfId="34" xr:uid="{00000000-0005-0000-0000-00000B000000}"/>
    <cellStyle name="通貨 2" xfId="16" xr:uid="{00000000-0005-0000-0000-00000C000000}"/>
    <cellStyle name="通貨 2 2" xfId="22" xr:uid="{00000000-0005-0000-0000-00000D000000}"/>
    <cellStyle name="標準" xfId="0" builtinId="0"/>
    <cellStyle name="標準 10" xfId="31" xr:uid="{00000000-0005-0000-0000-00000F000000}"/>
    <cellStyle name="標準 12" xfId="32" xr:uid="{00000000-0005-0000-0000-000010000000}"/>
    <cellStyle name="標準 13" xfId="30" xr:uid="{00000000-0005-0000-0000-000011000000}"/>
    <cellStyle name="標準 2" xfId="1" xr:uid="{00000000-0005-0000-0000-000012000000}"/>
    <cellStyle name="標準 2 2" xfId="2" xr:uid="{00000000-0005-0000-0000-000013000000}"/>
    <cellStyle name="標準 2 2 2" xfId="13" xr:uid="{00000000-0005-0000-0000-000014000000}"/>
    <cellStyle name="標準 2 2 3" xfId="14" xr:uid="{00000000-0005-0000-0000-000015000000}"/>
    <cellStyle name="標準 2 2 3 2" xfId="27" xr:uid="{00000000-0005-0000-0000-000016000000}"/>
    <cellStyle name="標準 2 3" xfId="29" xr:uid="{00000000-0005-0000-0000-000017000000}"/>
    <cellStyle name="標準 27" xfId="35" xr:uid="{00000000-0005-0000-0000-000018000000}"/>
    <cellStyle name="標準 3" xfId="3" xr:uid="{00000000-0005-0000-0000-000019000000}"/>
    <cellStyle name="標準 3 2" xfId="11" xr:uid="{00000000-0005-0000-0000-00001A000000}"/>
    <cellStyle name="標準 3 2 2" xfId="21" xr:uid="{00000000-0005-0000-0000-00001B000000}"/>
    <cellStyle name="標準 4" xfId="5" xr:uid="{00000000-0005-0000-0000-00001C000000}"/>
    <cellStyle name="標準 4 2" xfId="18" xr:uid="{00000000-0005-0000-0000-00001D000000}"/>
    <cellStyle name="標準 5" xfId="7" xr:uid="{00000000-0005-0000-0000-00001E000000}"/>
    <cellStyle name="標準 5 2" xfId="15" xr:uid="{00000000-0005-0000-0000-00001F000000}"/>
    <cellStyle name="標準 5 3" xfId="26" xr:uid="{00000000-0005-0000-0000-000020000000}"/>
    <cellStyle name="標準 5 4" xfId="36" xr:uid="{00000000-0005-0000-0000-000021000000}"/>
    <cellStyle name="標準 5 5" xfId="40" xr:uid="{00000000-0005-0000-0000-000022000000}"/>
    <cellStyle name="標準 5 6" xfId="41" xr:uid="{00000000-0005-0000-0000-000023000000}"/>
    <cellStyle name="標準 6" xfId="8" xr:uid="{00000000-0005-0000-0000-000024000000}"/>
    <cellStyle name="標準 6 2" xfId="37" xr:uid="{00000000-0005-0000-0000-000025000000}"/>
    <cellStyle name="標準 6 3" xfId="23" xr:uid="{00000000-0005-0000-0000-000026000000}"/>
    <cellStyle name="標準 7" xfId="9" xr:uid="{00000000-0005-0000-0000-000027000000}"/>
    <cellStyle name="標準 7 2" xfId="33" xr:uid="{00000000-0005-0000-0000-000028000000}"/>
    <cellStyle name="標準 8" xfId="10" xr:uid="{00000000-0005-0000-0000-000029000000}"/>
  </cellStyles>
  <dxfs count="5">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b/>
        <i val="0"/>
        <color theme="4"/>
      </font>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1771650</xdr:colOff>
          <xdr:row>49</xdr:row>
          <xdr:rowOff>127000</xdr:rowOff>
        </xdr:from>
        <xdr:to>
          <xdr:col>2</xdr:col>
          <xdr:colOff>28575</xdr:colOff>
          <xdr:row>52</xdr:row>
          <xdr:rowOff>28575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1771650</xdr:colOff>
          <xdr:row>47</xdr:row>
          <xdr:rowOff>69850</xdr:rowOff>
        </xdr:from>
        <xdr:to>
          <xdr:col>2</xdr:col>
          <xdr:colOff>28575</xdr:colOff>
          <xdr:row>49</xdr:row>
          <xdr:rowOff>171450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1771650</xdr:colOff>
          <xdr:row>35</xdr:row>
          <xdr:rowOff>95250</xdr:rowOff>
        </xdr:from>
        <xdr:to>
          <xdr:col>2</xdr:col>
          <xdr:colOff>28575</xdr:colOff>
          <xdr:row>37</xdr:row>
          <xdr:rowOff>114300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1771650</xdr:colOff>
          <xdr:row>34</xdr:row>
          <xdr:rowOff>228600</xdr:rowOff>
        </xdr:from>
        <xdr:to>
          <xdr:col>2</xdr:col>
          <xdr:colOff>28575</xdr:colOff>
          <xdr:row>36</xdr:row>
          <xdr:rowOff>76200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1771650</xdr:colOff>
          <xdr:row>36</xdr:row>
          <xdr:rowOff>127000</xdr:rowOff>
        </xdr:from>
        <xdr:to>
          <xdr:col>2</xdr:col>
          <xdr:colOff>28575</xdr:colOff>
          <xdr:row>38</xdr:row>
          <xdr:rowOff>76200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1771650</xdr:colOff>
          <xdr:row>37</xdr:row>
          <xdr:rowOff>209550</xdr:rowOff>
        </xdr:from>
        <xdr:to>
          <xdr:col>2</xdr:col>
          <xdr:colOff>28575</xdr:colOff>
          <xdr:row>39</xdr:row>
          <xdr:rowOff>28575</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1771650</xdr:colOff>
          <xdr:row>46</xdr:row>
          <xdr:rowOff>0</xdr:rowOff>
        </xdr:from>
        <xdr:to>
          <xdr:col>2</xdr:col>
          <xdr:colOff>28575</xdr:colOff>
          <xdr:row>48</xdr:row>
          <xdr:rowOff>28575</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0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35</xdr:row>
          <xdr:rowOff>165100</xdr:rowOff>
        </xdr:from>
        <xdr:to>
          <xdr:col>3</xdr:col>
          <xdr:colOff>790575</xdr:colOff>
          <xdr:row>37</xdr:row>
          <xdr:rowOff>6350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0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546100</xdr:colOff>
          <xdr:row>34</xdr:row>
          <xdr:rowOff>203200</xdr:rowOff>
        </xdr:from>
        <xdr:to>
          <xdr:col>3</xdr:col>
          <xdr:colOff>800100</xdr:colOff>
          <xdr:row>36</xdr:row>
          <xdr:rowOff>66675</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0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1771650</xdr:colOff>
          <xdr:row>41</xdr:row>
          <xdr:rowOff>171450</xdr:rowOff>
        </xdr:from>
        <xdr:to>
          <xdr:col>2</xdr:col>
          <xdr:colOff>28575</xdr:colOff>
          <xdr:row>43</xdr:row>
          <xdr:rowOff>47625</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0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1771650</xdr:colOff>
          <xdr:row>48</xdr:row>
          <xdr:rowOff>209550</xdr:rowOff>
        </xdr:from>
        <xdr:to>
          <xdr:col>2</xdr:col>
          <xdr:colOff>28575</xdr:colOff>
          <xdr:row>50</xdr:row>
          <xdr:rowOff>28575</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0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1771650</xdr:colOff>
          <xdr:row>39</xdr:row>
          <xdr:rowOff>933450</xdr:rowOff>
        </xdr:from>
        <xdr:to>
          <xdr:col>2</xdr:col>
          <xdr:colOff>28575</xdr:colOff>
          <xdr:row>41</xdr:row>
          <xdr:rowOff>95250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0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1771650</xdr:colOff>
          <xdr:row>40</xdr:row>
          <xdr:rowOff>152400</xdr:rowOff>
        </xdr:from>
        <xdr:to>
          <xdr:col>2</xdr:col>
          <xdr:colOff>28575</xdr:colOff>
          <xdr:row>42</xdr:row>
          <xdr:rowOff>57150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0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1685925</xdr:colOff>
      <xdr:row>35</xdr:row>
      <xdr:rowOff>0</xdr:rowOff>
    </xdr:from>
    <xdr:to>
      <xdr:col>5</xdr:col>
      <xdr:colOff>257175</xdr:colOff>
      <xdr:row>36</xdr:row>
      <xdr:rowOff>219075</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1943100" y="7391400"/>
          <a:ext cx="3695700" cy="390525"/>
        </a:xfrm>
        <a:prstGeom prst="rect">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1676400</xdr:colOff>
      <xdr:row>37</xdr:row>
      <xdr:rowOff>23532</xdr:rowOff>
    </xdr:from>
    <xdr:to>
      <xdr:col>10</xdr:col>
      <xdr:colOff>133350</xdr:colOff>
      <xdr:row>39</xdr:row>
      <xdr:rowOff>95250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933575" y="7824507"/>
          <a:ext cx="11315700" cy="414618"/>
        </a:xfrm>
        <a:prstGeom prst="rect">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1104899</xdr:colOff>
      <xdr:row>39</xdr:row>
      <xdr:rowOff>142875</xdr:rowOff>
    </xdr:from>
    <xdr:to>
      <xdr:col>7</xdr:col>
      <xdr:colOff>962024</xdr:colOff>
      <xdr:row>41</xdr:row>
      <xdr:rowOff>28574</xdr:rowOff>
    </xdr:to>
    <xdr:grpSp>
      <xdr:nvGrpSpPr>
        <xdr:cNvPr id="4" name="グループ化 3">
          <a:extLst>
            <a:ext uri="{FF2B5EF4-FFF2-40B4-BE49-F238E27FC236}">
              <a16:creationId xmlns:a16="http://schemas.microsoft.com/office/drawing/2014/main" id="{00000000-0008-0000-0300-000004000000}"/>
            </a:ext>
          </a:extLst>
        </xdr:cNvPr>
        <xdr:cNvGrpSpPr/>
      </xdr:nvGrpSpPr>
      <xdr:grpSpPr>
        <a:xfrm>
          <a:off x="3343274" y="11700669"/>
          <a:ext cx="4932363" cy="1106486"/>
          <a:chOff x="3295649" y="8934450"/>
          <a:chExt cx="4924425" cy="1133474"/>
        </a:xfrm>
      </xdr:grpSpPr>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3295649" y="9429749"/>
            <a:ext cx="4924425" cy="638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latin typeface="メイリオ" panose="020B0604030504040204" pitchFamily="50" charset="-128"/>
                <a:ea typeface="メイリオ" panose="020B0604030504040204" pitchFamily="50" charset="-128"/>
              </a:rPr>
              <a:t>＜点線内の機器等の導入に際し、必要な場合のみチェックすること＞</a:t>
            </a:r>
          </a:p>
        </xdr:txBody>
      </xdr:sp>
      <xdr:sp macro="" textlink="">
        <xdr:nvSpPr>
          <xdr:cNvPr id="6" name="下矢印 38">
            <a:extLst>
              <a:ext uri="{FF2B5EF4-FFF2-40B4-BE49-F238E27FC236}">
                <a16:creationId xmlns:a16="http://schemas.microsoft.com/office/drawing/2014/main" id="{00000000-0008-0000-0300-000006000000}"/>
              </a:ext>
            </a:extLst>
          </xdr:cNvPr>
          <xdr:cNvSpPr/>
        </xdr:nvSpPr>
        <xdr:spPr>
          <a:xfrm>
            <a:off x="4581525" y="8934450"/>
            <a:ext cx="571500" cy="457200"/>
          </a:xfrm>
          <a:prstGeom prst="downArrow">
            <a:avLst/>
          </a:prstGeom>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0</xdr:col>
          <xdr:colOff>114300</xdr:colOff>
          <xdr:row>18</xdr:row>
          <xdr:rowOff>95250</xdr:rowOff>
        </xdr:from>
        <xdr:to>
          <xdr:col>1</xdr:col>
          <xdr:colOff>276225</xdr:colOff>
          <xdr:row>20</xdr:row>
          <xdr:rowOff>85725</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0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76200</xdr:colOff>
          <xdr:row>22</xdr:row>
          <xdr:rowOff>114300</xdr:rowOff>
        </xdr:from>
        <xdr:to>
          <xdr:col>1</xdr:col>
          <xdr:colOff>114300</xdr:colOff>
          <xdr:row>22</xdr:row>
          <xdr:rowOff>355600</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0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76200</xdr:colOff>
          <xdr:row>23</xdr:row>
          <xdr:rowOff>9524</xdr:rowOff>
        </xdr:from>
        <xdr:to>
          <xdr:col>1</xdr:col>
          <xdr:colOff>238124</xdr:colOff>
          <xdr:row>25</xdr:row>
          <xdr:rowOff>178593</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E958300C-3CEE-31B6-4961-0EB1D2841EA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76200</xdr:colOff>
          <xdr:row>25</xdr:row>
          <xdr:rowOff>6350</xdr:rowOff>
        </xdr:from>
        <xdr:to>
          <xdr:col>1</xdr:col>
          <xdr:colOff>114300</xdr:colOff>
          <xdr:row>25</xdr:row>
          <xdr:rowOff>241300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9297784E-DBC3-4E07-9F36-D72AC36BCF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95251</xdr:colOff>
          <xdr:row>23</xdr:row>
          <xdr:rowOff>8730</xdr:rowOff>
        </xdr:from>
        <xdr:to>
          <xdr:col>1</xdr:col>
          <xdr:colOff>132557</xdr:colOff>
          <xdr:row>24</xdr:row>
          <xdr:rowOff>8730</xdr:rowOff>
        </xdr:to>
        <xdr:sp macro="" textlink="">
          <xdr:nvSpPr>
            <xdr:cNvPr id="10272" name="Check Box 32" hidden="1">
              <a:extLst>
                <a:ext uri="{63B3BB69-23CF-44E3-9099-C40C66FF867C}">
                  <a14:compatExt spid="_x0000_s10272"/>
                </a:ext>
                <a:ext uri="{FF2B5EF4-FFF2-40B4-BE49-F238E27FC236}">
                  <a16:creationId xmlns:a16="http://schemas.microsoft.com/office/drawing/2014/main" id="{C9DFFEA3-36E4-92BE-976C-EE2F2C88BC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130968</xdr:colOff>
          <xdr:row>19</xdr:row>
          <xdr:rowOff>92869</xdr:rowOff>
        </xdr:from>
        <xdr:to>
          <xdr:col>1</xdr:col>
          <xdr:colOff>154779</xdr:colOff>
          <xdr:row>21</xdr:row>
          <xdr:rowOff>45243</xdr:rowOff>
        </xdr:to>
        <xdr:sp macro="" textlink="">
          <xdr:nvSpPr>
            <xdr:cNvPr id="10275" name="Check Box 35" hidden="1">
              <a:extLst>
                <a:ext uri="{63B3BB69-23CF-44E3-9099-C40C66FF867C}">
                  <a14:compatExt spid="_x0000_s10275"/>
                </a:ext>
                <a:ext uri="{FF2B5EF4-FFF2-40B4-BE49-F238E27FC236}">
                  <a16:creationId xmlns:a16="http://schemas.microsoft.com/office/drawing/2014/main" id="{00000000-0008-0000-00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11</xdr:col>
      <xdr:colOff>76200</xdr:colOff>
      <xdr:row>9</xdr:row>
      <xdr:rowOff>19050</xdr:rowOff>
    </xdr:from>
    <xdr:to>
      <xdr:col>11</xdr:col>
      <xdr:colOff>419100</xdr:colOff>
      <xdr:row>10</xdr:row>
      <xdr:rowOff>266700</xdr:rowOff>
    </xdr:to>
    <xdr:sp macro="" textlink="">
      <xdr:nvSpPr>
        <xdr:cNvPr id="2" name="右大かっこ 1">
          <a:extLst>
            <a:ext uri="{FF2B5EF4-FFF2-40B4-BE49-F238E27FC236}">
              <a16:creationId xmlns:a16="http://schemas.microsoft.com/office/drawing/2014/main" id="{00000000-0008-0000-0400-000002000000}"/>
            </a:ext>
          </a:extLst>
        </xdr:cNvPr>
        <xdr:cNvSpPr/>
      </xdr:nvSpPr>
      <xdr:spPr>
        <a:xfrm>
          <a:off x="6153150" y="2228850"/>
          <a:ext cx="342900" cy="533400"/>
        </a:xfrm>
        <a:prstGeom prst="rightBracket">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19050</xdr:colOff>
      <xdr:row>9</xdr:row>
      <xdr:rowOff>133350</xdr:rowOff>
    </xdr:from>
    <xdr:to>
      <xdr:col>21</xdr:col>
      <xdr:colOff>276225</xdr:colOff>
      <xdr:row>10</xdr:row>
      <xdr:rowOff>123825</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6524625" y="2343150"/>
          <a:ext cx="41148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sng"/>
            <a:t>機器台数等との著しい矛盾が生じていないか確認します。</a:t>
          </a:r>
          <a:endParaRPr kumimoji="1" lang="en-US" altLang="ja-JP" sz="1100" u="sng"/>
        </a:p>
        <a:p>
          <a:endParaRPr kumimoji="1" lang="ja-JP" altLang="en-US" sz="1100"/>
        </a:p>
      </xdr:txBody>
    </xdr:sp>
    <xdr:clientData/>
  </xdr:twoCellAnchor>
  <xdr:twoCellAnchor editAs="oneCell">
    <xdr:from>
      <xdr:col>0</xdr:col>
      <xdr:colOff>261937</xdr:colOff>
      <xdr:row>35</xdr:row>
      <xdr:rowOff>190500</xdr:rowOff>
    </xdr:from>
    <xdr:to>
      <xdr:col>21</xdr:col>
      <xdr:colOff>95249</xdr:colOff>
      <xdr:row>38</xdr:row>
      <xdr:rowOff>166207</xdr:rowOff>
    </xdr:to>
    <xdr:pic>
      <xdr:nvPicPr>
        <xdr:cNvPr id="5" name="図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1937" y="10548938"/>
          <a:ext cx="10191750" cy="11187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enlsv\&#29983;&#28079;&#23398;&#32722;&#35506;&#20849;&#36890;\&#23478;&#24237;&#25391;&#33288;\&#12415;&#12406;&#65306;&#12487;&#12473;&#12463;&#12488;&#12483;&#12503;&#12501;&#12457;&#12523;&#12480;&#12540;\&#37117;&#36947;&#24220;&#30476;&#29031;&#20250;\&#20877;&#22996;&#35351;&#21332;&#35696;&#20250;&#35519;&#12409;\&#65296;&#65304;&#33576;&#22478;&#30476;&#65306;&#21029;&#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集計表１"/>
      <sheetName val="集計表２"/>
      <sheetName val="Sheet2"/>
      <sheetName val="リスト参照"/>
      <sheetName val="Sheet1"/>
      <sheetName val="様式2-1-①・②"/>
      <sheetName val="リスト"/>
      <sheetName val="参考"/>
      <sheetName val="Sheet3"/>
    </sheetNames>
    <sheetDataSet>
      <sheetData sheetId="0" refreshError="1"/>
      <sheetData sheetId="1" refreshError="1">
        <row r="4">
          <cell r="E4" t="str">
            <v>協議会</v>
          </cell>
          <cell r="F4" t="str">
            <v>サポーターリーダー</v>
          </cell>
          <cell r="G4">
            <v>0</v>
          </cell>
          <cell r="H4">
            <v>0</v>
          </cell>
          <cell r="I4">
            <v>0</v>
          </cell>
          <cell r="J4">
            <v>0</v>
          </cell>
          <cell r="K4">
            <v>0</v>
          </cell>
          <cell r="L4">
            <v>0</v>
          </cell>
          <cell r="M4">
            <v>0</v>
          </cell>
          <cell r="N4">
            <v>0</v>
          </cell>
          <cell r="O4">
            <v>0</v>
          </cell>
          <cell r="P4">
            <v>0</v>
          </cell>
          <cell r="Q4">
            <v>0</v>
          </cell>
          <cell r="R4" t="str">
            <v>サポーターリーダー</v>
          </cell>
        </row>
        <row r="5">
          <cell r="C5" t="str">
            <v>諸謝金</v>
          </cell>
          <cell r="D5" t="str">
            <v>旅費</v>
          </cell>
          <cell r="E5" t="str">
            <v>消耗品費</v>
          </cell>
          <cell r="F5" t="str">
            <v>印刷製本</v>
          </cell>
          <cell r="G5" t="str">
            <v>通信運搬</v>
          </cell>
          <cell r="H5" t="str">
            <v>借料損料</v>
          </cell>
          <cell r="I5" t="str">
            <v>会議費</v>
          </cell>
          <cell r="J5" t="str">
            <v>賃金</v>
          </cell>
          <cell r="K5" t="str">
            <v>保険料</v>
          </cell>
          <cell r="L5" t="str">
            <v>雑役務</v>
          </cell>
          <cell r="M5" t="str">
            <v>小計</v>
          </cell>
          <cell r="N5" t="str">
            <v>講座数</v>
          </cell>
          <cell r="O5" t="str">
            <v>リーダー</v>
          </cell>
          <cell r="P5" t="str">
            <v>諸謝金</v>
          </cell>
          <cell r="Q5" t="str">
            <v>旅費</v>
          </cell>
          <cell r="R5" t="str">
            <v>消耗品費</v>
          </cell>
          <cell r="S5" t="str">
            <v>印刷製本</v>
          </cell>
          <cell r="T5" t="str">
            <v>通信運搬</v>
          </cell>
          <cell r="U5" t="str">
            <v>借料損料</v>
          </cell>
          <cell r="V5" t="str">
            <v>会議費</v>
          </cell>
          <cell r="W5" t="str">
            <v>賃金</v>
          </cell>
          <cell r="X5" t="str">
            <v>保険料</v>
          </cell>
          <cell r="Y5" t="str">
            <v>雑役務</v>
          </cell>
          <cell r="Z5" t="str">
            <v>小計</v>
          </cell>
          <cell r="AA5" t="str">
            <v>講座数</v>
          </cell>
          <cell r="AB5" t="str">
            <v>総回数</v>
          </cell>
          <cell r="AC5" t="str">
            <v>諸謝金</v>
          </cell>
          <cell r="AD5" t="str">
            <v>旅費</v>
          </cell>
        </row>
        <row r="6">
          <cell r="A6">
            <v>1</v>
          </cell>
          <cell r="B6" t="str">
            <v>　水戸市</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row>
        <row r="7">
          <cell r="A7">
            <v>2</v>
          </cell>
          <cell r="B7" t="str">
            <v>　日立市</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row>
        <row r="8">
          <cell r="A8">
            <v>3</v>
          </cell>
          <cell r="B8" t="str">
            <v>　土浦市</v>
          </cell>
          <cell r="C8">
            <v>18000</v>
          </cell>
          <cell r="D8">
            <v>10600</v>
          </cell>
          <cell r="E8">
            <v>10600</v>
          </cell>
          <cell r="F8">
            <v>37217</v>
          </cell>
          <cell r="G8">
            <v>0</v>
          </cell>
          <cell r="H8">
            <v>17</v>
          </cell>
          <cell r="I8">
            <v>8617</v>
          </cell>
          <cell r="J8">
            <v>119000</v>
          </cell>
          <cell r="K8">
            <v>0</v>
          </cell>
          <cell r="L8">
            <v>0</v>
          </cell>
          <cell r="M8">
            <v>37217</v>
          </cell>
          <cell r="N8">
            <v>0</v>
          </cell>
          <cell r="O8">
            <v>0</v>
          </cell>
          <cell r="P8">
            <v>0</v>
          </cell>
          <cell r="Q8">
            <v>0</v>
          </cell>
          <cell r="R8">
            <v>0</v>
          </cell>
          <cell r="S8">
            <v>0</v>
          </cell>
          <cell r="T8">
            <v>0</v>
          </cell>
          <cell r="U8">
            <v>0</v>
          </cell>
          <cell r="V8">
            <v>0</v>
          </cell>
          <cell r="W8">
            <v>0</v>
          </cell>
          <cell r="X8">
            <v>0</v>
          </cell>
          <cell r="Y8">
            <v>0</v>
          </cell>
          <cell r="Z8">
            <v>0</v>
          </cell>
          <cell r="AA8">
            <v>17</v>
          </cell>
          <cell r="AB8">
            <v>17</v>
          </cell>
          <cell r="AC8">
            <v>119000</v>
          </cell>
        </row>
        <row r="9">
          <cell r="A9">
            <v>4</v>
          </cell>
          <cell r="B9" t="str">
            <v>　古河市</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row>
        <row r="10">
          <cell r="A10">
            <v>5</v>
          </cell>
          <cell r="B10" t="str">
            <v>　石岡市</v>
          </cell>
          <cell r="C10">
            <v>18000</v>
          </cell>
          <cell r="D10">
            <v>2000</v>
          </cell>
          <cell r="E10">
            <v>2000</v>
          </cell>
          <cell r="F10">
            <v>0</v>
          </cell>
          <cell r="G10">
            <v>13</v>
          </cell>
          <cell r="H10">
            <v>13</v>
          </cell>
          <cell r="I10">
            <v>195000</v>
          </cell>
          <cell r="J10">
            <v>0</v>
          </cell>
          <cell r="K10">
            <v>0</v>
          </cell>
          <cell r="L10">
            <v>0</v>
          </cell>
          <cell r="M10">
            <v>20000</v>
          </cell>
          <cell r="N10">
            <v>0</v>
          </cell>
          <cell r="O10">
            <v>0</v>
          </cell>
          <cell r="P10">
            <v>0</v>
          </cell>
          <cell r="Q10">
            <v>0</v>
          </cell>
          <cell r="R10">
            <v>0</v>
          </cell>
          <cell r="S10">
            <v>0</v>
          </cell>
          <cell r="T10">
            <v>0</v>
          </cell>
          <cell r="U10">
            <v>0</v>
          </cell>
          <cell r="V10">
            <v>0</v>
          </cell>
          <cell r="W10">
            <v>0</v>
          </cell>
          <cell r="X10">
            <v>0</v>
          </cell>
          <cell r="Y10">
            <v>0</v>
          </cell>
          <cell r="Z10">
            <v>0</v>
          </cell>
          <cell r="AA10">
            <v>13</v>
          </cell>
          <cell r="AB10">
            <v>13</v>
          </cell>
          <cell r="AC10">
            <v>195000</v>
          </cell>
        </row>
        <row r="11">
          <cell r="A11">
            <v>6</v>
          </cell>
          <cell r="B11" t="str">
            <v>　下館市</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row>
        <row r="12">
          <cell r="A12">
            <v>7</v>
          </cell>
          <cell r="B12" t="str">
            <v>　結城市</v>
          </cell>
          <cell r="C12">
            <v>4000</v>
          </cell>
          <cell r="D12">
            <v>4000</v>
          </cell>
          <cell r="E12">
            <v>4000</v>
          </cell>
          <cell r="F12">
            <v>18000</v>
          </cell>
          <cell r="G12">
            <v>4000</v>
          </cell>
          <cell r="H12">
            <v>2000</v>
          </cell>
          <cell r="I12">
            <v>18000</v>
          </cell>
          <cell r="J12">
            <v>10</v>
          </cell>
          <cell r="K12">
            <v>50000</v>
          </cell>
          <cell r="L12">
            <v>2000</v>
          </cell>
          <cell r="M12">
            <v>28000</v>
          </cell>
          <cell r="N12">
            <v>0</v>
          </cell>
          <cell r="O12">
            <v>0</v>
          </cell>
          <cell r="P12">
            <v>0</v>
          </cell>
          <cell r="Q12">
            <v>0</v>
          </cell>
          <cell r="R12">
            <v>0</v>
          </cell>
          <cell r="S12">
            <v>0</v>
          </cell>
          <cell r="T12">
            <v>0</v>
          </cell>
          <cell r="U12">
            <v>0</v>
          </cell>
          <cell r="V12">
            <v>0</v>
          </cell>
          <cell r="W12">
            <v>0</v>
          </cell>
          <cell r="X12">
            <v>0</v>
          </cell>
          <cell r="Y12">
            <v>0</v>
          </cell>
          <cell r="Z12">
            <v>0</v>
          </cell>
          <cell r="AA12">
            <v>10</v>
          </cell>
          <cell r="AB12">
            <v>10</v>
          </cell>
          <cell r="AC12">
            <v>50000</v>
          </cell>
          <cell r="AD12">
            <v>2000</v>
          </cell>
        </row>
        <row r="13">
          <cell r="A13">
            <v>8</v>
          </cell>
          <cell r="B13" t="str">
            <v>　龍ヶ崎市</v>
          </cell>
          <cell r="C13">
            <v>8000</v>
          </cell>
          <cell r="D13">
            <v>8000</v>
          </cell>
          <cell r="E13">
            <v>35000</v>
          </cell>
          <cell r="F13">
            <v>100000</v>
          </cell>
          <cell r="G13">
            <v>18240</v>
          </cell>
          <cell r="H13">
            <v>0</v>
          </cell>
          <cell r="I13">
            <v>17</v>
          </cell>
          <cell r="J13">
            <v>17</v>
          </cell>
          <cell r="K13">
            <v>340000</v>
          </cell>
          <cell r="L13">
            <v>0</v>
          </cell>
          <cell r="M13">
            <v>161240</v>
          </cell>
          <cell r="N13">
            <v>0</v>
          </cell>
          <cell r="O13">
            <v>0</v>
          </cell>
          <cell r="P13">
            <v>0</v>
          </cell>
          <cell r="Q13">
            <v>0</v>
          </cell>
          <cell r="R13">
            <v>0</v>
          </cell>
          <cell r="S13">
            <v>0</v>
          </cell>
          <cell r="T13">
            <v>0</v>
          </cell>
          <cell r="U13">
            <v>0</v>
          </cell>
          <cell r="V13">
            <v>0</v>
          </cell>
          <cell r="W13">
            <v>0</v>
          </cell>
          <cell r="X13">
            <v>0</v>
          </cell>
          <cell r="Y13">
            <v>0</v>
          </cell>
          <cell r="Z13">
            <v>0</v>
          </cell>
          <cell r="AA13">
            <v>17</v>
          </cell>
          <cell r="AB13">
            <v>17</v>
          </cell>
          <cell r="AC13">
            <v>340000</v>
          </cell>
        </row>
        <row r="14">
          <cell r="A14">
            <v>9</v>
          </cell>
          <cell r="B14" t="str">
            <v>　下妻市</v>
          </cell>
          <cell r="C14">
            <v>32000</v>
          </cell>
          <cell r="D14">
            <v>20000</v>
          </cell>
          <cell r="E14">
            <v>4800</v>
          </cell>
          <cell r="F14">
            <v>20000</v>
          </cell>
          <cell r="G14">
            <v>0</v>
          </cell>
          <cell r="H14">
            <v>2</v>
          </cell>
          <cell r="I14">
            <v>4800</v>
          </cell>
          <cell r="J14">
            <v>52000</v>
          </cell>
          <cell r="K14">
            <v>0</v>
          </cell>
          <cell r="L14">
            <v>0</v>
          </cell>
          <cell r="M14">
            <v>56800</v>
          </cell>
          <cell r="N14">
            <v>0</v>
          </cell>
          <cell r="O14">
            <v>0</v>
          </cell>
          <cell r="P14">
            <v>0</v>
          </cell>
          <cell r="Q14">
            <v>0</v>
          </cell>
          <cell r="R14">
            <v>0</v>
          </cell>
          <cell r="S14">
            <v>0</v>
          </cell>
          <cell r="T14">
            <v>0</v>
          </cell>
          <cell r="U14">
            <v>0</v>
          </cell>
          <cell r="V14">
            <v>0</v>
          </cell>
          <cell r="W14">
            <v>0</v>
          </cell>
          <cell r="X14">
            <v>0</v>
          </cell>
          <cell r="Y14">
            <v>0</v>
          </cell>
          <cell r="Z14">
            <v>0</v>
          </cell>
          <cell r="AA14">
            <v>2</v>
          </cell>
          <cell r="AB14">
            <v>2</v>
          </cell>
          <cell r="AC14">
            <v>52000</v>
          </cell>
        </row>
        <row r="15">
          <cell r="A15">
            <v>10</v>
          </cell>
          <cell r="B15" t="str">
            <v>　水海道市</v>
          </cell>
          <cell r="C15">
            <v>30000</v>
          </cell>
          <cell r="D15">
            <v>3000</v>
          </cell>
          <cell r="E15">
            <v>3000</v>
          </cell>
          <cell r="F15">
            <v>0</v>
          </cell>
          <cell r="G15">
            <v>32</v>
          </cell>
          <cell r="H15">
            <v>32</v>
          </cell>
          <cell r="I15">
            <v>420000</v>
          </cell>
          <cell r="J15">
            <v>0</v>
          </cell>
          <cell r="K15">
            <v>0</v>
          </cell>
          <cell r="L15">
            <v>0</v>
          </cell>
          <cell r="M15">
            <v>33000</v>
          </cell>
          <cell r="N15">
            <v>0</v>
          </cell>
          <cell r="O15">
            <v>0</v>
          </cell>
          <cell r="P15">
            <v>0</v>
          </cell>
          <cell r="Q15">
            <v>0</v>
          </cell>
          <cell r="R15">
            <v>0</v>
          </cell>
          <cell r="S15">
            <v>0</v>
          </cell>
          <cell r="T15">
            <v>0</v>
          </cell>
          <cell r="U15">
            <v>0</v>
          </cell>
          <cell r="V15">
            <v>0</v>
          </cell>
          <cell r="W15">
            <v>0</v>
          </cell>
          <cell r="X15">
            <v>0</v>
          </cell>
          <cell r="Y15">
            <v>0</v>
          </cell>
          <cell r="Z15">
            <v>0</v>
          </cell>
          <cell r="AA15">
            <v>32</v>
          </cell>
          <cell r="AB15">
            <v>32</v>
          </cell>
          <cell r="AC15">
            <v>420000</v>
          </cell>
        </row>
        <row r="16">
          <cell r="A16">
            <v>11</v>
          </cell>
          <cell r="B16" t="str">
            <v>　常陸太田市</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row>
        <row r="17">
          <cell r="A17">
            <v>12</v>
          </cell>
          <cell r="B17" t="str">
            <v xml:space="preserve">  高萩市</v>
          </cell>
          <cell r="C17">
            <v>65600</v>
          </cell>
          <cell r="D17">
            <v>3200</v>
          </cell>
          <cell r="E17">
            <v>8400</v>
          </cell>
          <cell r="F17">
            <v>77200</v>
          </cell>
          <cell r="G17">
            <v>3200</v>
          </cell>
          <cell r="H17">
            <v>15</v>
          </cell>
          <cell r="I17">
            <v>8400</v>
          </cell>
          <cell r="J17">
            <v>75000</v>
          </cell>
          <cell r="K17">
            <v>0</v>
          </cell>
          <cell r="L17">
            <v>0</v>
          </cell>
          <cell r="M17">
            <v>77200</v>
          </cell>
          <cell r="N17">
            <v>0</v>
          </cell>
          <cell r="O17">
            <v>0</v>
          </cell>
          <cell r="P17">
            <v>0</v>
          </cell>
          <cell r="Q17">
            <v>0</v>
          </cell>
          <cell r="R17">
            <v>0</v>
          </cell>
          <cell r="S17">
            <v>0</v>
          </cell>
          <cell r="T17">
            <v>0</v>
          </cell>
          <cell r="U17">
            <v>0</v>
          </cell>
          <cell r="V17">
            <v>0</v>
          </cell>
          <cell r="W17">
            <v>0</v>
          </cell>
          <cell r="X17">
            <v>0</v>
          </cell>
          <cell r="Y17">
            <v>0</v>
          </cell>
          <cell r="Z17">
            <v>0</v>
          </cell>
          <cell r="AA17">
            <v>15</v>
          </cell>
          <cell r="AB17">
            <v>15</v>
          </cell>
          <cell r="AC17">
            <v>75000</v>
          </cell>
        </row>
        <row r="18">
          <cell r="A18">
            <v>13</v>
          </cell>
          <cell r="B18" t="str">
            <v>　北茨城市</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row>
        <row r="19">
          <cell r="A19">
            <v>14</v>
          </cell>
          <cell r="B19" t="str">
            <v>　笠間市</v>
          </cell>
          <cell r="C19">
            <v>0</v>
          </cell>
          <cell r="D19">
            <v>0</v>
          </cell>
          <cell r="E19">
            <v>15</v>
          </cell>
          <cell r="F19">
            <v>15</v>
          </cell>
          <cell r="G19">
            <v>100000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15</v>
          </cell>
          <cell r="AB19">
            <v>15</v>
          </cell>
          <cell r="AC19">
            <v>100000</v>
          </cell>
        </row>
        <row r="20">
          <cell r="A20">
            <v>15</v>
          </cell>
          <cell r="B20" t="str">
            <v>　取手市</v>
          </cell>
          <cell r="C20">
            <v>21600</v>
          </cell>
          <cell r="D20">
            <v>21600</v>
          </cell>
          <cell r="E20">
            <v>0</v>
          </cell>
          <cell r="F20">
            <v>36</v>
          </cell>
          <cell r="G20">
            <v>36</v>
          </cell>
          <cell r="H20">
            <v>303000</v>
          </cell>
          <cell r="I20">
            <v>21600</v>
          </cell>
          <cell r="J20">
            <v>0</v>
          </cell>
          <cell r="K20">
            <v>0</v>
          </cell>
          <cell r="L20">
            <v>0</v>
          </cell>
          <cell r="M20">
            <v>21600</v>
          </cell>
          <cell r="N20">
            <v>0</v>
          </cell>
          <cell r="O20">
            <v>0</v>
          </cell>
          <cell r="P20">
            <v>0</v>
          </cell>
          <cell r="Q20">
            <v>0</v>
          </cell>
          <cell r="R20">
            <v>0</v>
          </cell>
          <cell r="S20">
            <v>0</v>
          </cell>
          <cell r="T20">
            <v>0</v>
          </cell>
          <cell r="U20">
            <v>0</v>
          </cell>
          <cell r="V20">
            <v>0</v>
          </cell>
          <cell r="W20">
            <v>0</v>
          </cell>
          <cell r="X20">
            <v>0</v>
          </cell>
          <cell r="Y20">
            <v>0</v>
          </cell>
          <cell r="Z20">
            <v>0</v>
          </cell>
          <cell r="AA20">
            <v>36</v>
          </cell>
          <cell r="AB20">
            <v>36</v>
          </cell>
          <cell r="AC20">
            <v>303000</v>
          </cell>
        </row>
        <row r="21">
          <cell r="A21">
            <v>16</v>
          </cell>
          <cell r="B21" t="str">
            <v>　岩井市</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row>
        <row r="22">
          <cell r="A22">
            <v>17</v>
          </cell>
          <cell r="B22" t="str">
            <v>　牛久市</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3">
          <cell r="A23">
            <v>18</v>
          </cell>
          <cell r="B23" t="str">
            <v>　つくば市</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row>
        <row r="24">
          <cell r="A24">
            <v>19</v>
          </cell>
          <cell r="B24" t="str">
            <v>　ひたちなか市</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row>
        <row r="25">
          <cell r="A25">
            <v>20</v>
          </cell>
          <cell r="B25" t="str">
            <v>　鹿嶋市</v>
          </cell>
          <cell r="C25">
            <v>2000</v>
          </cell>
          <cell r="D25">
            <v>2000</v>
          </cell>
          <cell r="E25">
            <v>2000</v>
          </cell>
          <cell r="F25">
            <v>21</v>
          </cell>
          <cell r="G25">
            <v>21</v>
          </cell>
          <cell r="H25">
            <v>392000</v>
          </cell>
          <cell r="I25">
            <v>0</v>
          </cell>
          <cell r="J25">
            <v>0</v>
          </cell>
          <cell r="K25">
            <v>0</v>
          </cell>
          <cell r="L25">
            <v>0</v>
          </cell>
          <cell r="M25">
            <v>2000</v>
          </cell>
          <cell r="N25">
            <v>0</v>
          </cell>
          <cell r="O25">
            <v>0</v>
          </cell>
          <cell r="P25">
            <v>0</v>
          </cell>
          <cell r="Q25">
            <v>0</v>
          </cell>
          <cell r="R25">
            <v>0</v>
          </cell>
          <cell r="S25">
            <v>0</v>
          </cell>
          <cell r="T25">
            <v>0</v>
          </cell>
          <cell r="U25">
            <v>0</v>
          </cell>
          <cell r="V25">
            <v>0</v>
          </cell>
          <cell r="W25">
            <v>0</v>
          </cell>
          <cell r="X25">
            <v>0</v>
          </cell>
          <cell r="Y25">
            <v>0</v>
          </cell>
          <cell r="Z25">
            <v>0</v>
          </cell>
          <cell r="AA25">
            <v>21</v>
          </cell>
          <cell r="AB25">
            <v>21</v>
          </cell>
          <cell r="AC25">
            <v>392000</v>
          </cell>
        </row>
        <row r="26">
          <cell r="A26">
            <v>21</v>
          </cell>
          <cell r="B26" t="str">
            <v>　潮来市</v>
          </cell>
          <cell r="C26">
            <v>18000</v>
          </cell>
          <cell r="D26">
            <v>10000</v>
          </cell>
          <cell r="E26">
            <v>28000</v>
          </cell>
          <cell r="F26">
            <v>0</v>
          </cell>
          <cell r="G26">
            <v>15</v>
          </cell>
          <cell r="H26">
            <v>16</v>
          </cell>
          <cell r="I26">
            <v>10000</v>
          </cell>
          <cell r="J26">
            <v>0</v>
          </cell>
          <cell r="K26">
            <v>0</v>
          </cell>
          <cell r="L26">
            <v>0</v>
          </cell>
          <cell r="M26">
            <v>28000</v>
          </cell>
          <cell r="N26">
            <v>0</v>
          </cell>
          <cell r="O26">
            <v>0</v>
          </cell>
          <cell r="P26">
            <v>0</v>
          </cell>
          <cell r="Q26">
            <v>0</v>
          </cell>
          <cell r="R26">
            <v>0</v>
          </cell>
          <cell r="S26">
            <v>0</v>
          </cell>
          <cell r="T26">
            <v>0</v>
          </cell>
          <cell r="U26">
            <v>0</v>
          </cell>
          <cell r="V26">
            <v>0</v>
          </cell>
          <cell r="W26">
            <v>0</v>
          </cell>
          <cell r="X26">
            <v>0</v>
          </cell>
          <cell r="Y26">
            <v>0</v>
          </cell>
          <cell r="Z26">
            <v>0</v>
          </cell>
          <cell r="AA26">
            <v>15</v>
          </cell>
          <cell r="AB26">
            <v>16</v>
          </cell>
          <cell r="AC26">
            <v>100000</v>
          </cell>
        </row>
        <row r="27">
          <cell r="A27">
            <v>22</v>
          </cell>
          <cell r="B27" t="str">
            <v>　守谷市</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row>
        <row r="28">
          <cell r="B28" t="str">
            <v>小　　計</v>
          </cell>
          <cell r="C28">
            <v>181600</v>
          </cell>
          <cell r="D28">
            <v>8000</v>
          </cell>
          <cell r="E28">
            <v>56600</v>
          </cell>
          <cell r="F28">
            <v>120000</v>
          </cell>
          <cell r="G28">
            <v>25440</v>
          </cell>
          <cell r="H28">
            <v>2000</v>
          </cell>
          <cell r="I28">
            <v>71417</v>
          </cell>
          <cell r="J28">
            <v>0</v>
          </cell>
          <cell r="K28">
            <v>0</v>
          </cell>
          <cell r="L28">
            <v>0</v>
          </cell>
          <cell r="M28">
            <v>465057</v>
          </cell>
          <cell r="N28">
            <v>0</v>
          </cell>
          <cell r="O28">
            <v>0</v>
          </cell>
          <cell r="P28">
            <v>0</v>
          </cell>
          <cell r="Q28">
            <v>0</v>
          </cell>
          <cell r="R28">
            <v>0</v>
          </cell>
          <cell r="S28">
            <v>0</v>
          </cell>
          <cell r="T28">
            <v>0</v>
          </cell>
          <cell r="U28">
            <v>0</v>
          </cell>
          <cell r="V28">
            <v>0</v>
          </cell>
          <cell r="W28">
            <v>0</v>
          </cell>
          <cell r="X28">
            <v>0</v>
          </cell>
          <cell r="Y28">
            <v>0</v>
          </cell>
          <cell r="Z28">
            <v>0</v>
          </cell>
          <cell r="AA28">
            <v>193</v>
          </cell>
          <cell r="AB28">
            <v>194</v>
          </cell>
          <cell r="AC28">
            <v>2146000</v>
          </cell>
          <cell r="AD28">
            <v>2000</v>
          </cell>
        </row>
        <row r="29">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M30">
            <v>0</v>
          </cell>
          <cell r="N30">
            <v>0</v>
          </cell>
          <cell r="O30">
            <v>0</v>
          </cell>
          <cell r="P30">
            <v>0</v>
          </cell>
          <cell r="Q30">
            <v>0</v>
          </cell>
          <cell r="R30">
            <v>0</v>
          </cell>
          <cell r="S30">
            <v>0</v>
          </cell>
          <cell r="T30">
            <v>0</v>
          </cell>
          <cell r="U30">
            <v>0</v>
          </cell>
          <cell r="V30">
            <v>0</v>
          </cell>
          <cell r="W30">
            <v>0</v>
          </cell>
          <cell r="X30">
            <v>0</v>
          </cell>
          <cell r="Y30">
            <v>0</v>
          </cell>
          <cell r="Z30">
            <v>0</v>
          </cell>
        </row>
        <row r="31">
          <cell r="M31">
            <v>0</v>
          </cell>
          <cell r="N31">
            <v>0</v>
          </cell>
          <cell r="O31">
            <v>0</v>
          </cell>
          <cell r="P31">
            <v>0</v>
          </cell>
          <cell r="Q31">
            <v>0</v>
          </cell>
          <cell r="R31">
            <v>0</v>
          </cell>
          <cell r="S31">
            <v>0</v>
          </cell>
          <cell r="T31">
            <v>0</v>
          </cell>
          <cell r="U31">
            <v>0</v>
          </cell>
          <cell r="V31">
            <v>0</v>
          </cell>
          <cell r="W31">
            <v>0</v>
          </cell>
          <cell r="X31">
            <v>0</v>
          </cell>
          <cell r="Y31">
            <v>0</v>
          </cell>
          <cell r="Z31">
            <v>0</v>
          </cell>
        </row>
        <row r="32">
          <cell r="A32">
            <v>23</v>
          </cell>
          <cell r="B32" t="str">
            <v>　茨城町</v>
          </cell>
          <cell r="C32">
            <v>16000</v>
          </cell>
          <cell r="D32">
            <v>2000</v>
          </cell>
          <cell r="E32">
            <v>2000</v>
          </cell>
          <cell r="F32">
            <v>20000</v>
          </cell>
          <cell r="G32">
            <v>0</v>
          </cell>
          <cell r="H32">
            <v>13</v>
          </cell>
          <cell r="I32">
            <v>2000</v>
          </cell>
          <cell r="J32">
            <v>190000</v>
          </cell>
          <cell r="K32">
            <v>0</v>
          </cell>
          <cell r="L32">
            <v>0</v>
          </cell>
          <cell r="M32">
            <v>20000</v>
          </cell>
          <cell r="N32">
            <v>0</v>
          </cell>
          <cell r="O32">
            <v>0</v>
          </cell>
          <cell r="P32">
            <v>0</v>
          </cell>
          <cell r="Q32">
            <v>0</v>
          </cell>
          <cell r="R32">
            <v>0</v>
          </cell>
          <cell r="S32">
            <v>0</v>
          </cell>
          <cell r="T32">
            <v>0</v>
          </cell>
          <cell r="U32">
            <v>0</v>
          </cell>
          <cell r="V32">
            <v>0</v>
          </cell>
          <cell r="W32">
            <v>0</v>
          </cell>
          <cell r="X32">
            <v>0</v>
          </cell>
          <cell r="Y32">
            <v>0</v>
          </cell>
          <cell r="Z32">
            <v>0</v>
          </cell>
          <cell r="AA32">
            <v>13</v>
          </cell>
          <cell r="AB32">
            <v>13</v>
          </cell>
          <cell r="AC32">
            <v>190000</v>
          </cell>
        </row>
        <row r="33">
          <cell r="A33">
            <v>24</v>
          </cell>
          <cell r="B33" t="str">
            <v>　小川町</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row>
        <row r="34">
          <cell r="A34">
            <v>25</v>
          </cell>
          <cell r="B34" t="str">
            <v>　美野里町</v>
          </cell>
          <cell r="C34">
            <v>157500</v>
          </cell>
          <cell r="D34">
            <v>16754</v>
          </cell>
          <cell r="E34">
            <v>16754</v>
          </cell>
          <cell r="F34">
            <v>6300</v>
          </cell>
          <cell r="G34">
            <v>4000</v>
          </cell>
          <cell r="H34">
            <v>0</v>
          </cell>
          <cell r="I34">
            <v>6300</v>
          </cell>
          <cell r="J34">
            <v>4</v>
          </cell>
          <cell r="K34">
            <v>40000</v>
          </cell>
          <cell r="L34">
            <v>4400</v>
          </cell>
          <cell r="M34">
            <v>184554</v>
          </cell>
          <cell r="N34">
            <v>0</v>
          </cell>
          <cell r="O34">
            <v>0</v>
          </cell>
          <cell r="P34">
            <v>0</v>
          </cell>
          <cell r="Q34">
            <v>0</v>
          </cell>
          <cell r="R34">
            <v>0</v>
          </cell>
          <cell r="S34">
            <v>0</v>
          </cell>
          <cell r="T34">
            <v>0</v>
          </cell>
          <cell r="U34">
            <v>0</v>
          </cell>
          <cell r="V34">
            <v>0</v>
          </cell>
          <cell r="W34">
            <v>0</v>
          </cell>
          <cell r="X34">
            <v>0</v>
          </cell>
          <cell r="Y34">
            <v>0</v>
          </cell>
          <cell r="Z34">
            <v>0</v>
          </cell>
          <cell r="AA34">
            <v>1</v>
          </cell>
          <cell r="AB34">
            <v>4</v>
          </cell>
          <cell r="AC34">
            <v>40000</v>
          </cell>
          <cell r="AD34">
            <v>4400</v>
          </cell>
        </row>
        <row r="35">
          <cell r="A35">
            <v>26</v>
          </cell>
          <cell r="B35" t="str">
            <v>　内原町</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row>
        <row r="36">
          <cell r="A36">
            <v>27</v>
          </cell>
          <cell r="B36" t="str">
            <v>　常北町</v>
          </cell>
          <cell r="C36">
            <v>7200</v>
          </cell>
          <cell r="D36">
            <v>7200</v>
          </cell>
          <cell r="E36">
            <v>0</v>
          </cell>
          <cell r="F36">
            <v>4</v>
          </cell>
          <cell r="G36">
            <v>4</v>
          </cell>
          <cell r="H36">
            <v>28000</v>
          </cell>
          <cell r="I36">
            <v>7200</v>
          </cell>
          <cell r="J36">
            <v>0</v>
          </cell>
          <cell r="K36">
            <v>0</v>
          </cell>
          <cell r="L36">
            <v>0</v>
          </cell>
          <cell r="M36">
            <v>7200</v>
          </cell>
          <cell r="N36">
            <v>0</v>
          </cell>
          <cell r="O36">
            <v>0</v>
          </cell>
          <cell r="P36">
            <v>0</v>
          </cell>
          <cell r="Q36">
            <v>0</v>
          </cell>
          <cell r="R36">
            <v>0</v>
          </cell>
          <cell r="S36">
            <v>0</v>
          </cell>
          <cell r="T36">
            <v>0</v>
          </cell>
          <cell r="U36">
            <v>0</v>
          </cell>
          <cell r="V36">
            <v>0</v>
          </cell>
          <cell r="W36">
            <v>0</v>
          </cell>
          <cell r="X36">
            <v>0</v>
          </cell>
          <cell r="Y36">
            <v>0</v>
          </cell>
          <cell r="Z36">
            <v>0</v>
          </cell>
          <cell r="AA36">
            <v>4</v>
          </cell>
          <cell r="AB36">
            <v>4</v>
          </cell>
          <cell r="AC36">
            <v>28000</v>
          </cell>
        </row>
        <row r="37">
          <cell r="A37">
            <v>28</v>
          </cell>
          <cell r="B37" t="str">
            <v>　大洗町</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row>
        <row r="38">
          <cell r="A38">
            <v>29</v>
          </cell>
          <cell r="B38" t="str">
            <v>　友部町</v>
          </cell>
          <cell r="C38">
            <v>0</v>
          </cell>
          <cell r="D38">
            <v>0</v>
          </cell>
          <cell r="E38">
            <v>7</v>
          </cell>
          <cell r="F38">
            <v>7</v>
          </cell>
          <cell r="G38">
            <v>120000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7</v>
          </cell>
          <cell r="AB38">
            <v>7</v>
          </cell>
          <cell r="AC38">
            <v>120000</v>
          </cell>
        </row>
        <row r="39">
          <cell r="A39">
            <v>30</v>
          </cell>
          <cell r="B39" t="str">
            <v>　岩間町</v>
          </cell>
          <cell r="C39">
            <v>2000</v>
          </cell>
          <cell r="D39">
            <v>2400</v>
          </cell>
          <cell r="E39">
            <v>2000</v>
          </cell>
          <cell r="F39">
            <v>0</v>
          </cell>
          <cell r="G39">
            <v>2400</v>
          </cell>
          <cell r="H39">
            <v>25</v>
          </cell>
          <cell r="I39">
            <v>232000</v>
          </cell>
          <cell r="J39">
            <v>0</v>
          </cell>
          <cell r="K39">
            <v>0</v>
          </cell>
          <cell r="L39">
            <v>0</v>
          </cell>
          <cell r="M39">
            <v>4400</v>
          </cell>
          <cell r="N39">
            <v>0</v>
          </cell>
          <cell r="O39">
            <v>0</v>
          </cell>
          <cell r="P39">
            <v>0</v>
          </cell>
          <cell r="Q39">
            <v>0</v>
          </cell>
          <cell r="R39">
            <v>0</v>
          </cell>
          <cell r="S39">
            <v>0</v>
          </cell>
          <cell r="T39">
            <v>0</v>
          </cell>
          <cell r="U39">
            <v>0</v>
          </cell>
          <cell r="V39">
            <v>0</v>
          </cell>
          <cell r="W39">
            <v>0</v>
          </cell>
          <cell r="X39">
            <v>0</v>
          </cell>
          <cell r="Y39">
            <v>0</v>
          </cell>
          <cell r="Z39">
            <v>0</v>
          </cell>
          <cell r="AA39">
            <v>25</v>
          </cell>
          <cell r="AB39">
            <v>25</v>
          </cell>
          <cell r="AC39">
            <v>232000</v>
          </cell>
        </row>
        <row r="40">
          <cell r="A40">
            <v>31</v>
          </cell>
          <cell r="B40" t="str">
            <v>　岩瀬町</v>
          </cell>
          <cell r="C40">
            <v>0</v>
          </cell>
          <cell r="D40">
            <v>0</v>
          </cell>
          <cell r="E40">
            <v>5</v>
          </cell>
          <cell r="F40">
            <v>5</v>
          </cell>
          <cell r="G40">
            <v>50000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5</v>
          </cell>
          <cell r="AB40">
            <v>5</v>
          </cell>
          <cell r="AC40">
            <v>50000</v>
          </cell>
        </row>
        <row r="41">
          <cell r="A41">
            <v>32</v>
          </cell>
          <cell r="B41" t="str">
            <v>　那珂町</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row>
        <row r="42">
          <cell r="A42">
            <v>33</v>
          </cell>
          <cell r="B42" t="str">
            <v>　瓜連町</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row>
        <row r="43">
          <cell r="A43">
            <v>34</v>
          </cell>
          <cell r="B43" t="str">
            <v>　大宮町</v>
          </cell>
          <cell r="C43">
            <v>0</v>
          </cell>
          <cell r="D43">
            <v>0</v>
          </cell>
          <cell r="E43">
            <v>15</v>
          </cell>
          <cell r="F43">
            <v>15</v>
          </cell>
          <cell r="G43">
            <v>490000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15</v>
          </cell>
          <cell r="AB43">
            <v>15</v>
          </cell>
          <cell r="AC43">
            <v>490000</v>
          </cell>
        </row>
        <row r="44">
          <cell r="A44">
            <v>35</v>
          </cell>
          <cell r="B44" t="str">
            <v>　山方町</v>
          </cell>
          <cell r="C44">
            <v>47000</v>
          </cell>
          <cell r="D44">
            <v>12000</v>
          </cell>
          <cell r="E44">
            <v>47000</v>
          </cell>
          <cell r="F44">
            <v>87500</v>
          </cell>
          <cell r="G44">
            <v>12000</v>
          </cell>
          <cell r="H44">
            <v>6</v>
          </cell>
          <cell r="I44">
            <v>28500</v>
          </cell>
          <cell r="J44">
            <v>180000</v>
          </cell>
          <cell r="K44">
            <v>0</v>
          </cell>
          <cell r="L44">
            <v>0</v>
          </cell>
          <cell r="M44">
            <v>87500</v>
          </cell>
          <cell r="N44">
            <v>0</v>
          </cell>
          <cell r="O44">
            <v>0</v>
          </cell>
          <cell r="P44">
            <v>0</v>
          </cell>
          <cell r="Q44">
            <v>0</v>
          </cell>
          <cell r="R44">
            <v>0</v>
          </cell>
          <cell r="S44">
            <v>0</v>
          </cell>
          <cell r="T44">
            <v>0</v>
          </cell>
          <cell r="U44">
            <v>0</v>
          </cell>
          <cell r="V44">
            <v>0</v>
          </cell>
          <cell r="W44">
            <v>0</v>
          </cell>
          <cell r="X44">
            <v>0</v>
          </cell>
          <cell r="Y44">
            <v>0</v>
          </cell>
          <cell r="Z44">
            <v>0</v>
          </cell>
          <cell r="AA44">
            <v>6</v>
          </cell>
          <cell r="AB44">
            <v>6</v>
          </cell>
          <cell r="AC44">
            <v>180000</v>
          </cell>
        </row>
        <row r="45">
          <cell r="A45">
            <v>36</v>
          </cell>
          <cell r="B45" t="str">
            <v>　金砂郷町</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row>
        <row r="46">
          <cell r="A46">
            <v>37</v>
          </cell>
          <cell r="B46" t="str">
            <v>　大子町</v>
          </cell>
          <cell r="C46">
            <v>151500</v>
          </cell>
          <cell r="D46">
            <v>10000</v>
          </cell>
          <cell r="E46">
            <v>10000</v>
          </cell>
          <cell r="F46">
            <v>3000</v>
          </cell>
          <cell r="G46">
            <v>2600</v>
          </cell>
          <cell r="H46">
            <v>197100</v>
          </cell>
          <cell r="I46">
            <v>30000</v>
          </cell>
          <cell r="J46">
            <v>22</v>
          </cell>
          <cell r="K46">
            <v>34</v>
          </cell>
          <cell r="L46">
            <v>340000</v>
          </cell>
          <cell r="M46">
            <v>197100</v>
          </cell>
          <cell r="N46">
            <v>0</v>
          </cell>
          <cell r="O46">
            <v>0</v>
          </cell>
          <cell r="P46">
            <v>0</v>
          </cell>
          <cell r="Q46">
            <v>0</v>
          </cell>
          <cell r="R46">
            <v>0</v>
          </cell>
          <cell r="S46">
            <v>0</v>
          </cell>
          <cell r="T46">
            <v>0</v>
          </cell>
          <cell r="U46">
            <v>0</v>
          </cell>
          <cell r="V46">
            <v>0</v>
          </cell>
          <cell r="W46">
            <v>0</v>
          </cell>
          <cell r="X46">
            <v>0</v>
          </cell>
          <cell r="Y46">
            <v>0</v>
          </cell>
          <cell r="Z46">
            <v>0</v>
          </cell>
          <cell r="AA46">
            <v>22</v>
          </cell>
          <cell r="AB46">
            <v>34</v>
          </cell>
          <cell r="AC46">
            <v>340000</v>
          </cell>
          <cell r="AD46">
            <v>170000</v>
          </cell>
        </row>
        <row r="47">
          <cell r="A47">
            <v>38</v>
          </cell>
          <cell r="B47" t="str">
            <v>　十王町</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row>
        <row r="48">
          <cell r="A48">
            <v>39</v>
          </cell>
          <cell r="B48" t="str">
            <v>　鉾田町</v>
          </cell>
          <cell r="C48">
            <v>8600</v>
          </cell>
          <cell r="D48">
            <v>15200</v>
          </cell>
          <cell r="E48">
            <v>8600</v>
          </cell>
          <cell r="F48">
            <v>0</v>
          </cell>
          <cell r="G48">
            <v>17</v>
          </cell>
          <cell r="H48">
            <v>17</v>
          </cell>
          <cell r="I48">
            <v>15200</v>
          </cell>
          <cell r="J48">
            <v>0</v>
          </cell>
          <cell r="K48">
            <v>0</v>
          </cell>
          <cell r="L48">
            <v>0</v>
          </cell>
          <cell r="M48">
            <v>23800</v>
          </cell>
          <cell r="N48">
            <v>0</v>
          </cell>
          <cell r="O48">
            <v>0</v>
          </cell>
          <cell r="P48">
            <v>0</v>
          </cell>
          <cell r="Q48">
            <v>0</v>
          </cell>
          <cell r="R48">
            <v>0</v>
          </cell>
          <cell r="S48">
            <v>0</v>
          </cell>
          <cell r="T48">
            <v>0</v>
          </cell>
          <cell r="U48">
            <v>0</v>
          </cell>
          <cell r="V48">
            <v>0</v>
          </cell>
          <cell r="W48">
            <v>0</v>
          </cell>
          <cell r="X48">
            <v>0</v>
          </cell>
          <cell r="Y48">
            <v>0</v>
          </cell>
          <cell r="Z48">
            <v>0</v>
          </cell>
          <cell r="AA48">
            <v>17</v>
          </cell>
          <cell r="AB48">
            <v>17</v>
          </cell>
          <cell r="AC48">
            <v>176000</v>
          </cell>
        </row>
        <row r="49">
          <cell r="A49">
            <v>40</v>
          </cell>
          <cell r="B49" t="str">
            <v>　神栖町</v>
          </cell>
          <cell r="C49">
            <v>46500</v>
          </cell>
          <cell r="D49">
            <v>45000</v>
          </cell>
          <cell r="E49">
            <v>1000</v>
          </cell>
          <cell r="F49">
            <v>3600</v>
          </cell>
          <cell r="G49">
            <v>3600</v>
          </cell>
          <cell r="H49">
            <v>100600</v>
          </cell>
          <cell r="I49">
            <v>4500</v>
          </cell>
          <cell r="J49">
            <v>11</v>
          </cell>
          <cell r="K49">
            <v>11</v>
          </cell>
          <cell r="L49">
            <v>210640</v>
          </cell>
          <cell r="M49">
            <v>100600</v>
          </cell>
          <cell r="N49">
            <v>0</v>
          </cell>
          <cell r="O49">
            <v>0</v>
          </cell>
          <cell r="P49">
            <v>0</v>
          </cell>
          <cell r="Q49">
            <v>0</v>
          </cell>
          <cell r="R49">
            <v>0</v>
          </cell>
          <cell r="S49">
            <v>0</v>
          </cell>
          <cell r="T49">
            <v>0</v>
          </cell>
          <cell r="U49">
            <v>0</v>
          </cell>
          <cell r="V49">
            <v>0</v>
          </cell>
          <cell r="W49">
            <v>0</v>
          </cell>
          <cell r="X49">
            <v>0</v>
          </cell>
          <cell r="Y49">
            <v>0</v>
          </cell>
          <cell r="Z49">
            <v>0</v>
          </cell>
          <cell r="AA49">
            <v>11</v>
          </cell>
          <cell r="AB49">
            <v>11</v>
          </cell>
          <cell r="AC49">
            <v>210640</v>
          </cell>
          <cell r="AD49">
            <v>11000</v>
          </cell>
        </row>
        <row r="50">
          <cell r="A50">
            <v>41</v>
          </cell>
          <cell r="B50" t="str">
            <v>　波崎町</v>
          </cell>
          <cell r="C50">
            <v>18000</v>
          </cell>
          <cell r="D50">
            <v>3000</v>
          </cell>
          <cell r="E50">
            <v>3000</v>
          </cell>
          <cell r="F50">
            <v>1280</v>
          </cell>
          <cell r="G50">
            <v>1280</v>
          </cell>
          <cell r="H50">
            <v>29280</v>
          </cell>
          <cell r="I50">
            <v>4000</v>
          </cell>
          <cell r="J50">
            <v>16</v>
          </cell>
          <cell r="K50">
            <v>16</v>
          </cell>
          <cell r="L50">
            <v>228900</v>
          </cell>
          <cell r="M50">
            <v>29280</v>
          </cell>
          <cell r="N50">
            <v>0</v>
          </cell>
          <cell r="O50">
            <v>0</v>
          </cell>
          <cell r="P50">
            <v>0</v>
          </cell>
          <cell r="Q50">
            <v>0</v>
          </cell>
          <cell r="R50">
            <v>0</v>
          </cell>
          <cell r="S50">
            <v>0</v>
          </cell>
          <cell r="T50">
            <v>0</v>
          </cell>
          <cell r="U50">
            <v>0</v>
          </cell>
          <cell r="V50">
            <v>0</v>
          </cell>
          <cell r="W50">
            <v>0</v>
          </cell>
          <cell r="X50">
            <v>0</v>
          </cell>
          <cell r="Y50">
            <v>0</v>
          </cell>
          <cell r="Z50">
            <v>0</v>
          </cell>
          <cell r="AA50">
            <v>16</v>
          </cell>
          <cell r="AB50">
            <v>16</v>
          </cell>
          <cell r="AC50">
            <v>228900</v>
          </cell>
        </row>
        <row r="51">
          <cell r="A51">
            <v>42</v>
          </cell>
          <cell r="B51" t="str">
            <v>　麻生町</v>
          </cell>
          <cell r="C51">
            <v>18000</v>
          </cell>
          <cell r="D51">
            <v>480</v>
          </cell>
          <cell r="E51">
            <v>10000</v>
          </cell>
          <cell r="F51">
            <v>28480</v>
          </cell>
          <cell r="G51">
            <v>480</v>
          </cell>
          <cell r="H51">
            <v>17</v>
          </cell>
          <cell r="I51">
            <v>10000</v>
          </cell>
          <cell r="J51">
            <v>100000</v>
          </cell>
          <cell r="K51">
            <v>0</v>
          </cell>
          <cell r="L51">
            <v>0</v>
          </cell>
          <cell r="M51">
            <v>28480</v>
          </cell>
          <cell r="N51">
            <v>0</v>
          </cell>
          <cell r="O51">
            <v>0</v>
          </cell>
          <cell r="P51">
            <v>0</v>
          </cell>
          <cell r="Q51">
            <v>0</v>
          </cell>
          <cell r="R51">
            <v>0</v>
          </cell>
          <cell r="S51">
            <v>0</v>
          </cell>
          <cell r="T51">
            <v>0</v>
          </cell>
          <cell r="U51">
            <v>0</v>
          </cell>
          <cell r="V51">
            <v>0</v>
          </cell>
          <cell r="W51">
            <v>0</v>
          </cell>
          <cell r="X51">
            <v>0</v>
          </cell>
          <cell r="Y51">
            <v>0</v>
          </cell>
          <cell r="Z51">
            <v>0</v>
          </cell>
          <cell r="AA51">
            <v>17</v>
          </cell>
          <cell r="AB51">
            <v>17</v>
          </cell>
          <cell r="AC51">
            <v>100000</v>
          </cell>
        </row>
        <row r="52">
          <cell r="A52">
            <v>43</v>
          </cell>
          <cell r="B52" t="str">
            <v>　北浦町</v>
          </cell>
          <cell r="C52">
            <v>40000</v>
          </cell>
          <cell r="D52">
            <v>5250</v>
          </cell>
          <cell r="E52">
            <v>5250</v>
          </cell>
          <cell r="F52">
            <v>21000</v>
          </cell>
          <cell r="G52">
            <v>1600</v>
          </cell>
          <cell r="H52">
            <v>0</v>
          </cell>
          <cell r="I52">
            <v>21000</v>
          </cell>
          <cell r="J52">
            <v>7</v>
          </cell>
          <cell r="K52">
            <v>110000</v>
          </cell>
          <cell r="L52">
            <v>14000</v>
          </cell>
          <cell r="M52">
            <v>67850</v>
          </cell>
          <cell r="N52">
            <v>0</v>
          </cell>
          <cell r="O52">
            <v>0</v>
          </cell>
          <cell r="P52">
            <v>0</v>
          </cell>
          <cell r="Q52">
            <v>0</v>
          </cell>
          <cell r="R52">
            <v>0</v>
          </cell>
          <cell r="S52">
            <v>0</v>
          </cell>
          <cell r="T52">
            <v>0</v>
          </cell>
          <cell r="U52">
            <v>0</v>
          </cell>
          <cell r="V52">
            <v>0</v>
          </cell>
          <cell r="W52">
            <v>0</v>
          </cell>
          <cell r="X52">
            <v>0</v>
          </cell>
          <cell r="Y52">
            <v>0</v>
          </cell>
          <cell r="Z52">
            <v>0</v>
          </cell>
          <cell r="AA52">
            <v>7</v>
          </cell>
          <cell r="AB52">
            <v>7</v>
          </cell>
          <cell r="AC52">
            <v>110000</v>
          </cell>
          <cell r="AD52">
            <v>14000</v>
          </cell>
        </row>
        <row r="53">
          <cell r="A53">
            <v>44</v>
          </cell>
          <cell r="B53" t="str">
            <v>　玉造町</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row>
        <row r="54">
          <cell r="A54">
            <v>45</v>
          </cell>
          <cell r="B54" t="str">
            <v>　江戸崎町</v>
          </cell>
          <cell r="C54">
            <v>20000</v>
          </cell>
          <cell r="D54">
            <v>20000</v>
          </cell>
          <cell r="E54">
            <v>5</v>
          </cell>
          <cell r="F54">
            <v>20</v>
          </cell>
          <cell r="G54">
            <v>75000</v>
          </cell>
          <cell r="H54">
            <v>75000</v>
          </cell>
          <cell r="I54">
            <v>20000</v>
          </cell>
          <cell r="J54">
            <v>7</v>
          </cell>
          <cell r="K54">
            <v>105000</v>
          </cell>
          <cell r="L54">
            <v>0</v>
          </cell>
          <cell r="M54">
            <v>20000</v>
          </cell>
          <cell r="N54">
            <v>5</v>
          </cell>
          <cell r="O54">
            <v>20</v>
          </cell>
          <cell r="P54">
            <v>75000</v>
          </cell>
          <cell r="Q54">
            <v>0</v>
          </cell>
          <cell r="R54">
            <v>0</v>
          </cell>
          <cell r="S54">
            <v>0</v>
          </cell>
          <cell r="T54">
            <v>0</v>
          </cell>
          <cell r="U54">
            <v>0</v>
          </cell>
          <cell r="V54">
            <v>0</v>
          </cell>
          <cell r="W54">
            <v>0</v>
          </cell>
          <cell r="X54">
            <v>0</v>
          </cell>
          <cell r="Y54">
            <v>0</v>
          </cell>
          <cell r="Z54">
            <v>75000</v>
          </cell>
          <cell r="AA54">
            <v>7</v>
          </cell>
          <cell r="AB54">
            <v>7</v>
          </cell>
          <cell r="AC54">
            <v>105000</v>
          </cell>
        </row>
        <row r="55">
          <cell r="A55">
            <v>46</v>
          </cell>
          <cell r="B55" t="str">
            <v>　阿見町</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row>
        <row r="56">
          <cell r="A56">
            <v>47</v>
          </cell>
          <cell r="B56" t="str">
            <v>　新利根町</v>
          </cell>
          <cell r="C56">
            <v>500</v>
          </cell>
          <cell r="D56">
            <v>800</v>
          </cell>
          <cell r="E56">
            <v>500</v>
          </cell>
          <cell r="F56">
            <v>5300</v>
          </cell>
          <cell r="G56">
            <v>800</v>
          </cell>
          <cell r="H56">
            <v>3</v>
          </cell>
          <cell r="I56">
            <v>4000</v>
          </cell>
          <cell r="J56">
            <v>18000</v>
          </cell>
          <cell r="K56">
            <v>0</v>
          </cell>
          <cell r="L56">
            <v>0</v>
          </cell>
          <cell r="M56">
            <v>5300</v>
          </cell>
          <cell r="N56">
            <v>0</v>
          </cell>
          <cell r="O56">
            <v>0</v>
          </cell>
          <cell r="P56">
            <v>0</v>
          </cell>
          <cell r="Q56">
            <v>0</v>
          </cell>
          <cell r="R56">
            <v>0</v>
          </cell>
          <cell r="S56">
            <v>0</v>
          </cell>
          <cell r="T56">
            <v>0</v>
          </cell>
          <cell r="U56">
            <v>0</v>
          </cell>
          <cell r="V56">
            <v>0</v>
          </cell>
          <cell r="W56">
            <v>0</v>
          </cell>
          <cell r="X56">
            <v>0</v>
          </cell>
          <cell r="Y56">
            <v>0</v>
          </cell>
          <cell r="Z56">
            <v>0</v>
          </cell>
          <cell r="AA56">
            <v>3</v>
          </cell>
          <cell r="AB56">
            <v>3</v>
          </cell>
          <cell r="AC56">
            <v>18000</v>
          </cell>
        </row>
        <row r="57">
          <cell r="A57">
            <v>48</v>
          </cell>
          <cell r="B57" t="str">
            <v>　河内町</v>
          </cell>
          <cell r="C57">
            <v>52000</v>
          </cell>
          <cell r="D57">
            <v>30000</v>
          </cell>
          <cell r="E57">
            <v>52000</v>
          </cell>
          <cell r="F57">
            <v>30000</v>
          </cell>
          <cell r="G57">
            <v>0</v>
          </cell>
          <cell r="H57">
            <v>9</v>
          </cell>
          <cell r="I57">
            <v>6000</v>
          </cell>
          <cell r="J57">
            <v>80000</v>
          </cell>
          <cell r="K57">
            <v>0</v>
          </cell>
          <cell r="L57">
            <v>0</v>
          </cell>
          <cell r="M57">
            <v>88000</v>
          </cell>
          <cell r="N57">
            <v>0</v>
          </cell>
          <cell r="O57">
            <v>0</v>
          </cell>
          <cell r="P57">
            <v>0</v>
          </cell>
          <cell r="Q57">
            <v>0</v>
          </cell>
          <cell r="R57">
            <v>0</v>
          </cell>
          <cell r="S57">
            <v>0</v>
          </cell>
          <cell r="T57">
            <v>0</v>
          </cell>
          <cell r="U57">
            <v>0</v>
          </cell>
          <cell r="V57">
            <v>0</v>
          </cell>
          <cell r="W57">
            <v>0</v>
          </cell>
          <cell r="X57">
            <v>0</v>
          </cell>
          <cell r="Y57">
            <v>0</v>
          </cell>
          <cell r="Z57">
            <v>0</v>
          </cell>
          <cell r="AA57">
            <v>9</v>
          </cell>
          <cell r="AB57">
            <v>9</v>
          </cell>
          <cell r="AC57">
            <v>80000</v>
          </cell>
        </row>
        <row r="58">
          <cell r="A58">
            <v>49</v>
          </cell>
          <cell r="B58" t="str">
            <v>　東町</v>
          </cell>
          <cell r="C58">
            <v>0</v>
          </cell>
          <cell r="D58">
            <v>0</v>
          </cell>
          <cell r="E58">
            <v>5</v>
          </cell>
          <cell r="F58">
            <v>5</v>
          </cell>
          <cell r="G58">
            <v>100000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5</v>
          </cell>
          <cell r="AB58">
            <v>5</v>
          </cell>
          <cell r="AC58">
            <v>100000</v>
          </cell>
        </row>
        <row r="59">
          <cell r="A59">
            <v>50</v>
          </cell>
          <cell r="B59" t="str">
            <v>　霞ヶ浦町</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row>
        <row r="60">
          <cell r="A60">
            <v>51</v>
          </cell>
          <cell r="B60" t="str">
            <v>　八郷町</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row>
        <row r="61">
          <cell r="A61">
            <v>52</v>
          </cell>
          <cell r="B61" t="str">
            <v>　千代田町</v>
          </cell>
          <cell r="C61">
            <v>0</v>
          </cell>
          <cell r="D61">
            <v>0</v>
          </cell>
          <cell r="E61">
            <v>6</v>
          </cell>
          <cell r="F61">
            <v>6</v>
          </cell>
          <cell r="G61">
            <v>60000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6</v>
          </cell>
          <cell r="AB61">
            <v>6</v>
          </cell>
          <cell r="AC61">
            <v>60000</v>
          </cell>
        </row>
        <row r="62">
          <cell r="A62">
            <v>53</v>
          </cell>
          <cell r="B62" t="str">
            <v>　伊奈町</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row>
        <row r="63">
          <cell r="A63">
            <v>54</v>
          </cell>
          <cell r="B63" t="str">
            <v>　関城町</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row>
        <row r="64">
          <cell r="A64">
            <v>55</v>
          </cell>
          <cell r="B64" t="str">
            <v>　明野町</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row>
        <row r="65">
          <cell r="A65">
            <v>56</v>
          </cell>
          <cell r="B65" t="str">
            <v>　真壁町</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row>
        <row r="66">
          <cell r="A66">
            <v>57</v>
          </cell>
          <cell r="B66" t="str">
            <v>　協和町</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row>
        <row r="67">
          <cell r="A67">
            <v>58</v>
          </cell>
          <cell r="B67" t="str">
            <v>　八千代町</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row>
        <row r="68">
          <cell r="A68">
            <v>59</v>
          </cell>
          <cell r="B68" t="str">
            <v>　石下町</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row>
        <row r="69">
          <cell r="A69">
            <v>60</v>
          </cell>
          <cell r="B69" t="str">
            <v>　総和町</v>
          </cell>
          <cell r="C69">
            <v>2400</v>
          </cell>
          <cell r="D69">
            <v>1600</v>
          </cell>
          <cell r="E69">
            <v>2400</v>
          </cell>
          <cell r="F69">
            <v>29600</v>
          </cell>
          <cell r="G69">
            <v>1600</v>
          </cell>
          <cell r="H69">
            <v>14</v>
          </cell>
          <cell r="I69">
            <v>25600</v>
          </cell>
          <cell r="J69">
            <v>220000</v>
          </cell>
          <cell r="K69">
            <v>0</v>
          </cell>
          <cell r="L69">
            <v>0</v>
          </cell>
          <cell r="M69">
            <v>29600</v>
          </cell>
          <cell r="N69">
            <v>0</v>
          </cell>
          <cell r="O69">
            <v>0</v>
          </cell>
          <cell r="P69">
            <v>0</v>
          </cell>
          <cell r="Q69">
            <v>0</v>
          </cell>
          <cell r="R69">
            <v>0</v>
          </cell>
          <cell r="S69">
            <v>0</v>
          </cell>
          <cell r="T69">
            <v>0</v>
          </cell>
          <cell r="U69">
            <v>0</v>
          </cell>
          <cell r="V69">
            <v>0</v>
          </cell>
          <cell r="W69">
            <v>0</v>
          </cell>
          <cell r="X69">
            <v>0</v>
          </cell>
          <cell r="Y69">
            <v>0</v>
          </cell>
          <cell r="Z69">
            <v>0</v>
          </cell>
          <cell r="AA69">
            <v>14</v>
          </cell>
          <cell r="AB69">
            <v>22</v>
          </cell>
          <cell r="AC69">
            <v>220000</v>
          </cell>
        </row>
        <row r="70">
          <cell r="A70">
            <v>61</v>
          </cell>
          <cell r="B70" t="str">
            <v>　五霞町</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row>
        <row r="71">
          <cell r="A71">
            <v>62</v>
          </cell>
          <cell r="B71" t="str">
            <v>　三和町</v>
          </cell>
          <cell r="C71">
            <v>11000</v>
          </cell>
          <cell r="D71">
            <v>9000</v>
          </cell>
          <cell r="E71">
            <v>11000</v>
          </cell>
          <cell r="F71">
            <v>0</v>
          </cell>
          <cell r="G71">
            <v>10</v>
          </cell>
          <cell r="H71">
            <v>10</v>
          </cell>
          <cell r="I71">
            <v>9000</v>
          </cell>
          <cell r="J71">
            <v>0</v>
          </cell>
          <cell r="K71">
            <v>0</v>
          </cell>
          <cell r="L71">
            <v>0</v>
          </cell>
          <cell r="M71">
            <v>20000</v>
          </cell>
          <cell r="N71">
            <v>0</v>
          </cell>
          <cell r="O71">
            <v>0</v>
          </cell>
          <cell r="P71">
            <v>0</v>
          </cell>
          <cell r="Q71">
            <v>0</v>
          </cell>
          <cell r="R71">
            <v>0</v>
          </cell>
          <cell r="S71">
            <v>0</v>
          </cell>
          <cell r="T71">
            <v>0</v>
          </cell>
          <cell r="U71">
            <v>0</v>
          </cell>
          <cell r="V71">
            <v>0</v>
          </cell>
          <cell r="W71">
            <v>0</v>
          </cell>
          <cell r="X71">
            <v>0</v>
          </cell>
          <cell r="Y71">
            <v>0</v>
          </cell>
          <cell r="Z71">
            <v>0</v>
          </cell>
          <cell r="AA71">
            <v>10</v>
          </cell>
          <cell r="AB71">
            <v>10</v>
          </cell>
          <cell r="AC71">
            <v>200000</v>
          </cell>
        </row>
        <row r="72">
          <cell r="A72">
            <v>63</v>
          </cell>
          <cell r="B72" t="str">
            <v>　猿島町</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row>
        <row r="73">
          <cell r="A73">
            <v>64</v>
          </cell>
          <cell r="B73" t="str">
            <v>　境町</v>
          </cell>
          <cell r="C73">
            <v>42000</v>
          </cell>
          <cell r="D73">
            <v>5000</v>
          </cell>
          <cell r="E73">
            <v>5000</v>
          </cell>
          <cell r="F73">
            <v>42000</v>
          </cell>
          <cell r="G73">
            <v>4000</v>
          </cell>
          <cell r="H73">
            <v>0</v>
          </cell>
          <cell r="I73">
            <v>42000</v>
          </cell>
          <cell r="J73">
            <v>10</v>
          </cell>
          <cell r="K73">
            <v>310000</v>
          </cell>
          <cell r="L73">
            <v>22000</v>
          </cell>
          <cell r="M73">
            <v>93000</v>
          </cell>
          <cell r="N73">
            <v>0</v>
          </cell>
          <cell r="O73">
            <v>0</v>
          </cell>
          <cell r="P73">
            <v>0</v>
          </cell>
          <cell r="Q73">
            <v>0</v>
          </cell>
          <cell r="R73">
            <v>0</v>
          </cell>
          <cell r="S73">
            <v>0</v>
          </cell>
          <cell r="T73">
            <v>0</v>
          </cell>
          <cell r="U73">
            <v>0</v>
          </cell>
          <cell r="V73">
            <v>0</v>
          </cell>
          <cell r="W73">
            <v>0</v>
          </cell>
          <cell r="X73">
            <v>0</v>
          </cell>
          <cell r="Y73">
            <v>0</v>
          </cell>
          <cell r="Z73">
            <v>0</v>
          </cell>
          <cell r="AA73">
            <v>10</v>
          </cell>
          <cell r="AB73">
            <v>10</v>
          </cell>
          <cell r="AC73">
            <v>310000</v>
          </cell>
          <cell r="AD73">
            <v>22000</v>
          </cell>
        </row>
        <row r="74">
          <cell r="A74">
            <v>65</v>
          </cell>
          <cell r="B74" t="str">
            <v>　藤代町</v>
          </cell>
          <cell r="C74">
            <v>0</v>
          </cell>
          <cell r="D74">
            <v>0</v>
          </cell>
          <cell r="E74">
            <v>9</v>
          </cell>
          <cell r="F74">
            <v>9</v>
          </cell>
          <cell r="G74">
            <v>180000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9</v>
          </cell>
          <cell r="AB74">
            <v>9</v>
          </cell>
          <cell r="AC74">
            <v>180000</v>
          </cell>
        </row>
        <row r="75">
          <cell r="A75">
            <v>66</v>
          </cell>
          <cell r="B75" t="str">
            <v>　利根町</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row>
        <row r="76">
          <cell r="B76" t="str">
            <v>小　　計</v>
          </cell>
          <cell r="C76">
            <v>489500</v>
          </cell>
          <cell r="D76">
            <v>48000</v>
          </cell>
          <cell r="E76">
            <v>166504</v>
          </cell>
          <cell r="F76">
            <v>33000</v>
          </cell>
          <cell r="G76">
            <v>34360</v>
          </cell>
          <cell r="H76">
            <v>0</v>
          </cell>
          <cell r="I76">
            <v>235300</v>
          </cell>
          <cell r="J76">
            <v>0</v>
          </cell>
          <cell r="K76">
            <v>0</v>
          </cell>
          <cell r="L76">
            <v>0</v>
          </cell>
          <cell r="M76">
            <v>1006664</v>
          </cell>
          <cell r="N76">
            <v>5</v>
          </cell>
          <cell r="O76">
            <v>20</v>
          </cell>
          <cell r="P76">
            <v>75000</v>
          </cell>
          <cell r="Q76">
            <v>0</v>
          </cell>
          <cell r="R76">
            <v>0</v>
          </cell>
          <cell r="S76">
            <v>0</v>
          </cell>
          <cell r="T76">
            <v>0</v>
          </cell>
          <cell r="U76">
            <v>0</v>
          </cell>
          <cell r="V76">
            <v>0</v>
          </cell>
          <cell r="W76">
            <v>0</v>
          </cell>
          <cell r="X76">
            <v>0</v>
          </cell>
          <cell r="Y76">
            <v>0</v>
          </cell>
          <cell r="Z76">
            <v>75000</v>
          </cell>
          <cell r="AA76">
            <v>239</v>
          </cell>
          <cell r="AB76">
            <v>262</v>
          </cell>
          <cell r="AC76">
            <v>3768540</v>
          </cell>
          <cell r="AD76">
            <v>221400</v>
          </cell>
        </row>
        <row r="77">
          <cell r="M77">
            <v>0</v>
          </cell>
          <cell r="N77">
            <v>0</v>
          </cell>
          <cell r="O77">
            <v>0</v>
          </cell>
          <cell r="P77">
            <v>0</v>
          </cell>
          <cell r="Q77">
            <v>0</v>
          </cell>
          <cell r="R77">
            <v>0</v>
          </cell>
          <cell r="S77">
            <v>0</v>
          </cell>
          <cell r="T77">
            <v>0</v>
          </cell>
          <cell r="U77">
            <v>0</v>
          </cell>
          <cell r="V77">
            <v>0</v>
          </cell>
          <cell r="W77">
            <v>0</v>
          </cell>
          <cell r="X77">
            <v>0</v>
          </cell>
          <cell r="Y77">
            <v>0</v>
          </cell>
          <cell r="Z77">
            <v>0</v>
          </cell>
        </row>
        <row r="78">
          <cell r="M78">
            <v>0</v>
          </cell>
          <cell r="N78">
            <v>0</v>
          </cell>
          <cell r="O78">
            <v>0</v>
          </cell>
          <cell r="P78">
            <v>0</v>
          </cell>
          <cell r="Q78">
            <v>0</v>
          </cell>
          <cell r="R78">
            <v>0</v>
          </cell>
          <cell r="S78">
            <v>0</v>
          </cell>
          <cell r="T78">
            <v>0</v>
          </cell>
          <cell r="U78">
            <v>0</v>
          </cell>
          <cell r="V78">
            <v>0</v>
          </cell>
          <cell r="W78">
            <v>0</v>
          </cell>
          <cell r="X78">
            <v>0</v>
          </cell>
          <cell r="Y78">
            <v>0</v>
          </cell>
          <cell r="Z78">
            <v>0</v>
          </cell>
        </row>
        <row r="79">
          <cell r="M79">
            <v>0</v>
          </cell>
          <cell r="N79">
            <v>0</v>
          </cell>
          <cell r="O79">
            <v>0</v>
          </cell>
          <cell r="P79">
            <v>0</v>
          </cell>
          <cell r="Q79">
            <v>0</v>
          </cell>
          <cell r="R79">
            <v>0</v>
          </cell>
          <cell r="S79">
            <v>0</v>
          </cell>
          <cell r="T79">
            <v>0</v>
          </cell>
          <cell r="U79">
            <v>0</v>
          </cell>
          <cell r="V79">
            <v>0</v>
          </cell>
          <cell r="W79">
            <v>0</v>
          </cell>
          <cell r="X79">
            <v>0</v>
          </cell>
          <cell r="Y79">
            <v>0</v>
          </cell>
          <cell r="Z79">
            <v>0</v>
          </cell>
        </row>
        <row r="80">
          <cell r="A80">
            <v>67</v>
          </cell>
          <cell r="B80" t="str">
            <v>　桂村</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row>
        <row r="81">
          <cell r="A81">
            <v>68</v>
          </cell>
          <cell r="B81" t="str">
            <v>　御前山村</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row>
        <row r="82">
          <cell r="A82">
            <v>69</v>
          </cell>
          <cell r="B82" t="str">
            <v>　七会村</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row>
        <row r="83">
          <cell r="A83">
            <v>70</v>
          </cell>
          <cell r="B83" t="str">
            <v>　東海村</v>
          </cell>
          <cell r="C83">
            <v>13700</v>
          </cell>
          <cell r="D83">
            <v>14400</v>
          </cell>
          <cell r="E83">
            <v>13700</v>
          </cell>
          <cell r="F83">
            <v>0</v>
          </cell>
          <cell r="G83">
            <v>8</v>
          </cell>
          <cell r="H83">
            <v>8</v>
          </cell>
          <cell r="I83">
            <v>14400</v>
          </cell>
          <cell r="J83">
            <v>0</v>
          </cell>
          <cell r="K83">
            <v>0</v>
          </cell>
          <cell r="L83">
            <v>0</v>
          </cell>
          <cell r="M83">
            <v>28100</v>
          </cell>
          <cell r="N83">
            <v>0</v>
          </cell>
          <cell r="O83">
            <v>0</v>
          </cell>
          <cell r="P83">
            <v>0</v>
          </cell>
          <cell r="Q83">
            <v>0</v>
          </cell>
          <cell r="R83">
            <v>0</v>
          </cell>
          <cell r="S83">
            <v>0</v>
          </cell>
          <cell r="T83">
            <v>0</v>
          </cell>
          <cell r="U83">
            <v>0</v>
          </cell>
          <cell r="V83">
            <v>0</v>
          </cell>
          <cell r="W83">
            <v>0</v>
          </cell>
          <cell r="X83">
            <v>0</v>
          </cell>
          <cell r="Y83">
            <v>0</v>
          </cell>
          <cell r="Z83">
            <v>0</v>
          </cell>
          <cell r="AA83">
            <v>8</v>
          </cell>
          <cell r="AB83">
            <v>8</v>
          </cell>
          <cell r="AC83">
            <v>108000</v>
          </cell>
        </row>
        <row r="84">
          <cell r="A84">
            <v>71</v>
          </cell>
          <cell r="B84" t="str">
            <v>　美和村</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row>
        <row r="85">
          <cell r="A85">
            <v>72</v>
          </cell>
          <cell r="B85" t="str">
            <v>　緒川村</v>
          </cell>
          <cell r="C85">
            <v>0</v>
          </cell>
          <cell r="D85">
            <v>0</v>
          </cell>
          <cell r="E85">
            <v>3</v>
          </cell>
          <cell r="F85">
            <v>3</v>
          </cell>
          <cell r="G85">
            <v>90000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3</v>
          </cell>
          <cell r="AB85">
            <v>3</v>
          </cell>
          <cell r="AC85">
            <v>90000</v>
          </cell>
        </row>
        <row r="86">
          <cell r="A86">
            <v>73</v>
          </cell>
          <cell r="B86" t="str">
            <v>　水府村</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row>
        <row r="87">
          <cell r="A87">
            <v>74</v>
          </cell>
          <cell r="B87" t="str">
            <v>　里美村</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row>
        <row r="88">
          <cell r="A88">
            <v>75</v>
          </cell>
          <cell r="B88" t="str">
            <v>　旭村</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row>
        <row r="89">
          <cell r="A89">
            <v>76</v>
          </cell>
          <cell r="B89" t="str">
            <v>　大洋村</v>
          </cell>
          <cell r="C89">
            <v>0</v>
          </cell>
          <cell r="D89">
            <v>0</v>
          </cell>
          <cell r="E89">
            <v>10</v>
          </cell>
          <cell r="F89">
            <v>10</v>
          </cell>
          <cell r="G89">
            <v>200000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10</v>
          </cell>
          <cell r="AB89">
            <v>10</v>
          </cell>
          <cell r="AC89">
            <v>200000</v>
          </cell>
        </row>
        <row r="90">
          <cell r="A90">
            <v>77</v>
          </cell>
          <cell r="B90" t="str">
            <v>　美浦村</v>
          </cell>
          <cell r="C90">
            <v>50000</v>
          </cell>
          <cell r="D90">
            <v>1600</v>
          </cell>
          <cell r="E90">
            <v>4000</v>
          </cell>
          <cell r="F90">
            <v>55600</v>
          </cell>
          <cell r="G90">
            <v>1600</v>
          </cell>
          <cell r="H90">
            <v>9</v>
          </cell>
          <cell r="I90">
            <v>4000</v>
          </cell>
          <cell r="J90">
            <v>90000</v>
          </cell>
          <cell r="K90">
            <v>18000</v>
          </cell>
          <cell r="L90">
            <v>0</v>
          </cell>
          <cell r="M90">
            <v>55600</v>
          </cell>
          <cell r="N90">
            <v>0</v>
          </cell>
          <cell r="O90">
            <v>0</v>
          </cell>
          <cell r="P90">
            <v>0</v>
          </cell>
          <cell r="Q90">
            <v>0</v>
          </cell>
          <cell r="R90">
            <v>0</v>
          </cell>
          <cell r="S90">
            <v>0</v>
          </cell>
          <cell r="T90">
            <v>0</v>
          </cell>
          <cell r="U90">
            <v>0</v>
          </cell>
          <cell r="V90">
            <v>0</v>
          </cell>
          <cell r="W90">
            <v>0</v>
          </cell>
          <cell r="X90">
            <v>0</v>
          </cell>
          <cell r="Y90">
            <v>0</v>
          </cell>
          <cell r="Z90">
            <v>0</v>
          </cell>
          <cell r="AA90">
            <v>9</v>
          </cell>
          <cell r="AB90">
            <v>9</v>
          </cell>
          <cell r="AC90">
            <v>90000</v>
          </cell>
          <cell r="AD90">
            <v>18000</v>
          </cell>
        </row>
        <row r="91">
          <cell r="A91">
            <v>78</v>
          </cell>
          <cell r="B91" t="str">
            <v>　桜川村</v>
          </cell>
          <cell r="C91">
            <v>74000</v>
          </cell>
          <cell r="D91">
            <v>2000</v>
          </cell>
          <cell r="E91">
            <v>2000</v>
          </cell>
          <cell r="F91">
            <v>95200</v>
          </cell>
          <cell r="G91">
            <v>0</v>
          </cell>
          <cell r="H91">
            <v>4</v>
          </cell>
          <cell r="I91">
            <v>19200</v>
          </cell>
          <cell r="J91">
            <v>80000</v>
          </cell>
          <cell r="K91">
            <v>4400</v>
          </cell>
          <cell r="L91">
            <v>0</v>
          </cell>
          <cell r="M91">
            <v>95200</v>
          </cell>
          <cell r="N91">
            <v>0</v>
          </cell>
          <cell r="O91">
            <v>0</v>
          </cell>
          <cell r="P91">
            <v>0</v>
          </cell>
          <cell r="Q91">
            <v>0</v>
          </cell>
          <cell r="R91">
            <v>0</v>
          </cell>
          <cell r="S91">
            <v>0</v>
          </cell>
          <cell r="T91">
            <v>0</v>
          </cell>
          <cell r="U91">
            <v>0</v>
          </cell>
          <cell r="V91">
            <v>0</v>
          </cell>
          <cell r="W91">
            <v>0</v>
          </cell>
          <cell r="X91">
            <v>0</v>
          </cell>
          <cell r="Y91">
            <v>0</v>
          </cell>
          <cell r="Z91">
            <v>0</v>
          </cell>
          <cell r="AA91">
            <v>4</v>
          </cell>
          <cell r="AB91">
            <v>4</v>
          </cell>
          <cell r="AC91">
            <v>80000</v>
          </cell>
          <cell r="AD91">
            <v>4400</v>
          </cell>
        </row>
        <row r="92">
          <cell r="A92">
            <v>79</v>
          </cell>
          <cell r="B92" t="str">
            <v>　玉里村</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row>
        <row r="93">
          <cell r="A93">
            <v>80</v>
          </cell>
          <cell r="B93" t="str">
            <v>　新治村</v>
          </cell>
          <cell r="C93">
            <v>0</v>
          </cell>
          <cell r="D93">
            <v>0</v>
          </cell>
          <cell r="E93">
            <v>3</v>
          </cell>
          <cell r="F93">
            <v>3</v>
          </cell>
          <cell r="G93">
            <v>30000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3</v>
          </cell>
          <cell r="AB93">
            <v>3</v>
          </cell>
          <cell r="AC93">
            <v>30000</v>
          </cell>
        </row>
        <row r="94">
          <cell r="A94">
            <v>81</v>
          </cell>
          <cell r="B94" t="str">
            <v>　谷和原村</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row>
        <row r="95">
          <cell r="A95">
            <v>82</v>
          </cell>
          <cell r="B95" t="str">
            <v>　大和村</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row>
        <row r="96">
          <cell r="A96">
            <v>83</v>
          </cell>
          <cell r="B96" t="str">
            <v>　千代川村</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row>
        <row r="97">
          <cell r="B97" t="str">
            <v>小　　計</v>
          </cell>
          <cell r="C97">
            <v>124000</v>
          </cell>
          <cell r="D97">
            <v>0</v>
          </cell>
          <cell r="E97">
            <v>15700</v>
          </cell>
          <cell r="F97">
            <v>0</v>
          </cell>
          <cell r="G97">
            <v>1600</v>
          </cell>
          <cell r="H97">
            <v>0</v>
          </cell>
          <cell r="I97">
            <v>37600</v>
          </cell>
          <cell r="J97">
            <v>0</v>
          </cell>
          <cell r="K97">
            <v>0</v>
          </cell>
          <cell r="L97">
            <v>0</v>
          </cell>
          <cell r="M97">
            <v>178900</v>
          </cell>
          <cell r="N97">
            <v>0</v>
          </cell>
          <cell r="O97">
            <v>0</v>
          </cell>
          <cell r="P97">
            <v>0</v>
          </cell>
          <cell r="Q97">
            <v>0</v>
          </cell>
          <cell r="R97">
            <v>0</v>
          </cell>
          <cell r="S97">
            <v>0</v>
          </cell>
          <cell r="T97">
            <v>0</v>
          </cell>
          <cell r="U97">
            <v>0</v>
          </cell>
          <cell r="V97">
            <v>0</v>
          </cell>
          <cell r="W97">
            <v>0</v>
          </cell>
          <cell r="X97">
            <v>0</v>
          </cell>
          <cell r="Y97">
            <v>0</v>
          </cell>
          <cell r="Z97">
            <v>0</v>
          </cell>
          <cell r="AA97">
            <v>37</v>
          </cell>
          <cell r="AB97">
            <v>37</v>
          </cell>
          <cell r="AC97">
            <v>598000</v>
          </cell>
          <cell r="AD97">
            <v>22400</v>
          </cell>
        </row>
        <row r="98">
          <cell r="M98">
            <v>0</v>
          </cell>
          <cell r="N98">
            <v>0</v>
          </cell>
          <cell r="O98">
            <v>0</v>
          </cell>
          <cell r="P98">
            <v>0</v>
          </cell>
          <cell r="Q98">
            <v>0</v>
          </cell>
          <cell r="R98">
            <v>0</v>
          </cell>
          <cell r="S98">
            <v>0</v>
          </cell>
          <cell r="T98">
            <v>0</v>
          </cell>
          <cell r="U98">
            <v>0</v>
          </cell>
          <cell r="V98">
            <v>0</v>
          </cell>
          <cell r="W98">
            <v>0</v>
          </cell>
          <cell r="X98">
            <v>0</v>
          </cell>
          <cell r="Y98">
            <v>0</v>
          </cell>
          <cell r="Z98">
            <v>0</v>
          </cell>
        </row>
        <row r="99">
          <cell r="A99">
            <v>1</v>
          </cell>
          <cell r="B99" t="str">
            <v>ニューライフカシマ</v>
          </cell>
          <cell r="C99">
            <v>0</v>
          </cell>
          <cell r="D99">
            <v>0</v>
          </cell>
          <cell r="E99">
            <v>12</v>
          </cell>
          <cell r="F99">
            <v>12</v>
          </cell>
          <cell r="G99">
            <v>120000</v>
          </cell>
          <cell r="H99">
            <v>40000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12</v>
          </cell>
          <cell r="AB99">
            <v>12</v>
          </cell>
          <cell r="AC99">
            <v>120000</v>
          </cell>
          <cell r="AD99">
            <v>40000</v>
          </cell>
        </row>
        <row r="100">
          <cell r="A100">
            <v>2</v>
          </cell>
          <cell r="B100" t="str">
            <v>スカイスポーツ取手</v>
          </cell>
          <cell r="C100">
            <v>0</v>
          </cell>
          <cell r="D100">
            <v>0</v>
          </cell>
          <cell r="E100">
            <v>4</v>
          </cell>
          <cell r="F100">
            <v>4</v>
          </cell>
          <cell r="G100">
            <v>65000</v>
          </cell>
          <cell r="H100">
            <v>11000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4</v>
          </cell>
          <cell r="AB100">
            <v>4</v>
          </cell>
          <cell r="AC100">
            <v>65000</v>
          </cell>
          <cell r="AD100">
            <v>11000</v>
          </cell>
        </row>
        <row r="101">
          <cell r="A101">
            <v>3</v>
          </cell>
          <cell r="B101" t="str">
            <v>ふれあい坂下</v>
          </cell>
          <cell r="C101">
            <v>0</v>
          </cell>
          <cell r="D101">
            <v>0</v>
          </cell>
          <cell r="E101">
            <v>7</v>
          </cell>
          <cell r="F101">
            <v>7</v>
          </cell>
          <cell r="G101">
            <v>80000</v>
          </cell>
          <cell r="H101">
            <v>133000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7</v>
          </cell>
          <cell r="AB101">
            <v>7</v>
          </cell>
          <cell r="AC101">
            <v>80000</v>
          </cell>
          <cell r="AD101">
            <v>133000</v>
          </cell>
        </row>
        <row r="102">
          <cell r="A102">
            <v>4</v>
          </cell>
          <cell r="B102" t="str">
            <v>未来の子ども</v>
          </cell>
          <cell r="C102">
            <v>0</v>
          </cell>
          <cell r="D102">
            <v>0</v>
          </cell>
          <cell r="E102">
            <v>6</v>
          </cell>
          <cell r="F102">
            <v>6</v>
          </cell>
          <cell r="G102">
            <v>150000</v>
          </cell>
          <cell r="H102">
            <v>13940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6</v>
          </cell>
          <cell r="AB102">
            <v>6</v>
          </cell>
          <cell r="AC102">
            <v>150000</v>
          </cell>
          <cell r="AD102">
            <v>13940</v>
          </cell>
        </row>
        <row r="103">
          <cell r="A103">
            <v>5</v>
          </cell>
          <cell r="B103" t="str">
            <v>水戸こどもの劇場</v>
          </cell>
          <cell r="C103">
            <v>0</v>
          </cell>
          <cell r="D103">
            <v>0</v>
          </cell>
          <cell r="E103">
            <v>13</v>
          </cell>
          <cell r="F103">
            <v>13</v>
          </cell>
          <cell r="G103">
            <v>260000</v>
          </cell>
          <cell r="H103">
            <v>26000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13</v>
          </cell>
          <cell r="AB103">
            <v>13</v>
          </cell>
          <cell r="AC103">
            <v>260000</v>
          </cell>
          <cell r="AD103">
            <v>26000</v>
          </cell>
        </row>
        <row r="104">
          <cell r="B104" t="str">
            <v>小計</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42</v>
          </cell>
          <cell r="AB104">
            <v>42</v>
          </cell>
          <cell r="AC104">
            <v>675000</v>
          </cell>
          <cell r="AD104">
            <v>223940</v>
          </cell>
        </row>
        <row r="105">
          <cell r="B105" t="str">
            <v>市町村等計</v>
          </cell>
          <cell r="C105">
            <v>795100</v>
          </cell>
          <cell r="D105">
            <v>56000</v>
          </cell>
          <cell r="E105">
            <v>238804</v>
          </cell>
          <cell r="F105">
            <v>153000</v>
          </cell>
          <cell r="G105">
            <v>61400</v>
          </cell>
          <cell r="H105">
            <v>2000</v>
          </cell>
          <cell r="I105">
            <v>344317</v>
          </cell>
          <cell r="J105">
            <v>0</v>
          </cell>
          <cell r="K105">
            <v>0</v>
          </cell>
          <cell r="L105">
            <v>0</v>
          </cell>
          <cell r="M105">
            <v>1650621</v>
          </cell>
          <cell r="N105">
            <v>5</v>
          </cell>
          <cell r="O105">
            <v>20</v>
          </cell>
          <cell r="P105">
            <v>75000</v>
          </cell>
          <cell r="Q105">
            <v>0</v>
          </cell>
          <cell r="R105">
            <v>0</v>
          </cell>
          <cell r="S105">
            <v>0</v>
          </cell>
          <cell r="T105">
            <v>0</v>
          </cell>
          <cell r="U105">
            <v>0</v>
          </cell>
          <cell r="V105">
            <v>0</v>
          </cell>
          <cell r="W105">
            <v>0</v>
          </cell>
          <cell r="X105">
            <v>0</v>
          </cell>
          <cell r="Y105">
            <v>0</v>
          </cell>
          <cell r="Z105">
            <v>75000</v>
          </cell>
          <cell r="AA105">
            <v>511</v>
          </cell>
          <cell r="AB105">
            <v>535</v>
          </cell>
          <cell r="AC105">
            <v>7187540</v>
          </cell>
          <cell r="AD105">
            <v>469740</v>
          </cell>
        </row>
        <row r="106">
          <cell r="B106" t="str">
            <v>市町村等計</v>
          </cell>
          <cell r="C106">
            <v>795100</v>
          </cell>
          <cell r="D106">
            <v>56000</v>
          </cell>
          <cell r="E106">
            <v>238804</v>
          </cell>
          <cell r="F106">
            <v>153000</v>
          </cell>
          <cell r="G106">
            <v>61400</v>
          </cell>
          <cell r="H106">
            <v>2000</v>
          </cell>
          <cell r="I106">
            <v>344317</v>
          </cell>
          <cell r="J106">
            <v>0</v>
          </cell>
          <cell r="K106">
            <v>0</v>
          </cell>
          <cell r="L106">
            <v>0</v>
          </cell>
          <cell r="M106">
            <v>1650621</v>
          </cell>
          <cell r="N106">
            <v>5</v>
          </cell>
          <cell r="O106">
            <v>20</v>
          </cell>
          <cell r="P106">
            <v>75000</v>
          </cell>
          <cell r="Q106">
            <v>0</v>
          </cell>
          <cell r="R106">
            <v>0</v>
          </cell>
          <cell r="S106">
            <v>0</v>
          </cell>
          <cell r="T106">
            <v>0</v>
          </cell>
          <cell r="U106">
            <v>0</v>
          </cell>
          <cell r="V106">
            <v>0</v>
          </cell>
          <cell r="W106">
            <v>0</v>
          </cell>
          <cell r="X106">
            <v>0</v>
          </cell>
          <cell r="Y106">
            <v>0</v>
          </cell>
          <cell r="Z106">
            <v>75000</v>
          </cell>
          <cell r="AA106">
            <v>511</v>
          </cell>
          <cell r="AB106">
            <v>535</v>
          </cell>
          <cell r="AC106">
            <v>7187540</v>
          </cell>
          <cell r="AD106">
            <v>469740</v>
          </cell>
        </row>
        <row r="107">
          <cell r="B107" t="str">
            <v>茨城県</v>
          </cell>
          <cell r="C107">
            <v>164000</v>
          </cell>
          <cell r="D107">
            <v>252000</v>
          </cell>
          <cell r="E107">
            <v>21000</v>
          </cell>
          <cell r="F107">
            <v>882000</v>
          </cell>
          <cell r="G107">
            <v>12400</v>
          </cell>
          <cell r="H107">
            <v>0</v>
          </cell>
          <cell r="I107">
            <v>37800</v>
          </cell>
          <cell r="J107">
            <v>180000</v>
          </cell>
          <cell r="K107">
            <v>0</v>
          </cell>
          <cell r="L107">
            <v>95130</v>
          </cell>
          <cell r="M107">
            <v>1644330</v>
          </cell>
          <cell r="N107">
            <v>0</v>
          </cell>
          <cell r="O107">
            <v>0</v>
          </cell>
          <cell r="P107">
            <v>0</v>
          </cell>
          <cell r="Q107">
            <v>0</v>
          </cell>
          <cell r="R107">
            <v>0</v>
          </cell>
          <cell r="S107">
            <v>0</v>
          </cell>
          <cell r="T107">
            <v>0</v>
          </cell>
          <cell r="U107">
            <v>0</v>
          </cell>
          <cell r="V107">
            <v>0</v>
          </cell>
          <cell r="W107">
            <v>0</v>
          </cell>
          <cell r="X107">
            <v>0</v>
          </cell>
          <cell r="Y107">
            <v>0</v>
          </cell>
          <cell r="Z107">
            <v>0</v>
          </cell>
        </row>
        <row r="108">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row>
        <row r="109">
          <cell r="B109" t="str">
            <v>合　　計</v>
          </cell>
          <cell r="C109">
            <v>959100</v>
          </cell>
          <cell r="D109">
            <v>308000</v>
          </cell>
          <cell r="E109">
            <v>259804</v>
          </cell>
          <cell r="F109">
            <v>1035000</v>
          </cell>
          <cell r="G109">
            <v>73800</v>
          </cell>
          <cell r="H109">
            <v>2000</v>
          </cell>
          <cell r="I109">
            <v>382117</v>
          </cell>
          <cell r="J109">
            <v>180000</v>
          </cell>
          <cell r="K109">
            <v>0</v>
          </cell>
          <cell r="L109">
            <v>95130</v>
          </cell>
          <cell r="M109">
            <v>3294951</v>
          </cell>
          <cell r="N109">
            <v>5</v>
          </cell>
          <cell r="O109">
            <v>20</v>
          </cell>
          <cell r="P109">
            <v>75000</v>
          </cell>
          <cell r="Q109">
            <v>0</v>
          </cell>
          <cell r="R109">
            <v>0</v>
          </cell>
          <cell r="S109">
            <v>0</v>
          </cell>
          <cell r="T109">
            <v>0</v>
          </cell>
          <cell r="U109">
            <v>0</v>
          </cell>
          <cell r="V109">
            <v>0</v>
          </cell>
          <cell r="W109">
            <v>0</v>
          </cell>
          <cell r="X109">
            <v>0</v>
          </cell>
          <cell r="Y109">
            <v>0</v>
          </cell>
          <cell r="Z109">
            <v>75000</v>
          </cell>
          <cell r="AA109">
            <v>511</v>
          </cell>
          <cell r="AB109">
            <v>535</v>
          </cell>
          <cell r="AC109">
            <v>7187540</v>
          </cell>
          <cell r="AD109">
            <v>469740</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L98"/>
  <sheetViews>
    <sheetView showGridLines="0" tabSelected="1" view="pageBreakPreview" zoomScale="80" zoomScaleNormal="100" zoomScaleSheetLayoutView="80" workbookViewId="0">
      <selection activeCell="F17" sqref="F17:J17"/>
    </sheetView>
  </sheetViews>
  <sheetFormatPr defaultColWidth="9" defaultRowHeight="13" x14ac:dyDescent="0.55000000000000004"/>
  <cols>
    <col min="1" max="1" width="3.33203125" style="35" customWidth="1"/>
    <col min="2" max="2" width="26" style="35" customWidth="1"/>
    <col min="3" max="3" width="16" style="35" customWidth="1"/>
    <col min="4" max="7" width="12.58203125" style="35" customWidth="1"/>
    <col min="8" max="8" width="17.25" style="35" customWidth="1"/>
    <col min="9" max="9" width="9" style="35"/>
    <col min="10" max="10" width="50" style="35" customWidth="1"/>
    <col min="11" max="11" width="3.33203125" style="35" customWidth="1"/>
    <col min="12" max="12" width="15" style="35" customWidth="1"/>
    <col min="13" max="13" width="2.25" style="35" customWidth="1"/>
    <col min="14" max="16384" width="9" style="35"/>
  </cols>
  <sheetData>
    <row r="1" spans="1:10" ht="20" x14ac:dyDescent="0.55000000000000004">
      <c r="A1" s="34" t="s">
        <v>77</v>
      </c>
    </row>
    <row r="2" spans="1:10" ht="32.5" x14ac:dyDescent="0.55000000000000004">
      <c r="B2" s="103" t="s">
        <v>50</v>
      </c>
      <c r="C2" s="103"/>
      <c r="D2" s="103"/>
      <c r="E2" s="103"/>
      <c r="F2" s="103"/>
      <c r="G2" s="103"/>
      <c r="H2" s="103"/>
      <c r="I2" s="103"/>
      <c r="J2" s="103"/>
    </row>
    <row r="3" spans="1:10" ht="32.5" x14ac:dyDescent="0.55000000000000004">
      <c r="B3" s="36"/>
      <c r="C3" s="36"/>
      <c r="D3" s="36"/>
      <c r="E3" s="36"/>
      <c r="F3" s="36"/>
      <c r="G3" s="36"/>
      <c r="H3" s="36"/>
      <c r="I3" s="36"/>
      <c r="J3" s="36"/>
    </row>
    <row r="4" spans="1:10" ht="26.5" x14ac:dyDescent="0.55000000000000004">
      <c r="B4" s="56"/>
      <c r="C4" s="56"/>
      <c r="D4" s="37"/>
      <c r="E4" s="37"/>
      <c r="F4" s="37"/>
      <c r="G4" s="37"/>
      <c r="H4" s="38" t="s">
        <v>75</v>
      </c>
      <c r="I4" s="104" t="s">
        <v>76</v>
      </c>
      <c r="J4" s="104"/>
    </row>
    <row r="5" spans="1:10" ht="26.5" x14ac:dyDescent="0.55000000000000004">
      <c r="B5" s="56"/>
      <c r="C5" s="58"/>
      <c r="D5" s="37"/>
      <c r="E5" s="37"/>
      <c r="F5" s="37"/>
      <c r="G5" s="37"/>
      <c r="H5" s="38"/>
      <c r="I5" s="57"/>
      <c r="J5" s="57"/>
    </row>
    <row r="6" spans="1:10" ht="26.5" x14ac:dyDescent="0.55000000000000004">
      <c r="B6" s="56"/>
      <c r="C6" s="58"/>
      <c r="D6" s="37"/>
      <c r="E6" s="37"/>
      <c r="F6" s="37"/>
      <c r="G6" s="37"/>
      <c r="H6" s="38"/>
      <c r="I6" s="57"/>
      <c r="J6" s="57"/>
    </row>
    <row r="7" spans="1:10" ht="20.5" thickBot="1" x14ac:dyDescent="0.6">
      <c r="B7" s="39" t="s">
        <v>0</v>
      </c>
    </row>
    <row r="8" spans="1:10" ht="17.25" customHeight="1" x14ac:dyDescent="0.55000000000000004">
      <c r="B8" s="52" t="s">
        <v>16</v>
      </c>
      <c r="C8" s="105"/>
      <c r="D8" s="106"/>
      <c r="E8" s="106"/>
      <c r="F8" s="106"/>
      <c r="G8" s="106"/>
      <c r="H8" s="106"/>
      <c r="I8" s="106"/>
      <c r="J8" s="107"/>
    </row>
    <row r="9" spans="1:10" ht="23.15" customHeight="1" x14ac:dyDescent="0.55000000000000004">
      <c r="B9" s="53" t="s">
        <v>2</v>
      </c>
      <c r="C9" s="108"/>
      <c r="D9" s="109"/>
      <c r="E9" s="109"/>
      <c r="F9" s="109"/>
      <c r="G9" s="109"/>
      <c r="H9" s="109"/>
      <c r="I9" s="109"/>
      <c r="J9" s="110"/>
    </row>
    <row r="10" spans="1:10" x14ac:dyDescent="0.55000000000000004">
      <c r="B10" s="54" t="s">
        <v>16</v>
      </c>
      <c r="C10" s="111"/>
      <c r="D10" s="112"/>
      <c r="E10" s="112"/>
      <c r="F10" s="112"/>
      <c r="G10" s="112"/>
      <c r="H10" s="112"/>
      <c r="I10" s="112"/>
      <c r="J10" s="113"/>
    </row>
    <row r="11" spans="1:10" ht="23.15" customHeight="1" x14ac:dyDescent="0.55000000000000004">
      <c r="B11" s="53" t="s">
        <v>3</v>
      </c>
      <c r="C11" s="100"/>
      <c r="D11" s="101"/>
      <c r="E11" s="101"/>
      <c r="F11" s="101"/>
      <c r="G11" s="101"/>
      <c r="H11" s="101"/>
      <c r="I11" s="101"/>
      <c r="J11" s="102"/>
    </row>
    <row r="12" spans="1:10" ht="23.15" customHeight="1" x14ac:dyDescent="0.55000000000000004">
      <c r="B12" s="115" t="s">
        <v>17</v>
      </c>
      <c r="C12" s="116"/>
      <c r="D12" s="116"/>
      <c r="E12" s="116"/>
      <c r="F12" s="116"/>
      <c r="G12" s="116"/>
      <c r="H12" s="116"/>
      <c r="I12" s="116"/>
      <c r="J12" s="117"/>
    </row>
    <row r="13" spans="1:10" ht="23.15" customHeight="1" x14ac:dyDescent="0.55000000000000004">
      <c r="B13" s="118"/>
      <c r="C13" s="119"/>
      <c r="D13" s="119"/>
      <c r="E13" s="119"/>
      <c r="F13" s="119"/>
      <c r="G13" s="119"/>
      <c r="H13" s="119"/>
      <c r="I13" s="119"/>
      <c r="J13" s="120"/>
    </row>
    <row r="14" spans="1:10" ht="23.15" customHeight="1" x14ac:dyDescent="0.55000000000000004">
      <c r="B14" s="121" t="s">
        <v>74</v>
      </c>
      <c r="C14" s="122"/>
      <c r="D14" s="122"/>
      <c r="E14" s="122"/>
      <c r="F14" s="122"/>
      <c r="G14" s="122"/>
      <c r="H14" s="122"/>
      <c r="I14" s="122"/>
      <c r="J14" s="123"/>
    </row>
    <row r="15" spans="1:10" ht="23.15" customHeight="1" x14ac:dyDescent="0.55000000000000004">
      <c r="B15" s="124"/>
      <c r="C15" s="125"/>
      <c r="D15" s="125"/>
      <c r="E15" s="125"/>
      <c r="F15" s="125"/>
      <c r="G15" s="125"/>
      <c r="H15" s="125"/>
      <c r="I15" s="125"/>
      <c r="J15" s="126"/>
    </row>
    <row r="16" spans="1:10" ht="23.15" customHeight="1" x14ac:dyDescent="0.55000000000000004">
      <c r="B16" s="121" t="s">
        <v>78</v>
      </c>
      <c r="C16" s="122"/>
      <c r="D16" s="122"/>
      <c r="E16" s="122"/>
      <c r="F16" s="122"/>
      <c r="G16" s="122"/>
      <c r="H16" s="122"/>
      <c r="I16" s="122"/>
      <c r="J16" s="123"/>
    </row>
    <row r="17" spans="1:11" ht="23.15" customHeight="1" thickBot="1" x14ac:dyDescent="0.6">
      <c r="B17" s="40" t="s">
        <v>18</v>
      </c>
      <c r="C17" s="41"/>
      <c r="D17" s="127" t="s">
        <v>19</v>
      </c>
      <c r="E17" s="128"/>
      <c r="F17" s="129"/>
      <c r="G17" s="129"/>
      <c r="H17" s="129"/>
      <c r="I17" s="129"/>
      <c r="J17" s="130"/>
    </row>
    <row r="18" spans="1:11" ht="23.15" customHeight="1" x14ac:dyDescent="0.55000000000000004">
      <c r="B18" s="42"/>
      <c r="C18" s="43"/>
      <c r="D18" s="42"/>
      <c r="E18" s="42"/>
      <c r="F18" s="43"/>
      <c r="G18" s="43"/>
      <c r="H18" s="43"/>
      <c r="I18" s="43"/>
      <c r="J18" s="43"/>
    </row>
    <row r="19" spans="1:11" s="1" customFormat="1" ht="18" x14ac:dyDescent="0.55000000000000004">
      <c r="B19" s="3" t="s">
        <v>45</v>
      </c>
      <c r="C19" s="4"/>
      <c r="D19" s="4"/>
      <c r="E19" s="4"/>
      <c r="F19" s="4"/>
      <c r="G19" s="4"/>
      <c r="H19" s="4"/>
      <c r="I19" s="4"/>
    </row>
    <row r="20" spans="1:11" s="1" customFormat="1" ht="18" x14ac:dyDescent="0.55000000000000004">
      <c r="B20" s="5" t="s">
        <v>51</v>
      </c>
      <c r="C20" s="4"/>
      <c r="D20" s="4"/>
      <c r="E20" s="4"/>
      <c r="F20" s="4"/>
      <c r="G20" s="4"/>
      <c r="H20" s="4"/>
      <c r="I20" s="4"/>
    </row>
    <row r="21" spans="1:11" s="1" customFormat="1" ht="18" customHeight="1" x14ac:dyDescent="0.55000000000000004">
      <c r="B21" s="44" t="s">
        <v>40</v>
      </c>
      <c r="G21" s="2"/>
      <c r="H21" s="2"/>
    </row>
    <row r="22" spans="1:11" s="1" customFormat="1" ht="40" customHeight="1" x14ac:dyDescent="0.55000000000000004">
      <c r="A22" s="96" t="s">
        <v>72</v>
      </c>
      <c r="B22" s="97"/>
      <c r="C22" s="98"/>
      <c r="D22" s="98"/>
      <c r="E22" s="98"/>
      <c r="F22" s="98"/>
      <c r="G22" s="98"/>
      <c r="H22" s="98"/>
      <c r="I22" s="98"/>
      <c r="J22" s="98"/>
      <c r="K22" s="96"/>
    </row>
    <row r="23" spans="1:11" s="1" customFormat="1" ht="40" customHeight="1" x14ac:dyDescent="0.55000000000000004">
      <c r="A23" s="96"/>
      <c r="B23" s="132" t="s">
        <v>73</v>
      </c>
      <c r="C23" s="132"/>
      <c r="D23" s="132"/>
      <c r="E23" s="132"/>
      <c r="F23" s="132"/>
      <c r="G23" s="132"/>
      <c r="H23" s="132"/>
      <c r="I23" s="132"/>
      <c r="J23" s="132"/>
      <c r="K23" s="96"/>
    </row>
    <row r="24" spans="1:11" s="96" customFormat="1" ht="18" x14ac:dyDescent="0.55000000000000004">
      <c r="B24" s="44" t="s">
        <v>41</v>
      </c>
      <c r="C24" s="44"/>
      <c r="J24" s="2"/>
      <c r="K24" s="2"/>
    </row>
    <row r="25" spans="1:11" s="96" customFormat="1" ht="43" customHeight="1" x14ac:dyDescent="0.55000000000000004">
      <c r="B25" s="131" t="s">
        <v>42</v>
      </c>
      <c r="C25" s="132"/>
      <c r="D25" s="132"/>
      <c r="E25" s="132"/>
      <c r="F25" s="132"/>
      <c r="G25" s="132"/>
      <c r="H25" s="132"/>
      <c r="I25" s="132"/>
      <c r="J25" s="132"/>
      <c r="K25" s="2"/>
    </row>
    <row r="26" spans="1:11" s="96" customFormat="1" ht="23" customHeight="1" x14ac:dyDescent="0.55000000000000004">
      <c r="B26" s="132" t="s">
        <v>80</v>
      </c>
      <c r="C26" s="132"/>
      <c r="D26" s="132"/>
      <c r="E26" s="132"/>
      <c r="F26" s="132"/>
      <c r="G26" s="132"/>
      <c r="H26" s="132"/>
      <c r="I26" s="132"/>
      <c r="J26" s="132"/>
    </row>
    <row r="27" spans="1:11" s="96" customFormat="1" ht="23" customHeight="1" x14ac:dyDescent="0.55000000000000004">
      <c r="B27" s="99"/>
      <c r="C27" s="99"/>
      <c r="D27" s="99"/>
      <c r="E27" s="99"/>
      <c r="F27" s="99"/>
      <c r="G27" s="99"/>
      <c r="H27" s="99"/>
      <c r="I27" s="99"/>
      <c r="J27" s="99"/>
    </row>
    <row r="28" spans="1:11" ht="20" x14ac:dyDescent="0.55000000000000004">
      <c r="B28" s="39" t="s">
        <v>43</v>
      </c>
    </row>
    <row r="29" spans="1:11" ht="22.5" x14ac:dyDescent="0.55000000000000004">
      <c r="B29" s="35" t="s">
        <v>44</v>
      </c>
      <c r="C29" s="45"/>
      <c r="D29" s="133"/>
      <c r="E29" s="134"/>
      <c r="F29" s="135"/>
      <c r="G29" s="35" t="s">
        <v>1</v>
      </c>
    </row>
    <row r="30" spans="1:11" ht="20.149999999999999" customHeight="1" x14ac:dyDescent="0.55000000000000004">
      <c r="B30" s="45" t="s">
        <v>20</v>
      </c>
      <c r="C30" s="45"/>
      <c r="D30" s="46"/>
      <c r="E30" s="46"/>
      <c r="F30" s="46"/>
      <c r="G30" s="46"/>
      <c r="H30" s="46"/>
    </row>
    <row r="31" spans="1:11" ht="22.5" x14ac:dyDescent="0.55000000000000004">
      <c r="B31" s="45" t="s">
        <v>21</v>
      </c>
      <c r="C31" s="45"/>
      <c r="D31" s="133"/>
      <c r="E31" s="134"/>
      <c r="F31" s="135"/>
      <c r="G31" s="35" t="s">
        <v>1</v>
      </c>
    </row>
    <row r="32" spans="1:11" ht="20.149999999999999" customHeight="1" thickBot="1" x14ac:dyDescent="0.6">
      <c r="B32" s="47" t="s">
        <v>22</v>
      </c>
      <c r="D32" s="46"/>
      <c r="E32" s="46"/>
      <c r="F32" s="46"/>
      <c r="G32" s="46"/>
      <c r="H32" s="46"/>
    </row>
    <row r="33" spans="1:12" ht="23" thickBot="1" x14ac:dyDescent="0.6">
      <c r="B33" s="35" t="s">
        <v>23</v>
      </c>
      <c r="D33" s="136">
        <f>ROUNDDOWN($D$31*1/2,-3)</f>
        <v>0</v>
      </c>
      <c r="E33" s="137"/>
      <c r="F33" s="138"/>
      <c r="G33" s="35" t="s">
        <v>1</v>
      </c>
    </row>
    <row r="34" spans="1:12" ht="20.149999999999999" customHeight="1" x14ac:dyDescent="0.55000000000000004">
      <c r="B34" s="35" t="s">
        <v>24</v>
      </c>
      <c r="D34" s="46"/>
      <c r="E34" s="46"/>
      <c r="F34" s="46"/>
      <c r="G34" s="46"/>
      <c r="H34" s="46"/>
    </row>
    <row r="35" spans="1:12" s="49" customFormat="1" ht="22.5" x14ac:dyDescent="0.55000000000000004">
      <c r="A35" s="35"/>
      <c r="B35" s="35" t="s">
        <v>25</v>
      </c>
      <c r="C35" s="35"/>
      <c r="D35" s="48"/>
      <c r="E35" s="48"/>
      <c r="F35" s="48"/>
      <c r="G35" s="48"/>
      <c r="H35" s="48"/>
      <c r="I35" s="35"/>
      <c r="J35" s="35"/>
      <c r="L35" s="35"/>
    </row>
    <row r="36" spans="1:12" s="49" customFormat="1" ht="18" x14ac:dyDescent="0.55000000000000004">
      <c r="A36" s="35"/>
      <c r="B36" s="35"/>
      <c r="C36" s="35" t="s">
        <v>26</v>
      </c>
      <c r="D36" s="35"/>
      <c r="E36" s="45" t="s">
        <v>27</v>
      </c>
      <c r="F36" s="35"/>
      <c r="G36" s="35"/>
      <c r="H36" s="35"/>
      <c r="I36" s="35"/>
      <c r="J36" s="35"/>
      <c r="L36" s="35"/>
    </row>
    <row r="37" spans="1:12" s="49" customFormat="1" ht="18.75" customHeight="1" x14ac:dyDescent="0.55000000000000004">
      <c r="A37" s="35"/>
      <c r="B37" s="35"/>
      <c r="C37" s="35" t="s">
        <v>28</v>
      </c>
      <c r="D37" s="35"/>
      <c r="E37" s="35" t="s">
        <v>29</v>
      </c>
      <c r="F37" s="35"/>
      <c r="G37" s="35"/>
      <c r="H37" s="35"/>
      <c r="I37" s="35"/>
      <c r="J37" s="35"/>
      <c r="L37" s="35"/>
    </row>
    <row r="38" spans="1:12" s="49" customFormat="1" ht="18" x14ac:dyDescent="0.55000000000000004">
      <c r="A38" s="35"/>
      <c r="B38" s="35"/>
      <c r="C38" s="35" t="s">
        <v>30</v>
      </c>
      <c r="D38" s="35"/>
      <c r="E38" s="45"/>
      <c r="F38" s="35"/>
      <c r="G38" s="35"/>
      <c r="H38" s="35"/>
      <c r="I38" s="35"/>
      <c r="J38" s="35"/>
      <c r="L38" s="35"/>
    </row>
    <row r="39" spans="1:12" s="49" customFormat="1" ht="18" x14ac:dyDescent="0.55000000000000004">
      <c r="A39" s="35"/>
      <c r="B39" s="35"/>
      <c r="C39" s="35" t="s">
        <v>31</v>
      </c>
      <c r="D39" s="35"/>
      <c r="E39" s="45"/>
      <c r="F39" s="35"/>
      <c r="G39" s="35"/>
      <c r="H39" s="35"/>
      <c r="I39" s="35"/>
      <c r="J39" s="35"/>
      <c r="L39" s="35"/>
    </row>
    <row r="40" spans="1:12" s="49" customFormat="1" ht="78" customHeight="1" x14ac:dyDescent="0.55000000000000004">
      <c r="A40" s="35"/>
      <c r="B40" s="35"/>
      <c r="C40" s="35"/>
      <c r="D40" s="35"/>
      <c r="E40" s="45"/>
      <c r="F40" s="35"/>
      <c r="G40" s="35"/>
      <c r="H40" s="35"/>
      <c r="I40" s="35"/>
      <c r="J40" s="35"/>
      <c r="L40" s="35"/>
    </row>
    <row r="41" spans="1:12" s="49" customFormat="1" ht="18" x14ac:dyDescent="0.55000000000000004">
      <c r="A41" s="35"/>
      <c r="B41" s="35"/>
      <c r="C41" s="35" t="s">
        <v>32</v>
      </c>
      <c r="D41" s="35"/>
      <c r="E41" s="50"/>
      <c r="F41" s="50"/>
      <c r="G41" s="50"/>
      <c r="H41" s="50"/>
      <c r="I41" s="50"/>
      <c r="J41" s="50"/>
      <c r="K41" s="50"/>
      <c r="L41" s="50"/>
    </row>
    <row r="42" spans="1:12" s="49" customFormat="1" ht="18.75" customHeight="1" x14ac:dyDescent="0.55000000000000004">
      <c r="A42" s="35"/>
      <c r="B42" s="35"/>
      <c r="C42" s="35" t="s">
        <v>33</v>
      </c>
      <c r="D42" s="35"/>
      <c r="E42" s="50"/>
      <c r="F42" s="50"/>
      <c r="G42" s="50"/>
      <c r="H42" s="50"/>
      <c r="I42" s="50"/>
      <c r="J42" s="50"/>
      <c r="K42" s="50"/>
      <c r="L42" s="50"/>
    </row>
    <row r="43" spans="1:12" s="49" customFormat="1" ht="18.75" customHeight="1" x14ac:dyDescent="0.55000000000000004">
      <c r="A43" s="35"/>
      <c r="B43" s="35"/>
      <c r="C43" s="35" t="s">
        <v>34</v>
      </c>
      <c r="D43" s="35"/>
      <c r="E43" s="50"/>
      <c r="F43" s="50"/>
      <c r="G43" s="50"/>
      <c r="H43" s="50"/>
      <c r="I43" s="50"/>
      <c r="J43" s="50"/>
      <c r="K43" s="50"/>
      <c r="L43" s="50"/>
    </row>
    <row r="44" spans="1:12" ht="14.25" customHeight="1" x14ac:dyDescent="0.55000000000000004">
      <c r="D44" s="46"/>
      <c r="E44" s="46"/>
      <c r="F44" s="46"/>
      <c r="G44" s="46"/>
      <c r="H44" s="46"/>
    </row>
    <row r="45" spans="1:12" ht="20" x14ac:dyDescent="0.55000000000000004">
      <c r="B45" s="39" t="s">
        <v>81</v>
      </c>
    </row>
    <row r="46" spans="1:12" ht="18" x14ac:dyDescent="0.55000000000000004">
      <c r="B46" s="45" t="s">
        <v>82</v>
      </c>
    </row>
    <row r="47" spans="1:12" ht="3.75" customHeight="1" x14ac:dyDescent="0.55000000000000004">
      <c r="C47" s="45"/>
    </row>
    <row r="48" spans="1:12" ht="18.75" customHeight="1" x14ac:dyDescent="0.55000000000000004">
      <c r="C48" s="45" t="s">
        <v>35</v>
      </c>
    </row>
    <row r="49" spans="2:10" ht="18.75" customHeight="1" x14ac:dyDescent="0.55000000000000004">
      <c r="C49" s="35" t="s">
        <v>36</v>
      </c>
    </row>
    <row r="50" spans="2:10" ht="18.75" customHeight="1" x14ac:dyDescent="0.55000000000000004">
      <c r="C50" s="45" t="s">
        <v>37</v>
      </c>
    </row>
    <row r="51" spans="2:10" ht="18.75" customHeight="1" x14ac:dyDescent="0.55000000000000004">
      <c r="C51" s="35" t="s">
        <v>38</v>
      </c>
    </row>
    <row r="52" spans="2:10" ht="6" customHeight="1" x14ac:dyDescent="0.55000000000000004">
      <c r="D52" s="46"/>
      <c r="E52" s="46"/>
      <c r="F52" s="46"/>
      <c r="G52" s="46"/>
      <c r="H52" s="46"/>
    </row>
    <row r="53" spans="2:10" ht="18" x14ac:dyDescent="0.55000000000000004">
      <c r="B53" s="51" t="s">
        <v>39</v>
      </c>
    </row>
    <row r="54" spans="2:10" ht="72.75" customHeight="1" x14ac:dyDescent="0.55000000000000004">
      <c r="B54" s="114"/>
      <c r="C54" s="114"/>
      <c r="D54" s="114"/>
      <c r="E54" s="114"/>
      <c r="F54" s="114"/>
      <c r="G54" s="114"/>
      <c r="H54" s="114"/>
      <c r="I54" s="114"/>
      <c r="J54" s="114"/>
    </row>
    <row r="55" spans="2:10" ht="6" customHeight="1" x14ac:dyDescent="0.55000000000000004">
      <c r="D55" s="46"/>
      <c r="E55" s="46"/>
      <c r="F55" s="46"/>
      <c r="G55" s="46"/>
      <c r="H55" s="46"/>
    </row>
    <row r="56" spans="2:10" ht="18" x14ac:dyDescent="0.55000000000000004">
      <c r="B56" s="45" t="s">
        <v>83</v>
      </c>
    </row>
    <row r="57" spans="2:10" ht="120.75" customHeight="1" x14ac:dyDescent="0.55000000000000004">
      <c r="B57" s="114"/>
      <c r="C57" s="114"/>
      <c r="D57" s="114"/>
      <c r="E57" s="114"/>
      <c r="F57" s="114"/>
      <c r="G57" s="114"/>
      <c r="H57" s="114"/>
      <c r="I57" s="114"/>
      <c r="J57" s="114"/>
    </row>
    <row r="58" spans="2:10" ht="6" customHeight="1" x14ac:dyDescent="0.55000000000000004">
      <c r="D58" s="46"/>
      <c r="E58" s="46"/>
      <c r="F58" s="46"/>
      <c r="G58" s="46"/>
      <c r="H58" s="46"/>
    </row>
    <row r="59" spans="2:10" s="59" customFormat="1" ht="18.75" customHeight="1" x14ac:dyDescent="0.55000000000000004">
      <c r="B59" s="60" t="s">
        <v>52</v>
      </c>
      <c r="C59" s="61"/>
      <c r="D59" s="61"/>
      <c r="E59" s="61"/>
    </row>
    <row r="60" spans="2:10" s="59" customFormat="1" ht="20" x14ac:dyDescent="0.55000000000000004">
      <c r="B60" s="61" t="s">
        <v>53</v>
      </c>
      <c r="C60" s="62"/>
    </row>
    <row r="61" spans="2:10" s="59" customFormat="1" ht="18.75" customHeight="1" x14ac:dyDescent="0.55000000000000004">
      <c r="B61" s="143" t="s">
        <v>54</v>
      </c>
      <c r="C61" s="145" t="s">
        <v>55</v>
      </c>
      <c r="D61" s="147" t="s">
        <v>56</v>
      </c>
      <c r="E61" s="148"/>
      <c r="F61" s="139" t="s">
        <v>57</v>
      </c>
      <c r="G61" s="139" t="s">
        <v>58</v>
      </c>
      <c r="H61" s="139" t="s">
        <v>59</v>
      </c>
    </row>
    <row r="62" spans="2:10" s="59" customFormat="1" ht="36" x14ac:dyDescent="0.55000000000000004">
      <c r="B62" s="144"/>
      <c r="C62" s="146"/>
      <c r="D62" s="63" t="s">
        <v>60</v>
      </c>
      <c r="E62" s="64" t="s">
        <v>61</v>
      </c>
      <c r="F62" s="140"/>
      <c r="G62" s="149"/>
      <c r="H62" s="140"/>
    </row>
    <row r="63" spans="2:10" s="59" customFormat="1" ht="18" x14ac:dyDescent="0.55000000000000004">
      <c r="B63" s="65"/>
      <c r="C63" s="66"/>
      <c r="D63" s="67"/>
      <c r="E63" s="68">
        <f>D63*12</f>
        <v>0</v>
      </c>
      <c r="F63" s="69"/>
      <c r="G63" s="70">
        <f>$E$64*$F$64/60</f>
        <v>0</v>
      </c>
      <c r="H63" s="71" t="e">
        <f>$G$64/$C$64</f>
        <v>#DIV/0!</v>
      </c>
    </row>
    <row r="64" spans="2:10" s="59" customFormat="1" ht="18" x14ac:dyDescent="0.55000000000000004">
      <c r="B64" s="72"/>
      <c r="C64" s="73"/>
      <c r="D64" s="74"/>
      <c r="E64" s="75">
        <f>D64*12</f>
        <v>0</v>
      </c>
      <c r="F64" s="76"/>
      <c r="G64" s="77">
        <f>$E$65*$F$65/60</f>
        <v>0</v>
      </c>
      <c r="H64" s="77" t="e">
        <f>$G$65/$C$65</f>
        <v>#DIV/0!</v>
      </c>
    </row>
    <row r="65" spans="2:8" s="59" customFormat="1" ht="18" x14ac:dyDescent="0.55000000000000004">
      <c r="B65" s="72"/>
      <c r="C65" s="73"/>
      <c r="D65" s="74"/>
      <c r="E65" s="75">
        <f>D65*12</f>
        <v>0</v>
      </c>
      <c r="F65" s="76"/>
      <c r="G65" s="77">
        <f>$E$66*$F$66/60</f>
        <v>0</v>
      </c>
      <c r="H65" s="78" t="e">
        <f>G65/C65</f>
        <v>#DIV/0!</v>
      </c>
    </row>
    <row r="66" spans="2:8" s="59" customFormat="1" ht="18" x14ac:dyDescent="0.55000000000000004">
      <c r="B66" s="141"/>
      <c r="C66" s="142"/>
      <c r="D66" s="79">
        <f>SUM(D63:D65)</f>
        <v>0</v>
      </c>
      <c r="E66" s="80">
        <f>SUM(E63:E65)</f>
        <v>0</v>
      </c>
      <c r="F66" s="81">
        <f>SUM(F63:F65)</f>
        <v>0</v>
      </c>
      <c r="G66" s="82">
        <f>SUM(G63:G65)</f>
        <v>0</v>
      </c>
      <c r="H66" s="83" t="e">
        <f>SUM(H63:H65)</f>
        <v>#DIV/0!</v>
      </c>
    </row>
    <row r="67" spans="2:8" s="59" customFormat="1" ht="18" x14ac:dyDescent="0.55000000000000004">
      <c r="B67" s="61" t="s">
        <v>62</v>
      </c>
    </row>
    <row r="68" spans="2:8" s="59" customFormat="1" ht="18.75" customHeight="1" x14ac:dyDescent="0.55000000000000004">
      <c r="B68" s="143" t="s">
        <v>54</v>
      </c>
      <c r="C68" s="145" t="s">
        <v>55</v>
      </c>
      <c r="D68" s="147" t="s">
        <v>56</v>
      </c>
      <c r="E68" s="148"/>
      <c r="F68" s="139" t="s">
        <v>57</v>
      </c>
      <c r="G68" s="139" t="s">
        <v>58</v>
      </c>
      <c r="H68" s="139" t="s">
        <v>59</v>
      </c>
    </row>
    <row r="69" spans="2:8" s="59" customFormat="1" ht="36" x14ac:dyDescent="0.55000000000000004">
      <c r="B69" s="144"/>
      <c r="C69" s="146"/>
      <c r="D69" s="63" t="s">
        <v>60</v>
      </c>
      <c r="E69" s="64" t="s">
        <v>61</v>
      </c>
      <c r="F69" s="140"/>
      <c r="G69" s="149"/>
      <c r="H69" s="140"/>
    </row>
    <row r="70" spans="2:8" s="59" customFormat="1" ht="18" x14ac:dyDescent="0.55000000000000004">
      <c r="B70" s="65"/>
      <c r="C70" s="66"/>
      <c r="D70" s="67"/>
      <c r="E70" s="68">
        <f>D70*12</f>
        <v>0</v>
      </c>
      <c r="F70" s="69"/>
      <c r="G70" s="70">
        <f>E70*F70/60</f>
        <v>0</v>
      </c>
      <c r="H70" s="70" t="e">
        <f>G70/C70</f>
        <v>#DIV/0!</v>
      </c>
    </row>
    <row r="71" spans="2:8" s="59" customFormat="1" ht="18" x14ac:dyDescent="0.55000000000000004">
      <c r="B71" s="72"/>
      <c r="C71" s="73"/>
      <c r="D71" s="74"/>
      <c r="E71" s="75">
        <f>D71*12</f>
        <v>0</v>
      </c>
      <c r="F71" s="76"/>
      <c r="G71" s="77">
        <f>E71*F71/60</f>
        <v>0</v>
      </c>
      <c r="H71" s="77" t="e">
        <f>G71/C71</f>
        <v>#DIV/0!</v>
      </c>
    </row>
    <row r="72" spans="2:8" s="59" customFormat="1" ht="18" x14ac:dyDescent="0.55000000000000004">
      <c r="B72" s="72"/>
      <c r="C72" s="73"/>
      <c r="D72" s="74"/>
      <c r="E72" s="75">
        <f>D72*12</f>
        <v>0</v>
      </c>
      <c r="F72" s="76"/>
      <c r="G72" s="77">
        <f>E72*F72/60</f>
        <v>0</v>
      </c>
      <c r="H72" s="78" t="e">
        <f>G72/C72</f>
        <v>#DIV/0!</v>
      </c>
    </row>
    <row r="73" spans="2:8" s="59" customFormat="1" ht="18" x14ac:dyDescent="0.55000000000000004">
      <c r="B73" s="141"/>
      <c r="C73" s="142"/>
      <c r="D73" s="79">
        <f>SUM(D70:D72)</f>
        <v>0</v>
      </c>
      <c r="E73" s="80">
        <f>SUM(E70:E72)</f>
        <v>0</v>
      </c>
      <c r="F73" s="81">
        <f>SUM(F70:F72)</f>
        <v>0</v>
      </c>
      <c r="G73" s="82">
        <f>SUM(G70:G72)</f>
        <v>0</v>
      </c>
      <c r="H73" s="82" t="e">
        <f>SUM(H70:H72)</f>
        <v>#DIV/0!</v>
      </c>
    </row>
    <row r="74" spans="2:8" s="59" customFormat="1" ht="18" x14ac:dyDescent="0.55000000000000004">
      <c r="B74" s="84" t="s">
        <v>63</v>
      </c>
    </row>
    <row r="75" spans="2:8" s="59" customFormat="1" ht="18" x14ac:dyDescent="0.55000000000000004">
      <c r="C75" s="85" t="e">
        <f>($G$66-$G$73)/$G$66</f>
        <v>#DIV/0!</v>
      </c>
    </row>
    <row r="76" spans="2:8" s="59" customFormat="1" ht="18" x14ac:dyDescent="0.55000000000000004">
      <c r="C76" s="86"/>
    </row>
    <row r="77" spans="2:8" s="59" customFormat="1" ht="18" x14ac:dyDescent="0.55000000000000004">
      <c r="B77" s="61" t="s">
        <v>64</v>
      </c>
      <c r="C77" s="86"/>
    </row>
    <row r="78" spans="2:8" s="59" customFormat="1" ht="9" customHeight="1" x14ac:dyDescent="0.55000000000000004">
      <c r="C78" s="86"/>
    </row>
    <row r="79" spans="2:8" s="59" customFormat="1" ht="18" x14ac:dyDescent="0.55000000000000004">
      <c r="B79" s="61" t="s">
        <v>65</v>
      </c>
    </row>
    <row r="80" spans="2:8" s="59" customFormat="1" ht="18.75" customHeight="1" x14ac:dyDescent="0.55000000000000004">
      <c r="B80" s="151" t="s">
        <v>66</v>
      </c>
      <c r="C80" s="153" t="s">
        <v>67</v>
      </c>
      <c r="D80" s="154"/>
    </row>
    <row r="81" spans="2:4" s="59" customFormat="1" ht="30" x14ac:dyDescent="0.55000000000000004">
      <c r="B81" s="152"/>
      <c r="C81" s="87" t="s">
        <v>60</v>
      </c>
      <c r="D81" s="88" t="s">
        <v>68</v>
      </c>
    </row>
    <row r="82" spans="2:4" s="59" customFormat="1" ht="18" x14ac:dyDescent="0.55000000000000004">
      <c r="B82" s="65"/>
      <c r="C82" s="89"/>
      <c r="D82" s="90">
        <f>C82*12</f>
        <v>0</v>
      </c>
    </row>
    <row r="83" spans="2:4" s="59" customFormat="1" ht="18" x14ac:dyDescent="0.55000000000000004">
      <c r="B83" s="72"/>
      <c r="C83" s="91"/>
      <c r="D83" s="92">
        <f>C83*12</f>
        <v>0</v>
      </c>
    </row>
    <row r="84" spans="2:4" s="59" customFormat="1" ht="18" x14ac:dyDescent="0.55000000000000004">
      <c r="B84" s="72"/>
      <c r="C84" s="91"/>
      <c r="D84" s="92">
        <f>C84*12</f>
        <v>0</v>
      </c>
    </row>
    <row r="85" spans="2:4" s="59" customFormat="1" ht="18" x14ac:dyDescent="0.55000000000000004">
      <c r="B85" s="93"/>
      <c r="C85" s="94">
        <f>SUM(C82:C84)</f>
        <v>0</v>
      </c>
      <c r="D85" s="95">
        <f>SUM(D82:D84)</f>
        <v>0</v>
      </c>
    </row>
    <row r="86" spans="2:4" s="59" customFormat="1" ht="18" x14ac:dyDescent="0.55000000000000004">
      <c r="B86" s="61" t="s">
        <v>69</v>
      </c>
    </row>
    <row r="87" spans="2:4" s="59" customFormat="1" ht="18.75" customHeight="1" x14ac:dyDescent="0.55000000000000004">
      <c r="B87" s="151" t="s">
        <v>66</v>
      </c>
      <c r="C87" s="153" t="s">
        <v>67</v>
      </c>
      <c r="D87" s="154"/>
    </row>
    <row r="88" spans="2:4" s="59" customFormat="1" ht="30" x14ac:dyDescent="0.55000000000000004">
      <c r="B88" s="152"/>
      <c r="C88" s="87" t="s">
        <v>60</v>
      </c>
      <c r="D88" s="88" t="s">
        <v>68</v>
      </c>
    </row>
    <row r="89" spans="2:4" s="59" customFormat="1" ht="18" x14ac:dyDescent="0.55000000000000004">
      <c r="B89" s="65"/>
      <c r="C89" s="89"/>
      <c r="D89" s="90">
        <f>C89*12</f>
        <v>0</v>
      </c>
    </row>
    <row r="90" spans="2:4" s="59" customFormat="1" ht="18" x14ac:dyDescent="0.55000000000000004">
      <c r="B90" s="72"/>
      <c r="C90" s="91"/>
      <c r="D90" s="92">
        <f>C90*12</f>
        <v>0</v>
      </c>
    </row>
    <row r="91" spans="2:4" s="59" customFormat="1" ht="18" x14ac:dyDescent="0.55000000000000004">
      <c r="B91" s="72"/>
      <c r="C91" s="91"/>
      <c r="D91" s="92">
        <f>C91*12</f>
        <v>0</v>
      </c>
    </row>
    <row r="92" spans="2:4" s="59" customFormat="1" ht="18" x14ac:dyDescent="0.55000000000000004">
      <c r="B92" s="93"/>
      <c r="C92" s="94">
        <f>SUM(C89:C91)</f>
        <v>0</v>
      </c>
      <c r="D92" s="95">
        <f>SUM(D89:D91)</f>
        <v>0</v>
      </c>
    </row>
    <row r="93" spans="2:4" s="59" customFormat="1" ht="18" x14ac:dyDescent="0.55000000000000004">
      <c r="B93" s="84" t="s">
        <v>70</v>
      </c>
    </row>
    <row r="94" spans="2:4" s="59" customFormat="1" ht="18" x14ac:dyDescent="0.55000000000000004">
      <c r="C94" s="85" t="e">
        <f>($D$86-$D$93)/D85</f>
        <v>#DIV/0!</v>
      </c>
    </row>
    <row r="95" spans="2:4" s="59" customFormat="1" ht="18" x14ac:dyDescent="0.55000000000000004"/>
    <row r="96" spans="2:4" customFormat="1" ht="18" x14ac:dyDescent="0.55000000000000004">
      <c r="B96" s="61" t="s">
        <v>71</v>
      </c>
    </row>
    <row r="97" spans="2:10" customFormat="1" ht="72.75" customHeight="1" x14ac:dyDescent="0.55000000000000004">
      <c r="B97" s="150"/>
      <c r="C97" s="150"/>
      <c r="D97" s="150"/>
      <c r="E97" s="150"/>
      <c r="F97" s="150"/>
      <c r="G97" s="150"/>
      <c r="H97" s="150"/>
      <c r="I97" s="150"/>
      <c r="J97" s="150"/>
    </row>
    <row r="98" spans="2:10" customFormat="1" ht="18" x14ac:dyDescent="0.55000000000000004"/>
  </sheetData>
  <sheetProtection selectLockedCells="1" selectUnlockedCells="1"/>
  <mergeCells count="40">
    <mergeCell ref="B26:J26"/>
    <mergeCell ref="B97:J97"/>
    <mergeCell ref="B73:C73"/>
    <mergeCell ref="B80:B81"/>
    <mergeCell ref="C80:D80"/>
    <mergeCell ref="B87:B88"/>
    <mergeCell ref="C87:D87"/>
    <mergeCell ref="H61:H62"/>
    <mergeCell ref="B66:C66"/>
    <mergeCell ref="B68:B69"/>
    <mergeCell ref="C68:C69"/>
    <mergeCell ref="D68:E68"/>
    <mergeCell ref="F68:F69"/>
    <mergeCell ref="G68:G69"/>
    <mergeCell ref="H68:H69"/>
    <mergeCell ref="B61:B62"/>
    <mergeCell ref="C61:C62"/>
    <mergeCell ref="D61:E61"/>
    <mergeCell ref="F61:F62"/>
    <mergeCell ref="G61:G62"/>
    <mergeCell ref="B57:J57"/>
    <mergeCell ref="B12:J12"/>
    <mergeCell ref="B13:J13"/>
    <mergeCell ref="B14:J14"/>
    <mergeCell ref="B15:J15"/>
    <mergeCell ref="B16:J16"/>
    <mergeCell ref="D17:E17"/>
    <mergeCell ref="F17:J17"/>
    <mergeCell ref="D29:F29"/>
    <mergeCell ref="D31:F31"/>
    <mergeCell ref="D33:F33"/>
    <mergeCell ref="B54:J54"/>
    <mergeCell ref="B23:J23"/>
    <mergeCell ref="B25:J25"/>
    <mergeCell ref="C11:J11"/>
    <mergeCell ref="B2:J2"/>
    <mergeCell ref="I4:J4"/>
    <mergeCell ref="C8:J8"/>
    <mergeCell ref="C9:J9"/>
    <mergeCell ref="C10:J10"/>
  </mergeCells>
  <phoneticPr fontId="2"/>
  <conditionalFormatting sqref="C17:C18">
    <cfRule type="containsText" dxfId="4" priority="2" operator="containsText" text="あり">
      <formula>NOT(ISERROR(SEARCH("あり",C17)))</formula>
    </cfRule>
    <cfRule type="containsText" dxfId="3" priority="4" operator="containsText" text="なし">
      <formula>NOT(ISERROR(SEARCH("なし",C17)))</formula>
    </cfRule>
    <cfRule type="containsText" dxfId="2" priority="5" operator="containsText" text="あり">
      <formula>NOT(ISERROR(SEARCH("あり",C17)))</formula>
    </cfRule>
  </conditionalFormatting>
  <conditionalFormatting sqref="D33 D35:H35">
    <cfRule type="cellIs" dxfId="1" priority="3" operator="greaterThan">
      <formula>1000000</formula>
    </cfRule>
  </conditionalFormatting>
  <conditionalFormatting sqref="D33">
    <cfRule type="cellIs" dxfId="0" priority="1" operator="greaterThan">
      <formula>666000</formula>
    </cfRule>
  </conditionalFormatting>
  <dataValidations count="6">
    <dataValidation type="list" allowBlank="1" showInputMessage="1" showErrorMessage="1" sqref="F17:J17" xr:uid="{00000000-0002-0000-0000-000000000000}">
      <formula1>"令和元年度,令和２年度,令和３年度,令和４年度"</formula1>
    </dataValidation>
    <dataValidation imeMode="halfAlpha" allowBlank="1" showInputMessage="1" showErrorMessage="1" sqref="B15:J15" xr:uid="{00000000-0002-0000-0000-000001000000}"/>
    <dataValidation type="list" allowBlank="1" showInputMessage="1" showErrorMessage="1" sqref="B13:J13" xr:uid="{00000000-0002-0000-0000-000002000000}">
      <formula1>"療養介護,生活介護,自立訓練,就労移行支援,就労継続支援A型,就労継続支援B型,就労定着支援,自立生活援助,児童発達支援,医療型児童発達支援,放課後等デイサービス,短期入所,施設入所支援,共同生活援助,福祉型障害児入所施設,医療型障害児入所施設,居宅介護,重度訪問介護,同行援護,行動援護,居宅訪問型児童発達支援,保育所等訪問支援,計画相談支援,地域移行支援,地域定着支援,障害児相談支援"</formula1>
    </dataValidation>
    <dataValidation type="list" allowBlank="1" showInputMessage="1" showErrorMessage="1" sqref="F18" xr:uid="{00000000-0002-0000-0000-000003000000}">
      <formula1>"令和元年度,令和２年度,令和３年度"</formula1>
    </dataValidation>
    <dataValidation type="list" allowBlank="1" showInputMessage="1" showErrorMessage="1" sqref="C17:C18" xr:uid="{00000000-0002-0000-0000-000004000000}">
      <formula1>"あり,なし"</formula1>
    </dataValidation>
    <dataValidation imeMode="halfKatakana" allowBlank="1" showInputMessage="1" showErrorMessage="1" sqref="C10:H10 C8" xr:uid="{00000000-0002-0000-0000-000005000000}"/>
  </dataValidations>
  <printOptions horizontalCentered="1"/>
  <pageMargins left="0.70866141732283472" right="0.70866141732283472" top="0.74803149606299213" bottom="0.74803149606299213" header="0.31496062992125984" footer="0.31496062992125984"/>
  <pageSetup paperSize="9" scale="46" fitToHeight="0" orientation="portrait" r:id="rId1"/>
  <rowBreaks count="1" manualBreakCount="1">
    <brk id="58"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1</xdr:col>
                    <xdr:colOff>1771650</xdr:colOff>
                    <xdr:row>49</xdr:row>
                    <xdr:rowOff>127000</xdr:rowOff>
                  </from>
                  <to>
                    <xdr:col>2</xdr:col>
                    <xdr:colOff>31750</xdr:colOff>
                    <xdr:row>52</xdr:row>
                    <xdr:rowOff>31750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1</xdr:col>
                    <xdr:colOff>1771650</xdr:colOff>
                    <xdr:row>47</xdr:row>
                    <xdr:rowOff>69850</xdr:rowOff>
                  </from>
                  <to>
                    <xdr:col>2</xdr:col>
                    <xdr:colOff>31750</xdr:colOff>
                    <xdr:row>49</xdr:row>
                    <xdr:rowOff>171450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1</xdr:col>
                    <xdr:colOff>1771650</xdr:colOff>
                    <xdr:row>35</xdr:row>
                    <xdr:rowOff>95250</xdr:rowOff>
                  </from>
                  <to>
                    <xdr:col>2</xdr:col>
                    <xdr:colOff>31750</xdr:colOff>
                    <xdr:row>37</xdr:row>
                    <xdr:rowOff>114300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1</xdr:col>
                    <xdr:colOff>1771650</xdr:colOff>
                    <xdr:row>34</xdr:row>
                    <xdr:rowOff>228600</xdr:rowOff>
                  </from>
                  <to>
                    <xdr:col>2</xdr:col>
                    <xdr:colOff>31750</xdr:colOff>
                    <xdr:row>36</xdr:row>
                    <xdr:rowOff>76200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1</xdr:col>
                    <xdr:colOff>1771650</xdr:colOff>
                    <xdr:row>36</xdr:row>
                    <xdr:rowOff>127000</xdr:rowOff>
                  </from>
                  <to>
                    <xdr:col>2</xdr:col>
                    <xdr:colOff>31750</xdr:colOff>
                    <xdr:row>38</xdr:row>
                    <xdr:rowOff>76200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1</xdr:col>
                    <xdr:colOff>1771650</xdr:colOff>
                    <xdr:row>37</xdr:row>
                    <xdr:rowOff>209550</xdr:rowOff>
                  </from>
                  <to>
                    <xdr:col>2</xdr:col>
                    <xdr:colOff>31750</xdr:colOff>
                    <xdr:row>39</xdr:row>
                    <xdr:rowOff>31750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1</xdr:col>
                    <xdr:colOff>1771650</xdr:colOff>
                    <xdr:row>46</xdr:row>
                    <xdr:rowOff>0</xdr:rowOff>
                  </from>
                  <to>
                    <xdr:col>2</xdr:col>
                    <xdr:colOff>31750</xdr:colOff>
                    <xdr:row>48</xdr:row>
                    <xdr:rowOff>31750</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3</xdr:col>
                    <xdr:colOff>533400</xdr:colOff>
                    <xdr:row>35</xdr:row>
                    <xdr:rowOff>165100</xdr:rowOff>
                  </from>
                  <to>
                    <xdr:col>3</xdr:col>
                    <xdr:colOff>793750</xdr:colOff>
                    <xdr:row>37</xdr:row>
                    <xdr:rowOff>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3</xdr:col>
                    <xdr:colOff>546100</xdr:colOff>
                    <xdr:row>34</xdr:row>
                    <xdr:rowOff>203200</xdr:rowOff>
                  </from>
                  <to>
                    <xdr:col>3</xdr:col>
                    <xdr:colOff>800100</xdr:colOff>
                    <xdr:row>36</xdr:row>
                    <xdr:rowOff>69850</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1</xdr:col>
                    <xdr:colOff>1771650</xdr:colOff>
                    <xdr:row>41</xdr:row>
                    <xdr:rowOff>171450</xdr:rowOff>
                  </from>
                  <to>
                    <xdr:col>2</xdr:col>
                    <xdr:colOff>31750</xdr:colOff>
                    <xdr:row>43</xdr:row>
                    <xdr:rowOff>50800</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1</xdr:col>
                    <xdr:colOff>1771650</xdr:colOff>
                    <xdr:row>48</xdr:row>
                    <xdr:rowOff>209550</xdr:rowOff>
                  </from>
                  <to>
                    <xdr:col>2</xdr:col>
                    <xdr:colOff>31750</xdr:colOff>
                    <xdr:row>50</xdr:row>
                    <xdr:rowOff>31750</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1</xdr:col>
                    <xdr:colOff>1771650</xdr:colOff>
                    <xdr:row>39</xdr:row>
                    <xdr:rowOff>933450</xdr:rowOff>
                  </from>
                  <to>
                    <xdr:col>2</xdr:col>
                    <xdr:colOff>31750</xdr:colOff>
                    <xdr:row>41</xdr:row>
                    <xdr:rowOff>95250</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1</xdr:col>
                    <xdr:colOff>1771650</xdr:colOff>
                    <xdr:row>40</xdr:row>
                    <xdr:rowOff>152400</xdr:rowOff>
                  </from>
                  <to>
                    <xdr:col>2</xdr:col>
                    <xdr:colOff>31750</xdr:colOff>
                    <xdr:row>42</xdr:row>
                    <xdr:rowOff>57150</xdr:rowOff>
                  </to>
                </anchor>
              </controlPr>
            </control>
          </mc:Choice>
        </mc:AlternateContent>
        <mc:AlternateContent xmlns:mc="http://schemas.openxmlformats.org/markup-compatibility/2006">
          <mc:Choice Requires="x14">
            <control shapeId="10256" r:id="rId17" name="Check Box 16">
              <controlPr defaultSize="0" autoFill="0" autoLine="0" autoPict="0">
                <anchor moveWithCells="1">
                  <from>
                    <xdr:col>0</xdr:col>
                    <xdr:colOff>114300</xdr:colOff>
                    <xdr:row>18</xdr:row>
                    <xdr:rowOff>95250</xdr:rowOff>
                  </from>
                  <to>
                    <xdr:col>1</xdr:col>
                    <xdr:colOff>279400</xdr:colOff>
                    <xdr:row>20</xdr:row>
                    <xdr:rowOff>88900</xdr:rowOff>
                  </to>
                </anchor>
              </controlPr>
            </control>
          </mc:Choice>
        </mc:AlternateContent>
        <mc:AlternateContent xmlns:mc="http://schemas.openxmlformats.org/markup-compatibility/2006">
          <mc:Choice Requires="x14">
            <control shapeId="10258" r:id="rId18" name="Check Box 18">
              <controlPr defaultSize="0" autoFill="0" autoLine="0" autoPict="0">
                <anchor moveWithCells="1" sizeWithCells="1">
                  <from>
                    <xdr:col>0</xdr:col>
                    <xdr:colOff>76200</xdr:colOff>
                    <xdr:row>22</xdr:row>
                    <xdr:rowOff>114300</xdr:rowOff>
                  </from>
                  <to>
                    <xdr:col>1</xdr:col>
                    <xdr:colOff>114300</xdr:colOff>
                    <xdr:row>22</xdr:row>
                    <xdr:rowOff>355600</xdr:rowOff>
                  </to>
                </anchor>
              </controlPr>
            </control>
          </mc:Choice>
        </mc:AlternateContent>
        <mc:AlternateContent xmlns:mc="http://schemas.openxmlformats.org/markup-compatibility/2006">
          <mc:Choice Requires="x14">
            <control shapeId="10264" r:id="rId19" name="Check Box 24">
              <controlPr defaultSize="0" autoFill="0" autoLine="0" autoPict="0">
                <anchor moveWithCells="1" sizeWithCells="1">
                  <from>
                    <xdr:col>0</xdr:col>
                    <xdr:colOff>76200</xdr:colOff>
                    <xdr:row>23</xdr:row>
                    <xdr:rowOff>6350</xdr:rowOff>
                  </from>
                  <to>
                    <xdr:col>1</xdr:col>
                    <xdr:colOff>234950</xdr:colOff>
                    <xdr:row>25</xdr:row>
                    <xdr:rowOff>177800</xdr:rowOff>
                  </to>
                </anchor>
              </controlPr>
            </control>
          </mc:Choice>
        </mc:AlternateContent>
        <mc:AlternateContent xmlns:mc="http://schemas.openxmlformats.org/markup-compatibility/2006">
          <mc:Choice Requires="x14">
            <control shapeId="10266" r:id="rId20" name="Check Box 26">
              <controlPr defaultSize="0" autoFill="0" autoLine="0" autoPict="0">
                <anchor moveWithCells="1" sizeWithCells="1">
                  <from>
                    <xdr:col>0</xdr:col>
                    <xdr:colOff>76200</xdr:colOff>
                    <xdr:row>25</xdr:row>
                    <xdr:rowOff>6350</xdr:rowOff>
                  </from>
                  <to>
                    <xdr:col>1</xdr:col>
                    <xdr:colOff>114300</xdr:colOff>
                    <xdr:row>25</xdr:row>
                    <xdr:rowOff>241300</xdr:rowOff>
                  </to>
                </anchor>
              </controlPr>
            </control>
          </mc:Choice>
        </mc:AlternateContent>
        <mc:AlternateContent xmlns:mc="http://schemas.openxmlformats.org/markup-compatibility/2006">
          <mc:Choice Requires="x14">
            <control shapeId="10272" r:id="rId21" name="Check Box 32">
              <controlPr defaultSize="0" autoFill="0" autoLine="0" autoPict="0">
                <anchor moveWithCells="1" sizeWithCells="1">
                  <from>
                    <xdr:col>0</xdr:col>
                    <xdr:colOff>95250</xdr:colOff>
                    <xdr:row>23</xdr:row>
                    <xdr:rowOff>6350</xdr:rowOff>
                  </from>
                  <to>
                    <xdr:col>1</xdr:col>
                    <xdr:colOff>133350</xdr:colOff>
                    <xdr:row>24</xdr:row>
                    <xdr:rowOff>6350</xdr:rowOff>
                  </to>
                </anchor>
              </controlPr>
            </control>
          </mc:Choice>
        </mc:AlternateContent>
        <mc:AlternateContent xmlns:mc="http://schemas.openxmlformats.org/markup-compatibility/2006">
          <mc:Choice Requires="x14">
            <control shapeId="10275" r:id="rId22" name="Check Box 35">
              <controlPr defaultSize="0" autoFill="0" autoLine="0" autoPict="0">
                <anchor moveWithCells="1">
                  <from>
                    <xdr:col>0</xdr:col>
                    <xdr:colOff>133350</xdr:colOff>
                    <xdr:row>19</xdr:row>
                    <xdr:rowOff>95250</xdr:rowOff>
                  </from>
                  <to>
                    <xdr:col>1</xdr:col>
                    <xdr:colOff>152400</xdr:colOff>
                    <xdr:row>21</xdr:row>
                    <xdr:rowOff>50800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V56"/>
  <sheetViews>
    <sheetView showGridLines="0" view="pageBreakPreview" zoomScale="80" zoomScaleNormal="70" zoomScaleSheetLayoutView="80" workbookViewId="0">
      <selection activeCell="O16" sqref="O16"/>
    </sheetView>
  </sheetViews>
  <sheetFormatPr defaultColWidth="5.58203125" defaultRowHeight="20" x14ac:dyDescent="0.55000000000000004"/>
  <cols>
    <col min="1" max="1" width="3.83203125" style="7" customWidth="1"/>
    <col min="2" max="2" width="5.58203125" style="7"/>
    <col min="3" max="3" width="12.83203125" style="7" customWidth="1"/>
    <col min="4" max="4" width="5.58203125" style="7"/>
    <col min="5" max="5" width="18" style="7" customWidth="1"/>
    <col min="6" max="21" width="5.58203125" style="7"/>
    <col min="22" max="22" width="3.83203125" style="7" customWidth="1"/>
    <col min="23" max="23" width="2.75" style="7" customWidth="1"/>
    <col min="24" max="16384" width="5.58203125" style="7"/>
  </cols>
  <sheetData>
    <row r="1" spans="1:22" x14ac:dyDescent="0.55000000000000004">
      <c r="A1" s="6" t="s">
        <v>79</v>
      </c>
      <c r="C1" s="6"/>
      <c r="D1" s="6"/>
      <c r="E1" s="6"/>
      <c r="F1" s="6"/>
      <c r="G1" s="6"/>
      <c r="H1" s="6"/>
      <c r="I1" s="6"/>
      <c r="J1" s="6"/>
    </row>
    <row r="2" spans="1:22" ht="25" customHeight="1" x14ac:dyDescent="0.55000000000000004">
      <c r="A2" s="6"/>
      <c r="B2" s="156" t="s">
        <v>46</v>
      </c>
      <c r="C2" s="156"/>
      <c r="D2" s="156"/>
      <c r="E2" s="156"/>
      <c r="F2" s="156"/>
      <c r="G2" s="156"/>
      <c r="H2" s="156"/>
      <c r="I2" s="156"/>
      <c r="J2" s="156"/>
      <c r="K2" s="156"/>
      <c r="L2" s="156"/>
      <c r="M2" s="156"/>
      <c r="N2" s="156"/>
      <c r="O2" s="156"/>
      <c r="P2" s="156"/>
      <c r="Q2" s="156"/>
      <c r="R2" s="156"/>
      <c r="S2" s="156"/>
      <c r="T2" s="156"/>
      <c r="U2" s="156"/>
    </row>
    <row r="3" spans="1:22" ht="25" customHeight="1" x14ac:dyDescent="0.55000000000000004">
      <c r="A3" s="6"/>
      <c r="B3" s="156"/>
      <c r="C3" s="156"/>
      <c r="D3" s="156"/>
      <c r="E3" s="156"/>
      <c r="F3" s="156"/>
      <c r="G3" s="156"/>
      <c r="H3" s="156"/>
      <c r="I3" s="156"/>
      <c r="J3" s="156"/>
      <c r="K3" s="156"/>
      <c r="L3" s="156"/>
      <c r="M3" s="156"/>
      <c r="N3" s="156"/>
      <c r="O3" s="156"/>
      <c r="P3" s="156"/>
      <c r="Q3" s="156"/>
      <c r="R3" s="156"/>
      <c r="S3" s="156"/>
      <c r="T3" s="156"/>
      <c r="U3" s="156"/>
    </row>
    <row r="4" spans="1:22" s="10" customFormat="1" ht="9.75" customHeight="1" x14ac:dyDescent="0.55000000000000004">
      <c r="A4" s="8"/>
      <c r="B4" s="9"/>
      <c r="C4" s="9"/>
      <c r="D4" s="9"/>
      <c r="E4" s="9"/>
      <c r="F4" s="9"/>
      <c r="G4" s="9"/>
      <c r="H4" s="9"/>
      <c r="I4" s="9"/>
      <c r="J4" s="9"/>
    </row>
    <row r="5" spans="1:22" s="13" customFormat="1" ht="26.5" x14ac:dyDescent="0.55000000000000004">
      <c r="A5" s="11"/>
      <c r="B5" s="12"/>
      <c r="C5" s="12"/>
      <c r="D5" s="12"/>
      <c r="E5" s="12"/>
      <c r="F5" s="12"/>
      <c r="G5" s="12"/>
      <c r="H5" s="11"/>
      <c r="I5" s="11"/>
      <c r="J5" s="11"/>
      <c r="P5" s="157" t="s">
        <v>75</v>
      </c>
      <c r="Q5" s="157"/>
      <c r="R5" s="157"/>
      <c r="S5" s="158" t="s">
        <v>76</v>
      </c>
      <c r="T5" s="158"/>
      <c r="U5" s="158"/>
      <c r="V5" s="158"/>
    </row>
    <row r="6" spans="1:22" s="13" customFormat="1" ht="26.5" x14ac:dyDescent="0.55000000000000004">
      <c r="A6" s="11"/>
      <c r="B6" s="12"/>
      <c r="C6" s="12"/>
      <c r="D6" s="12"/>
      <c r="E6" s="12"/>
      <c r="F6" s="12"/>
      <c r="G6" s="12"/>
      <c r="H6" s="11"/>
      <c r="I6" s="11"/>
      <c r="J6" s="11"/>
      <c r="P6" s="14"/>
      <c r="Q6" s="14"/>
      <c r="R6" s="14"/>
      <c r="S6" s="15"/>
      <c r="T6" s="15"/>
      <c r="U6" s="15"/>
      <c r="V6" s="15"/>
    </row>
    <row r="7" spans="1:22" s="18" customFormat="1" ht="20.5" thickBot="1" x14ac:dyDescent="0.6">
      <c r="A7" s="16"/>
      <c r="B7" s="16"/>
      <c r="C7" s="17" t="s">
        <v>0</v>
      </c>
      <c r="D7" s="16"/>
      <c r="E7" s="16"/>
      <c r="F7" s="16"/>
      <c r="G7" s="16"/>
      <c r="H7" s="16"/>
      <c r="I7" s="16"/>
      <c r="J7" s="16"/>
    </row>
    <row r="8" spans="1:22" s="18" customFormat="1" ht="23.15" customHeight="1" x14ac:dyDescent="0.55000000000000004">
      <c r="A8" s="16"/>
      <c r="B8" s="16"/>
      <c r="C8" s="19" t="s">
        <v>2</v>
      </c>
      <c r="D8" s="159"/>
      <c r="E8" s="160"/>
      <c r="F8" s="160"/>
      <c r="G8" s="160"/>
      <c r="H8" s="160"/>
      <c r="I8" s="160"/>
      <c r="J8" s="160"/>
      <c r="K8" s="161"/>
    </row>
    <row r="9" spans="1:22" s="18" customFormat="1" ht="23.15" customHeight="1" x14ac:dyDescent="0.55000000000000004">
      <c r="A9" s="16"/>
      <c r="B9" s="16"/>
      <c r="C9" s="20" t="s">
        <v>3</v>
      </c>
      <c r="D9" s="162"/>
      <c r="E9" s="163"/>
      <c r="F9" s="163"/>
      <c r="G9" s="163"/>
      <c r="H9" s="163"/>
      <c r="I9" s="163"/>
      <c r="J9" s="163"/>
      <c r="K9" s="164"/>
    </row>
    <row r="10" spans="1:22" s="18" customFormat="1" ht="23.15" customHeight="1" x14ac:dyDescent="0.55000000000000004">
      <c r="A10" s="16"/>
      <c r="B10" s="16"/>
      <c r="C10" s="21" t="s">
        <v>4</v>
      </c>
      <c r="D10" s="165"/>
      <c r="E10" s="166"/>
      <c r="F10" s="167" t="s">
        <v>5</v>
      </c>
      <c r="G10" s="167"/>
      <c r="H10" s="167"/>
      <c r="I10" s="167"/>
      <c r="J10" s="167"/>
      <c r="K10" s="168"/>
    </row>
    <row r="11" spans="1:22" s="18" customFormat="1" ht="23.15" customHeight="1" thickBot="1" x14ac:dyDescent="0.6">
      <c r="A11" s="16"/>
      <c r="B11" s="16"/>
      <c r="C11" s="22" t="s">
        <v>6</v>
      </c>
      <c r="D11" s="169"/>
      <c r="E11" s="170"/>
      <c r="F11" s="171" t="s">
        <v>5</v>
      </c>
      <c r="G11" s="171"/>
      <c r="H11" s="171"/>
      <c r="I11" s="171"/>
      <c r="J11" s="171"/>
      <c r="K11" s="172"/>
    </row>
    <row r="12" spans="1:22" ht="10" customHeight="1" x14ac:dyDescent="0.55000000000000004">
      <c r="A12" s="6"/>
      <c r="B12" s="6"/>
      <c r="C12" s="6"/>
      <c r="D12" s="6"/>
      <c r="E12" s="6"/>
      <c r="F12" s="6"/>
      <c r="G12" s="6"/>
      <c r="H12" s="6"/>
      <c r="I12" s="6"/>
      <c r="J12" s="6"/>
    </row>
    <row r="13" spans="1:22" ht="20.149999999999999" customHeight="1" x14ac:dyDescent="0.55000000000000004">
      <c r="A13" s="6"/>
      <c r="B13" s="173" t="s">
        <v>47</v>
      </c>
      <c r="C13" s="173"/>
      <c r="D13" s="173"/>
      <c r="E13" s="174">
        <f>$C$17+$E$17-$G$17</f>
        <v>0</v>
      </c>
      <c r="F13" s="175"/>
      <c r="G13" s="175"/>
      <c r="H13" s="175"/>
      <c r="I13" s="175"/>
      <c r="J13" s="177" t="s">
        <v>1</v>
      </c>
      <c r="K13" s="178"/>
      <c r="M13" s="155"/>
      <c r="N13" s="155"/>
      <c r="O13" s="155"/>
      <c r="P13" s="155"/>
      <c r="Q13" s="155"/>
      <c r="R13" s="155"/>
      <c r="T13" s="23"/>
      <c r="U13" s="23"/>
    </row>
    <row r="14" spans="1:22" ht="20.149999999999999" customHeight="1" thickBot="1" x14ac:dyDescent="0.6">
      <c r="A14" s="6"/>
      <c r="B14" s="173"/>
      <c r="C14" s="173"/>
      <c r="D14" s="173"/>
      <c r="E14" s="176"/>
      <c r="F14" s="176"/>
      <c r="G14" s="176"/>
      <c r="H14" s="176"/>
      <c r="I14" s="176"/>
      <c r="J14" s="177"/>
      <c r="K14" s="178"/>
      <c r="M14" s="155"/>
      <c r="N14" s="155"/>
      <c r="O14" s="155"/>
      <c r="P14" s="155"/>
      <c r="Q14" s="155"/>
      <c r="R14" s="155"/>
      <c r="T14" s="23"/>
      <c r="U14" s="23"/>
    </row>
    <row r="15" spans="1:22" ht="10" customHeight="1" x14ac:dyDescent="0.55000000000000004">
      <c r="A15" s="6"/>
      <c r="B15" s="6"/>
      <c r="C15" s="6"/>
      <c r="D15" s="6"/>
      <c r="E15" s="6"/>
      <c r="F15" s="6"/>
      <c r="G15" s="6"/>
      <c r="H15" s="6"/>
      <c r="I15" s="6"/>
      <c r="J15" s="6"/>
    </row>
    <row r="16" spans="1:22" ht="40" customHeight="1" x14ac:dyDescent="0.55000000000000004">
      <c r="A16" s="6"/>
      <c r="B16" s="6"/>
      <c r="C16" s="182" t="s">
        <v>7</v>
      </c>
      <c r="D16" s="182"/>
      <c r="E16" s="183" t="s">
        <v>48</v>
      </c>
      <c r="F16" s="184"/>
      <c r="G16" s="183" t="s">
        <v>8</v>
      </c>
      <c r="H16" s="184"/>
      <c r="I16" s="24"/>
      <c r="J16" s="24"/>
    </row>
    <row r="17" spans="1:21" ht="20.149999999999999" customHeight="1" x14ac:dyDescent="0.55000000000000004">
      <c r="A17" s="6"/>
      <c r="B17" s="6"/>
      <c r="C17" s="185">
        <f>$P$30</f>
        <v>0</v>
      </c>
      <c r="D17" s="186"/>
      <c r="E17" s="187">
        <f>$S$30</f>
        <v>0</v>
      </c>
      <c r="F17" s="188"/>
      <c r="G17" s="189"/>
      <c r="H17" s="190"/>
      <c r="I17" s="25"/>
      <c r="J17" s="25"/>
    </row>
    <row r="18" spans="1:21" ht="10" customHeight="1" x14ac:dyDescent="0.55000000000000004">
      <c r="A18" s="6"/>
      <c r="B18" s="6"/>
      <c r="C18" s="6"/>
      <c r="D18" s="6"/>
      <c r="E18" s="6"/>
      <c r="F18" s="6"/>
      <c r="G18" s="6"/>
      <c r="H18" s="6"/>
      <c r="I18" s="6"/>
      <c r="J18" s="6"/>
    </row>
    <row r="19" spans="1:21" s="27" customFormat="1" ht="20.149999999999999" customHeight="1" x14ac:dyDescent="0.55000000000000004">
      <c r="A19" s="24"/>
      <c r="B19" s="26" t="s">
        <v>9</v>
      </c>
      <c r="C19" s="191" t="s">
        <v>10</v>
      </c>
      <c r="D19" s="191"/>
      <c r="E19" s="191"/>
      <c r="F19" s="191"/>
      <c r="G19" s="191"/>
      <c r="H19" s="191"/>
      <c r="I19" s="191"/>
      <c r="J19" s="191"/>
      <c r="K19" s="192" t="s">
        <v>11</v>
      </c>
      <c r="L19" s="192"/>
      <c r="M19" s="192" t="s">
        <v>12</v>
      </c>
      <c r="N19" s="192"/>
      <c r="O19" s="192"/>
      <c r="P19" s="192" t="s">
        <v>13</v>
      </c>
      <c r="Q19" s="192"/>
      <c r="R19" s="192"/>
      <c r="S19" s="193" t="s">
        <v>49</v>
      </c>
      <c r="T19" s="193"/>
      <c r="U19" s="193"/>
    </row>
    <row r="20" spans="1:21" ht="20.149999999999999" customHeight="1" x14ac:dyDescent="0.55000000000000004">
      <c r="A20" s="6"/>
      <c r="B20" s="28">
        <v>1</v>
      </c>
      <c r="C20" s="179"/>
      <c r="D20" s="179"/>
      <c r="E20" s="179"/>
      <c r="F20" s="179"/>
      <c r="G20" s="179"/>
      <c r="H20" s="179"/>
      <c r="I20" s="179"/>
      <c r="J20" s="179"/>
      <c r="K20" s="29"/>
      <c r="L20" s="30"/>
      <c r="M20" s="180"/>
      <c r="N20" s="180"/>
      <c r="O20" s="180"/>
      <c r="P20" s="181">
        <f t="shared" ref="P20:P29" si="0">K20*M20</f>
        <v>0</v>
      </c>
      <c r="Q20" s="181"/>
      <c r="R20" s="181"/>
      <c r="S20" s="180"/>
      <c r="T20" s="180"/>
      <c r="U20" s="180"/>
    </row>
    <row r="21" spans="1:21" ht="20.149999999999999" customHeight="1" x14ac:dyDescent="0.55000000000000004">
      <c r="A21" s="6"/>
      <c r="B21" s="28">
        <v>2</v>
      </c>
      <c r="C21" s="179"/>
      <c r="D21" s="179"/>
      <c r="E21" s="179"/>
      <c r="F21" s="179"/>
      <c r="G21" s="179"/>
      <c r="H21" s="179"/>
      <c r="I21" s="179"/>
      <c r="J21" s="179"/>
      <c r="K21" s="29"/>
      <c r="L21" s="30"/>
      <c r="M21" s="180"/>
      <c r="N21" s="180"/>
      <c r="O21" s="180"/>
      <c r="P21" s="181">
        <f t="shared" si="0"/>
        <v>0</v>
      </c>
      <c r="Q21" s="181"/>
      <c r="R21" s="181"/>
      <c r="S21" s="180"/>
      <c r="T21" s="180"/>
      <c r="U21" s="180"/>
    </row>
    <row r="22" spans="1:21" ht="20.149999999999999" customHeight="1" x14ac:dyDescent="0.55000000000000004">
      <c r="A22" s="6"/>
      <c r="B22" s="28">
        <v>3</v>
      </c>
      <c r="C22" s="179"/>
      <c r="D22" s="179"/>
      <c r="E22" s="179"/>
      <c r="F22" s="179"/>
      <c r="G22" s="179"/>
      <c r="H22" s="179"/>
      <c r="I22" s="179"/>
      <c r="J22" s="179"/>
      <c r="K22" s="29"/>
      <c r="L22" s="30"/>
      <c r="M22" s="180"/>
      <c r="N22" s="180"/>
      <c r="O22" s="180"/>
      <c r="P22" s="181">
        <f t="shared" si="0"/>
        <v>0</v>
      </c>
      <c r="Q22" s="181"/>
      <c r="R22" s="181"/>
      <c r="S22" s="180"/>
      <c r="T22" s="180"/>
      <c r="U22" s="180"/>
    </row>
    <row r="23" spans="1:21" ht="20.149999999999999" customHeight="1" x14ac:dyDescent="0.55000000000000004">
      <c r="A23" s="6"/>
      <c r="B23" s="28">
        <v>4</v>
      </c>
      <c r="C23" s="179"/>
      <c r="D23" s="179"/>
      <c r="E23" s="179"/>
      <c r="F23" s="179"/>
      <c r="G23" s="179"/>
      <c r="H23" s="179"/>
      <c r="I23" s="179"/>
      <c r="J23" s="179"/>
      <c r="K23" s="29"/>
      <c r="L23" s="30"/>
      <c r="M23" s="180"/>
      <c r="N23" s="180"/>
      <c r="O23" s="180"/>
      <c r="P23" s="181">
        <f t="shared" si="0"/>
        <v>0</v>
      </c>
      <c r="Q23" s="181"/>
      <c r="R23" s="181"/>
      <c r="S23" s="180"/>
      <c r="T23" s="180"/>
      <c r="U23" s="180"/>
    </row>
    <row r="24" spans="1:21" ht="20.149999999999999" customHeight="1" x14ac:dyDescent="0.55000000000000004">
      <c r="A24" s="6"/>
      <c r="B24" s="28">
        <v>5</v>
      </c>
      <c r="C24" s="179"/>
      <c r="D24" s="179"/>
      <c r="E24" s="179"/>
      <c r="F24" s="179"/>
      <c r="G24" s="179"/>
      <c r="H24" s="179"/>
      <c r="I24" s="179"/>
      <c r="J24" s="179"/>
      <c r="K24" s="29"/>
      <c r="L24" s="30"/>
      <c r="M24" s="180"/>
      <c r="N24" s="180"/>
      <c r="O24" s="180"/>
      <c r="P24" s="181">
        <f t="shared" si="0"/>
        <v>0</v>
      </c>
      <c r="Q24" s="181"/>
      <c r="R24" s="181"/>
      <c r="S24" s="180"/>
      <c r="T24" s="180"/>
      <c r="U24" s="180"/>
    </row>
    <row r="25" spans="1:21" ht="20.149999999999999" customHeight="1" x14ac:dyDescent="0.55000000000000004">
      <c r="A25" s="6"/>
      <c r="B25" s="28">
        <v>6</v>
      </c>
      <c r="C25" s="179"/>
      <c r="D25" s="179"/>
      <c r="E25" s="179"/>
      <c r="F25" s="179"/>
      <c r="G25" s="179"/>
      <c r="H25" s="179"/>
      <c r="I25" s="179"/>
      <c r="J25" s="179"/>
      <c r="K25" s="29"/>
      <c r="L25" s="30"/>
      <c r="M25" s="180"/>
      <c r="N25" s="180"/>
      <c r="O25" s="180"/>
      <c r="P25" s="181">
        <f t="shared" si="0"/>
        <v>0</v>
      </c>
      <c r="Q25" s="181"/>
      <c r="R25" s="181"/>
      <c r="S25" s="180"/>
      <c r="T25" s="180"/>
      <c r="U25" s="180"/>
    </row>
    <row r="26" spans="1:21" ht="20.149999999999999" customHeight="1" x14ac:dyDescent="0.55000000000000004">
      <c r="A26" s="6"/>
      <c r="B26" s="28">
        <v>7</v>
      </c>
      <c r="C26" s="179"/>
      <c r="D26" s="179"/>
      <c r="E26" s="179"/>
      <c r="F26" s="179"/>
      <c r="G26" s="179"/>
      <c r="H26" s="179"/>
      <c r="I26" s="179"/>
      <c r="J26" s="179"/>
      <c r="K26" s="29"/>
      <c r="L26" s="30"/>
      <c r="M26" s="180"/>
      <c r="N26" s="180"/>
      <c r="O26" s="180"/>
      <c r="P26" s="181">
        <f t="shared" si="0"/>
        <v>0</v>
      </c>
      <c r="Q26" s="181"/>
      <c r="R26" s="181"/>
      <c r="S26" s="180"/>
      <c r="T26" s="180"/>
      <c r="U26" s="180"/>
    </row>
    <row r="27" spans="1:21" ht="20.149999999999999" customHeight="1" x14ac:dyDescent="0.55000000000000004">
      <c r="A27" s="6"/>
      <c r="B27" s="28">
        <v>8</v>
      </c>
      <c r="C27" s="179"/>
      <c r="D27" s="179"/>
      <c r="E27" s="179"/>
      <c r="F27" s="179"/>
      <c r="G27" s="179"/>
      <c r="H27" s="179"/>
      <c r="I27" s="179"/>
      <c r="J27" s="179"/>
      <c r="K27" s="29"/>
      <c r="L27" s="30"/>
      <c r="M27" s="180"/>
      <c r="N27" s="180"/>
      <c r="O27" s="180"/>
      <c r="P27" s="181">
        <f t="shared" si="0"/>
        <v>0</v>
      </c>
      <c r="Q27" s="181"/>
      <c r="R27" s="181"/>
      <c r="S27" s="180"/>
      <c r="T27" s="180"/>
      <c r="U27" s="180"/>
    </row>
    <row r="28" spans="1:21" ht="20.149999999999999" customHeight="1" x14ac:dyDescent="0.55000000000000004">
      <c r="A28" s="6"/>
      <c r="B28" s="28">
        <v>9</v>
      </c>
      <c r="C28" s="179"/>
      <c r="D28" s="179"/>
      <c r="E28" s="179"/>
      <c r="F28" s="179"/>
      <c r="G28" s="179"/>
      <c r="H28" s="179"/>
      <c r="I28" s="179"/>
      <c r="J28" s="179"/>
      <c r="K28" s="29"/>
      <c r="L28" s="30"/>
      <c r="M28" s="180"/>
      <c r="N28" s="180"/>
      <c r="O28" s="180"/>
      <c r="P28" s="181">
        <f t="shared" si="0"/>
        <v>0</v>
      </c>
      <c r="Q28" s="181"/>
      <c r="R28" s="181"/>
      <c r="S28" s="180"/>
      <c r="T28" s="180"/>
      <c r="U28" s="180"/>
    </row>
    <row r="29" spans="1:21" ht="20.149999999999999" customHeight="1" x14ac:dyDescent="0.55000000000000004">
      <c r="A29" s="6"/>
      <c r="B29" s="28">
        <v>10</v>
      </c>
      <c r="C29" s="179"/>
      <c r="D29" s="179"/>
      <c r="E29" s="179"/>
      <c r="F29" s="179"/>
      <c r="G29" s="179"/>
      <c r="H29" s="179"/>
      <c r="I29" s="179"/>
      <c r="J29" s="179"/>
      <c r="K29" s="29"/>
      <c r="L29" s="30"/>
      <c r="M29" s="180"/>
      <c r="N29" s="180"/>
      <c r="O29" s="180"/>
      <c r="P29" s="181">
        <f t="shared" si="0"/>
        <v>0</v>
      </c>
      <c r="Q29" s="181"/>
      <c r="R29" s="181"/>
      <c r="S29" s="180"/>
      <c r="T29" s="180"/>
      <c r="U29" s="180"/>
    </row>
    <row r="30" spans="1:21" ht="20.149999999999999" customHeight="1" x14ac:dyDescent="0.55000000000000004">
      <c r="A30" s="6"/>
      <c r="B30" s="6"/>
      <c r="C30" s="6"/>
      <c r="D30" s="6"/>
      <c r="E30" s="6"/>
      <c r="F30" s="6"/>
      <c r="G30" s="6"/>
      <c r="H30" s="6"/>
      <c r="I30" s="6"/>
      <c r="J30" s="6"/>
      <c r="M30" s="192" t="s">
        <v>14</v>
      </c>
      <c r="N30" s="192"/>
      <c r="O30" s="192"/>
      <c r="P30" s="197">
        <f>SUM(P20:R29)</f>
        <v>0</v>
      </c>
      <c r="Q30" s="198"/>
      <c r="R30" s="199"/>
      <c r="S30" s="197">
        <f>SUM(S20:U29)</f>
        <v>0</v>
      </c>
      <c r="T30" s="198"/>
      <c r="U30" s="199"/>
    </row>
    <row r="31" spans="1:21" ht="49.5" customHeight="1" x14ac:dyDescent="0.55000000000000004">
      <c r="A31" s="6"/>
      <c r="B31" s="6"/>
      <c r="C31" s="6"/>
      <c r="D31" s="6"/>
      <c r="E31" s="6"/>
      <c r="F31" s="6"/>
      <c r="G31" s="6"/>
      <c r="H31" s="6"/>
      <c r="I31" s="6"/>
      <c r="J31" s="6"/>
    </row>
    <row r="32" spans="1:21" ht="20.149999999999999" customHeight="1" x14ac:dyDescent="0.55000000000000004">
      <c r="A32" s="6"/>
      <c r="B32" s="194" t="s">
        <v>15</v>
      </c>
      <c r="C32" s="191"/>
      <c r="D32" s="195"/>
      <c r="E32" s="195"/>
      <c r="F32" s="195"/>
      <c r="G32" s="195"/>
      <c r="H32" s="195"/>
      <c r="I32" s="195"/>
      <c r="J32" s="195"/>
      <c r="K32" s="196"/>
      <c r="L32" s="196"/>
      <c r="M32" s="196"/>
      <c r="N32" s="196"/>
      <c r="O32" s="196"/>
      <c r="P32" s="196"/>
      <c r="Q32" s="196"/>
      <c r="R32" s="196"/>
      <c r="S32" s="196"/>
      <c r="T32" s="196"/>
      <c r="U32" s="196"/>
    </row>
    <row r="33" spans="1:21" ht="20.149999999999999" customHeight="1" x14ac:dyDescent="0.55000000000000004">
      <c r="A33" s="6"/>
      <c r="B33" s="191"/>
      <c r="C33" s="191"/>
      <c r="D33" s="195"/>
      <c r="E33" s="195"/>
      <c r="F33" s="195"/>
      <c r="G33" s="195"/>
      <c r="H33" s="195"/>
      <c r="I33" s="195"/>
      <c r="J33" s="195"/>
      <c r="K33" s="196"/>
      <c r="L33" s="196"/>
      <c r="M33" s="196"/>
      <c r="N33" s="196"/>
      <c r="O33" s="196"/>
      <c r="P33" s="196"/>
      <c r="Q33" s="196"/>
      <c r="R33" s="196"/>
      <c r="S33" s="196"/>
      <c r="T33" s="196"/>
      <c r="U33" s="196"/>
    </row>
    <row r="34" spans="1:21" ht="20.149999999999999" customHeight="1" x14ac:dyDescent="0.55000000000000004">
      <c r="A34" s="6"/>
      <c r="B34" s="191"/>
      <c r="C34" s="191"/>
      <c r="D34" s="195"/>
      <c r="E34" s="195"/>
      <c r="F34" s="195"/>
      <c r="G34" s="195"/>
      <c r="H34" s="195"/>
      <c r="I34" s="195"/>
      <c r="J34" s="195"/>
      <c r="K34" s="196"/>
      <c r="L34" s="196"/>
      <c r="M34" s="196"/>
      <c r="N34" s="196"/>
      <c r="O34" s="196"/>
      <c r="P34" s="196"/>
      <c r="Q34" s="196"/>
      <c r="R34" s="196"/>
      <c r="S34" s="196"/>
      <c r="T34" s="196"/>
      <c r="U34" s="196"/>
    </row>
    <row r="35" spans="1:21" ht="105" customHeight="1" x14ac:dyDescent="0.55000000000000004">
      <c r="A35" s="6"/>
      <c r="B35" s="191"/>
      <c r="C35" s="191"/>
      <c r="D35" s="195"/>
      <c r="E35" s="195"/>
      <c r="F35" s="195"/>
      <c r="G35" s="195"/>
      <c r="H35" s="195"/>
      <c r="I35" s="195"/>
      <c r="J35" s="195"/>
      <c r="K35" s="196"/>
      <c r="L35" s="196"/>
      <c r="M35" s="196"/>
      <c r="N35" s="196"/>
      <c r="O35" s="196"/>
      <c r="P35" s="196"/>
      <c r="Q35" s="196"/>
      <c r="R35" s="196"/>
      <c r="S35" s="196"/>
      <c r="T35" s="196"/>
      <c r="U35" s="196"/>
    </row>
    <row r="36" spans="1:21" s="55" customFormat="1" ht="30" customHeight="1" x14ac:dyDescent="0.55000000000000004">
      <c r="A36" s="6"/>
      <c r="B36" s="31"/>
      <c r="C36" s="32"/>
      <c r="D36" s="33"/>
      <c r="E36" s="6"/>
      <c r="F36" s="6"/>
      <c r="G36" s="6"/>
      <c r="H36" s="6"/>
      <c r="I36" s="6"/>
      <c r="J36" s="6"/>
      <c r="K36" s="7"/>
      <c r="L36" s="7"/>
      <c r="M36" s="7"/>
      <c r="N36" s="7"/>
      <c r="O36" s="7"/>
      <c r="P36" s="7"/>
      <c r="Q36" s="7"/>
      <c r="R36" s="7"/>
      <c r="S36" s="7"/>
      <c r="T36" s="7"/>
      <c r="U36" s="7"/>
    </row>
    <row r="37" spans="1:21" s="55" customFormat="1" ht="30" customHeight="1" x14ac:dyDescent="0.55000000000000004">
      <c r="A37" s="6"/>
      <c r="B37" s="6"/>
      <c r="C37" s="6"/>
      <c r="D37" s="6"/>
      <c r="E37" s="6"/>
      <c r="F37" s="6"/>
      <c r="G37" s="6"/>
      <c r="H37" s="6"/>
      <c r="I37" s="6"/>
      <c r="J37" s="6"/>
      <c r="K37" s="7"/>
      <c r="L37" s="7"/>
      <c r="M37" s="7"/>
      <c r="N37" s="7"/>
      <c r="O37" s="7"/>
      <c r="P37" s="7"/>
      <c r="Q37" s="7"/>
      <c r="R37" s="7"/>
      <c r="S37" s="7"/>
      <c r="T37" s="7"/>
      <c r="U37" s="7"/>
    </row>
    <row r="38" spans="1:21" s="55" customFormat="1" ht="30" customHeight="1" x14ac:dyDescent="0.55000000000000004">
      <c r="A38" s="6"/>
      <c r="B38" s="6"/>
      <c r="C38" s="6"/>
      <c r="D38" s="6"/>
      <c r="E38" s="6"/>
      <c r="F38" s="6"/>
      <c r="G38" s="6"/>
      <c r="H38" s="6"/>
      <c r="I38" s="6"/>
      <c r="J38" s="6"/>
      <c r="K38" s="7"/>
      <c r="L38" s="7"/>
      <c r="M38" s="7"/>
      <c r="N38" s="7"/>
      <c r="O38" s="7"/>
      <c r="P38" s="7"/>
      <c r="Q38" s="7"/>
      <c r="R38" s="7"/>
      <c r="S38" s="7"/>
      <c r="T38" s="7"/>
      <c r="U38" s="7"/>
    </row>
    <row r="39" spans="1:21" s="55" customFormat="1" ht="30" customHeight="1" x14ac:dyDescent="0.55000000000000004">
      <c r="A39" s="6"/>
      <c r="B39" s="6"/>
      <c r="C39" s="6"/>
      <c r="D39" s="6"/>
      <c r="E39" s="6"/>
      <c r="F39" s="6"/>
      <c r="G39" s="6"/>
      <c r="H39" s="6"/>
      <c r="I39" s="6"/>
      <c r="J39" s="6"/>
      <c r="K39" s="7"/>
      <c r="L39" s="7"/>
      <c r="M39" s="7"/>
      <c r="N39" s="7"/>
      <c r="O39" s="7"/>
      <c r="P39" s="7"/>
      <c r="Q39" s="7"/>
      <c r="R39" s="7"/>
      <c r="S39" s="7"/>
      <c r="T39" s="7"/>
      <c r="U39" s="7"/>
    </row>
    <row r="40" spans="1:21" ht="20.149999999999999" customHeight="1" x14ac:dyDescent="0.55000000000000004">
      <c r="A40" s="6"/>
      <c r="B40" s="6"/>
      <c r="C40" s="6"/>
      <c r="D40" s="6"/>
      <c r="E40" s="6"/>
      <c r="F40" s="6"/>
      <c r="G40" s="6"/>
      <c r="H40" s="6"/>
      <c r="I40" s="6"/>
      <c r="J40" s="6"/>
    </row>
    <row r="41" spans="1:21" ht="20.149999999999999" customHeight="1" x14ac:dyDescent="0.55000000000000004">
      <c r="A41" s="6"/>
      <c r="B41" s="6"/>
      <c r="C41" s="6"/>
      <c r="D41" s="6"/>
      <c r="E41" s="6"/>
      <c r="F41" s="6"/>
      <c r="G41" s="6"/>
      <c r="H41" s="6"/>
      <c r="I41" s="6"/>
      <c r="J41" s="6"/>
    </row>
    <row r="42" spans="1:21" ht="20.149999999999999" customHeight="1" x14ac:dyDescent="0.55000000000000004">
      <c r="A42" s="6"/>
      <c r="B42" s="6"/>
      <c r="C42" s="6"/>
      <c r="D42" s="6"/>
      <c r="E42" s="6"/>
      <c r="F42" s="6"/>
      <c r="G42" s="6"/>
      <c r="H42" s="6"/>
      <c r="I42" s="6"/>
      <c r="J42" s="6"/>
    </row>
    <row r="43" spans="1:21" ht="20.149999999999999" customHeight="1" x14ac:dyDescent="0.55000000000000004">
      <c r="A43" s="6"/>
      <c r="B43" s="6"/>
      <c r="C43" s="6"/>
      <c r="D43" s="6"/>
      <c r="E43" s="6"/>
      <c r="F43" s="6"/>
      <c r="G43" s="6"/>
      <c r="H43" s="6"/>
      <c r="I43" s="6"/>
      <c r="J43" s="6"/>
    </row>
    <row r="44" spans="1:21" ht="20.149999999999999" customHeight="1" x14ac:dyDescent="0.55000000000000004">
      <c r="A44" s="6"/>
      <c r="B44" s="6"/>
      <c r="C44" s="6"/>
      <c r="D44" s="6"/>
      <c r="E44" s="6"/>
      <c r="F44" s="6"/>
      <c r="G44" s="6"/>
      <c r="H44" s="6"/>
      <c r="I44" s="6"/>
      <c r="J44" s="6"/>
    </row>
    <row r="45" spans="1:21" ht="20.149999999999999" customHeight="1" x14ac:dyDescent="0.55000000000000004">
      <c r="A45" s="6"/>
      <c r="B45" s="6"/>
      <c r="C45" s="6"/>
      <c r="D45" s="6"/>
      <c r="E45" s="6"/>
      <c r="F45" s="6"/>
      <c r="G45" s="6"/>
      <c r="H45" s="6"/>
      <c r="I45" s="6"/>
      <c r="J45" s="6"/>
    </row>
    <row r="46" spans="1:21" ht="20.149999999999999" customHeight="1" x14ac:dyDescent="0.55000000000000004">
      <c r="A46" s="6"/>
      <c r="B46" s="6"/>
      <c r="C46" s="6"/>
      <c r="D46" s="6"/>
      <c r="E46" s="6"/>
      <c r="F46" s="6"/>
      <c r="G46" s="6"/>
      <c r="H46" s="6"/>
      <c r="I46" s="6"/>
      <c r="J46" s="6"/>
    </row>
    <row r="47" spans="1:21" ht="20.149999999999999" customHeight="1" x14ac:dyDescent="0.55000000000000004">
      <c r="A47" s="6"/>
      <c r="B47" s="6"/>
      <c r="C47" s="6"/>
      <c r="D47" s="6"/>
      <c r="E47" s="6"/>
      <c r="F47" s="6"/>
      <c r="G47" s="6"/>
      <c r="H47" s="6"/>
      <c r="I47" s="6"/>
      <c r="J47" s="6"/>
    </row>
    <row r="48" spans="1:21" ht="20.149999999999999" customHeight="1" x14ac:dyDescent="0.55000000000000004">
      <c r="A48" s="6"/>
      <c r="B48" s="6"/>
      <c r="C48" s="6"/>
      <c r="D48" s="6"/>
      <c r="E48" s="6"/>
      <c r="F48" s="6"/>
      <c r="G48" s="6"/>
      <c r="H48" s="6"/>
      <c r="I48" s="6"/>
      <c r="J48" s="6"/>
    </row>
    <row r="49" spans="1:10" ht="20.149999999999999" customHeight="1" x14ac:dyDescent="0.55000000000000004">
      <c r="A49" s="6"/>
      <c r="B49" s="6"/>
      <c r="C49" s="6"/>
      <c r="D49" s="6"/>
      <c r="E49" s="6"/>
      <c r="F49" s="6"/>
      <c r="G49" s="6"/>
      <c r="H49" s="6"/>
      <c r="I49" s="6"/>
      <c r="J49" s="6"/>
    </row>
    <row r="50" spans="1:10" ht="20.149999999999999" customHeight="1" x14ac:dyDescent="0.55000000000000004">
      <c r="A50" s="6"/>
      <c r="B50" s="6"/>
      <c r="C50" s="6"/>
      <c r="D50" s="6"/>
      <c r="E50" s="6"/>
      <c r="F50" s="6"/>
      <c r="G50" s="6"/>
      <c r="H50" s="6"/>
      <c r="I50" s="6"/>
      <c r="J50" s="6"/>
    </row>
    <row r="51" spans="1:10" ht="20.149999999999999" customHeight="1" x14ac:dyDescent="0.55000000000000004">
      <c r="A51" s="6"/>
      <c r="B51" s="6"/>
      <c r="C51" s="6"/>
      <c r="D51" s="6"/>
      <c r="E51" s="6"/>
      <c r="F51" s="6"/>
      <c r="G51" s="6"/>
      <c r="H51" s="6"/>
      <c r="I51" s="6"/>
      <c r="J51" s="6"/>
    </row>
    <row r="52" spans="1:10" x14ac:dyDescent="0.55000000000000004">
      <c r="A52" s="6"/>
      <c r="B52" s="6"/>
      <c r="C52" s="6"/>
      <c r="D52" s="6"/>
      <c r="E52" s="6"/>
      <c r="F52" s="6"/>
      <c r="G52" s="6"/>
      <c r="H52" s="6"/>
      <c r="I52" s="6"/>
      <c r="J52" s="6"/>
    </row>
    <row r="53" spans="1:10" x14ac:dyDescent="0.55000000000000004">
      <c r="A53" s="6"/>
      <c r="B53" s="6"/>
      <c r="C53" s="6"/>
      <c r="D53" s="6"/>
      <c r="E53" s="6"/>
      <c r="F53" s="6"/>
      <c r="G53" s="6"/>
      <c r="H53" s="6"/>
      <c r="I53" s="6"/>
      <c r="J53" s="6"/>
    </row>
    <row r="54" spans="1:10" x14ac:dyDescent="0.55000000000000004">
      <c r="A54" s="6"/>
      <c r="B54" s="6"/>
      <c r="C54" s="6"/>
      <c r="D54" s="6"/>
      <c r="E54" s="6"/>
      <c r="F54" s="6"/>
      <c r="G54" s="6"/>
      <c r="H54" s="6"/>
      <c r="I54" s="6"/>
      <c r="J54" s="6"/>
    </row>
    <row r="55" spans="1:10" x14ac:dyDescent="0.55000000000000004">
      <c r="A55" s="6"/>
      <c r="B55" s="6"/>
      <c r="C55" s="6"/>
      <c r="D55" s="6"/>
      <c r="E55" s="6"/>
      <c r="F55" s="6"/>
      <c r="G55" s="6"/>
      <c r="H55" s="6"/>
      <c r="I55" s="6"/>
      <c r="J55" s="6"/>
    </row>
    <row r="56" spans="1:10" x14ac:dyDescent="0.55000000000000004">
      <c r="A56" s="6"/>
      <c r="B56" s="6"/>
      <c r="C56" s="6"/>
      <c r="D56" s="6"/>
      <c r="E56" s="6"/>
      <c r="F56" s="6"/>
      <c r="G56" s="6"/>
      <c r="H56" s="6"/>
      <c r="I56" s="6"/>
      <c r="J56" s="6"/>
    </row>
  </sheetData>
  <mergeCells count="70">
    <mergeCell ref="B32:C35"/>
    <mergeCell ref="D32:U35"/>
    <mergeCell ref="C29:J29"/>
    <mergeCell ref="M29:O29"/>
    <mergeCell ref="P29:R29"/>
    <mergeCell ref="S29:U29"/>
    <mergeCell ref="M30:O30"/>
    <mergeCell ref="P30:R30"/>
    <mergeCell ref="S30:U30"/>
    <mergeCell ref="C27:J27"/>
    <mergeCell ref="M27:O27"/>
    <mergeCell ref="P27:R27"/>
    <mergeCell ref="S27:U27"/>
    <mergeCell ref="C28:J28"/>
    <mergeCell ref="M28:O28"/>
    <mergeCell ref="P28:R28"/>
    <mergeCell ref="S28:U28"/>
    <mergeCell ref="C25:J25"/>
    <mergeCell ref="M25:O25"/>
    <mergeCell ref="P25:R25"/>
    <mergeCell ref="S25:U25"/>
    <mergeCell ref="C26:J26"/>
    <mergeCell ref="M26:O26"/>
    <mergeCell ref="P26:R26"/>
    <mergeCell ref="S26:U26"/>
    <mergeCell ref="C23:J23"/>
    <mergeCell ref="M23:O23"/>
    <mergeCell ref="P23:R23"/>
    <mergeCell ref="S23:U23"/>
    <mergeCell ref="C24:J24"/>
    <mergeCell ref="M24:O24"/>
    <mergeCell ref="P24:R24"/>
    <mergeCell ref="S24:U24"/>
    <mergeCell ref="C21:J21"/>
    <mergeCell ref="M21:O21"/>
    <mergeCell ref="P21:R21"/>
    <mergeCell ref="S21:U21"/>
    <mergeCell ref="C22:J22"/>
    <mergeCell ref="M22:O22"/>
    <mergeCell ref="P22:R22"/>
    <mergeCell ref="S22:U22"/>
    <mergeCell ref="C20:J20"/>
    <mergeCell ref="M20:O20"/>
    <mergeCell ref="P20:R20"/>
    <mergeCell ref="S20:U20"/>
    <mergeCell ref="C16:D16"/>
    <mergeCell ref="E16:F16"/>
    <mergeCell ref="G16:H16"/>
    <mergeCell ref="C17:D17"/>
    <mergeCell ref="E17:F17"/>
    <mergeCell ref="G17:H17"/>
    <mergeCell ref="C19:J19"/>
    <mergeCell ref="K19:L19"/>
    <mergeCell ref="M19:O19"/>
    <mergeCell ref="P19:R19"/>
    <mergeCell ref="S19:U19"/>
    <mergeCell ref="M13:R13"/>
    <mergeCell ref="M14:R14"/>
    <mergeCell ref="B2:U3"/>
    <mergeCell ref="P5:R5"/>
    <mergeCell ref="S5:V5"/>
    <mergeCell ref="D8:K8"/>
    <mergeCell ref="D9:K9"/>
    <mergeCell ref="D10:E10"/>
    <mergeCell ref="F10:K10"/>
    <mergeCell ref="D11:E11"/>
    <mergeCell ref="F11:K11"/>
    <mergeCell ref="B13:D14"/>
    <mergeCell ref="E13:I14"/>
    <mergeCell ref="J13:K14"/>
  </mergeCells>
  <phoneticPr fontId="2"/>
  <dataValidations count="4">
    <dataValidation type="whole" allowBlank="1" showInputMessage="1" showErrorMessage="1" sqref="D10:D11" xr:uid="{00000000-0002-0000-0100-000000000000}">
      <formula1>0</formula1>
      <formula2>9999</formula2>
    </dataValidation>
    <dataValidation imeMode="halfAlpha" allowBlank="1" showInputMessage="1" showErrorMessage="1" sqref="M20:R29" xr:uid="{00000000-0002-0000-0100-000001000000}"/>
    <dataValidation type="whole" allowBlank="1" showInputMessage="1" showErrorMessage="1" sqref="K20:K29" xr:uid="{00000000-0002-0000-0100-000002000000}">
      <formula1>1</formula1>
      <formula2>100</formula2>
    </dataValidation>
    <dataValidation type="list" allowBlank="1" showInputMessage="1" showErrorMessage="1" sqref="L20:L29" xr:uid="{00000000-0002-0000-0100-000003000000}">
      <formula1>"式,台"</formula1>
    </dataValidation>
  </dataValidations>
  <printOptions horizontalCentered="1"/>
  <pageMargins left="0.23622047244094491" right="0.23622047244094491" top="0.74803149606299213" bottom="0.74803149606299213" header="0.31496062992125984" footer="0.31496062992125984"/>
  <pageSetup paperSize="9" scale="6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f2cb15c1-d730-4d29-811f-db69e03125d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2D1AFDCE7E96346BCA07D963586D1C2" ma:contentTypeVersion="11" ma:contentTypeDescription="新しいドキュメントを作成します。" ma:contentTypeScope="" ma:versionID="5135f1127898c7016b53f4311a708b28">
  <xsd:schema xmlns:xsd="http://www.w3.org/2001/XMLSchema" xmlns:xs="http://www.w3.org/2001/XMLSchema" xmlns:p="http://schemas.microsoft.com/office/2006/metadata/properties" xmlns:ns2="f2cb15c1-d730-4d29-811f-db69e03125d7" xmlns:ns3="7f1e29f5-1aa2-4ed7-a4c5-0f459278da93" targetNamespace="http://schemas.microsoft.com/office/2006/metadata/properties" ma:root="true" ma:fieldsID="b587f1ed194bcaac2fdad273bbd476ba" ns2:_="" ns3:_="">
    <xsd:import namespace="f2cb15c1-d730-4d29-811f-db69e03125d7"/>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cb15c1-d730-4d29-811f-db69e03125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a41d66d-d143-4902-b9c6-26b6399b087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0A4AB4-1B95-4213-A67F-1C131D7C1D42}">
  <ds:schemaRefs>
    <ds:schemaRef ds:uri="7f1e29f5-1aa2-4ed7-a4c5-0f459278da93"/>
    <ds:schemaRef ds:uri="http://purl.org/dc/elements/1.1/"/>
    <ds:schemaRef ds:uri="http://purl.org/dc/terms/"/>
    <ds:schemaRef ds:uri="http://purl.org/dc/dcmitype/"/>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f2cb15c1-d730-4d29-811f-db69e03125d7"/>
    <ds:schemaRef ds:uri="http://schemas.microsoft.com/office/2006/metadata/properties"/>
  </ds:schemaRefs>
</ds:datastoreItem>
</file>

<file path=customXml/itemProps2.xml><?xml version="1.0" encoding="utf-8"?>
<ds:datastoreItem xmlns:ds="http://schemas.openxmlformats.org/officeDocument/2006/customXml" ds:itemID="{18B55365-CAD9-423F-A54A-E991739DBDF2}">
  <ds:schemaRefs>
    <ds:schemaRef ds:uri="http://schemas.microsoft.com/sharepoint/v3/contenttype/forms"/>
  </ds:schemaRefs>
</ds:datastoreItem>
</file>

<file path=customXml/itemProps3.xml><?xml version="1.0" encoding="utf-8"?>
<ds:datastoreItem xmlns:ds="http://schemas.openxmlformats.org/officeDocument/2006/customXml" ds:itemID="{F8A3F268-9031-4261-80C7-B57CB38CA3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cb15c1-d730-4d29-811f-db69e03125d7"/>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別紙４</vt:lpstr>
      <vt:lpstr>別紙５</vt:lpstr>
      <vt:lpstr>別紙４!Print_Area</vt:lpstr>
      <vt:lpstr>別紙５!Print_Area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飯田 涼大(IIDA Shota)</dc:creator>
  <cp:lastModifiedBy>島根県小倉　理玖</cp:lastModifiedBy>
  <cp:lastPrinted>2024-01-18T04:42:57Z</cp:lastPrinted>
  <dcterms:created xsi:type="dcterms:W3CDTF">2023-10-05T02:56:44Z</dcterms:created>
  <dcterms:modified xsi:type="dcterms:W3CDTF">2026-07-01T05:17:06Z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0x01010082D1AFDCE7E96346BCA07D963586D1C2</vt:lpwstr>
  </property>
  <property fmtid="{D5CDD505-2E9C-101B-9397-08002B2CF9AE}" pid="3" name="MediaServiceImageTags">
    <vt:lpwstr/>
  </property>
</Properties>
</file>