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20565" windowHeight="3720" tabRatio="733"/>
  </bookViews>
  <sheets>
    <sheet name="事業所用①" sheetId="7" r:id="rId1"/>
    <sheet name="事業所用②" sheetId="6" r:id="rId2"/>
  </sheets>
  <definedNames>
    <definedName name="_xlnm.Print_Area" localSheetId="0">事業所用①!$A$1:$AM$26</definedName>
    <definedName name="_xlnm.Print_Area" localSheetId="1">事業所用②!$D$1:$AV$26</definedName>
    <definedName name="阿智村">事業所用①!$BK$53</definedName>
    <definedName name="阿南町">事業所用①!$BK$52</definedName>
    <definedName name="愛知県">事業所用①!$BM$10:$BM$189</definedName>
    <definedName name="愛媛県">事業所用①!$CB$10:$CB$189</definedName>
    <definedName name="安曇野市">事業所用①!$BK$29</definedName>
    <definedName name="伊那市">事業所用①!$BK$19</definedName>
    <definedName name="茨城県">事業所用①!$AX$10:$AX$189</definedName>
    <definedName name="栄村">事業所用①!$BK$87</definedName>
    <definedName name="塩尻市">事業所用①!$BK$25</definedName>
    <definedName name="王滝村">事業所用①!$BK$67</definedName>
    <definedName name="岡山県">事業所用①!$BW$10:$BW$189</definedName>
    <definedName name="岡谷市">事業所用①!$BK$14</definedName>
    <definedName name="沖縄県">事業所用①!$CK$10:$CK$189</definedName>
    <definedName name="下諏訪町">事業所用①!$BK$41</definedName>
    <definedName name="下條村">事業所用①!$BK$56</definedName>
    <definedName name="茅野市">事業所用①!$BK$24</definedName>
    <definedName name="岩手県">事業所用①!$AS$10:$AS$189</definedName>
    <definedName name="岐阜県">事業所用①!$BK$10:$BK$189</definedName>
    <definedName name="宮崎県">事業所用①!$CI$10:$CI$189</definedName>
    <definedName name="宮城県">事業所用①!$AT$10:$AT$189</definedName>
    <definedName name="宮田村">事業所用①!$BK$49</definedName>
    <definedName name="京都府">事業所用①!$BP$10:$BP$189</definedName>
    <definedName name="喬木村">事業所用①!$BK$60</definedName>
    <definedName name="駒ケ根市">事業所用①!$BK$20</definedName>
    <definedName name="熊本県">事業所用①!$CG$10:$CG$189</definedName>
    <definedName name="群馬県">事業所用①!$AZ$10:$AZ$189</definedName>
    <definedName name="軽井沢町">事業所用①!$BK$36</definedName>
    <definedName name="原村">事業所用①!$BK$43</definedName>
    <definedName name="御代田町">事業所用①!$BK$37</definedName>
    <definedName name="広島県">事業所用①!$BX$10:$BX$189</definedName>
    <definedName name="香川県">事業所用①!$CA$10:$CA$189</definedName>
    <definedName name="高山村">事業所用①!$BK$80</definedName>
    <definedName name="高森町">事業所用①!$BK$51</definedName>
    <definedName name="高知県">事業所用①!$CC$10:$CC$189</definedName>
    <definedName name="根羽村">事業所用①!$BK$55</definedName>
    <definedName name="佐賀県">事業所用①!$CE$10:$CE$189</definedName>
    <definedName name="佐久市">事業所用①!$BK$26</definedName>
    <definedName name="佐久穂町">事業所用①!$BK$31</definedName>
    <definedName name="坂城町">事業所用①!$BK$78</definedName>
    <definedName name="埼玉県">事業所用①!$BA$10:$BA$189</definedName>
    <definedName name="三重県">事業所用①!$BN$10:$BN$189</definedName>
    <definedName name="山ノ内町">事業所用①!$BK$81</definedName>
    <definedName name="山形県">事業所用①!$AV$10:$AV$189</definedName>
    <definedName name="山形村">事業所用①!$BK$71</definedName>
    <definedName name="山口県">事業所用①!$BY$10:$BY$189</definedName>
    <definedName name="山梨県">事業所用①!$BI$10:$BI$189</definedName>
    <definedName name="滋賀県">事業所用①!$BO$10:$BO$189</definedName>
    <definedName name="鹿児島県">事業所用①!$CJ$10:$CJ$189</definedName>
    <definedName name="秋田県">事業所用①!$AU$10:$AU$189</definedName>
    <definedName name="小海町">事業所用①!$BK$30</definedName>
    <definedName name="小諸市">事業所用①!$BK$18</definedName>
    <definedName name="小川村">事業所用①!$BK$86</definedName>
    <definedName name="小谷村">事業所用①!$BK$77</definedName>
    <definedName name="小布施町">事業所用①!$BK$79</definedName>
    <definedName name="松川村">事業所用①!$BK$75</definedName>
    <definedName name="松川町">事業所用①!$BK$50</definedName>
    <definedName name="松本市">事業所用①!$BK$12</definedName>
    <definedName name="上松町">事業所用①!$BK$63</definedName>
    <definedName name="上田市">事業所用①!$BK$13</definedName>
    <definedName name="信濃町">事業所用①!$BK$84</definedName>
    <definedName name="新潟県">事業所用①!$BE$10:$BE$189</definedName>
    <definedName name="神奈川県">事業所用①!$BD$10:$BD$189</definedName>
    <definedName name="諏訪市">事業所用①!$BK$16</definedName>
    <definedName name="須坂市">事業所用①!$BK$17</definedName>
    <definedName name="生坂村">事業所用①!$BK$70</definedName>
    <definedName name="青森県">事業所用①!$AR$10:$AR$189</definedName>
    <definedName name="青木村">事業所用①!$BK$40</definedName>
    <definedName name="静岡県">事業所用①!$BL$10:$BL$189</definedName>
    <definedName name="石川県">事業所用①!$BG$10:$BG$189</definedName>
    <definedName name="千曲市">事業所用①!$BK$27</definedName>
    <definedName name="千葉県">事業所用①!$BB$10:$BB$189</definedName>
    <definedName name="川上村">事業所用①!$BK$32</definedName>
    <definedName name="泰阜村">事業所用①!$BK$59</definedName>
    <definedName name="大桑村">事業所用①!$BK$68</definedName>
    <definedName name="大阪府">事業所用①!$BQ$10:$BQ$189</definedName>
    <definedName name="大鹿村">事業所用①!$BK$62</definedName>
    <definedName name="大町市">事業所用①!$BK$22</definedName>
    <definedName name="大分県">事業所用①!$CH$10:$CH$189</definedName>
    <definedName name="辰野町">事業所用①!$BK$44</definedName>
    <definedName name="池田町">事業所用①!$BK$74</definedName>
    <definedName name="筑北村">事業所用①!$BK$73</definedName>
    <definedName name="中川村">事業所用①!$BK$48</definedName>
    <definedName name="中野市">事業所用①!$BK$21</definedName>
    <definedName name="朝日村">事業所用①!$BK$72</definedName>
    <definedName name="長崎県">事業所用①!$CF$10:$CF$189</definedName>
    <definedName name="長野県">事業所用①!$BJ$10:$BJ$189</definedName>
    <definedName name="長野市">事業所用①!$BK$11</definedName>
    <definedName name="長和町">事業所用①!$BK$39</definedName>
    <definedName name="鳥取県">事業所用①!$BU$10:$BU$189</definedName>
    <definedName name="天龍村">事業所用①!$BK$58</definedName>
    <definedName name="島根県">事業所用①!$BV$10:$BV$189</definedName>
    <definedName name="東京都">事業所用①!$BC$10:$BC$189</definedName>
    <definedName name="東御市">事業所用①!$BK$28</definedName>
    <definedName name="徳島県">事業所用①!$BZ$10:$BZ$189</definedName>
    <definedName name="栃木県">事業所用①!$AY$10:$AY$189</definedName>
    <definedName name="奈良県">事業所用①!$BS$10:$BS$189</definedName>
    <definedName name="南相木村">事業所用①!$BK$34</definedName>
    <definedName name="南牧村">事業所用①!$BK$33</definedName>
    <definedName name="南箕輪村">事業所用①!$BK$47</definedName>
    <definedName name="南木曽町">事業所用①!$BK$64</definedName>
    <definedName name="売木村">事業所用①!$BK$57</definedName>
    <definedName name="白馬村">事業所用①!$BK$76</definedName>
    <definedName name="飯綱町">事業所用①!$BK$85</definedName>
    <definedName name="飯山市">事業所用①!$BK$23</definedName>
    <definedName name="飯田市">事業所用①!$BK$15</definedName>
    <definedName name="飯島町">事業所用①!$BK$46</definedName>
    <definedName name="富山県">事業所用①!$BF$10:$BF$189</definedName>
    <definedName name="富士見町">事業所用①!$BK$42</definedName>
    <definedName name="福井県">事業所用①!$BH$10:$BH$189</definedName>
    <definedName name="福岡県">事業所用①!$CD$10:$CD$189</definedName>
    <definedName name="福島県">事業所用①!$AW$10:$AW$189</definedName>
    <definedName name="兵庫県">事業所用①!$BR$10:$BR$189</definedName>
    <definedName name="平谷村">事業所用①!$BK$54</definedName>
    <definedName name="豊丘村">事業所用①!$BK$61</definedName>
    <definedName name="北海道">事業所用①!$AQ$10:$AQ$189</definedName>
    <definedName name="北相木村">事業所用①!$BK$35</definedName>
    <definedName name="麻績村">事業所用①!$BK$69</definedName>
    <definedName name="箕輪町">事業所用①!$BK$45</definedName>
    <definedName name="木曽町">事業所用①!$BK$65</definedName>
    <definedName name="木祖村">事業所用①!$BK$66</definedName>
    <definedName name="木島平村">事業所用①!$BK$82</definedName>
    <definedName name="野沢温泉村">事業所用①!$BK$83</definedName>
    <definedName name="立科町">事業所用①!$BK$38</definedName>
    <definedName name="和歌山県">事業所用①!$BT$10:$BT$189</definedName>
  </definedNames>
  <calcPr calcId="145621"/>
</workbook>
</file>

<file path=xl/calcChain.xml><?xml version="1.0" encoding="utf-8"?>
<calcChain xmlns="http://schemas.openxmlformats.org/spreadsheetml/2006/main">
  <c r="E28" i="6" l="1"/>
  <c r="D28" i="6"/>
  <c r="C28" i="6" l="1"/>
  <c r="B28" i="6"/>
  <c r="A28" i="6"/>
  <c r="C22" i="6" l="1"/>
  <c r="B22" i="6"/>
  <c r="A22" i="6"/>
  <c r="C21" i="6"/>
  <c r="B21" i="6"/>
  <c r="A21" i="6"/>
  <c r="C20" i="6"/>
  <c r="B20" i="6"/>
  <c r="A20" i="6"/>
  <c r="C19" i="6"/>
  <c r="B19" i="6"/>
  <c r="A19" i="6"/>
  <c r="C18" i="6"/>
  <c r="B18" i="6"/>
  <c r="A18" i="6"/>
  <c r="C17" i="6"/>
  <c r="B17" i="6"/>
  <c r="A17" i="6"/>
  <c r="C16" i="6"/>
  <c r="B16" i="6"/>
  <c r="A16" i="6"/>
  <c r="C15" i="6"/>
  <c r="B15" i="6"/>
  <c r="A15" i="6"/>
  <c r="C14" i="6"/>
  <c r="B14" i="6"/>
  <c r="A14" i="6"/>
  <c r="C13" i="6"/>
  <c r="B13" i="6"/>
  <c r="A13" i="6"/>
  <c r="BK16" i="6" l="1"/>
  <c r="BL16" i="6"/>
  <c r="BN16" i="6"/>
  <c r="BO16" i="6"/>
  <c r="BP16" i="6" s="1"/>
  <c r="BR16" i="6"/>
  <c r="BT16" i="6"/>
  <c r="BU16" i="6"/>
  <c r="BV16" i="6"/>
  <c r="BW16" i="6"/>
  <c r="BX16" i="6"/>
  <c r="BY16" i="6"/>
  <c r="BZ16" i="6"/>
  <c r="BK17" i="6"/>
  <c r="BL17" i="6"/>
  <c r="BN17" i="6"/>
  <c r="BO17" i="6"/>
  <c r="BP17" i="6" s="1"/>
  <c r="BT17" i="6"/>
  <c r="BU17" i="6"/>
  <c r="BV17" i="6"/>
  <c r="BW17" i="6"/>
  <c r="BX17" i="6"/>
  <c r="BY17" i="6"/>
  <c r="BK18" i="6"/>
  <c r="BL18" i="6"/>
  <c r="BN18" i="6"/>
  <c r="BO18" i="6"/>
  <c r="BP18" i="6" s="1"/>
  <c r="BT18" i="6"/>
  <c r="BU18" i="6"/>
  <c r="BV18" i="6"/>
  <c r="BW18" i="6"/>
  <c r="BX18" i="6"/>
  <c r="BY18" i="6"/>
  <c r="BK19" i="6"/>
  <c r="BL19" i="6"/>
  <c r="BN19" i="6"/>
  <c r="BO19" i="6"/>
  <c r="BP19" i="6" s="1"/>
  <c r="BT19" i="6"/>
  <c r="BU19" i="6"/>
  <c r="BV19" i="6"/>
  <c r="BW19" i="6"/>
  <c r="BX19" i="6"/>
  <c r="BY19" i="6"/>
  <c r="BK20" i="6"/>
  <c r="BL20" i="6"/>
  <c r="BN20" i="6"/>
  <c r="BO20" i="6"/>
  <c r="BP20" i="6" s="1"/>
  <c r="BT20" i="6"/>
  <c r="BU20" i="6"/>
  <c r="BV20" i="6"/>
  <c r="BW20" i="6"/>
  <c r="BX20" i="6"/>
  <c r="BY20" i="6"/>
  <c r="BM18" i="6" l="1"/>
  <c r="BM17" i="6"/>
  <c r="BM16" i="6"/>
  <c r="BZ17" i="6"/>
  <c r="BZ18" i="6"/>
  <c r="BR17" i="6"/>
  <c r="BR18" i="6"/>
  <c r="BQ18" i="6"/>
  <c r="BQ17" i="6"/>
  <c r="BQ16" i="6"/>
  <c r="BS16" i="6" s="1"/>
  <c r="BQ20" i="6"/>
  <c r="BQ19" i="6"/>
  <c r="BZ19" i="6"/>
  <c r="BR19" i="6"/>
  <c r="BM20" i="6"/>
  <c r="BM19" i="6"/>
  <c r="BZ20" i="6"/>
  <c r="BR20" i="6"/>
  <c r="BK22" i="6"/>
  <c r="BK21" i="6"/>
  <c r="BK15" i="6"/>
  <c r="BK14" i="6"/>
  <c r="BK13" i="6"/>
  <c r="BK12" i="6"/>
  <c r="BK11" i="6"/>
  <c r="BK10" i="6"/>
  <c r="BU22" i="6"/>
  <c r="BU21" i="6"/>
  <c r="BU15" i="6"/>
  <c r="BU14" i="6"/>
  <c r="BU13" i="6"/>
  <c r="BU12" i="6"/>
  <c r="BU11" i="6"/>
  <c r="BS17" i="6" l="1"/>
  <c r="BS18" i="6"/>
  <c r="BS19" i="6"/>
  <c r="BS20" i="6"/>
  <c r="BO22" i="6"/>
  <c r="BO21" i="6"/>
  <c r="BO15" i="6"/>
  <c r="BO14" i="6"/>
  <c r="BO13" i="6"/>
  <c r="BO12" i="6"/>
  <c r="BO11" i="6"/>
  <c r="BO10" i="6"/>
  <c r="BY22" i="6" l="1"/>
  <c r="BY21" i="6"/>
  <c r="BY15" i="6"/>
  <c r="BY14" i="6"/>
  <c r="BY13" i="6"/>
  <c r="BY12" i="6"/>
  <c r="BY11" i="6"/>
  <c r="BY10" i="6"/>
  <c r="BR10" i="6"/>
  <c r="BX22" i="6"/>
  <c r="BX21" i="6"/>
  <c r="BX15" i="6"/>
  <c r="BX14" i="6"/>
  <c r="BX13" i="6"/>
  <c r="BX12" i="6"/>
  <c r="BX11" i="6"/>
  <c r="BX10" i="6"/>
  <c r="BW22" i="6"/>
  <c r="BW21" i="6"/>
  <c r="BW15" i="6"/>
  <c r="BW14" i="6"/>
  <c r="BW13" i="6"/>
  <c r="BW12" i="6"/>
  <c r="BW11" i="6"/>
  <c r="BW10" i="6"/>
  <c r="BV22" i="6"/>
  <c r="BV21" i="6"/>
  <c r="BV15" i="6"/>
  <c r="BV14" i="6"/>
  <c r="BV13" i="6"/>
  <c r="BV12" i="6"/>
  <c r="BV11" i="6"/>
  <c r="BV10" i="6"/>
  <c r="BU10" i="6" l="1"/>
  <c r="BT10" i="6"/>
  <c r="BT22" i="6"/>
  <c r="BT21" i="6"/>
  <c r="BT15" i="6"/>
  <c r="BT14" i="6"/>
  <c r="BT13" i="6"/>
  <c r="BT12" i="6"/>
  <c r="BT11" i="6"/>
  <c r="BR13" i="6"/>
  <c r="BL10" i="6" l="1"/>
  <c r="BQ10" i="6" l="1"/>
  <c r="BS10" i="6" s="1"/>
  <c r="BN22" i="6"/>
  <c r="BN21" i="6"/>
  <c r="BN15" i="6"/>
  <c r="BN14" i="6"/>
  <c r="BN13" i="6"/>
  <c r="BN12" i="6"/>
  <c r="BN11" i="6"/>
  <c r="BN10" i="6"/>
  <c r="BL22" i="6"/>
  <c r="BL21" i="6"/>
  <c r="BL15" i="6"/>
  <c r="BL14" i="6"/>
  <c r="BL13" i="6"/>
  <c r="BL12" i="6"/>
  <c r="BL11" i="6"/>
  <c r="BZ10" i="6" l="1"/>
  <c r="BP10" i="6"/>
  <c r="BP22" i="6"/>
  <c r="BZ22" i="6"/>
  <c r="BP21" i="6"/>
  <c r="BZ21" i="6"/>
  <c r="BP15" i="6"/>
  <c r="BZ15" i="6"/>
  <c r="BP14" i="6"/>
  <c r="BZ14" i="6"/>
  <c r="BP13" i="6"/>
  <c r="BZ13" i="6"/>
  <c r="BP12" i="6"/>
  <c r="BZ12" i="6"/>
  <c r="BP11" i="6"/>
  <c r="BZ11" i="6"/>
  <c r="BM13" i="6"/>
  <c r="BQ13" i="6"/>
  <c r="BS13" i="6" s="1"/>
  <c r="BZ23" i="6" l="1"/>
  <c r="BR22" i="6"/>
  <c r="BQ22" i="6"/>
  <c r="BM11" i="6"/>
  <c r="BR11" i="6"/>
  <c r="BR15" i="6"/>
  <c r="BQ15" i="6"/>
  <c r="BR12" i="6"/>
  <c r="BQ12" i="6"/>
  <c r="BQ11" i="6"/>
  <c r="BM21" i="6"/>
  <c r="BQ21" i="6"/>
  <c r="BR21" i="6"/>
  <c r="BR14" i="6"/>
  <c r="BQ14" i="6"/>
  <c r="BM22" i="6"/>
  <c r="BM15" i="6"/>
  <c r="BM14" i="6"/>
  <c r="BM12" i="6"/>
  <c r="BM10" i="6"/>
  <c r="BS12" i="6" l="1"/>
  <c r="BS22" i="6"/>
  <c r="BS15" i="6"/>
  <c r="BS11" i="6"/>
  <c r="BS21" i="6"/>
  <c r="BS14" i="6"/>
  <c r="BS23" i="6" l="1"/>
</calcChain>
</file>

<file path=xl/comments1.xml><?xml version="1.0" encoding="utf-8"?>
<comments xmlns="http://schemas.openxmlformats.org/spreadsheetml/2006/main">
  <authors>
    <author>厚生労働省ネットワークシステム</author>
  </authors>
  <commentList>
    <comment ref="V7" authorId="0">
      <text>
        <r>
          <rPr>
            <b/>
            <sz val="14"/>
            <color indexed="9"/>
            <rFont val="HG丸ｺﾞｼｯｸM-PRO"/>
            <family val="3"/>
            <charset val="128"/>
          </rPr>
          <t>訪問をした後、次の訪問までの時間が２時間以内になっている場合は、通算して「１回」と数えてください。</t>
        </r>
      </text>
    </comment>
  </commentList>
</comments>
</file>

<file path=xl/sharedStrings.xml><?xml version="1.0" encoding="utf-8"?>
<sst xmlns="http://schemas.openxmlformats.org/spreadsheetml/2006/main" count="2097" uniqueCount="1962">
  <si>
    <t>事業所名</t>
    <rPh sb="0" eb="3">
      <t>ジギョウショ</t>
    </rPh>
    <rPh sb="3" eb="4">
      <t>メイ</t>
    </rPh>
    <phoneticPr fontId="2"/>
  </si>
  <si>
    <t>担当者名</t>
    <rPh sb="0" eb="4">
      <t>タントウシャメイ</t>
    </rPh>
    <phoneticPr fontId="2"/>
  </si>
  <si>
    <t>対象者
No.</t>
    <rPh sb="0" eb="2">
      <t>タイショウ</t>
    </rPh>
    <rPh sb="2" eb="3">
      <t>シャ</t>
    </rPh>
    <phoneticPr fontId="2"/>
  </si>
  <si>
    <t>祖父母</t>
    <rPh sb="0" eb="3">
      <t>ソフボ</t>
    </rPh>
    <phoneticPr fontId="2"/>
  </si>
  <si>
    <t>父母</t>
    <rPh sb="0" eb="2">
      <t>フボ</t>
    </rPh>
    <phoneticPr fontId="2"/>
  </si>
  <si>
    <t>兄弟
姉妹</t>
    <rPh sb="0" eb="2">
      <t>キョウダイ</t>
    </rPh>
    <rPh sb="3" eb="5">
      <t>シマイ</t>
    </rPh>
    <phoneticPr fontId="2"/>
  </si>
  <si>
    <t>配偶者</t>
    <rPh sb="0" eb="3">
      <t>ハイグウシャ</t>
    </rPh>
    <phoneticPr fontId="2"/>
  </si>
  <si>
    <t>人数</t>
    <rPh sb="0" eb="2">
      <t>ニンズウ</t>
    </rPh>
    <phoneticPr fontId="2"/>
  </si>
  <si>
    <t>自由記述</t>
    <rPh sb="0" eb="2">
      <t>ジユウ</t>
    </rPh>
    <rPh sb="2" eb="4">
      <t>キジュツ</t>
    </rPh>
    <phoneticPr fontId="2"/>
  </si>
  <si>
    <t>○／×</t>
    <phoneticPr fontId="2"/>
  </si>
  <si>
    <t>保健医療サービス</t>
    <rPh sb="0" eb="2">
      <t>ホケン</t>
    </rPh>
    <rPh sb="2" eb="4">
      <t>イリョウ</t>
    </rPh>
    <phoneticPr fontId="2"/>
  </si>
  <si>
    <t>地域生活支援事業等の市町村の施策</t>
    <rPh sb="0" eb="2">
      <t>チイキ</t>
    </rPh>
    <rPh sb="2" eb="4">
      <t>セイカツ</t>
    </rPh>
    <rPh sb="4" eb="6">
      <t>シエン</t>
    </rPh>
    <rPh sb="6" eb="8">
      <t>ジギョウ</t>
    </rPh>
    <rPh sb="8" eb="9">
      <t>トウ</t>
    </rPh>
    <rPh sb="10" eb="13">
      <t>シチョウソン</t>
    </rPh>
    <rPh sb="14" eb="16">
      <t>セサク</t>
    </rPh>
    <phoneticPr fontId="2"/>
  </si>
  <si>
    <t>地域の住民による自発的な活動によるサービス</t>
    <rPh sb="0" eb="2">
      <t>チイキ</t>
    </rPh>
    <rPh sb="3" eb="5">
      <t>ジュウミン</t>
    </rPh>
    <rPh sb="8" eb="11">
      <t>ジハツテキ</t>
    </rPh>
    <rPh sb="12" eb="14">
      <t>カツドウ</t>
    </rPh>
    <phoneticPr fontId="2"/>
  </si>
  <si>
    <t>その他</t>
    <rPh sb="2" eb="3">
      <t>タ</t>
    </rPh>
    <phoneticPr fontId="2"/>
  </si>
  <si>
    <t>市町村が実施する相談支援</t>
    <rPh sb="0" eb="3">
      <t>シチョウソン</t>
    </rPh>
    <rPh sb="4" eb="6">
      <t>ジッシ</t>
    </rPh>
    <rPh sb="8" eb="10">
      <t>ソウダン</t>
    </rPh>
    <rPh sb="10" eb="12">
      <t>シエン</t>
    </rPh>
    <phoneticPr fontId="2"/>
  </si>
  <si>
    <t>身体</t>
    <rPh sb="0" eb="2">
      <t>シンタイ</t>
    </rPh>
    <phoneticPr fontId="2"/>
  </si>
  <si>
    <t>知的</t>
    <rPh sb="0" eb="2">
      <t>チテキ</t>
    </rPh>
    <phoneticPr fontId="2"/>
  </si>
  <si>
    <t>精神</t>
    <rPh sb="0" eb="2">
      <t>セイシン</t>
    </rPh>
    <phoneticPr fontId="2"/>
  </si>
  <si>
    <t>○</t>
    <phoneticPr fontId="2"/>
  </si>
  <si>
    <t>×</t>
    <phoneticPr fontId="2"/>
  </si>
  <si>
    <t>分</t>
    <rPh sb="0" eb="1">
      <t>フン</t>
    </rPh>
    <phoneticPr fontId="2"/>
  </si>
  <si>
    <t>所要
時間</t>
    <rPh sb="0" eb="2">
      <t>ショヨウ</t>
    </rPh>
    <rPh sb="3" eb="5">
      <t>ジカン</t>
    </rPh>
    <phoneticPr fontId="2"/>
  </si>
  <si>
    <t>➀
調理</t>
    <rPh sb="2" eb="4">
      <t>チョウリ</t>
    </rPh>
    <phoneticPr fontId="2"/>
  </si>
  <si>
    <t>➁
洗濯</t>
    <rPh sb="2" eb="4">
      <t>センタク</t>
    </rPh>
    <phoneticPr fontId="2"/>
  </si>
  <si>
    <t>➂
掃除</t>
    <rPh sb="2" eb="4">
      <t>ソウジ</t>
    </rPh>
    <phoneticPr fontId="2"/>
  </si>
  <si>
    <t>（２）買い物・薬の受け取り</t>
    <rPh sb="3" eb="4">
      <t>カ</t>
    </rPh>
    <rPh sb="5" eb="6">
      <t>モノ</t>
    </rPh>
    <rPh sb="7" eb="8">
      <t>クスリ</t>
    </rPh>
    <rPh sb="9" eb="10">
      <t>ウ</t>
    </rPh>
    <rPh sb="11" eb="12">
      <t>ト</t>
    </rPh>
    <phoneticPr fontId="2"/>
  </si>
  <si>
    <t>（３）相談・助言</t>
    <rPh sb="3" eb="5">
      <t>ソウダン</t>
    </rPh>
    <rPh sb="6" eb="8">
      <t>ジョゲン</t>
    </rPh>
    <phoneticPr fontId="2"/>
  </si>
  <si>
    <t>電話番号</t>
    <rPh sb="0" eb="2">
      <t>デンワ</t>
    </rPh>
    <rPh sb="2" eb="4">
      <t>バンゴウ</t>
    </rPh>
    <phoneticPr fontId="2"/>
  </si>
  <si>
    <t>メールアドレス</t>
    <phoneticPr fontId="2"/>
  </si>
  <si>
    <t>　本調査は、厚生労働省社会・援護局障害保健福祉部障害福祉課からの依頼に基づき、貴事業所で作成されたサービス利用計画のうち、家事援助を必要とする方の支援内容等について調査するものです。</t>
    <rPh sb="1" eb="4">
      <t>ホンチョウサ</t>
    </rPh>
    <rPh sb="6" eb="8">
      <t>コウセイ</t>
    </rPh>
    <rPh sb="8" eb="11">
      <t>ロウドウショウ</t>
    </rPh>
    <rPh sb="11" eb="13">
      <t>シャカイ</t>
    </rPh>
    <rPh sb="14" eb="16">
      <t>エンゴ</t>
    </rPh>
    <rPh sb="16" eb="17">
      <t>キョク</t>
    </rPh>
    <rPh sb="17" eb="19">
      <t>ショウガイ</t>
    </rPh>
    <rPh sb="19" eb="21">
      <t>ホケン</t>
    </rPh>
    <rPh sb="21" eb="24">
      <t>フクシブ</t>
    </rPh>
    <rPh sb="24" eb="26">
      <t>ショウガイ</t>
    </rPh>
    <rPh sb="26" eb="29">
      <t>フクシカ</t>
    </rPh>
    <rPh sb="32" eb="34">
      <t>イライ</t>
    </rPh>
    <rPh sb="35" eb="36">
      <t>モト</t>
    </rPh>
    <rPh sb="39" eb="40">
      <t>キ</t>
    </rPh>
    <rPh sb="40" eb="43">
      <t>ジギョウショ</t>
    </rPh>
    <rPh sb="44" eb="46">
      <t>サクセイ</t>
    </rPh>
    <rPh sb="53" eb="55">
      <t>リヨウ</t>
    </rPh>
    <rPh sb="55" eb="57">
      <t>ケイカク</t>
    </rPh>
    <rPh sb="61" eb="63">
      <t>カジ</t>
    </rPh>
    <rPh sb="63" eb="65">
      <t>エンジョ</t>
    </rPh>
    <rPh sb="66" eb="68">
      <t>ヒツヨウ</t>
    </rPh>
    <rPh sb="71" eb="72">
      <t>カタ</t>
    </rPh>
    <rPh sb="73" eb="75">
      <t>シエン</t>
    </rPh>
    <rPh sb="75" eb="77">
      <t>ナイヨウ</t>
    </rPh>
    <rPh sb="77" eb="78">
      <t>トウ</t>
    </rPh>
    <rPh sb="82" eb="84">
      <t>チョウサ</t>
    </rPh>
    <phoneticPr fontId="10"/>
  </si>
  <si>
    <t>１．調査対象期間</t>
    <rPh sb="2" eb="4">
      <t>チョウサ</t>
    </rPh>
    <rPh sb="4" eb="6">
      <t>タイショウ</t>
    </rPh>
    <rPh sb="6" eb="8">
      <t>キカン</t>
    </rPh>
    <phoneticPr fontId="10"/>
  </si>
  <si>
    <t>２．調査対象者　</t>
    <rPh sb="2" eb="4">
      <t>チョウサ</t>
    </rPh>
    <rPh sb="4" eb="7">
      <t>タイショウシャ</t>
    </rPh>
    <phoneticPr fontId="10"/>
  </si>
  <si>
    <t>３．調査方法</t>
    <rPh sb="2" eb="4">
      <t>チョウサ</t>
    </rPh>
    <rPh sb="4" eb="6">
      <t>ホウホウ</t>
    </rPh>
    <phoneticPr fontId="10"/>
  </si>
  <si>
    <t>※</t>
    <phoneticPr fontId="10"/>
  </si>
  <si>
    <t>　○　調査対象者のサービス利用計画について、別紙のシートの各設問に回答してください。</t>
    <rPh sb="3" eb="5">
      <t>チョウサ</t>
    </rPh>
    <rPh sb="5" eb="8">
      <t>タイショウシャ</t>
    </rPh>
    <rPh sb="13" eb="15">
      <t>リヨウ</t>
    </rPh>
    <rPh sb="15" eb="17">
      <t>ケイカク</t>
    </rPh>
    <rPh sb="22" eb="24">
      <t>ベッシ</t>
    </rPh>
    <rPh sb="29" eb="30">
      <t>カク</t>
    </rPh>
    <rPh sb="30" eb="32">
      <t>セツモン</t>
    </rPh>
    <rPh sb="33" eb="35">
      <t>カイトウ</t>
    </rPh>
    <phoneticPr fontId="10"/>
  </si>
  <si>
    <t>　調査対象期間中にサービス利用計画の更新を複数回行った場合は、最新の計画の内容について回答してください。</t>
    <rPh sb="1" eb="3">
      <t>チョウサ</t>
    </rPh>
    <rPh sb="3" eb="5">
      <t>タイショウ</t>
    </rPh>
    <rPh sb="5" eb="7">
      <t>キカン</t>
    </rPh>
    <rPh sb="7" eb="8">
      <t>チュウ</t>
    </rPh>
    <rPh sb="13" eb="15">
      <t>リヨウ</t>
    </rPh>
    <rPh sb="15" eb="17">
      <t>ケイカク</t>
    </rPh>
    <rPh sb="18" eb="20">
      <t>コウシン</t>
    </rPh>
    <rPh sb="21" eb="24">
      <t>フクスウカイ</t>
    </rPh>
    <rPh sb="24" eb="25">
      <t>オコナ</t>
    </rPh>
    <rPh sb="27" eb="29">
      <t>バアイ</t>
    </rPh>
    <rPh sb="31" eb="33">
      <t>サイシン</t>
    </rPh>
    <rPh sb="34" eb="36">
      <t>ケイカク</t>
    </rPh>
    <rPh sb="37" eb="39">
      <t>ナイヨウ</t>
    </rPh>
    <rPh sb="43" eb="45">
      <t>カイトウ</t>
    </rPh>
    <phoneticPr fontId="10"/>
  </si>
  <si>
    <t>　○　以下の(1)と(2)のいずれにも該当する者のサービス利用計画について、別紙のシートの各設問に回答してください。</t>
    <rPh sb="3" eb="5">
      <t>イカ</t>
    </rPh>
    <rPh sb="19" eb="21">
      <t>ガイトウ</t>
    </rPh>
    <rPh sb="23" eb="24">
      <t>シャ</t>
    </rPh>
    <rPh sb="29" eb="31">
      <t>リヨウ</t>
    </rPh>
    <rPh sb="31" eb="33">
      <t>ケイカク</t>
    </rPh>
    <rPh sb="38" eb="40">
      <t>ベッシ</t>
    </rPh>
    <rPh sb="45" eb="46">
      <t>カク</t>
    </rPh>
    <rPh sb="46" eb="48">
      <t>セツモン</t>
    </rPh>
    <rPh sb="49" eb="51">
      <t>カイトウ</t>
    </rPh>
    <phoneticPr fontId="10"/>
  </si>
  <si>
    <t>　サービス利用計画を【①新規に作成、②モニタリング、③モニタリングを踏まえ更新】のいずれかをした方。</t>
    <phoneticPr fontId="10"/>
  </si>
  <si>
    <t>(1)</t>
    <phoneticPr fontId="10"/>
  </si>
  <si>
    <t>(2)</t>
    <phoneticPr fontId="10"/>
  </si>
  <si>
    <t>（１）調理等</t>
    <rPh sb="3" eb="5">
      <t>チョウリ</t>
    </rPh>
    <rPh sb="5" eb="6">
      <t>トウ</t>
    </rPh>
    <phoneticPr fontId="2"/>
  </si>
  <si>
    <t>１週間の利用回数</t>
    <rPh sb="1" eb="3">
      <t>シュウカン</t>
    </rPh>
    <rPh sb="4" eb="6">
      <t>リヨウ</t>
    </rPh>
    <rPh sb="6" eb="8">
      <t>カイスウ</t>
    </rPh>
    <phoneticPr fontId="2"/>
  </si>
  <si>
    <t>子</t>
    <rPh sb="0" eb="1">
      <t>コ</t>
    </rPh>
    <phoneticPr fontId="2"/>
  </si>
  <si>
    <t>１週間の所要時間</t>
    <rPh sb="1" eb="3">
      <t>シュウカン</t>
    </rPh>
    <rPh sb="4" eb="6">
      <t>ショヨウ</t>
    </rPh>
    <rPh sb="6" eb="8">
      <t>ジカン</t>
    </rPh>
    <phoneticPr fontId="2"/>
  </si>
  <si>
    <t>回数</t>
    <rPh sb="0" eb="2">
      <t>カイスウ</t>
    </rPh>
    <phoneticPr fontId="2"/>
  </si>
  <si>
    <t>時間</t>
    <rPh sb="0" eb="2">
      <t>ジカン</t>
    </rPh>
    <phoneticPr fontId="2"/>
  </si>
  <si>
    <t>身体
知的</t>
    <rPh sb="0" eb="2">
      <t>シンタイ</t>
    </rPh>
    <rPh sb="3" eb="5">
      <t>チテキ</t>
    </rPh>
    <phoneticPr fontId="2"/>
  </si>
  <si>
    <t>身体
精神</t>
    <rPh sb="0" eb="2">
      <t>シンタイ</t>
    </rPh>
    <rPh sb="3" eb="5">
      <t>セイシン</t>
    </rPh>
    <phoneticPr fontId="2"/>
  </si>
  <si>
    <t>知的
精神</t>
    <rPh sb="0" eb="2">
      <t>チテキ</t>
    </rPh>
    <rPh sb="3" eb="5">
      <t>セイシン</t>
    </rPh>
    <phoneticPr fontId="2"/>
  </si>
  <si>
    <t>身体
知的
精神</t>
    <rPh sb="0" eb="2">
      <t>シンタイ</t>
    </rPh>
    <rPh sb="3" eb="5">
      <t>チテキ</t>
    </rPh>
    <rPh sb="6" eb="8">
      <t>セイシン</t>
    </rPh>
    <phoneticPr fontId="2"/>
  </si>
  <si>
    <t>分</t>
    <rPh sb="0" eb="1">
      <t>フン</t>
    </rPh>
    <phoneticPr fontId="2"/>
  </si>
  <si>
    <t>ﾘｽﾄ
選択</t>
    <rPh sb="4" eb="6">
      <t>センタク</t>
    </rPh>
    <phoneticPr fontId="2"/>
  </si>
  <si>
    <t>回数</t>
    <rPh sb="0" eb="2">
      <t>カイスウ</t>
    </rPh>
    <phoneticPr fontId="2"/>
  </si>
  <si>
    <t>（５）育児</t>
    <rPh sb="3" eb="5">
      <t>イクジ</t>
    </rPh>
    <phoneticPr fontId="2"/>
  </si>
  <si>
    <t>（６）その他</t>
    <rPh sb="5" eb="6">
      <t>タ</t>
    </rPh>
    <phoneticPr fontId="2"/>
  </si>
  <si>
    <t>（４）代筆・代読</t>
    <rPh sb="3" eb="5">
      <t>ダイヒツ</t>
    </rPh>
    <rPh sb="6" eb="8">
      <t>ダイドク</t>
    </rPh>
    <phoneticPr fontId="2"/>
  </si>
  <si>
    <t>入力有無</t>
    <rPh sb="0" eb="2">
      <t>ニュウリョク</t>
    </rPh>
    <rPh sb="2" eb="4">
      <t>ウム</t>
    </rPh>
    <phoneticPr fontId="2"/>
  </si>
  <si>
    <t>Ｃ～Ｌ</t>
    <phoneticPr fontId="2"/>
  </si>
  <si>
    <t>Ｍ～Ｘ</t>
    <phoneticPr fontId="2"/>
  </si>
  <si>
    <t>利用時間</t>
    <rPh sb="0" eb="2">
      <t>リヨウ</t>
    </rPh>
    <rPh sb="2" eb="4">
      <t>ジカン</t>
    </rPh>
    <phoneticPr fontId="2"/>
  </si>
  <si>
    <t>理由</t>
    <rPh sb="0" eb="2">
      <t>リユウ</t>
    </rPh>
    <phoneticPr fontId="2"/>
  </si>
  <si>
    <t>Ｍ～Ｏチェック</t>
    <phoneticPr fontId="2"/>
  </si>
  <si>
    <t>ＱＲチェック</t>
    <phoneticPr fontId="2"/>
  </si>
  <si>
    <t>ＳＴチェック</t>
    <phoneticPr fontId="2"/>
  </si>
  <si>
    <t>ＵＶチェック</t>
    <phoneticPr fontId="2"/>
  </si>
  <si>
    <t>ＷＸチェック</t>
    <phoneticPr fontId="2"/>
  </si>
  <si>
    <t>Ｃ～Ｌチェック</t>
    <phoneticPr fontId="2"/>
  </si>
  <si>
    <t>Ｙ～ＡＡチェック</t>
    <phoneticPr fontId="2"/>
  </si>
  <si>
    <t>ＡＢチェック</t>
    <phoneticPr fontId="2"/>
  </si>
  <si>
    <t>○</t>
    <phoneticPr fontId="2"/>
  </si>
  <si>
    <t>×</t>
    <phoneticPr fontId="2"/>
  </si>
  <si>
    <t>×</t>
    <phoneticPr fontId="2"/>
  </si>
  <si>
    <t>×</t>
    <phoneticPr fontId="2"/>
  </si>
  <si>
    <t>介護者</t>
    <rPh sb="0" eb="3">
      <t>カイゴシャ</t>
    </rPh>
    <phoneticPr fontId="2"/>
  </si>
  <si>
    <t>介護者の要介護度</t>
    <rPh sb="0" eb="3">
      <t>カイゴシャ</t>
    </rPh>
    <rPh sb="4" eb="8">
      <t>ヨウカイゴド</t>
    </rPh>
    <phoneticPr fontId="2"/>
  </si>
  <si>
    <t>介護者の障害支援区分</t>
    <rPh sb="0" eb="3">
      <t>カイゴシャ</t>
    </rPh>
    <rPh sb="4" eb="6">
      <t>ショウガイ</t>
    </rPh>
    <rPh sb="6" eb="8">
      <t>シエン</t>
    </rPh>
    <rPh sb="8" eb="10">
      <t>クブン</t>
    </rPh>
    <phoneticPr fontId="2"/>
  </si>
  <si>
    <t>Ｂリスト</t>
    <phoneticPr fontId="2"/>
  </si>
  <si>
    <t>Ｃリスト</t>
    <phoneticPr fontId="2"/>
  </si>
  <si>
    <t>60～75歳</t>
    <rPh sb="5" eb="6">
      <t>サイ</t>
    </rPh>
    <phoneticPr fontId="2"/>
  </si>
  <si>
    <t>75歳以上</t>
    <rPh sb="2" eb="3">
      <t>サイ</t>
    </rPh>
    <rPh sb="3" eb="5">
      <t>イジョウ</t>
    </rPh>
    <phoneticPr fontId="2"/>
  </si>
  <si>
    <t>介護者の年齢層</t>
    <rPh sb="0" eb="3">
      <t>カイゴシャ</t>
    </rPh>
    <rPh sb="4" eb="6">
      <t>ネンレイ</t>
    </rPh>
    <rPh sb="6" eb="7">
      <t>ソウ</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</si>
  <si>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</si>
  <si>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</si>
  <si>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</si>
  <si>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</si>
  <si>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</si>
  <si>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</si>
  <si>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</si>
  <si>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なし</t>
    <phoneticPr fontId="2"/>
  </si>
  <si>
    <t>×</t>
  </si>
  <si>
    <t>主な理由</t>
    <rPh sb="0" eb="1">
      <t>オモ</t>
    </rPh>
    <rPh sb="2" eb="4">
      <t>リユウ</t>
    </rPh>
    <phoneticPr fontId="2"/>
  </si>
  <si>
    <t>その他本人に関する理由による</t>
    <rPh sb="2" eb="3">
      <t>タ</t>
    </rPh>
    <rPh sb="3" eb="5">
      <t>ホンニン</t>
    </rPh>
    <rPh sb="6" eb="7">
      <t>カン</t>
    </rPh>
    <rPh sb="9" eb="11">
      <t>リユウ</t>
    </rPh>
    <phoneticPr fontId="2"/>
  </si>
  <si>
    <t>発達障害</t>
    <rPh sb="0" eb="2">
      <t>ハッタツ</t>
    </rPh>
    <rPh sb="2" eb="4">
      <t>ショウガイ</t>
    </rPh>
    <phoneticPr fontId="2"/>
  </si>
  <si>
    <t>強迫性障害</t>
    <rPh sb="0" eb="3">
      <t>キョウハクセイ</t>
    </rPh>
    <rPh sb="3" eb="5">
      <t>ショウガイ</t>
    </rPh>
    <phoneticPr fontId="2"/>
  </si>
  <si>
    <t>統合失調症</t>
    <rPh sb="0" eb="2">
      <t>トウゴウ</t>
    </rPh>
    <rPh sb="2" eb="5">
      <t>シッチョウショウ</t>
    </rPh>
    <phoneticPr fontId="2"/>
  </si>
  <si>
    <t>具体的な理由
（障害特性、精神疾患、こだわり又はその他の理由により、具体的に援助にどのような配慮や支障があり、時間を要するか）</t>
    <rPh sb="0" eb="3">
      <t>グタイテキ</t>
    </rPh>
    <rPh sb="4" eb="6">
      <t>リユウ</t>
    </rPh>
    <rPh sb="8" eb="10">
      <t>ショウガイ</t>
    </rPh>
    <rPh sb="10" eb="12">
      <t>トクセイ</t>
    </rPh>
    <rPh sb="13" eb="15">
      <t>セイシン</t>
    </rPh>
    <rPh sb="15" eb="17">
      <t>シッカン</t>
    </rPh>
    <rPh sb="22" eb="23">
      <t>マタ</t>
    </rPh>
    <rPh sb="26" eb="27">
      <t>タ</t>
    </rPh>
    <rPh sb="28" eb="30">
      <t>リユウ</t>
    </rPh>
    <rPh sb="34" eb="37">
      <t>グタイテキ</t>
    </rPh>
    <rPh sb="38" eb="40">
      <t>エンジョ</t>
    </rPh>
    <rPh sb="46" eb="48">
      <t>ハイリョ</t>
    </rPh>
    <rPh sb="49" eb="51">
      <t>シショウ</t>
    </rPh>
    <rPh sb="55" eb="57">
      <t>ジカン</t>
    </rPh>
    <rPh sb="58" eb="59">
      <t>ヨウ</t>
    </rPh>
    <phoneticPr fontId="2"/>
  </si>
  <si>
    <t>具体的な障害特性等</t>
    <rPh sb="0" eb="3">
      <t>グタイテキ</t>
    </rPh>
    <rPh sb="4" eb="6">
      <t>ショウガイ</t>
    </rPh>
    <rPh sb="6" eb="8">
      <t>トクセイ</t>
    </rPh>
    <rPh sb="8" eb="9">
      <t>トウ</t>
    </rPh>
    <phoneticPr fontId="2"/>
  </si>
  <si>
    <t>視覚障害</t>
    <rPh sb="0" eb="2">
      <t>シカク</t>
    </rPh>
    <rPh sb="2" eb="4">
      <t>ショウガイ</t>
    </rPh>
    <phoneticPr fontId="2"/>
  </si>
  <si>
    <t>聴覚障害</t>
    <rPh sb="0" eb="2">
      <t>チョウカク</t>
    </rPh>
    <rPh sb="2" eb="4">
      <t>ショウガイ</t>
    </rPh>
    <phoneticPr fontId="2"/>
  </si>
  <si>
    <t>なし</t>
  </si>
  <si>
    <t>視覚・聴覚障害</t>
    <rPh sb="0" eb="2">
      <t>シカク</t>
    </rPh>
    <rPh sb="3" eb="5">
      <t>チョウカク</t>
    </rPh>
    <rPh sb="5" eb="7">
      <t>ショウガイ</t>
    </rPh>
    <phoneticPr fontId="2"/>
  </si>
  <si>
    <t>なし</t>
    <phoneticPr fontId="2"/>
  </si>
  <si>
    <t>○</t>
    <phoneticPr fontId="2"/>
  </si>
  <si>
    <t>×</t>
    <phoneticPr fontId="2"/>
  </si>
  <si>
    <t>×</t>
    <phoneticPr fontId="2"/>
  </si>
  <si>
    <t>強度行動障害</t>
    <rPh sb="0" eb="2">
      <t>キョウド</t>
    </rPh>
    <rPh sb="2" eb="4">
      <t>コウドウ</t>
    </rPh>
    <rPh sb="4" eb="6">
      <t>ショウガイ</t>
    </rPh>
    <phoneticPr fontId="2"/>
  </si>
  <si>
    <t>行動障害</t>
    <rPh sb="0" eb="2">
      <t>コウドウ</t>
    </rPh>
    <rPh sb="2" eb="4">
      <t>ショウガイ</t>
    </rPh>
    <phoneticPr fontId="2"/>
  </si>
  <si>
    <t>障害特性や疾病による</t>
    <rPh sb="0" eb="2">
      <t>ショウガイ</t>
    </rPh>
    <rPh sb="2" eb="4">
      <t>トクセイ</t>
    </rPh>
    <rPh sb="5" eb="7">
      <t>シッペイ</t>
    </rPh>
    <phoneticPr fontId="2"/>
  </si>
  <si>
    <t>精神病院から退院後、実家の母の元で生活している。家中のゴミを自分の部屋に撒いてしまうことがあり、掃除の支援が必要。また、母との関係も必ずしも円滑でないことから、定期的にヘルパーが話し相手となる必要がある。</t>
    <rPh sb="0" eb="2">
      <t>セイシン</t>
    </rPh>
    <rPh sb="2" eb="4">
      <t>ビョウイン</t>
    </rPh>
    <rPh sb="6" eb="9">
      <t>タイインゴ</t>
    </rPh>
    <rPh sb="10" eb="12">
      <t>ジッカ</t>
    </rPh>
    <rPh sb="13" eb="14">
      <t>ハハ</t>
    </rPh>
    <rPh sb="15" eb="16">
      <t>モト</t>
    </rPh>
    <rPh sb="17" eb="19">
      <t>セイカツ</t>
    </rPh>
    <rPh sb="24" eb="26">
      <t>イエジュウ</t>
    </rPh>
    <rPh sb="30" eb="32">
      <t>ジブン</t>
    </rPh>
    <rPh sb="33" eb="35">
      <t>ヘヤ</t>
    </rPh>
    <rPh sb="36" eb="37">
      <t>マ</t>
    </rPh>
    <rPh sb="48" eb="50">
      <t>ソウジ</t>
    </rPh>
    <rPh sb="51" eb="53">
      <t>シエン</t>
    </rPh>
    <rPh sb="54" eb="56">
      <t>ヒツヨウ</t>
    </rPh>
    <rPh sb="60" eb="61">
      <t>ハハ</t>
    </rPh>
    <rPh sb="63" eb="65">
      <t>カンケイ</t>
    </rPh>
    <rPh sb="66" eb="67">
      <t>カナラ</t>
    </rPh>
    <rPh sb="70" eb="72">
      <t>エンカツ</t>
    </rPh>
    <rPh sb="80" eb="83">
      <t>テイキテキ</t>
    </rPh>
    <rPh sb="89" eb="90">
      <t>ハナ</t>
    </rPh>
    <rPh sb="91" eb="93">
      <t>アイテ</t>
    </rPh>
    <rPh sb="96" eb="98">
      <t>ヒツヨウ</t>
    </rPh>
    <phoneticPr fontId="2"/>
  </si>
  <si>
    <t>○</t>
    <phoneticPr fontId="2"/>
  </si>
  <si>
    <t>週２日は近所の両親が介護に来られるが、そのほかは独居のため、３食の用意や家事全般が必要になる。また、盲ろうのため、代筆・代読に時間を要する。</t>
    <rPh sb="0" eb="1">
      <t>シュウ</t>
    </rPh>
    <rPh sb="2" eb="3">
      <t>ニチ</t>
    </rPh>
    <rPh sb="4" eb="6">
      <t>キンジョ</t>
    </rPh>
    <rPh sb="7" eb="9">
      <t>リョウシン</t>
    </rPh>
    <rPh sb="10" eb="12">
      <t>カイゴ</t>
    </rPh>
    <rPh sb="13" eb="14">
      <t>コ</t>
    </rPh>
    <rPh sb="24" eb="26">
      <t>ドッキョ</t>
    </rPh>
    <rPh sb="31" eb="32">
      <t>ショク</t>
    </rPh>
    <rPh sb="33" eb="35">
      <t>ヨウイ</t>
    </rPh>
    <rPh sb="36" eb="38">
      <t>カジ</t>
    </rPh>
    <rPh sb="38" eb="40">
      <t>ゼンパン</t>
    </rPh>
    <rPh sb="41" eb="43">
      <t>ヒツヨウ</t>
    </rPh>
    <rPh sb="50" eb="51">
      <t>モウ</t>
    </rPh>
    <rPh sb="57" eb="59">
      <t>ダイヒツ</t>
    </rPh>
    <rPh sb="60" eb="62">
      <t>ダイドク</t>
    </rPh>
    <rPh sb="63" eb="65">
      <t>ジカン</t>
    </rPh>
    <rPh sb="66" eb="67">
      <t>ヨウ</t>
    </rPh>
    <phoneticPr fontId="2"/>
  </si>
  <si>
    <t>その他の身体障害</t>
    <rPh sb="2" eb="3">
      <t>タ</t>
    </rPh>
    <rPh sb="4" eb="6">
      <t>シンタイ</t>
    </rPh>
    <rPh sb="6" eb="8">
      <t>ショウガイ</t>
    </rPh>
    <phoneticPr fontId="2"/>
  </si>
  <si>
    <t>本人に二肢麻痺が、配偶者に知的障害があり、お互いの時間を折半して、週に７日、夜間の沐浴や寝かしつけ等のため育児支援に入るほか、調理支援に入る必要がある。</t>
    <rPh sb="0" eb="2">
      <t>ホンニン</t>
    </rPh>
    <rPh sb="3" eb="4">
      <t>2</t>
    </rPh>
    <rPh sb="4" eb="5">
      <t>シ</t>
    </rPh>
    <rPh sb="5" eb="7">
      <t>マヒ</t>
    </rPh>
    <rPh sb="9" eb="12">
      <t>ハイグウシャ</t>
    </rPh>
    <rPh sb="13" eb="15">
      <t>チテキ</t>
    </rPh>
    <rPh sb="15" eb="17">
      <t>ショウガイ</t>
    </rPh>
    <rPh sb="22" eb="23">
      <t>タガ</t>
    </rPh>
    <rPh sb="25" eb="27">
      <t>ジカン</t>
    </rPh>
    <rPh sb="28" eb="30">
      <t>セッパン</t>
    </rPh>
    <rPh sb="33" eb="34">
      <t>シュウ</t>
    </rPh>
    <rPh sb="36" eb="37">
      <t>ニチ</t>
    </rPh>
    <rPh sb="38" eb="40">
      <t>ヤカン</t>
    </rPh>
    <rPh sb="41" eb="43">
      <t>モクヨク</t>
    </rPh>
    <rPh sb="44" eb="45">
      <t>ネ</t>
    </rPh>
    <rPh sb="49" eb="50">
      <t>トウ</t>
    </rPh>
    <rPh sb="53" eb="55">
      <t>イクジ</t>
    </rPh>
    <rPh sb="55" eb="57">
      <t>シエン</t>
    </rPh>
    <rPh sb="58" eb="59">
      <t>ハイ</t>
    </rPh>
    <rPh sb="63" eb="65">
      <t>チョウリ</t>
    </rPh>
    <rPh sb="65" eb="67">
      <t>シエン</t>
    </rPh>
    <rPh sb="68" eb="69">
      <t>ハイ</t>
    </rPh>
    <rPh sb="70" eb="72">
      <t>ヒツヨウ</t>
    </rPh>
    <phoneticPr fontId="2"/>
  </si>
  <si>
    <t>本人について</t>
    <rPh sb="0" eb="2">
      <t>ホンニン</t>
    </rPh>
    <phoneticPr fontId="2"/>
  </si>
  <si>
    <t>1～6</t>
    <phoneticPr fontId="2"/>
  </si>
  <si>
    <t>男</t>
    <rPh sb="0" eb="1">
      <t>オトコ</t>
    </rPh>
    <phoneticPr fontId="2"/>
  </si>
  <si>
    <t>女</t>
    <rPh sb="0" eb="1">
      <t>オンナ</t>
    </rPh>
    <phoneticPr fontId="2"/>
  </si>
  <si>
    <t>20～29歳</t>
    <rPh sb="5" eb="6">
      <t>サイ</t>
    </rPh>
    <phoneticPr fontId="2"/>
  </si>
  <si>
    <t>20歳未満</t>
    <rPh sb="2" eb="5">
      <t>サイミマン</t>
    </rPh>
    <phoneticPr fontId="2"/>
  </si>
  <si>
    <t>30～39歳</t>
    <rPh sb="5" eb="6">
      <t>サイ</t>
    </rPh>
    <phoneticPr fontId="2"/>
  </si>
  <si>
    <t>40～49歳</t>
    <rPh sb="5" eb="6">
      <t>サイ</t>
    </rPh>
    <phoneticPr fontId="2"/>
  </si>
  <si>
    <t>50～59歳</t>
    <rPh sb="5" eb="6">
      <t>サイ</t>
    </rPh>
    <phoneticPr fontId="2"/>
  </si>
  <si>
    <t>60歳以上</t>
    <rPh sb="2" eb="5">
      <t>サイイジョウ</t>
    </rPh>
    <phoneticPr fontId="2"/>
  </si>
  <si>
    <t>水色のセルに入力をしてください。</t>
    <rPh sb="0" eb="2">
      <t>ミズイロ</t>
    </rPh>
    <rPh sb="6" eb="8">
      <t>ニュウリョク</t>
    </rPh>
    <phoneticPr fontId="2"/>
  </si>
  <si>
    <t>60～74歳</t>
    <rPh sb="5" eb="6">
      <t>サイ</t>
    </rPh>
    <phoneticPr fontId="2"/>
  </si>
  <si>
    <t>平成２７年９月～平成２８年８月</t>
    <phoneticPr fontId="10"/>
  </si>
  <si>
    <t>孫</t>
    <rPh sb="0" eb="1">
      <t>マゴ</t>
    </rPh>
    <phoneticPr fontId="2"/>
  </si>
  <si>
    <t>内縁者
知人等</t>
    <rPh sb="0" eb="1">
      <t>ナイ</t>
    </rPh>
    <rPh sb="1" eb="2">
      <t>エン</t>
    </rPh>
    <rPh sb="2" eb="3">
      <t>シャ</t>
    </rPh>
    <rPh sb="4" eb="6">
      <t>チジン</t>
    </rPh>
    <rPh sb="6" eb="7">
      <t>トウ</t>
    </rPh>
    <phoneticPr fontId="2"/>
  </si>
  <si>
    <t>介護予防・日常生活支援総合事業の事業対象者</t>
    <rPh sb="16" eb="18">
      <t>ジギョウ</t>
    </rPh>
    <rPh sb="18" eb="21">
      <t>タイショウシャ</t>
    </rPh>
    <phoneticPr fontId="2"/>
  </si>
  <si>
    <t>身体
知的
難病等</t>
    <rPh sb="0" eb="2">
      <t>シンタイ</t>
    </rPh>
    <rPh sb="3" eb="5">
      <t>チテキ</t>
    </rPh>
    <rPh sb="6" eb="8">
      <t>ナンビョウ</t>
    </rPh>
    <rPh sb="8" eb="9">
      <t>トウ</t>
    </rPh>
    <phoneticPr fontId="2"/>
  </si>
  <si>
    <t>身体
知的
精神
難病等</t>
    <rPh sb="0" eb="2">
      <t>シンタイ</t>
    </rPh>
    <rPh sb="3" eb="5">
      <t>チテキ</t>
    </rPh>
    <rPh sb="6" eb="8">
      <t>セイシン</t>
    </rPh>
    <rPh sb="9" eb="11">
      <t>ナンビョウ</t>
    </rPh>
    <rPh sb="11" eb="12">
      <t>トウ</t>
    </rPh>
    <phoneticPr fontId="2"/>
  </si>
  <si>
    <t>身体
精神
難病等</t>
    <rPh sb="0" eb="2">
      <t>シンタイ</t>
    </rPh>
    <rPh sb="3" eb="5">
      <t>セイシン</t>
    </rPh>
    <rPh sb="6" eb="8">
      <t>ナンビョウ</t>
    </rPh>
    <rPh sb="8" eb="9">
      <t>トウ</t>
    </rPh>
    <phoneticPr fontId="2"/>
  </si>
  <si>
    <t>知的
難病等</t>
    <rPh sb="0" eb="2">
      <t>チテキ</t>
    </rPh>
    <rPh sb="3" eb="5">
      <t>ナンビョウ</t>
    </rPh>
    <rPh sb="5" eb="6">
      <t>トウ</t>
    </rPh>
    <phoneticPr fontId="2"/>
  </si>
  <si>
    <t>知的
精神
難病等</t>
    <rPh sb="0" eb="2">
      <t>チテキ</t>
    </rPh>
    <rPh sb="3" eb="5">
      <t>セイシン</t>
    </rPh>
    <rPh sb="6" eb="8">
      <t>ナンビョウ</t>
    </rPh>
    <rPh sb="8" eb="9">
      <t>トウ</t>
    </rPh>
    <phoneticPr fontId="2"/>
  </si>
  <si>
    <t>精神
難病等</t>
    <rPh sb="0" eb="2">
      <t>セイシン</t>
    </rPh>
    <rPh sb="3" eb="5">
      <t>ナンビョウ</t>
    </rPh>
    <rPh sb="5" eb="6">
      <t>トウ</t>
    </rPh>
    <phoneticPr fontId="2"/>
  </si>
  <si>
    <t>その他本人以外に関する理由による</t>
    <rPh sb="2" eb="3">
      <t>タ</t>
    </rPh>
    <rPh sb="3" eb="5">
      <t>ホンニン</t>
    </rPh>
    <rPh sb="5" eb="7">
      <t>イガイ</t>
    </rPh>
    <rPh sb="8" eb="9">
      <t>カン</t>
    </rPh>
    <rPh sb="11" eb="13">
      <t>リユウ</t>
    </rPh>
    <phoneticPr fontId="2"/>
  </si>
  <si>
    <t>　対象者が１０人以上になる場合、事業所で回答対象とする者を任意に１０人選出してください（ただし、特定の支援だけ長時間利用されている方については必ず回答してください）。</t>
    <rPh sb="1" eb="4">
      <t>タイショウシャ</t>
    </rPh>
    <rPh sb="7" eb="8">
      <t>ニン</t>
    </rPh>
    <rPh sb="8" eb="10">
      <t>イジョウ</t>
    </rPh>
    <rPh sb="13" eb="15">
      <t>バアイ</t>
    </rPh>
    <rPh sb="16" eb="19">
      <t>ジギョウショ</t>
    </rPh>
    <rPh sb="20" eb="22">
      <t>カイトウ</t>
    </rPh>
    <rPh sb="22" eb="24">
      <t>タイショウ</t>
    </rPh>
    <rPh sb="27" eb="28">
      <t>シャ</t>
    </rPh>
    <rPh sb="29" eb="31">
      <t>ニンイ</t>
    </rPh>
    <rPh sb="34" eb="35">
      <t>ニン</t>
    </rPh>
    <rPh sb="35" eb="37">
      <t>センシュツ</t>
    </rPh>
    <phoneticPr fontId="10"/>
  </si>
  <si>
    <t>難病等</t>
    <rPh sb="0" eb="2">
      <t>ナンビョウ</t>
    </rPh>
    <rPh sb="2" eb="3">
      <t>トウ</t>
    </rPh>
    <phoneticPr fontId="2"/>
  </si>
  <si>
    <t>内縁者</t>
    <rPh sb="0" eb="1">
      <t>ナイ</t>
    </rPh>
    <rPh sb="1" eb="3">
      <t>エンシャ</t>
    </rPh>
    <phoneticPr fontId="2"/>
  </si>
  <si>
    <t>灰色のセルは記入不要です。</t>
    <rPh sb="0" eb="2">
      <t>ハイイロ</t>
    </rPh>
    <rPh sb="6" eb="8">
      <t>キニュウ</t>
    </rPh>
    <rPh sb="8" eb="10">
      <t>フヨウ</t>
    </rPh>
    <phoneticPr fontId="2"/>
  </si>
  <si>
    <t>４．提出期限</t>
    <rPh sb="2" eb="4">
      <t>テイシュツ</t>
    </rPh>
    <rPh sb="4" eb="6">
      <t>キゲン</t>
    </rPh>
    <phoneticPr fontId="10"/>
  </si>
  <si>
    <t>Ｄリスト</t>
    <phoneticPr fontId="2"/>
  </si>
  <si>
    <t>Ｅリスト</t>
    <phoneticPr fontId="2"/>
  </si>
  <si>
    <t>Ｆリスト</t>
    <phoneticPr fontId="2"/>
  </si>
  <si>
    <t>H12年度</t>
    <rPh sb="3" eb="5">
      <t>ネンド</t>
    </rPh>
    <phoneticPr fontId="2"/>
  </si>
  <si>
    <t>H13年度</t>
    <rPh sb="3" eb="5">
      <t>ネンド</t>
    </rPh>
    <phoneticPr fontId="2"/>
  </si>
  <si>
    <t>H14年度</t>
    <rPh sb="3" eb="5">
      <t>ネンド</t>
    </rPh>
    <phoneticPr fontId="2"/>
  </si>
  <si>
    <t>H15年度</t>
    <rPh sb="3" eb="5">
      <t>ネンド</t>
    </rPh>
    <phoneticPr fontId="2"/>
  </si>
  <si>
    <t>H16年度</t>
    <rPh sb="3" eb="5">
      <t>ネンド</t>
    </rPh>
    <phoneticPr fontId="2"/>
  </si>
  <si>
    <t>H17年度</t>
    <rPh sb="3" eb="5">
      <t>ネンド</t>
    </rPh>
    <phoneticPr fontId="2"/>
  </si>
  <si>
    <t>H18年度</t>
    <rPh sb="3" eb="5">
      <t>ネンド</t>
    </rPh>
    <phoneticPr fontId="2"/>
  </si>
  <si>
    <t>H19年度</t>
    <rPh sb="3" eb="5">
      <t>ネンド</t>
    </rPh>
    <phoneticPr fontId="2"/>
  </si>
  <si>
    <t>H20年度</t>
    <rPh sb="3" eb="5">
      <t>ネンド</t>
    </rPh>
    <phoneticPr fontId="2"/>
  </si>
  <si>
    <t>H21年度</t>
    <rPh sb="3" eb="5">
      <t>ネンド</t>
    </rPh>
    <phoneticPr fontId="2"/>
  </si>
  <si>
    <t>H22年度</t>
    <rPh sb="3" eb="5">
      <t>ネンド</t>
    </rPh>
    <phoneticPr fontId="2"/>
  </si>
  <si>
    <t>H23年度</t>
    <rPh sb="3" eb="5">
      <t>ネンド</t>
    </rPh>
    <phoneticPr fontId="2"/>
  </si>
  <si>
    <t>H24年度</t>
    <rPh sb="3" eb="5">
      <t>ネンド</t>
    </rPh>
    <phoneticPr fontId="2"/>
  </si>
  <si>
    <t>H25年度</t>
    <rPh sb="3" eb="5">
      <t>ネンド</t>
    </rPh>
    <phoneticPr fontId="2"/>
  </si>
  <si>
    <t>H26年度</t>
    <rPh sb="3" eb="5">
      <t>ネンド</t>
    </rPh>
    <phoneticPr fontId="2"/>
  </si>
  <si>
    <t>H27年度</t>
    <rPh sb="3" eb="5">
      <t>ネンド</t>
    </rPh>
    <phoneticPr fontId="2"/>
  </si>
  <si>
    <t>Ｑ１</t>
    <phoneticPr fontId="2"/>
  </si>
  <si>
    <t>Ｑ２</t>
    <phoneticPr fontId="2"/>
  </si>
  <si>
    <t>Ｑ３</t>
    <phoneticPr fontId="2"/>
  </si>
  <si>
    <t>Ｑ４</t>
    <phoneticPr fontId="2"/>
  </si>
  <si>
    <t>性別</t>
    <rPh sb="0" eb="2">
      <t>セイベツ</t>
    </rPh>
    <phoneticPr fontId="2"/>
  </si>
  <si>
    <t>年齢層</t>
    <rPh sb="0" eb="2">
      <t>ネンレイ</t>
    </rPh>
    <rPh sb="2" eb="3">
      <t>ソウ</t>
    </rPh>
    <phoneticPr fontId="2"/>
  </si>
  <si>
    <t>障害種別</t>
    <rPh sb="0" eb="2">
      <t>ショウガイ</t>
    </rPh>
    <rPh sb="2" eb="4">
      <t>シュベツ</t>
    </rPh>
    <phoneticPr fontId="2"/>
  </si>
  <si>
    <t>障害支援区分</t>
    <rPh sb="0" eb="2">
      <t>ショウガイ</t>
    </rPh>
    <rPh sb="2" eb="4">
      <t>シエン</t>
    </rPh>
    <rPh sb="4" eb="6">
      <t>クブン</t>
    </rPh>
    <phoneticPr fontId="2"/>
  </si>
  <si>
    <t>家事援助（支援費・措置費制度のホームヘルプサービスを含む）を利用し始めた年度</t>
    <rPh sb="0" eb="2">
      <t>カジ</t>
    </rPh>
    <rPh sb="2" eb="4">
      <t>エンジョ</t>
    </rPh>
    <rPh sb="5" eb="8">
      <t>シエンヒ</t>
    </rPh>
    <rPh sb="9" eb="12">
      <t>ソチヒ</t>
    </rPh>
    <rPh sb="12" eb="14">
      <t>セイド</t>
    </rPh>
    <rPh sb="26" eb="27">
      <t>フク</t>
    </rPh>
    <rPh sb="30" eb="32">
      <t>リヨウ</t>
    </rPh>
    <rPh sb="33" eb="34">
      <t>ハジ</t>
    </rPh>
    <rPh sb="36" eb="38">
      <t>ネンド</t>
    </rPh>
    <phoneticPr fontId="2"/>
  </si>
  <si>
    <t>家事援助の利用回数／時間について</t>
    <rPh sb="0" eb="2">
      <t>カジ</t>
    </rPh>
    <rPh sb="2" eb="4">
      <t>エンジョ</t>
    </rPh>
    <rPh sb="5" eb="7">
      <t>リヨウ</t>
    </rPh>
    <rPh sb="7" eb="9">
      <t>カイスウ</t>
    </rPh>
    <rPh sb="10" eb="12">
      <t>ジカン</t>
    </rPh>
    <phoneticPr fontId="2"/>
  </si>
  <si>
    <t>サービス利用計画のうち、１回の利用時間が最も長いときの家事援助による支援時間について</t>
    <rPh sb="4" eb="6">
      <t>リヨウ</t>
    </rPh>
    <rPh sb="6" eb="8">
      <t>ケイカク</t>
    </rPh>
    <rPh sb="13" eb="14">
      <t>カイ</t>
    </rPh>
    <rPh sb="15" eb="17">
      <t>リヨウ</t>
    </rPh>
    <rPh sb="17" eb="19">
      <t>ジカン</t>
    </rPh>
    <rPh sb="20" eb="21">
      <t>モット</t>
    </rPh>
    <rPh sb="22" eb="23">
      <t>ナガ</t>
    </rPh>
    <rPh sb="27" eb="29">
      <t>カジ</t>
    </rPh>
    <rPh sb="29" eb="31">
      <t>エンジョ</t>
    </rPh>
    <rPh sb="34" eb="36">
      <t>シエン</t>
    </rPh>
    <rPh sb="36" eb="38">
      <t>ジカン</t>
    </rPh>
    <phoneticPr fontId="2"/>
  </si>
  <si>
    <t>同居者の構成について</t>
    <rPh sb="0" eb="2">
      <t>ドウキョ</t>
    </rPh>
    <rPh sb="2" eb="3">
      <t>シャ</t>
    </rPh>
    <rPh sb="4" eb="6">
      <t>コウセイ</t>
    </rPh>
    <phoneticPr fontId="2"/>
  </si>
  <si>
    <t>主な同居の介護者について</t>
    <rPh sb="0" eb="1">
      <t>オモ</t>
    </rPh>
    <rPh sb="2" eb="4">
      <t>ドウキョ</t>
    </rPh>
    <rPh sb="5" eb="8">
      <t>カイゴシャ</t>
    </rPh>
    <phoneticPr fontId="2"/>
  </si>
  <si>
    <t>Ｑ５</t>
    <phoneticPr fontId="2"/>
  </si>
  <si>
    <t>Ｑ６</t>
    <phoneticPr fontId="2"/>
  </si>
  <si>
    <t>Ｑ７</t>
    <phoneticPr fontId="2"/>
  </si>
  <si>
    <t>Ｑ８</t>
    <phoneticPr fontId="2"/>
  </si>
  <si>
    <t>家事援助に係るその他のサービスの利用状況について</t>
    <rPh sb="0" eb="2">
      <t>カジ</t>
    </rPh>
    <rPh sb="2" eb="4">
      <t>エンジョ</t>
    </rPh>
    <rPh sb="5" eb="6">
      <t>カカ</t>
    </rPh>
    <rPh sb="9" eb="10">
      <t>タ</t>
    </rPh>
    <rPh sb="16" eb="18">
      <t>リヨウ</t>
    </rPh>
    <rPh sb="18" eb="20">
      <t>ジョウキョウ</t>
    </rPh>
    <phoneticPr fontId="2"/>
  </si>
  <si>
    <t>本調査対象期間中にモニタリングを実施した回数について</t>
    <phoneticPr fontId="2"/>
  </si>
  <si>
    <t>Ｏリスト</t>
    <phoneticPr fontId="2"/>
  </si>
  <si>
    <t>Ｐリスト</t>
    <phoneticPr fontId="2"/>
  </si>
  <si>
    <t>Ｑリスト</t>
    <phoneticPr fontId="2"/>
  </si>
  <si>
    <t>Ｑ５の（１）から（６）のいずれかの援助に１時間以上を要する場合について</t>
    <rPh sb="17" eb="19">
      <t>エンジョ</t>
    </rPh>
    <rPh sb="21" eb="23">
      <t>ジカン</t>
    </rPh>
    <rPh sb="23" eb="25">
      <t>イジョウ</t>
    </rPh>
    <rPh sb="26" eb="27">
      <t>ヨウ</t>
    </rPh>
    <rPh sb="29" eb="31">
      <t>バアイ</t>
    </rPh>
    <phoneticPr fontId="2"/>
  </si>
  <si>
    <t>Ｒリスト</t>
    <phoneticPr fontId="2"/>
  </si>
  <si>
    <t>ＡＫリスト</t>
    <phoneticPr fontId="2"/>
  </si>
  <si>
    <t>ＡＬリスト</t>
    <phoneticPr fontId="2"/>
  </si>
  <si>
    <t>記入例</t>
    <rPh sb="0" eb="2">
      <t>キニュウ</t>
    </rPh>
    <rPh sb="2" eb="3">
      <t>レイ</t>
    </rPh>
    <phoneticPr fontId="2"/>
  </si>
  <si>
    <t>H12年度以前</t>
    <rPh sb="3" eb="5">
      <t>ネンド</t>
    </rPh>
    <rPh sb="5" eb="7">
      <t>イゼン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</si>
  <si>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</si>
  <si>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</si>
  <si>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</si>
  <si>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</si>
  <si>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</si>
  <si>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</si>
  <si>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</si>
  <si>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</si>
  <si>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</si>
  <si>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</si>
  <si>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</si>
  <si>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</si>
  <si>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</si>
  <si>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</si>
  <si>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</si>
  <si>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</si>
  <si>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</si>
  <si>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</si>
  <si>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</si>
  <si>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</si>
  <si>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</si>
  <si>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</si>
  <si>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</si>
  <si>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</si>
  <si>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</si>
  <si>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</si>
  <si>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</si>
  <si>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</si>
  <si>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</si>
  <si>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</si>
  <si>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</si>
  <si>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</si>
  <si>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</si>
  <si>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</si>
  <si>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</si>
  <si>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</si>
  <si>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</si>
  <si>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</si>
  <si>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</si>
  <si>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</si>
  <si>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</si>
  <si>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</si>
  <si>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</si>
  <si>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</si>
  <si>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</si>
  <si>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</si>
  <si>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</si>
  <si>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夕張市</t>
  </si>
  <si>
    <t>岩見沢市</t>
  </si>
  <si>
    <t>美唄市</t>
  </si>
  <si>
    <t>芦別市</t>
  </si>
  <si>
    <t>赤平市</t>
  </si>
  <si>
    <t>三笠市</t>
  </si>
  <si>
    <t>滝川市</t>
  </si>
  <si>
    <t>砂川市</t>
  </si>
  <si>
    <t>歌志内市</t>
  </si>
  <si>
    <t>深川市</t>
  </si>
  <si>
    <t>南幌町</t>
  </si>
  <si>
    <t>奈井江町</t>
  </si>
  <si>
    <t>上砂川町</t>
  </si>
  <si>
    <t>由仁町</t>
  </si>
  <si>
    <t>長沼町</t>
  </si>
  <si>
    <t>栗山町</t>
  </si>
  <si>
    <t>月形町</t>
  </si>
  <si>
    <t>浦臼町</t>
  </si>
  <si>
    <t>新十津川町</t>
  </si>
  <si>
    <t>妹背牛町</t>
  </si>
  <si>
    <t>秩父別町</t>
  </si>
  <si>
    <t>雨竜町</t>
  </si>
  <si>
    <t>北竜町</t>
  </si>
  <si>
    <t>沼田町</t>
  </si>
  <si>
    <t>札幌市</t>
  </si>
  <si>
    <t>江別市</t>
  </si>
  <si>
    <t>千歳市</t>
  </si>
  <si>
    <t>恵庭市</t>
  </si>
  <si>
    <t>北広島市</t>
  </si>
  <si>
    <t>石狩市</t>
  </si>
  <si>
    <t>当別町</t>
  </si>
  <si>
    <t>新篠津村</t>
  </si>
  <si>
    <t>小樽市</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</si>
  <si>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</si>
  <si>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</si>
  <si>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</si>
  <si>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</si>
  <si>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</si>
  <si>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</si>
  <si>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</si>
  <si>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</si>
  <si>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</si>
  <si>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</si>
  <si>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</si>
  <si>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</si>
  <si>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</si>
  <si>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</si>
  <si>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</si>
  <si>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</si>
  <si>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</si>
  <si>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</si>
  <si>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</si>
  <si>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室蘭市</t>
  </si>
  <si>
    <t>苫小牧市</t>
  </si>
  <si>
    <t>登別市</t>
  </si>
  <si>
    <t>伊達市</t>
  </si>
  <si>
    <t>豊浦町</t>
  </si>
  <si>
    <t>洞爺湖町</t>
  </si>
  <si>
    <t>壮瞥町</t>
  </si>
  <si>
    <t>白老町</t>
  </si>
  <si>
    <t>安平町</t>
  </si>
  <si>
    <t>厚真町</t>
  </si>
  <si>
    <t>むかわ町</t>
  </si>
  <si>
    <t>日高町</t>
  </si>
  <si>
    <t>平取町</t>
  </si>
  <si>
    <t>新冠町</t>
  </si>
  <si>
    <t>浦河町</t>
  </si>
  <si>
    <t>様似町</t>
  </si>
  <si>
    <t>えりも町</t>
  </si>
  <si>
    <t>新ひだか町</t>
  </si>
  <si>
    <t>函館市</t>
  </si>
  <si>
    <t>北斗市</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</si>
  <si>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</si>
  <si>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</si>
  <si>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</si>
  <si>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</si>
  <si>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</si>
  <si>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</si>
  <si>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</si>
  <si>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</si>
  <si>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</si>
  <si>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</si>
  <si>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</si>
  <si>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</si>
  <si>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</si>
  <si>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</si>
  <si>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</si>
  <si>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</si>
  <si>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旭川市</t>
  </si>
  <si>
    <t>士別市</t>
  </si>
  <si>
    <t>名寄市</t>
  </si>
  <si>
    <t>富良野市</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</si>
  <si>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</si>
  <si>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</si>
  <si>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</si>
  <si>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</si>
  <si>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</si>
  <si>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</si>
  <si>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</si>
  <si>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</si>
  <si>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</si>
  <si>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</si>
  <si>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</si>
  <si>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</si>
  <si>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</si>
  <si>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</si>
  <si>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</si>
  <si>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</si>
  <si>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</si>
  <si>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</si>
  <si>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</si>
  <si>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留萌市</t>
  </si>
  <si>
    <t>増毛町</t>
  </si>
  <si>
    <t>小平町</t>
  </si>
  <si>
    <t>苫前町</t>
  </si>
  <si>
    <t>羽幌町</t>
  </si>
  <si>
    <t>初山別村</t>
  </si>
  <si>
    <t>遠別町</t>
  </si>
  <si>
    <t>天塩町</t>
  </si>
  <si>
    <t>稚内市</t>
  </si>
  <si>
    <t>猿払村</t>
  </si>
  <si>
    <t>浜頓別町</t>
  </si>
  <si>
    <t>中頓別町</t>
  </si>
  <si>
    <t>枝幸町</t>
  </si>
  <si>
    <t>豊富町</t>
  </si>
  <si>
    <t>礼文町</t>
  </si>
  <si>
    <t>利尻町</t>
  </si>
  <si>
    <t>利尻富士町</t>
  </si>
  <si>
    <t>幌延町</t>
  </si>
  <si>
    <t>北見市</t>
  </si>
  <si>
    <t>網走市</t>
  </si>
  <si>
    <t>紋別市</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</si>
  <si>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</si>
  <si>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</si>
  <si>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</si>
  <si>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</si>
  <si>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</si>
  <si>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</si>
  <si>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</si>
  <si>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</si>
  <si>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</si>
  <si>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</si>
  <si>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</si>
  <si>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</si>
  <si>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</si>
  <si>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</si>
  <si>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</si>
  <si>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帯広市</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</si>
  <si>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</si>
  <si>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</si>
  <si>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</si>
  <si>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</si>
  <si>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</si>
  <si>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</si>
  <si>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</si>
  <si>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</si>
  <si>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</si>
  <si>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</si>
  <si>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</si>
  <si>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</si>
  <si>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</si>
  <si>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</si>
  <si>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</si>
  <si>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</si>
  <si>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</si>
  <si>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</si>
  <si>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釧路市</t>
  </si>
  <si>
    <t>釧路町</t>
  </si>
  <si>
    <t>厚岸町</t>
  </si>
  <si>
    <t>浜中町</t>
  </si>
  <si>
    <t>標茶町</t>
  </si>
  <si>
    <t>弟子屈町</t>
  </si>
  <si>
    <t>鶴居村</t>
  </si>
  <si>
    <t>白糠町</t>
  </si>
  <si>
    <t>根室市</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</si>
  <si>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</si>
  <si>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</si>
  <si>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</si>
  <si>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</si>
  <si>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</si>
  <si>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</si>
  <si>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</si>
  <si>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</si>
  <si>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</si>
  <si>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</si>
  <si>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</si>
  <si>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</si>
  <si>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</si>
  <si>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</si>
  <si>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</si>
  <si>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</si>
  <si>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</si>
  <si>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</si>
  <si>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</si>
  <si>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</si>
  <si>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</si>
  <si>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</si>
  <si>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</si>
  <si>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</si>
  <si>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</si>
  <si>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</si>
  <si>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</si>
  <si>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</si>
  <si>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</si>
  <si>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</si>
  <si>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</si>
  <si>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</si>
  <si>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</si>
  <si>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</si>
  <si>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</si>
  <si>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</si>
  <si>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</si>
  <si>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</si>
  <si>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</si>
  <si>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</si>
  <si>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</si>
  <si>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</si>
  <si>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</si>
  <si>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</si>
  <si>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</si>
  <si>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</si>
  <si>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</si>
  <si>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</si>
  <si>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</si>
  <si>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</si>
  <si>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</si>
  <si>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</si>
  <si>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</si>
  <si>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</si>
  <si>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</si>
  <si>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</si>
  <si>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</si>
  <si>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</si>
  <si>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</si>
  <si>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</si>
  <si>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滝沢村</t>
  </si>
  <si>
    <t>滝沢市</t>
    <rPh sb="2" eb="3">
      <t>シ</t>
    </rPh>
    <phoneticPr fontId="2"/>
  </si>
  <si>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</si>
  <si>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</si>
  <si>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</si>
  <si>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</si>
  <si>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</si>
  <si>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</si>
  <si>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</si>
  <si>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</si>
  <si>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</si>
  <si>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</si>
  <si>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</si>
  <si>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</si>
  <si>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</si>
  <si>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</si>
  <si>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</si>
  <si>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</si>
  <si>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</si>
  <si>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</si>
  <si>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</si>
  <si>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</si>
  <si>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</si>
  <si>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</si>
  <si>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</si>
  <si>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</si>
  <si>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</si>
  <si>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</si>
  <si>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</si>
  <si>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</si>
  <si>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</si>
  <si>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</si>
  <si>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</si>
  <si>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</si>
  <si>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</si>
  <si>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</si>
  <si>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</si>
  <si>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</si>
  <si>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</si>
  <si>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</si>
  <si>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</si>
  <si>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</si>
  <si>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</si>
  <si>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</si>
  <si>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</si>
  <si>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富谷町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</si>
  <si>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</si>
  <si>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</si>
  <si>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</si>
  <si>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</si>
  <si>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</si>
  <si>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</si>
  <si>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</si>
  <si>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</si>
  <si>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</si>
  <si>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</si>
  <si>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</si>
  <si>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</si>
  <si>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</si>
  <si>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</si>
  <si>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</si>
  <si>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</si>
  <si>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</si>
  <si>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</si>
  <si>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</si>
  <si>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</si>
  <si>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</si>
  <si>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</si>
  <si>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</si>
  <si>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</si>
  <si>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</si>
  <si>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</si>
  <si>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</si>
  <si>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</si>
  <si>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</si>
  <si>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</si>
  <si>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</si>
  <si>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</si>
  <si>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</si>
  <si>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</si>
  <si>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</si>
  <si>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</si>
  <si>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</si>
  <si>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</si>
  <si>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</si>
  <si>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</si>
  <si>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</si>
  <si>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</si>
  <si>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</si>
  <si>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</si>
  <si>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</si>
  <si>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</si>
  <si>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</si>
  <si>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</si>
  <si>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</si>
  <si>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</si>
  <si>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</si>
  <si>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</si>
  <si>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</si>
  <si>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</si>
  <si>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</si>
  <si>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</si>
  <si>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</si>
  <si>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</si>
  <si>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</si>
  <si>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</si>
  <si>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</si>
  <si>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</si>
  <si>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</si>
  <si>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</si>
  <si>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</si>
  <si>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</si>
  <si>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</si>
  <si>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</si>
  <si>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</si>
  <si>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</si>
  <si>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</si>
  <si>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</si>
  <si>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</si>
  <si>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</si>
  <si>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</si>
  <si>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</si>
  <si>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</si>
  <si>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</si>
  <si>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</si>
  <si>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</si>
  <si>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</si>
  <si>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</si>
  <si>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</si>
  <si>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</si>
  <si>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</si>
  <si>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</si>
  <si>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</si>
  <si>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</si>
  <si>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</si>
  <si>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</si>
  <si>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</si>
  <si>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</si>
  <si>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</si>
  <si>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</si>
  <si>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</si>
  <si>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</si>
  <si>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</si>
  <si>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</si>
  <si>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</si>
  <si>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</si>
  <si>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</si>
  <si>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</si>
  <si>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</si>
  <si>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</si>
  <si>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</si>
  <si>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</si>
  <si>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</si>
  <si>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</si>
  <si>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</si>
  <si>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</si>
  <si>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</si>
  <si>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</si>
  <si>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</si>
  <si>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</si>
  <si>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</si>
  <si>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</si>
  <si>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</si>
  <si>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</si>
  <si>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</si>
  <si>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</si>
  <si>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</si>
  <si>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</si>
  <si>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</si>
  <si>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</si>
  <si>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</si>
  <si>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</si>
  <si>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</si>
  <si>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</si>
  <si>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</si>
  <si>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</si>
  <si>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龍ヶ崎市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</si>
  <si>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</si>
  <si>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</si>
  <si>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</si>
  <si>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</si>
  <si>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</si>
  <si>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</si>
  <si>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</si>
  <si>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</si>
  <si>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</si>
  <si>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</si>
  <si>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</si>
  <si>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</si>
  <si>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</si>
  <si>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</si>
  <si>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</si>
  <si>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</si>
  <si>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</si>
  <si>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</si>
  <si>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</si>
  <si>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</si>
  <si>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</si>
  <si>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</si>
  <si>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</si>
  <si>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</si>
  <si>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</si>
  <si>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</si>
  <si>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</si>
  <si>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</si>
  <si>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</si>
  <si>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</si>
  <si>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</si>
  <si>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</si>
  <si>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</si>
  <si>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</si>
  <si>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</si>
  <si>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</si>
  <si>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</si>
  <si>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</si>
  <si>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</si>
  <si>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</si>
  <si>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</si>
  <si>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</si>
  <si>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</si>
  <si>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</si>
  <si>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</si>
  <si>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</si>
  <si>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</si>
  <si>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</si>
  <si>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</si>
  <si>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</si>
  <si>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</si>
  <si>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</si>
  <si>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</si>
  <si>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</si>
  <si>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</si>
  <si>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</si>
  <si>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</si>
  <si>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</si>
  <si>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岩舟町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</si>
  <si>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</si>
  <si>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</si>
  <si>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</si>
  <si>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</si>
  <si>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</si>
  <si>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</si>
  <si>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</si>
  <si>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</si>
  <si>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</si>
  <si>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</si>
  <si>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</si>
  <si>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</si>
  <si>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</si>
  <si>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</si>
  <si>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</si>
  <si>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</si>
  <si>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</si>
  <si>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</si>
  <si>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</si>
  <si>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</si>
  <si>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</si>
  <si>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</si>
  <si>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</si>
  <si>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</si>
  <si>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</si>
  <si>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</si>
  <si>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</si>
  <si>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</si>
  <si>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</si>
  <si>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</si>
  <si>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</si>
  <si>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</si>
  <si>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</si>
  <si>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</si>
  <si>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</si>
  <si>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</si>
  <si>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</si>
  <si>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</si>
  <si>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</si>
  <si>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</si>
  <si>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</si>
  <si>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</si>
  <si>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</si>
  <si>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</si>
  <si>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</si>
  <si>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</si>
  <si>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</si>
  <si>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</si>
  <si>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</si>
  <si>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</si>
  <si>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</si>
  <si>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</si>
  <si>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</si>
  <si>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</si>
  <si>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</si>
  <si>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</si>
  <si>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</si>
  <si>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</si>
  <si>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</si>
  <si>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</si>
  <si>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</si>
  <si>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</si>
  <si>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</si>
  <si>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</si>
  <si>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</si>
  <si>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</si>
  <si>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</si>
  <si>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</si>
  <si>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</si>
  <si>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</si>
  <si>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</si>
  <si>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</si>
  <si>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</si>
  <si>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</si>
  <si>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</si>
  <si>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</si>
  <si>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</si>
  <si>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</si>
  <si>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</si>
  <si>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</si>
  <si>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</si>
  <si>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</si>
  <si>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</si>
  <si>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</si>
  <si>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</si>
  <si>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</si>
  <si>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</si>
  <si>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</si>
  <si>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</si>
  <si>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</si>
  <si>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</si>
  <si>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</si>
  <si>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</si>
  <si>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</si>
  <si>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</si>
  <si>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</si>
  <si>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</si>
  <si>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白岡市</t>
    <rPh sb="2" eb="3">
      <t>シ</t>
    </rPh>
    <phoneticPr fontId="2"/>
  </si>
  <si>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</si>
  <si>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</si>
  <si>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</si>
  <si>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</si>
  <si>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</si>
  <si>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</si>
  <si>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</si>
  <si>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</si>
  <si>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</si>
  <si>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</si>
  <si>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</si>
  <si>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</si>
  <si>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</si>
  <si>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</si>
  <si>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</si>
  <si>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</si>
  <si>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</si>
  <si>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</si>
  <si>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</si>
  <si>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</si>
  <si>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</si>
  <si>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</si>
  <si>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</si>
  <si>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</si>
  <si>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</si>
  <si>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</si>
  <si>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</si>
  <si>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</si>
  <si>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</si>
  <si>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</si>
  <si>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</si>
  <si>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</si>
  <si>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</si>
  <si>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</si>
  <si>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</si>
  <si>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</si>
  <si>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</si>
  <si>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</si>
  <si>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</si>
  <si>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</si>
  <si>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</si>
  <si>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</si>
  <si>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</si>
  <si>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大網白里市</t>
    <rPh sb="4" eb="5">
      <t>シ</t>
    </rPh>
    <phoneticPr fontId="2"/>
  </si>
  <si>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</si>
  <si>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</si>
  <si>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</si>
  <si>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</si>
  <si>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</si>
  <si>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</si>
  <si>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</si>
  <si>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</si>
  <si>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</si>
  <si>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</si>
  <si>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</si>
  <si>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</si>
  <si>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</si>
  <si>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</si>
  <si>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</si>
  <si>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</si>
  <si>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</si>
  <si>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</si>
  <si>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</si>
  <si>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</si>
  <si>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</si>
  <si>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</si>
  <si>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</si>
  <si>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</si>
  <si>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</si>
  <si>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</si>
  <si>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</si>
  <si>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</si>
  <si>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</si>
  <si>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</si>
  <si>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</si>
  <si>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</si>
  <si>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</si>
  <si>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</si>
  <si>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</si>
  <si>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</si>
  <si>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</si>
  <si>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</si>
  <si>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</si>
  <si>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</si>
  <si>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</si>
  <si>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</si>
  <si>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</si>
  <si>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</si>
  <si>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</si>
  <si>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</si>
  <si>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</si>
  <si>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</si>
  <si>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</si>
  <si>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</si>
  <si>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</si>
  <si>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</si>
  <si>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</si>
  <si>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</si>
  <si>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</si>
  <si>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</si>
  <si>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</si>
  <si>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</si>
  <si>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</si>
  <si>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</si>
  <si>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</si>
  <si>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</si>
  <si>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</si>
  <si>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</si>
  <si>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</si>
  <si>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</si>
  <si>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</si>
  <si>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</si>
  <si>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</si>
  <si>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</si>
  <si>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</si>
  <si>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</si>
  <si>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</si>
  <si>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</si>
  <si>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</si>
  <si>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</si>
  <si>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</si>
  <si>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</si>
  <si>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</si>
  <si>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</si>
  <si>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</si>
  <si>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</si>
  <si>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</si>
  <si>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</si>
  <si>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</si>
  <si>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</si>
  <si>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</si>
  <si>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</si>
  <si>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</si>
  <si>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</si>
  <si>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</si>
  <si>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</si>
  <si>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</si>
  <si>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</si>
  <si>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</si>
  <si>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</si>
  <si>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</si>
  <si>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</si>
  <si>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</si>
  <si>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</si>
  <si>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</si>
  <si>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</si>
  <si>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</si>
  <si>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</si>
  <si>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</si>
  <si>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</si>
  <si>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</si>
  <si>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</si>
  <si>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</si>
  <si>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</si>
  <si>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</si>
  <si>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</si>
  <si>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</si>
  <si>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</si>
  <si>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</si>
  <si>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</si>
  <si>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</si>
  <si>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</si>
  <si>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</si>
  <si>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</si>
  <si>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</si>
  <si>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</si>
  <si>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</si>
  <si>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</si>
  <si>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</si>
  <si>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</si>
  <si>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</si>
  <si>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</si>
  <si>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</si>
  <si>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</si>
  <si>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</si>
  <si>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</si>
  <si>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</si>
  <si>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</si>
  <si>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</si>
  <si>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</si>
  <si>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</si>
  <si>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</si>
  <si>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</si>
  <si>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</si>
  <si>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</si>
  <si>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</si>
  <si>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</si>
  <si>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</si>
  <si>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</si>
  <si>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</si>
  <si>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</si>
  <si>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</si>
  <si>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</si>
  <si>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</si>
  <si>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</si>
  <si>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</si>
  <si>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</si>
  <si>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</si>
  <si>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</si>
  <si>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</si>
  <si>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</si>
  <si>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</si>
  <si>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</si>
  <si>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</si>
  <si>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川北町</t>
  </si>
  <si>
    <t>野々市市</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</si>
  <si>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</si>
  <si>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</si>
  <si>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</si>
  <si>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</si>
  <si>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</si>
  <si>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</si>
  <si>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</si>
  <si>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</si>
  <si>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</si>
  <si>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</si>
  <si>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</si>
  <si>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</si>
  <si>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</si>
  <si>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</si>
  <si>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</si>
  <si>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</si>
  <si>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</si>
  <si>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</si>
  <si>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</si>
  <si>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</si>
  <si>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</si>
  <si>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</si>
  <si>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</si>
  <si>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</si>
  <si>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</si>
  <si>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</si>
  <si>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</si>
  <si>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</si>
  <si>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</si>
  <si>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</si>
  <si>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甲斐市</t>
  </si>
  <si>
    <t>笛吹市</t>
  </si>
  <si>
    <t>北杜市</t>
  </si>
  <si>
    <t>上野原市</t>
  </si>
  <si>
    <t>甲州市</t>
  </si>
  <si>
    <t>中央市</t>
  </si>
  <si>
    <t>市川三郷町</t>
  </si>
  <si>
    <t>富士川町</t>
  </si>
  <si>
    <t>早川町</t>
  </si>
  <si>
    <t>身延町</t>
  </si>
  <si>
    <t>昭和町</t>
  </si>
  <si>
    <t>道志村</t>
  </si>
  <si>
    <t>西桂町</t>
  </si>
  <si>
    <t>忍野村</t>
  </si>
  <si>
    <t>山中湖村</t>
  </si>
  <si>
    <t>富士河口湖町</t>
  </si>
  <si>
    <t>鳴沢村</t>
  </si>
  <si>
    <t>小菅村</t>
  </si>
  <si>
    <t>丹波山村</t>
  </si>
  <si>
    <t>長野市</t>
  </si>
  <si>
    <t>松本市</t>
  </si>
  <si>
    <t>上田市</t>
  </si>
  <si>
    <t>岡谷市</t>
  </si>
  <si>
    <t>飯田市</t>
  </si>
  <si>
    <t>諏訪市</t>
  </si>
  <si>
    <t>須坂市</t>
  </si>
  <si>
    <t>小諸市</t>
  </si>
  <si>
    <t>伊那市</t>
  </si>
  <si>
    <t>駒ケ根市</t>
  </si>
  <si>
    <t>中野市</t>
  </si>
  <si>
    <t>大町市</t>
  </si>
  <si>
    <t>飯山市</t>
  </si>
  <si>
    <t>茅野市</t>
  </si>
  <si>
    <t>塩尻市</t>
  </si>
  <si>
    <t>佐久市</t>
  </si>
  <si>
    <t>千曲市</t>
  </si>
  <si>
    <t>東御市</t>
  </si>
  <si>
    <t>安曇野市</t>
  </si>
  <si>
    <t>小海町</t>
  </si>
  <si>
    <t>佐久穂町</t>
  </si>
  <si>
    <t>川上村</t>
  </si>
  <si>
    <t>南相木村</t>
  </si>
  <si>
    <t>北相木村</t>
  </si>
  <si>
    <t>軽井沢町</t>
  </si>
  <si>
    <t>御代田町</t>
  </si>
  <si>
    <t>立科町</t>
  </si>
  <si>
    <t>長和町</t>
  </si>
  <si>
    <t>青木村</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</si>
  <si>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</si>
  <si>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</si>
  <si>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</si>
  <si>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</si>
  <si>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</si>
  <si>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</si>
  <si>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</si>
  <si>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</si>
  <si>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</si>
  <si>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</si>
  <si>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</si>
  <si>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</si>
  <si>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</si>
  <si>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</si>
  <si>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</si>
  <si>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</si>
  <si>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</si>
  <si>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</si>
  <si>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</si>
  <si>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</si>
  <si>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</si>
  <si>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</si>
  <si>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</si>
  <si>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</si>
  <si>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</si>
  <si>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</si>
  <si>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</si>
  <si>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</si>
  <si>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</si>
  <si>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</si>
  <si>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</si>
  <si>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</si>
  <si>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</si>
  <si>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</si>
  <si>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</si>
  <si>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</si>
  <si>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</si>
  <si>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</si>
  <si>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</si>
  <si>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</si>
  <si>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</si>
  <si>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信濃町</t>
  </si>
  <si>
    <t>飯綱町</t>
  </si>
  <si>
    <t>小川村</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</si>
  <si>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</si>
  <si>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</si>
  <si>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</si>
  <si>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</si>
  <si>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</si>
  <si>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</si>
  <si>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</si>
  <si>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</si>
  <si>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</si>
  <si>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</si>
  <si>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</si>
  <si>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</si>
  <si>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</si>
  <si>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</si>
  <si>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</si>
  <si>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</si>
  <si>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</si>
  <si>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</si>
  <si>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</si>
  <si>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</si>
  <si>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</si>
  <si>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</si>
  <si>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</si>
  <si>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</si>
  <si>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</si>
  <si>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</si>
  <si>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</si>
  <si>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</si>
  <si>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</si>
  <si>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</si>
  <si>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</si>
  <si>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</si>
  <si>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</si>
  <si>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</si>
  <si>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</si>
  <si>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</si>
  <si>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</si>
  <si>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</si>
  <si>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</si>
  <si>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</si>
  <si>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</si>
  <si>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</si>
  <si>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</si>
  <si>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</si>
  <si>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</si>
  <si>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</si>
  <si>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</si>
  <si>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</si>
  <si>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</si>
  <si>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</si>
  <si>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</si>
  <si>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</si>
  <si>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</si>
  <si>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</si>
  <si>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</si>
  <si>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</si>
  <si>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</si>
  <si>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</si>
  <si>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</si>
  <si>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</si>
  <si>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</si>
  <si>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</si>
  <si>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</si>
  <si>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</si>
  <si>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</si>
  <si>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</si>
  <si>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</si>
  <si>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</si>
  <si>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</si>
  <si>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</si>
  <si>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</si>
  <si>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</si>
  <si>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</si>
  <si>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</si>
  <si>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</si>
  <si>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</si>
  <si>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</si>
  <si>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</si>
  <si>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</si>
  <si>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</si>
  <si>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</si>
  <si>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</si>
  <si>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</si>
  <si>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</si>
  <si>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</si>
  <si>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</si>
  <si>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</si>
  <si>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</si>
  <si>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</si>
  <si>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</si>
  <si>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</si>
  <si>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</si>
  <si>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</si>
  <si>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</si>
  <si>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</si>
  <si>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</si>
  <si>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</si>
  <si>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</si>
  <si>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</si>
  <si>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</si>
  <si>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</si>
  <si>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</si>
  <si>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</si>
  <si>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</si>
  <si>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</si>
  <si>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</si>
  <si>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</si>
  <si>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</si>
  <si>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</si>
  <si>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</si>
  <si>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</si>
  <si>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</si>
  <si>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東郷町</t>
  </si>
  <si>
    <t>長久手市</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</si>
  <si>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</si>
  <si>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</si>
  <si>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</si>
  <si>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</si>
  <si>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</si>
  <si>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</si>
  <si>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</si>
  <si>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</si>
  <si>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</si>
  <si>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</si>
  <si>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</si>
  <si>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</si>
  <si>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</si>
  <si>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</si>
  <si>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</si>
  <si>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</si>
  <si>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</si>
  <si>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</si>
  <si>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</si>
  <si>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</si>
  <si>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</si>
  <si>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</si>
  <si>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</si>
  <si>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</si>
  <si>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</si>
  <si>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</si>
  <si>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</si>
  <si>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</si>
  <si>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</si>
  <si>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</si>
  <si>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</si>
  <si>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</si>
  <si>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</si>
  <si>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</si>
  <si>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</si>
  <si>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</si>
  <si>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</si>
  <si>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</si>
  <si>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</si>
  <si>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</si>
  <si>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</si>
  <si>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</si>
  <si>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</si>
  <si>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</si>
  <si>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</si>
  <si>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</si>
  <si>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</si>
  <si>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</si>
  <si>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</si>
  <si>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</si>
  <si>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</si>
  <si>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</si>
  <si>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</si>
  <si>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</si>
  <si>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</si>
  <si>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</si>
  <si>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</si>
  <si>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</si>
  <si>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</si>
  <si>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</si>
  <si>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</si>
  <si>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</si>
  <si>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</si>
  <si>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</si>
  <si>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</si>
  <si>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</si>
  <si>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</si>
  <si>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</si>
  <si>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</si>
  <si>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</si>
  <si>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</si>
  <si>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</si>
  <si>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</si>
  <si>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</si>
  <si>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</si>
  <si>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</si>
  <si>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</si>
  <si>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</si>
  <si>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</si>
  <si>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</si>
  <si>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</si>
  <si>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</si>
  <si>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</si>
  <si>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</si>
  <si>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</si>
  <si>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</si>
  <si>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</si>
  <si>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</si>
  <si>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高槻市</t>
  </si>
  <si>
    <t>東大阪市</t>
  </si>
  <si>
    <t>岸和田市</t>
  </si>
  <si>
    <t>豊中市</t>
  </si>
  <si>
    <t>池田市</t>
  </si>
  <si>
    <t>吹田市</t>
  </si>
  <si>
    <t>泉大津市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</si>
  <si>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</si>
  <si>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</si>
  <si>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</si>
  <si>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</si>
  <si>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</si>
  <si>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</si>
  <si>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</si>
  <si>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</si>
  <si>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</si>
  <si>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</si>
  <si>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</si>
  <si>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</si>
  <si>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</si>
  <si>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</si>
  <si>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</si>
  <si>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</si>
  <si>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</si>
  <si>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</si>
  <si>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</si>
  <si>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</si>
  <si>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</si>
  <si>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</si>
  <si>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</si>
  <si>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</si>
  <si>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</si>
  <si>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</si>
  <si>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</si>
  <si>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</si>
  <si>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</si>
  <si>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</si>
  <si>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</si>
  <si>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</si>
  <si>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</si>
  <si>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</si>
  <si>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</si>
  <si>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</si>
  <si>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</si>
  <si>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</si>
  <si>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</si>
  <si>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</si>
  <si>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</si>
  <si>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</si>
  <si>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</si>
  <si>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</si>
  <si>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</si>
  <si>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たつの市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</si>
  <si>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</si>
  <si>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</si>
  <si>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</si>
  <si>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</si>
  <si>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</si>
  <si>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</si>
  <si>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</si>
  <si>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</si>
  <si>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</si>
  <si>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</si>
  <si>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</si>
  <si>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</si>
  <si>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</si>
  <si>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</si>
  <si>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</si>
  <si>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</si>
  <si>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</si>
  <si>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猪名川町</t>
  </si>
  <si>
    <t>多可町</t>
  </si>
  <si>
    <t>稲美町</t>
  </si>
  <si>
    <t>播磨町</t>
  </si>
  <si>
    <t>神河町</t>
  </si>
  <si>
    <t>市川町</t>
  </si>
  <si>
    <t>福崎町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</si>
  <si>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</si>
  <si>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</si>
  <si>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</si>
  <si>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</si>
  <si>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</si>
  <si>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</si>
  <si>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</si>
  <si>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</si>
  <si>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</si>
  <si>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</si>
  <si>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</si>
  <si>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</si>
  <si>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</si>
  <si>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</si>
  <si>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</si>
  <si>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</si>
  <si>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</si>
  <si>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十津川村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</si>
  <si>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</si>
  <si>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</si>
  <si>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</si>
  <si>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</si>
  <si>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</si>
  <si>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</si>
  <si>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</si>
  <si>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</si>
  <si>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</si>
  <si>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</si>
  <si>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</si>
  <si>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</si>
  <si>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</si>
  <si>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</si>
  <si>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</si>
  <si>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</si>
  <si>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</si>
  <si>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</si>
  <si>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</si>
  <si>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</si>
  <si>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</si>
  <si>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</si>
  <si>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</si>
  <si>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</si>
  <si>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</si>
  <si>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</si>
  <si>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</si>
  <si>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</si>
  <si>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</si>
  <si>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</si>
  <si>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</si>
  <si>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</si>
  <si>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</si>
  <si>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</si>
  <si>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</si>
  <si>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</si>
  <si>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</si>
  <si>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</si>
  <si>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</si>
  <si>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</si>
  <si>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</si>
  <si>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</si>
  <si>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</si>
  <si>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</si>
  <si>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</si>
  <si>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</si>
  <si>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</si>
  <si>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</si>
  <si>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</si>
  <si>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</si>
  <si>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</si>
  <si>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</si>
  <si>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</si>
  <si>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</si>
  <si>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</si>
  <si>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</si>
  <si>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八頭町</t>
  </si>
  <si>
    <t>若桜町</t>
  </si>
  <si>
    <t>智頭町</t>
  </si>
  <si>
    <t>湯梨浜町</t>
  </si>
  <si>
    <t>琴浦町</t>
  </si>
  <si>
    <t>北栄町</t>
  </si>
  <si>
    <t>三朝町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</si>
  <si>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</si>
  <si>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</si>
  <si>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</si>
  <si>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</si>
  <si>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</si>
  <si>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</si>
  <si>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</si>
  <si>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</si>
  <si>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</si>
  <si>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</si>
  <si>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</si>
  <si>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</si>
  <si>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</si>
  <si>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</si>
  <si>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</si>
  <si>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</si>
  <si>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</si>
  <si>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</si>
  <si>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</si>
  <si>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</si>
  <si>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</si>
  <si>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</si>
  <si>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</si>
  <si>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</si>
  <si>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</si>
  <si>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</si>
  <si>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</si>
  <si>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</si>
  <si>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</si>
  <si>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</si>
  <si>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</si>
  <si>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</si>
  <si>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</si>
  <si>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</si>
  <si>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</si>
  <si>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</si>
  <si>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</si>
  <si>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</si>
  <si>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</si>
  <si>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</si>
  <si>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</si>
  <si>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</si>
  <si>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</si>
  <si>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</si>
  <si>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</si>
  <si>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</si>
  <si>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</si>
  <si>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</si>
  <si>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</si>
  <si>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</si>
  <si>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</si>
  <si>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</si>
  <si>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</si>
  <si>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</si>
  <si>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</si>
  <si>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</si>
  <si>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</si>
  <si>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</si>
  <si>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</si>
  <si>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</si>
  <si>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</si>
  <si>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</si>
  <si>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</si>
  <si>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</si>
  <si>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</si>
  <si>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</si>
  <si>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</si>
  <si>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</si>
  <si>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</si>
  <si>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</si>
  <si>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</si>
  <si>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</si>
  <si>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</si>
  <si>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</si>
  <si>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</si>
  <si>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</si>
  <si>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</si>
  <si>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</si>
  <si>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</si>
  <si>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</si>
  <si>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</si>
  <si>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</si>
  <si>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</si>
  <si>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</si>
  <si>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</si>
  <si>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</si>
  <si>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</si>
  <si>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</si>
  <si>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</si>
  <si>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</si>
  <si>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</si>
  <si>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</si>
  <si>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</si>
  <si>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</si>
  <si>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</si>
  <si>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</si>
  <si>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</si>
  <si>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</si>
  <si>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</si>
  <si>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</si>
  <si>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</si>
  <si>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</si>
  <si>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</si>
  <si>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</si>
  <si>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</si>
  <si>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</si>
  <si>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</si>
  <si>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</si>
  <si>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</si>
  <si>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</si>
  <si>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</si>
  <si>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</si>
  <si>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</si>
  <si>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</si>
  <si>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</si>
  <si>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</si>
  <si>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</si>
  <si>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</si>
  <si>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</si>
  <si>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</si>
  <si>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東かがわ市</t>
  </si>
  <si>
    <t>さぬき市</t>
  </si>
  <si>
    <t>三豊市</t>
  </si>
  <si>
    <t>土庄町</t>
  </si>
  <si>
    <t>小豆島町</t>
  </si>
  <si>
    <t>三木町</t>
  </si>
  <si>
    <t>直島町</t>
  </si>
  <si>
    <t>宇多津町</t>
  </si>
  <si>
    <t>綾川町</t>
  </si>
  <si>
    <t>琴平町</t>
  </si>
  <si>
    <t>多度津町</t>
  </si>
  <si>
    <t>まんのう町</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</si>
  <si>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</si>
  <si>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</si>
  <si>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</si>
  <si>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</si>
  <si>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</si>
  <si>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</si>
  <si>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</si>
  <si>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</si>
  <si>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</si>
  <si>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</si>
  <si>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</si>
  <si>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</si>
  <si>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</si>
  <si>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</si>
  <si>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</si>
  <si>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</si>
  <si>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</si>
  <si>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</si>
  <si>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</si>
  <si>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</si>
  <si>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</si>
  <si>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</si>
  <si>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</si>
  <si>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</si>
  <si>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</si>
  <si>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</si>
  <si>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</si>
  <si>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</si>
  <si>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</si>
  <si>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</si>
  <si>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</si>
  <si>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</si>
  <si>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</si>
  <si>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</si>
  <si>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</si>
  <si>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</si>
  <si>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</si>
  <si>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</si>
  <si>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</si>
  <si>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</si>
  <si>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</si>
  <si>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</si>
  <si>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</si>
  <si>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</si>
  <si>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</si>
  <si>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</si>
  <si>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</si>
  <si>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</si>
  <si>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</si>
  <si>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</si>
  <si>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</si>
  <si>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</si>
  <si>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</si>
  <si>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</si>
  <si>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</si>
  <si>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</si>
  <si>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</si>
  <si>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</si>
  <si>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</si>
  <si>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</si>
  <si>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</si>
  <si>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</si>
  <si>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</si>
  <si>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</si>
  <si>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</si>
  <si>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</si>
  <si>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</si>
  <si>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</si>
  <si>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</si>
  <si>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</si>
  <si>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</si>
  <si>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</si>
  <si>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</si>
  <si>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</si>
  <si>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</si>
  <si>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</si>
  <si>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</si>
  <si>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</si>
  <si>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</si>
  <si>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</si>
  <si>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</si>
  <si>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</si>
  <si>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</si>
  <si>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</si>
  <si>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</si>
  <si>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</si>
  <si>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</si>
  <si>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</si>
  <si>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</si>
  <si>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</si>
  <si>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</si>
  <si>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</si>
  <si>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</si>
  <si>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</si>
  <si>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</si>
  <si>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</si>
  <si>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</si>
  <si>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</si>
  <si>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</si>
  <si>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</si>
  <si>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</si>
  <si>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</si>
  <si>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</si>
  <si>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</si>
  <si>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</si>
  <si>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</si>
  <si>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</si>
  <si>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</si>
  <si>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</si>
  <si>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</si>
  <si>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</si>
  <si>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</si>
  <si>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</si>
  <si>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</si>
  <si>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</si>
  <si>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</si>
  <si>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</si>
  <si>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</si>
  <si>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</si>
  <si>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</si>
  <si>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</si>
  <si>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</si>
  <si>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</si>
  <si>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</si>
  <si>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</si>
  <si>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</si>
  <si>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</si>
  <si>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諌早市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</si>
  <si>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</si>
  <si>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</si>
  <si>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</si>
  <si>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</si>
  <si>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</si>
  <si>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</si>
  <si>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</si>
  <si>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</si>
  <si>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</si>
  <si>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</si>
  <si>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</si>
  <si>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</si>
  <si>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</si>
  <si>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</si>
  <si>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</si>
  <si>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</si>
  <si>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</si>
  <si>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</si>
  <si>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宇土市</t>
  </si>
  <si>
    <t>宇城市</t>
  </si>
  <si>
    <t>荒尾市</t>
  </si>
  <si>
    <t>玉名市</t>
  </si>
  <si>
    <t>玉東町</t>
  </si>
  <si>
    <t>和水町</t>
  </si>
  <si>
    <t>南関町</t>
  </si>
  <si>
    <t>長洲町</t>
  </si>
  <si>
    <t>山鹿市</t>
  </si>
  <si>
    <t>菊池市</t>
  </si>
  <si>
    <t>合志市</t>
  </si>
  <si>
    <t>大津町</t>
  </si>
  <si>
    <t>菊陽町</t>
  </si>
  <si>
    <t>阿蘇市</t>
  </si>
  <si>
    <t>南小国町</t>
  </si>
  <si>
    <t>産山村</t>
  </si>
  <si>
    <t>西原村</t>
  </si>
  <si>
    <t>南阿蘇村</t>
  </si>
  <si>
    <t>御船町</t>
  </si>
  <si>
    <t>嘉島町</t>
  </si>
  <si>
    <t>益城町</t>
  </si>
  <si>
    <t>甲佐町</t>
  </si>
  <si>
    <t>山都町</t>
  </si>
  <si>
    <t>八代市</t>
  </si>
  <si>
    <t>氷川町</t>
  </si>
  <si>
    <t>水俣市</t>
  </si>
  <si>
    <t>芦北町</t>
  </si>
  <si>
    <t>津奈木町</t>
  </si>
  <si>
    <t>人吉市</t>
  </si>
  <si>
    <t>錦町</t>
  </si>
  <si>
    <t>あさぎり町</t>
  </si>
  <si>
    <t>多良木町</t>
  </si>
  <si>
    <t>湯前町</t>
  </si>
  <si>
    <t>水上村</t>
  </si>
  <si>
    <t>相良村</t>
  </si>
  <si>
    <t>五木村</t>
  </si>
  <si>
    <t>山江村</t>
  </si>
  <si>
    <t>球磨村</t>
  </si>
  <si>
    <t>天草市</t>
  </si>
  <si>
    <t>上天草市</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</si>
  <si>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</si>
  <si>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</si>
  <si>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</si>
  <si>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</si>
  <si>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</si>
  <si>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</si>
  <si>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</si>
  <si>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</si>
  <si>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</si>
  <si>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</si>
  <si>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</si>
  <si>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</si>
  <si>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</si>
  <si>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</si>
  <si>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</si>
  <si>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</si>
  <si>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</si>
  <si>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</si>
  <si>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</si>
  <si>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</si>
  <si>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</si>
  <si>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</si>
  <si>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</si>
  <si>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</si>
  <si>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</si>
  <si>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</si>
  <si>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</si>
  <si>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</si>
  <si>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</si>
  <si>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</si>
  <si>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</si>
  <si>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</si>
  <si>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</si>
  <si>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</si>
  <si>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</si>
  <si>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</si>
  <si>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</si>
  <si>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</si>
  <si>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</si>
  <si>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</si>
  <si>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</si>
  <si>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</si>
  <si>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</si>
  <si>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</si>
  <si>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</si>
  <si>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</si>
  <si>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</si>
  <si>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</si>
  <si>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</si>
  <si>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</si>
  <si>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</si>
  <si>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</si>
  <si>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</si>
  <si>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</si>
  <si>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</si>
  <si>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</si>
  <si>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</si>
  <si>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</si>
  <si>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</si>
  <si>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</si>
  <si>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</si>
  <si>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</si>
  <si>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</si>
  <si>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</si>
  <si>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</si>
  <si>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</si>
  <si>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</si>
  <si>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</si>
  <si>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</si>
  <si>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</si>
  <si>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</si>
  <si>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</si>
  <si>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</si>
  <si>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</si>
  <si>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</si>
  <si>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</si>
  <si>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</si>
  <si>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</si>
  <si>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</si>
  <si>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</si>
  <si>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</si>
  <si>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</si>
  <si>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</si>
  <si>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</si>
  <si>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</si>
  <si>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</si>
  <si>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</si>
  <si>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</si>
  <si>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</si>
  <si>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</si>
  <si>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</si>
  <si>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</si>
  <si>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</si>
  <si>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</si>
  <si>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</si>
  <si>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</si>
  <si>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</si>
  <si>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</si>
  <si>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</si>
  <si>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</si>
  <si>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</si>
  <si>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</si>
  <si>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</si>
  <si>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</si>
  <si>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</si>
  <si>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</si>
  <si>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</si>
  <si>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</si>
  <si>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</si>
  <si>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</si>
  <si>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八重瀬町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</si>
  <si>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</si>
  <si>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</si>
  <si>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</si>
  <si>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</si>
  <si>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</si>
  <si>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</si>
  <si>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</si>
  <si>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</si>
  <si>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</si>
  <si>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</si>
  <si>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</si>
  <si>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</si>
  <si>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</si>
  <si>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</si>
  <si>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多良間村</t>
  </si>
  <si>
    <t>竹富町</t>
  </si>
  <si>
    <t>与那国町</t>
  </si>
  <si>
    <t>安田町</t>
  </si>
  <si>
    <t>田野町</t>
    <rPh sb="0" eb="3">
      <t>タノマチ</t>
    </rPh>
    <phoneticPr fontId="10"/>
  </si>
  <si>
    <t>奈半利町</t>
    <rPh sb="0" eb="4">
      <t>ナハリチョウ</t>
    </rPh>
    <phoneticPr fontId="10"/>
  </si>
  <si>
    <t>北川村</t>
    <rPh sb="0" eb="2">
      <t>キタカワ</t>
    </rPh>
    <rPh sb="2" eb="3">
      <t>ムラ</t>
    </rPh>
    <phoneticPr fontId="10"/>
  </si>
  <si>
    <t>馬路村</t>
    <rPh sb="0" eb="3">
      <t>ウマジムラ</t>
    </rPh>
    <phoneticPr fontId="10"/>
  </si>
  <si>
    <t>所在市町村名（ﾘｽﾄ選択）</t>
    <rPh sb="0" eb="2">
      <t>ショザイ</t>
    </rPh>
    <rPh sb="2" eb="6">
      <t>シチョウソンメイ</t>
    </rPh>
    <rPh sb="10" eb="12">
      <t>センタク</t>
    </rPh>
    <phoneticPr fontId="2"/>
  </si>
  <si>
    <t>（提出先メールアドレス）</t>
    <rPh sb="1" eb="4">
      <t>テイシュツサキ</t>
    </rPh>
    <phoneticPr fontId="10"/>
  </si>
  <si>
    <t>○</t>
    <phoneticPr fontId="2"/>
  </si>
  <si>
    <t>×</t>
    <phoneticPr fontId="2"/>
  </si>
  <si>
    <t>○</t>
    <phoneticPr fontId="2"/>
  </si>
  <si>
    <t>×</t>
    <phoneticPr fontId="2"/>
  </si>
  <si>
    <t>所在市町村</t>
    <rPh sb="0" eb="2">
      <t>ショザイ</t>
    </rPh>
    <rPh sb="2" eb="5">
      <t>シチョウソン</t>
    </rPh>
    <phoneticPr fontId="2"/>
  </si>
  <si>
    <t>事業所名</t>
    <rPh sb="0" eb="3">
      <t>ジギョウショ</t>
    </rPh>
    <rPh sb="3" eb="4">
      <t>メイ</t>
    </rPh>
    <phoneticPr fontId="2"/>
  </si>
  <si>
    <t>居宅介護（家事援助）利用実態等調査票＜事業所入力用①＞</t>
    <rPh sb="0" eb="2">
      <t>キョタク</t>
    </rPh>
    <rPh sb="2" eb="4">
      <t>カイゴ</t>
    </rPh>
    <rPh sb="5" eb="7">
      <t>カジ</t>
    </rPh>
    <rPh sb="7" eb="9">
      <t>エンジョ</t>
    </rPh>
    <rPh sb="10" eb="12">
      <t>リヨウ</t>
    </rPh>
    <rPh sb="12" eb="14">
      <t>ジッタイ</t>
    </rPh>
    <rPh sb="14" eb="15">
      <t>トウ</t>
    </rPh>
    <rPh sb="15" eb="17">
      <t>チョウサ</t>
    </rPh>
    <rPh sb="17" eb="18">
      <t>ヒョウ</t>
    </rPh>
    <phoneticPr fontId="1"/>
  </si>
  <si>
    <t>居宅介護（家事援助）利用実態等調査票＜事業所入力用②＞</t>
    <rPh sb="0" eb="2">
      <t>キョタク</t>
    </rPh>
    <rPh sb="2" eb="4">
      <t>カイゴ</t>
    </rPh>
    <rPh sb="5" eb="7">
      <t>カジ</t>
    </rPh>
    <rPh sb="7" eb="9">
      <t>エンジョ</t>
    </rPh>
    <rPh sb="10" eb="12">
      <t>リヨウ</t>
    </rPh>
    <rPh sb="12" eb="14">
      <t>ジッタイ</t>
    </rPh>
    <rPh sb="14" eb="15">
      <t>トウ</t>
    </rPh>
    <rPh sb="15" eb="17">
      <t>チョウサ</t>
    </rPh>
    <rPh sb="17" eb="18">
      <t>ヒョウ</t>
    </rPh>
    <rPh sb="19" eb="22">
      <t>ジギョウショ</t>
    </rPh>
    <rPh sb="22" eb="25">
      <t>ニュウリョクヨウ</t>
    </rPh>
    <phoneticPr fontId="1"/>
  </si>
  <si>
    <t>（別添１）</t>
    <rPh sb="1" eb="3">
      <t>ベッテン</t>
    </rPh>
    <phoneticPr fontId="10"/>
  </si>
  <si>
    <t>　サービス利用計画上、家事援助について、１回に１時間以上の利用を必要とすることがある方（なお、１日に複数回利用し、合計が１時間を超えるようなケースは除く）。</t>
    <rPh sb="5" eb="7">
      <t>リヨウ</t>
    </rPh>
    <rPh sb="7" eb="10">
      <t>ケイカクジョウ</t>
    </rPh>
    <rPh sb="50" eb="52">
      <t>フクスウ</t>
    </rPh>
    <rPh sb="53" eb="55">
      <t>リヨウ</t>
    </rPh>
    <phoneticPr fontId="10"/>
  </si>
  <si>
    <t>Ｑ３　家事援助については長時間利用の適正化が求められていますが、そのために、他に充実すべき研修、サービス、制度等があれば入力して下さい。また、その理由も入力して下さい。</t>
    <rPh sb="3" eb="5">
      <t>カジ</t>
    </rPh>
    <rPh sb="5" eb="7">
      <t>エンジョ</t>
    </rPh>
    <rPh sb="12" eb="15">
      <t>チョウジカン</t>
    </rPh>
    <rPh sb="15" eb="17">
      <t>リヨウ</t>
    </rPh>
    <rPh sb="18" eb="21">
      <t>テキセイカ</t>
    </rPh>
    <rPh sb="22" eb="23">
      <t>モト</t>
    </rPh>
    <rPh sb="38" eb="39">
      <t>ホカ</t>
    </rPh>
    <rPh sb="40" eb="42">
      <t>ジュウジツ</t>
    </rPh>
    <rPh sb="45" eb="47">
      <t>ケンシュウ</t>
    </rPh>
    <rPh sb="53" eb="55">
      <t>セイド</t>
    </rPh>
    <rPh sb="55" eb="56">
      <t>トウ</t>
    </rPh>
    <rPh sb="60" eb="62">
      <t>ニュウリョク</t>
    </rPh>
    <rPh sb="64" eb="65">
      <t>クダ</t>
    </rPh>
    <rPh sb="73" eb="75">
      <t>リユウ</t>
    </rPh>
    <rPh sb="76" eb="78">
      <t>ニュウリョク</t>
    </rPh>
    <rPh sb="80" eb="81">
      <t>クダ</t>
    </rPh>
    <phoneticPr fontId="2"/>
  </si>
  <si>
    <t>Ｑ２　本調査の対象者の総数を教えて下さい。</t>
    <rPh sb="3" eb="6">
      <t>ホンチョウサ</t>
    </rPh>
    <rPh sb="7" eb="9">
      <t>タイショウ</t>
    </rPh>
    <rPh sb="9" eb="10">
      <t>シャ</t>
    </rPh>
    <rPh sb="11" eb="13">
      <t>ソウスウ</t>
    </rPh>
    <rPh sb="14" eb="15">
      <t>オシ</t>
    </rPh>
    <rPh sb="17" eb="18">
      <t>クダ</t>
    </rPh>
    <phoneticPr fontId="2"/>
  </si>
  <si>
    <t>※　調査対象者の定義は、シート「事業所用①」の「２．調査対象者」のとおりです。</t>
    <rPh sb="2" eb="4">
      <t>チョウサ</t>
    </rPh>
    <rPh sb="4" eb="7">
      <t>タイショウシャ</t>
    </rPh>
    <rPh sb="8" eb="10">
      <t>テイギ</t>
    </rPh>
    <rPh sb="16" eb="19">
      <t>ジギョウショ</t>
    </rPh>
    <rPh sb="19" eb="20">
      <t>ヨウ</t>
    </rPh>
    <rPh sb="26" eb="28">
      <t>チョウサ</t>
    </rPh>
    <rPh sb="28" eb="30">
      <t>タイショウ</t>
    </rPh>
    <rPh sb="30" eb="31">
      <t>シャ</t>
    </rPh>
    <phoneticPr fontId="2"/>
  </si>
  <si>
    <t>Ｑ１　調査対象となる方の、下記表の項目について回答して下さい。なお、１０人を超える場合は、適宜１０人を抽出して下さい。ただし、Ｑ５の（１）～（６）の１つの利用が６０分を超える方については、必ず回答するようにして下さい。</t>
    <rPh sb="3" eb="5">
      <t>チョウサ</t>
    </rPh>
    <rPh sb="13" eb="15">
      <t>カキ</t>
    </rPh>
    <rPh sb="15" eb="16">
      <t>ヒョウ</t>
    </rPh>
    <rPh sb="17" eb="19">
      <t>コウモク</t>
    </rPh>
    <rPh sb="23" eb="25">
      <t>カイトウ</t>
    </rPh>
    <rPh sb="27" eb="28">
      <t>クダ</t>
    </rPh>
    <rPh sb="36" eb="37">
      <t>ニン</t>
    </rPh>
    <rPh sb="38" eb="39">
      <t>コ</t>
    </rPh>
    <rPh sb="41" eb="43">
      <t>バアイ</t>
    </rPh>
    <rPh sb="45" eb="47">
      <t>テキギ</t>
    </rPh>
    <rPh sb="49" eb="50">
      <t>ニン</t>
    </rPh>
    <rPh sb="51" eb="53">
      <t>チュウシュツ</t>
    </rPh>
    <rPh sb="55" eb="56">
      <t>クダ</t>
    </rPh>
    <rPh sb="77" eb="79">
      <t>リヨウ</t>
    </rPh>
    <rPh sb="82" eb="83">
      <t>フン</t>
    </rPh>
    <rPh sb="84" eb="85">
      <t>コ</t>
    </rPh>
    <rPh sb="87" eb="88">
      <t>カタ</t>
    </rPh>
    <rPh sb="94" eb="95">
      <t>カナラ</t>
    </rPh>
    <rPh sb="96" eb="98">
      <t>カイトウ</t>
    </rPh>
    <rPh sb="105" eb="106">
      <t>クダ</t>
    </rPh>
    <phoneticPr fontId="2"/>
  </si>
  <si>
    <t>松山市</t>
    <rPh sb="0" eb="3">
      <t>マツヤマシ</t>
    </rPh>
    <phoneticPr fontId="10"/>
  </si>
  <si>
    <t>H28年度</t>
    <rPh sb="3" eb="5">
      <t>ネンド</t>
    </rPh>
    <phoneticPr fontId="2"/>
  </si>
  <si>
    <t>kuruhara-masato@pref.shimane.lg.jp</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</si>
</sst>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u/>
      <sz val="11"/>
      <color theme="10"/>
      <name val="ＭＳ Ｐゴシック"/>
      <family val="3"/>
      <charset val="128"/>
      <scheme val="minor"/>
    </font>
    <font>
      <b/>
      <sz val="26"/>
      <color theme="1"/>
      <name val="HG丸ｺﾞｼｯｸM-PRO"/>
      <family val="3"/>
      <charset val="128"/>
    </font>
    <font>
      <sz val="10"/>
      <color theme="0"/>
      <name val="ＭＳ ゴシック"/>
      <family val="3"/>
      <charset val="128"/>
    </font>
    <font>
      <b/>
      <sz val="12"/>
      <color theme="0"/>
      <name val="ＤＦ特太ゴシック体"/>
      <family val="3"/>
      <charset val="128"/>
    </font>
    <font>
      <sz val="6"/>
      <name val="ＭＳ Ｐゴシック"/>
      <family val="3"/>
      <charset val="128"/>
      <scheme val="minor"/>
    </font>
    <font>
      <sz val="16"/>
      <color theme="1"/>
      <name val="ＭＳ ゴシック"/>
      <family val="3"/>
      <charset val="128"/>
    </font>
    <font>
      <u/>
      <sz val="16"/>
      <color theme="10"/>
      <name val="ＭＳ Ｐゴシック"/>
      <family val="3"/>
      <charset val="128"/>
      <scheme val="minor"/>
    </font>
    <font>
      <sz val="10"/>
      <color theme="1"/>
      <name val="HG丸ｺﾞｼｯｸM-PRO"/>
      <family val="3"/>
      <charset val="128"/>
    </font>
    <font>
      <sz val="12"/>
      <color theme="1"/>
      <name val="HG丸ｺﾞｼｯｸM-PRO"/>
      <family val="3"/>
      <charset val="128"/>
    </font>
    <font>
      <sz val="13"/>
      <color theme="1"/>
      <name val="HGSｺﾞｼｯｸM"/>
      <family val="3"/>
      <charset val="128"/>
    </font>
    <font>
      <sz val="14"/>
      <color theme="1"/>
      <name val="HGSｺﾞｼｯｸM"/>
      <family val="3"/>
      <charset val="128"/>
    </font>
    <font>
      <b/>
      <sz val="22"/>
      <color theme="1"/>
      <name val="HG丸ｺﾞｼｯｸM-PRO"/>
      <family val="3"/>
      <charset val="128"/>
    </font>
    <font>
      <sz val="11"/>
      <color theme="1"/>
      <name val="ＭＳ ゴシック"/>
      <family val="3"/>
      <charset val="128"/>
    </font>
    <font>
      <b/>
      <u/>
      <sz val="16"/>
      <color theme="1"/>
      <name val="ＭＳ ゴシック"/>
      <family val="3"/>
      <charset val="128"/>
    </font>
    <font>
      <b/>
      <sz val="11"/>
      <color rgb="FFFF0000"/>
      <name val="ＭＳ ゴシック"/>
      <family val="3"/>
      <charset val="128"/>
    </font>
    <font>
      <sz val="11"/>
      <color theme="0"/>
      <name val="ＭＳ ゴシック"/>
      <family val="3"/>
      <charset val="128"/>
    </font>
    <font>
      <sz val="11"/>
      <name val="ＭＳ ゴシック"/>
      <family val="3"/>
      <charset val="128"/>
    </font>
    <font>
      <b/>
      <sz val="20"/>
      <color theme="8" tint="0.79998168889431442"/>
      <name val="ＤＦ特太ゴシック体"/>
      <family val="3"/>
      <charset val="128"/>
    </font>
    <font>
      <b/>
      <sz val="20"/>
      <color theme="1" tint="0.499984740745262"/>
      <name val="ＤＦ特太ゴシック体"/>
      <family val="3"/>
      <charset val="128"/>
    </font>
    <font>
      <b/>
      <sz val="11"/>
      <color rgb="FF00B050"/>
      <name val="ＭＳ ゴシック"/>
      <family val="3"/>
      <charset val="128"/>
    </font>
    <font>
      <b/>
      <sz val="11"/>
      <name val="ＭＳ ゴシック"/>
      <family val="3"/>
      <charset val="128"/>
    </font>
    <font>
      <b/>
      <sz val="20"/>
      <name val="ＤＦ特太ゴシック体"/>
      <family val="3"/>
      <charset val="128"/>
    </font>
    <font>
      <b/>
      <sz val="14"/>
      <color indexed="9"/>
      <name val="HG丸ｺﾞｼｯｸM-PRO"/>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gray125">
        <bgColor theme="0" tint="-0.34998626667073579"/>
      </patternFill>
    </fill>
    <fill>
      <patternFill patternType="solid">
        <fgColor theme="1" tint="0.499984740745262"/>
        <bgColor indexed="64"/>
      </patternFill>
    </fill>
    <fill>
      <patternFill patternType="solid">
        <fgColor theme="9" tint="0.79998168889431442"/>
        <bgColor indexed="64"/>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91">
    <xf numFmtId="0" fontId="0" fillId="0" borderId="0" xfId="0">
      <alignment vertical="center"/>
    </xf>
    <xf numFmtId="0" fontId="4" fillId="0" borderId="0" xfId="0" applyFont="1">
      <alignment vertical="center"/>
    </xf>
    <xf numFmtId="0" fontId="4" fillId="4" borderId="0" xfId="0" applyFont="1" applyFill="1">
      <alignment vertical="center"/>
    </xf>
    <xf numFmtId="0" fontId="4" fillId="4" borderId="0" xfId="0" applyFont="1" applyFill="1" applyAlignment="1">
      <alignment vertical="center"/>
    </xf>
    <xf numFmtId="0" fontId="3" fillId="4" borderId="0" xfId="0" applyFont="1" applyFill="1" applyBorder="1">
      <alignment vertical="center"/>
    </xf>
    <xf numFmtId="0" fontId="3" fillId="4" borderId="0" xfId="0" applyFont="1" applyFill="1">
      <alignment vertical="center"/>
    </xf>
    <xf numFmtId="0" fontId="4" fillId="4" borderId="0" xfId="0" applyFont="1" applyFill="1" applyBorder="1">
      <alignment vertical="center"/>
    </xf>
    <xf numFmtId="0" fontId="4" fillId="4" borderId="0" xfId="0" applyFont="1" applyFill="1" applyBorder="1" applyAlignment="1">
      <alignment horizontal="center" vertical="center"/>
    </xf>
    <xf numFmtId="0" fontId="3" fillId="4" borderId="8" xfId="0" applyFont="1" applyFill="1" applyBorder="1" applyAlignment="1">
      <alignment vertical="center"/>
    </xf>
    <xf numFmtId="0" fontId="9" fillId="4" borderId="0" xfId="0" applyFont="1" applyFill="1" applyBorder="1" applyAlignment="1">
      <alignment horizontal="center" vertical="center"/>
    </xf>
    <xf numFmtId="0" fontId="11" fillId="4" borderId="0" xfId="0" applyFont="1" applyFill="1" applyBorder="1" applyAlignment="1">
      <alignment horizontal="right" vertical="center" indent="1"/>
    </xf>
    <xf numFmtId="0" fontId="11" fillId="4" borderId="0" xfId="0" applyFont="1" applyFill="1" applyBorder="1">
      <alignment vertical="center"/>
    </xf>
    <xf numFmtId="0" fontId="11" fillId="4" borderId="0" xfId="0" applyFont="1" applyFill="1">
      <alignment vertical="center"/>
    </xf>
    <xf numFmtId="0" fontId="4" fillId="5" borderId="20" xfId="0" applyFont="1" applyFill="1" applyBorder="1">
      <alignment vertical="center"/>
    </xf>
    <xf numFmtId="0" fontId="4" fillId="5" borderId="22" xfId="0" applyFont="1" applyFill="1" applyBorder="1">
      <alignment vertical="center"/>
    </xf>
    <xf numFmtId="0" fontId="4" fillId="5" borderId="24" xfId="0" applyFont="1" applyFill="1" applyBorder="1">
      <alignment vertical="center"/>
    </xf>
    <xf numFmtId="0" fontId="4" fillId="5" borderId="23" xfId="0" applyFont="1" applyFill="1" applyBorder="1">
      <alignment vertical="center"/>
    </xf>
    <xf numFmtId="0" fontId="4" fillId="5" borderId="25" xfId="0" applyFont="1" applyFill="1" applyBorder="1">
      <alignment vertical="center"/>
    </xf>
    <xf numFmtId="0" fontId="4" fillId="5" borderId="5" xfId="0" applyFont="1" applyFill="1" applyBorder="1">
      <alignment vertical="center"/>
    </xf>
    <xf numFmtId="0" fontId="13" fillId="5" borderId="21" xfId="0" applyFont="1" applyFill="1" applyBorder="1">
      <alignment vertical="center"/>
    </xf>
    <xf numFmtId="0" fontId="14" fillId="5" borderId="21" xfId="0" applyFont="1" applyFill="1" applyBorder="1">
      <alignment vertical="center"/>
    </xf>
    <xf numFmtId="0" fontId="13" fillId="5" borderId="8" xfId="0" applyFont="1" applyFill="1" applyBorder="1">
      <alignment vertical="center"/>
    </xf>
    <xf numFmtId="0" fontId="14" fillId="5" borderId="8" xfId="0" applyFont="1" applyFill="1" applyBorder="1">
      <alignment vertical="center"/>
    </xf>
    <xf numFmtId="0" fontId="15" fillId="4" borderId="20" xfId="0" applyFont="1" applyFill="1" applyBorder="1">
      <alignment vertical="center"/>
    </xf>
    <xf numFmtId="0" fontId="15" fillId="4" borderId="21" xfId="0" applyFont="1" applyFill="1" applyBorder="1">
      <alignment vertical="center"/>
    </xf>
    <xf numFmtId="0" fontId="15" fillId="4" borderId="25" xfId="0" applyFont="1" applyFill="1" applyBorder="1" applyAlignment="1">
      <alignment horizontal="right" vertical="top"/>
    </xf>
    <xf numFmtId="0" fontId="15" fillId="4" borderId="0" xfId="0" applyFont="1" applyFill="1" applyBorder="1">
      <alignment vertical="center"/>
    </xf>
    <xf numFmtId="0" fontId="15" fillId="4" borderId="0" xfId="0" applyFont="1" applyFill="1" applyBorder="1" applyAlignment="1">
      <alignment vertical="top" wrapText="1"/>
    </xf>
    <xf numFmtId="0" fontId="15" fillId="4" borderId="25" xfId="0" applyFont="1" applyFill="1" applyBorder="1">
      <alignment vertical="center"/>
    </xf>
    <xf numFmtId="0" fontId="15" fillId="4" borderId="0" xfId="0" applyFont="1" applyFill="1" applyBorder="1" applyAlignment="1">
      <alignment vertical="top"/>
    </xf>
    <xf numFmtId="0" fontId="15" fillId="4" borderId="26" xfId="0" applyFont="1" applyFill="1" applyBorder="1" applyAlignment="1">
      <alignment vertical="top" wrapText="1"/>
    </xf>
    <xf numFmtId="0" fontId="15" fillId="4" borderId="0" xfId="0" applyFont="1" applyFill="1" applyBorder="1" applyAlignment="1">
      <alignment horizontal="left" vertical="top" wrapText="1"/>
    </xf>
    <xf numFmtId="0" fontId="15" fillId="4" borderId="0" xfId="0" quotePrefix="1" applyFont="1" applyFill="1" applyBorder="1" applyAlignment="1">
      <alignment vertical="top"/>
    </xf>
    <xf numFmtId="0" fontId="15" fillId="4" borderId="0" xfId="0" applyFont="1" applyFill="1">
      <alignment vertical="center"/>
    </xf>
    <xf numFmtId="0" fontId="15" fillId="4" borderId="0" xfId="0" applyFont="1" applyFill="1" applyBorder="1" applyAlignment="1">
      <alignment horizontal="right" vertical="top"/>
    </xf>
    <xf numFmtId="0" fontId="16" fillId="4" borderId="23" xfId="0" applyFont="1" applyFill="1" applyBorder="1">
      <alignment vertical="center"/>
    </xf>
    <xf numFmtId="0" fontId="16" fillId="4" borderId="8" xfId="0" applyFont="1" applyFill="1" applyBorder="1">
      <alignment vertical="center"/>
    </xf>
    <xf numFmtId="0" fontId="15" fillId="4" borderId="0" xfId="0" applyFont="1" applyFill="1" applyAlignment="1">
      <alignment vertical="top"/>
    </xf>
    <xf numFmtId="0" fontId="8" fillId="4" borderId="27" xfId="0" applyFont="1" applyFill="1" applyBorder="1" applyAlignment="1">
      <alignment horizontal="center" vertical="center"/>
    </xf>
    <xf numFmtId="0" fontId="8" fillId="4" borderId="27" xfId="0" applyFont="1" applyFill="1" applyBorder="1" applyAlignment="1">
      <alignment horizontal="center" vertical="center" wrapText="1"/>
    </xf>
    <xf numFmtId="0" fontId="9" fillId="4" borderId="8" xfId="0" applyFont="1" applyFill="1" applyBorder="1" applyAlignment="1">
      <alignment vertical="center"/>
    </xf>
    <xf numFmtId="0" fontId="8" fillId="4" borderId="0" xfId="0" applyFont="1" applyFill="1" applyAlignment="1">
      <alignment horizontal="center"/>
    </xf>
    <xf numFmtId="0" fontId="8" fillId="4" borderId="0" xfId="0" applyFont="1" applyFill="1" applyAlignment="1">
      <alignment horizontal="center" wrapText="1"/>
    </xf>
    <xf numFmtId="0" fontId="19" fillId="4" borderId="0" xfId="0" applyFont="1" applyFill="1" applyBorder="1">
      <alignment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21" fillId="3" borderId="27" xfId="0" applyFont="1" applyFill="1" applyBorder="1" applyAlignment="1">
      <alignment horizontal="center" vertical="center" wrapText="1"/>
    </xf>
    <xf numFmtId="0" fontId="21" fillId="3" borderId="27" xfId="0" applyFont="1" applyFill="1" applyBorder="1" applyAlignment="1">
      <alignment horizontal="center" vertical="center"/>
    </xf>
    <xf numFmtId="0" fontId="18" fillId="7" borderId="1" xfId="0" applyFont="1" applyFill="1" applyBorder="1" applyAlignment="1">
      <alignment horizontal="center" vertical="center"/>
    </xf>
    <xf numFmtId="0" fontId="7" fillId="4" borderId="0" xfId="0" applyFont="1" applyFill="1" applyAlignment="1">
      <alignment vertical="center"/>
    </xf>
    <xf numFmtId="0" fontId="15" fillId="4" borderId="0" xfId="0" applyFont="1" applyFill="1" applyBorder="1" applyAlignment="1">
      <alignment horizontal="left" vertical="top" wrapText="1"/>
    </xf>
    <xf numFmtId="0" fontId="15" fillId="4" borderId="0" xfId="0" applyFont="1" applyFill="1" applyBorder="1" applyAlignment="1">
      <alignment vertical="top" wrapText="1"/>
    </xf>
    <xf numFmtId="0" fontId="18" fillId="7" borderId="1" xfId="0" applyFont="1" applyFill="1" applyBorder="1" applyAlignment="1">
      <alignment horizontal="center" vertical="center"/>
    </xf>
    <xf numFmtId="0" fontId="23" fillId="0" borderId="0" xfId="0" applyFont="1" applyFill="1" applyBorder="1" applyAlignment="1">
      <alignment horizontal="center" vertical="center"/>
    </xf>
    <xf numFmtId="0" fontId="26" fillId="7" borderId="6" xfId="0" applyFont="1" applyFill="1" applyBorder="1" applyAlignment="1">
      <alignment horizontal="center" wrapText="1"/>
    </xf>
    <xf numFmtId="0" fontId="8" fillId="4" borderId="0" xfId="0" applyFont="1" applyFill="1" applyBorder="1" applyAlignment="1">
      <alignment horizontal="center" vertical="center"/>
    </xf>
    <xf numFmtId="0" fontId="25" fillId="7" borderId="1" xfId="0" applyFont="1" applyFill="1" applyBorder="1" applyAlignment="1">
      <alignment horizontal="center" vertical="center"/>
    </xf>
    <xf numFmtId="0" fontId="20" fillId="4" borderId="42" xfId="0" applyFont="1" applyFill="1" applyBorder="1" applyAlignment="1">
      <alignment horizontal="center" vertical="center" wrapText="1"/>
    </xf>
    <xf numFmtId="0" fontId="20" fillId="4" borderId="43" xfId="0" applyFont="1" applyFill="1" applyBorder="1" applyAlignment="1">
      <alignment horizontal="center" vertical="center" shrinkToFit="1"/>
    </xf>
    <xf numFmtId="0" fontId="20" fillId="4" borderId="44" xfId="0" applyFont="1" applyFill="1" applyBorder="1" applyAlignment="1">
      <alignment horizontal="center" vertical="center" shrinkToFit="1"/>
    </xf>
    <xf numFmtId="0" fontId="20" fillId="4" borderId="45" xfId="0" applyFont="1" applyFill="1" applyBorder="1" applyAlignment="1">
      <alignment horizontal="center" vertical="center" shrinkToFit="1"/>
    </xf>
    <xf numFmtId="0" fontId="20" fillId="4" borderId="46" xfId="0" applyFont="1" applyFill="1" applyBorder="1" applyAlignment="1">
      <alignment horizontal="center" vertical="center" shrinkToFit="1"/>
    </xf>
    <xf numFmtId="0" fontId="20" fillId="4" borderId="44" xfId="0" applyFont="1" applyFill="1" applyBorder="1" applyAlignment="1">
      <alignment horizontal="center" vertical="center" wrapText="1"/>
    </xf>
    <xf numFmtId="0" fontId="20" fillId="4" borderId="45"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47" xfId="0" applyFont="1" applyFill="1" applyBorder="1" applyAlignment="1">
      <alignment horizontal="center" vertical="center" shrinkToFit="1"/>
    </xf>
    <xf numFmtId="0" fontId="20" fillId="4" borderId="43" xfId="0" applyFont="1" applyFill="1" applyBorder="1" applyAlignment="1">
      <alignment horizontal="center" vertical="center" wrapText="1"/>
    </xf>
    <xf numFmtId="0" fontId="20" fillId="4" borderId="48" xfId="0" applyFont="1" applyFill="1" applyBorder="1" applyAlignment="1">
      <alignment horizontal="center" vertical="center" shrinkToFit="1"/>
    </xf>
    <xf numFmtId="0" fontId="20" fillId="4" borderId="42" xfId="0" applyFont="1" applyFill="1" applyBorder="1" applyAlignment="1">
      <alignment horizontal="center" vertical="center" shrinkToFit="1"/>
    </xf>
    <xf numFmtId="0" fontId="22" fillId="7" borderId="49"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25" fillId="7" borderId="53" xfId="0" applyFont="1" applyFill="1" applyBorder="1" applyAlignment="1">
      <alignment vertical="center"/>
    </xf>
    <xf numFmtId="0" fontId="15" fillId="4" borderId="0" xfId="0" applyFont="1" applyFill="1" applyBorder="1" applyAlignment="1">
      <alignment horizontal="right" vertical="top" indent="1"/>
    </xf>
    <xf numFmtId="0" fontId="11" fillId="4" borderId="0" xfId="0" applyFont="1" applyFill="1" applyBorder="1" applyAlignment="1">
      <alignment horizontal="right" vertical="center"/>
    </xf>
    <xf numFmtId="0" fontId="4" fillId="4" borderId="1" xfId="0" applyFont="1" applyFill="1" applyBorder="1">
      <alignment vertical="center"/>
    </xf>
    <xf numFmtId="0" fontId="5" fillId="4" borderId="0" xfId="0" applyFont="1" applyFill="1" applyAlignment="1">
      <alignment horizontal="right" vertical="center"/>
    </xf>
    <xf numFmtId="0" fontId="4" fillId="4" borderId="8" xfId="0" applyFont="1" applyFill="1" applyBorder="1" applyAlignment="1">
      <alignment vertical="center"/>
    </xf>
    <xf numFmtId="0" fontId="4" fillId="4" borderId="1" xfId="0" applyFont="1" applyFill="1" applyBorder="1" applyAlignment="1">
      <alignment vertical="center" wrapText="1"/>
    </xf>
    <xf numFmtId="0" fontId="19" fillId="4" borderId="0" xfId="0" applyFont="1" applyFill="1" applyBorder="1" applyAlignment="1">
      <alignment vertical="center" wrapText="1"/>
    </xf>
    <xf numFmtId="0" fontId="4" fillId="0" borderId="1" xfId="0" applyFont="1" applyBorder="1">
      <alignment vertical="center"/>
    </xf>
    <xf numFmtId="0" fontId="4" fillId="4" borderId="55" xfId="0" applyFont="1" applyFill="1" applyBorder="1" applyAlignment="1">
      <alignment vertical="center"/>
    </xf>
    <xf numFmtId="0" fontId="18" fillId="2" borderId="7" xfId="0" applyFont="1" applyFill="1" applyBorder="1" applyAlignment="1" applyProtection="1">
      <alignment horizontal="center" vertical="center" wrapText="1"/>
      <protection locked="0"/>
    </xf>
    <xf numFmtId="0" fontId="18" fillId="6" borderId="7" xfId="0" applyFont="1" applyFill="1" applyBorder="1" applyAlignment="1" applyProtection="1">
      <alignment horizontal="center" vertical="center" wrapText="1"/>
      <protection locked="0"/>
    </xf>
    <xf numFmtId="0" fontId="18" fillId="6" borderId="19" xfId="0" applyFont="1" applyFill="1" applyBorder="1" applyAlignment="1" applyProtection="1">
      <alignment horizontal="center" vertical="center"/>
      <protection locked="0"/>
    </xf>
    <xf numFmtId="0" fontId="18" fillId="6" borderId="12" xfId="0" applyFont="1" applyFill="1" applyBorder="1" applyAlignment="1" applyProtection="1">
      <alignment horizontal="center" vertical="center"/>
      <protection locked="0"/>
    </xf>
    <xf numFmtId="0" fontId="18" fillId="6" borderId="13"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18" fillId="6" borderId="12" xfId="0" applyFont="1" applyFill="1" applyBorder="1" applyAlignment="1" applyProtection="1">
      <alignment horizontal="center" vertical="center" wrapText="1"/>
      <protection locked="0"/>
    </xf>
    <xf numFmtId="0" fontId="18" fillId="6" borderId="31" xfId="0" applyFont="1" applyFill="1" applyBorder="1" applyAlignment="1" applyProtection="1">
      <alignment horizontal="center" vertical="center" wrapText="1"/>
      <protection locked="0"/>
    </xf>
    <xf numFmtId="0" fontId="18" fillId="6" borderId="32" xfId="0" applyFont="1" applyFill="1" applyBorder="1" applyAlignment="1" applyProtection="1">
      <alignment horizontal="center" vertical="center" wrapText="1"/>
      <protection locked="0"/>
    </xf>
    <xf numFmtId="0" fontId="18" fillId="6" borderId="32" xfId="0" applyFont="1" applyFill="1" applyBorder="1" applyAlignment="1" applyProtection="1">
      <alignment horizontal="center" vertical="center"/>
      <protection locked="0"/>
    </xf>
    <xf numFmtId="0" fontId="18" fillId="6" borderId="18" xfId="0" applyFont="1" applyFill="1" applyBorder="1" applyAlignment="1" applyProtection="1">
      <alignment horizontal="center" vertical="center"/>
      <protection locked="0"/>
    </xf>
    <xf numFmtId="0" fontId="18" fillId="6" borderId="33" xfId="0" applyFont="1" applyFill="1" applyBorder="1" applyAlignment="1" applyProtection="1">
      <alignment vertical="center" wrapText="1"/>
      <protection locked="0"/>
    </xf>
    <xf numFmtId="0" fontId="18" fillId="6" borderId="31" xfId="0" applyFont="1" applyFill="1" applyBorder="1" applyAlignment="1" applyProtection="1">
      <alignment vertical="center" wrapText="1"/>
      <protection locked="0"/>
    </xf>
    <xf numFmtId="0" fontId="18" fillId="6" borderId="34"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wrapText="1"/>
      <protection locked="0"/>
    </xf>
    <xf numFmtId="0" fontId="18" fillId="6" borderId="1" xfId="0" applyFont="1" applyFill="1" applyBorder="1" applyAlignment="1" applyProtection="1">
      <alignment horizontal="center" vertical="center" wrapText="1"/>
      <protection locked="0"/>
    </xf>
    <xf numFmtId="0" fontId="18" fillId="6" borderId="4"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16" xfId="0" applyFont="1" applyFill="1" applyBorder="1" applyAlignment="1" applyProtection="1">
      <alignment horizontal="center" vertical="center"/>
      <protection locked="0"/>
    </xf>
    <xf numFmtId="0" fontId="18" fillId="6" borderId="17"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wrapText="1"/>
      <protection locked="0"/>
    </xf>
    <xf numFmtId="0" fontId="18" fillId="6" borderId="16" xfId="0" applyFont="1" applyFill="1" applyBorder="1" applyAlignment="1" applyProtection="1">
      <alignment horizontal="center" vertical="center" wrapText="1"/>
      <protection locked="0"/>
    </xf>
    <xf numFmtId="0" fontId="18" fillId="6" borderId="17" xfId="0"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vertical="center" wrapText="1"/>
      <protection locked="0"/>
    </xf>
    <xf numFmtId="0" fontId="18" fillId="6" borderId="16" xfId="0" applyFont="1" applyFill="1" applyBorder="1" applyAlignment="1" applyProtection="1">
      <alignment vertical="center" wrapText="1"/>
      <protection locked="0"/>
    </xf>
    <xf numFmtId="0" fontId="18" fillId="6" borderId="17" xfId="0" applyFont="1" applyFill="1" applyBorder="1" applyAlignment="1" applyProtection="1">
      <alignment vertical="center" wrapText="1"/>
      <protection locked="0"/>
    </xf>
    <xf numFmtId="0" fontId="18" fillId="6" borderId="1" xfId="0" applyFont="1" applyFill="1" applyBorder="1" applyAlignment="1" applyProtection="1">
      <alignment horizontal="center" vertical="center"/>
      <protection locked="0"/>
    </xf>
    <xf numFmtId="0" fontId="17" fillId="4" borderId="0" xfId="0" applyFont="1" applyFill="1" applyAlignment="1">
      <alignment horizontal="center" vertical="center"/>
    </xf>
    <xf numFmtId="0" fontId="15" fillId="4" borderId="0" xfId="0" applyFont="1" applyFill="1" applyBorder="1" applyAlignment="1">
      <alignment vertical="top"/>
    </xf>
    <xf numFmtId="0" fontId="12" fillId="2" borderId="4" xfId="1" applyFont="1" applyFill="1" applyBorder="1" applyAlignment="1" applyProtection="1">
      <alignment vertical="center" wrapText="1"/>
      <protection locked="0"/>
    </xf>
    <xf numFmtId="0" fontId="12" fillId="2" borderId="3" xfId="1" applyFont="1" applyFill="1" applyBorder="1" applyAlignment="1" applyProtection="1">
      <alignment vertical="center" wrapText="1"/>
      <protection locked="0"/>
    </xf>
    <xf numFmtId="0" fontId="12" fillId="2" borderId="2" xfId="1" applyFont="1" applyFill="1" applyBorder="1" applyAlignment="1" applyProtection="1">
      <alignment vertical="center" wrapText="1"/>
      <protection locked="0"/>
    </xf>
    <xf numFmtId="0" fontId="15" fillId="4" borderId="35" xfId="0" applyFont="1" applyFill="1" applyBorder="1" applyAlignment="1" applyProtection="1">
      <alignment vertical="top" wrapText="1"/>
      <protection locked="0"/>
    </xf>
    <xf numFmtId="0" fontId="15" fillId="4" borderId="36" xfId="0" applyFont="1" applyFill="1" applyBorder="1" applyAlignment="1" applyProtection="1">
      <alignment vertical="top" wrapText="1"/>
      <protection locked="0"/>
    </xf>
    <xf numFmtId="0" fontId="15" fillId="4" borderId="37" xfId="0" applyFont="1" applyFill="1" applyBorder="1" applyAlignment="1" applyProtection="1">
      <alignment vertical="top" wrapText="1"/>
      <protection locked="0"/>
    </xf>
    <xf numFmtId="0" fontId="15" fillId="4" borderId="36" xfId="0" applyFont="1" applyFill="1" applyBorder="1" applyAlignment="1" applyProtection="1">
      <alignment vertical="top"/>
      <protection locked="0"/>
    </xf>
    <xf numFmtId="0" fontId="15" fillId="4" borderId="37" xfId="0" applyFont="1" applyFill="1" applyBorder="1" applyAlignment="1" applyProtection="1">
      <alignment vertical="top"/>
      <protection locked="0"/>
    </xf>
    <xf numFmtId="0" fontId="11" fillId="2" borderId="1"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15" fillId="4" borderId="0" xfId="0" applyFont="1" applyFill="1" applyBorder="1" applyAlignment="1">
      <alignment horizontal="left" vertical="top" wrapText="1"/>
    </xf>
    <xf numFmtId="0" fontId="15" fillId="4" borderId="0" xfId="0" applyFont="1" applyFill="1" applyBorder="1" applyAlignment="1">
      <alignment vertical="top" wrapText="1"/>
    </xf>
    <xf numFmtId="0" fontId="15" fillId="4" borderId="26" xfId="0" applyFont="1" applyFill="1" applyBorder="1" applyAlignment="1">
      <alignment vertical="top" wrapText="1"/>
    </xf>
    <xf numFmtId="0" fontId="16" fillId="4" borderId="0" xfId="0" applyFont="1" applyFill="1" applyBorder="1" applyAlignment="1">
      <alignment vertical="top" wrapText="1"/>
    </xf>
    <xf numFmtId="0" fontId="8" fillId="4" borderId="28" xfId="0" applyFont="1" applyFill="1" applyBorder="1" applyAlignment="1">
      <alignment horizontal="center" wrapText="1"/>
    </xf>
    <xf numFmtId="0" fontId="24" fillId="3" borderId="0" xfId="0" applyFont="1" applyFill="1" applyBorder="1" applyAlignment="1">
      <alignment horizontal="center" vertical="center"/>
    </xf>
    <xf numFmtId="0" fontId="22" fillId="7" borderId="38"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20" xfId="0" applyFont="1" applyFill="1" applyBorder="1" applyAlignment="1">
      <alignment horizontal="center" wrapText="1"/>
    </xf>
    <xf numFmtId="0" fontId="26" fillId="7" borderId="21" xfId="0" applyFont="1" applyFill="1" applyBorder="1" applyAlignment="1">
      <alignment horizontal="center" wrapText="1"/>
    </xf>
    <xf numFmtId="0" fontId="26" fillId="7" borderId="22" xfId="0" applyFont="1" applyFill="1" applyBorder="1" applyAlignment="1">
      <alignment horizontal="center" wrapText="1"/>
    </xf>
    <xf numFmtId="0" fontId="26" fillId="7" borderId="23"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24" xfId="0" applyFont="1" applyFill="1" applyBorder="1" applyAlignment="1">
      <alignment horizontal="center" vertical="center" wrapText="1"/>
    </xf>
    <xf numFmtId="0" fontId="19" fillId="4" borderId="0" xfId="0" applyFont="1" applyFill="1" applyBorder="1" applyAlignment="1">
      <alignment vertical="center" wrapText="1"/>
    </xf>
    <xf numFmtId="0" fontId="22" fillId="7" borderId="1"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26" xfId="0" applyFont="1" applyFill="1" applyBorder="1" applyAlignment="1">
      <alignment horizontal="center" vertical="center" wrapText="1"/>
    </xf>
    <xf numFmtId="0" fontId="22" fillId="7" borderId="1" xfId="0" applyFont="1" applyFill="1" applyBorder="1" applyAlignment="1">
      <alignment horizontal="center" vertical="center"/>
    </xf>
    <xf numFmtId="0" fontId="22" fillId="7" borderId="6" xfId="0" applyFont="1" applyFill="1" applyBorder="1" applyAlignment="1">
      <alignment horizontal="center" vertical="center"/>
    </xf>
    <xf numFmtId="0" fontId="26" fillId="7" borderId="41"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26" fillId="7" borderId="20" xfId="0" applyFont="1" applyFill="1" applyBorder="1" applyAlignment="1">
      <alignment horizontal="center"/>
    </xf>
    <xf numFmtId="0" fontId="26" fillId="7" borderId="21" xfId="0" applyFont="1" applyFill="1" applyBorder="1" applyAlignment="1">
      <alignment horizontal="center"/>
    </xf>
    <xf numFmtId="0" fontId="26" fillId="7" borderId="6" xfId="0" applyFont="1" applyFill="1" applyBorder="1" applyAlignment="1">
      <alignment horizontal="center"/>
    </xf>
    <xf numFmtId="0" fontId="23" fillId="8" borderId="0" xfId="0" applyFont="1" applyFill="1" applyBorder="1" applyAlignment="1">
      <alignment horizontal="center" vertical="center"/>
    </xf>
    <xf numFmtId="0" fontId="26" fillId="7" borderId="25" xfId="0" applyFont="1" applyFill="1" applyBorder="1" applyAlignment="1">
      <alignment horizontal="center" vertical="center" wrapText="1"/>
    </xf>
    <xf numFmtId="0" fontId="26" fillId="7" borderId="0"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18" fillId="7" borderId="6"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1" fillId="0" borderId="54" xfId="0" applyFont="1" applyBorder="1" applyAlignment="1">
      <alignment vertical="center" wrapText="1"/>
    </xf>
    <xf numFmtId="0" fontId="11" fillId="0" borderId="0" xfId="0" applyFont="1" applyAlignment="1">
      <alignment vertical="center" wrapText="1"/>
    </xf>
    <xf numFmtId="0" fontId="5" fillId="4" borderId="35"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5" fillId="2" borderId="35" xfId="0" applyFont="1" applyFill="1" applyBorder="1" applyAlignment="1" applyProtection="1">
      <alignment horizontal="left" vertical="top" wrapText="1"/>
      <protection locked="0"/>
    </xf>
    <xf numFmtId="0" fontId="5" fillId="2" borderId="36" xfId="0" applyFont="1" applyFill="1" applyBorder="1" applyAlignment="1" applyProtection="1">
      <alignment horizontal="left" vertical="top" wrapText="1"/>
      <protection locked="0"/>
    </xf>
    <xf numFmtId="0" fontId="5" fillId="2" borderId="37" xfId="0" applyFont="1" applyFill="1" applyBorder="1" applyAlignment="1" applyProtection="1">
      <alignment horizontal="left" vertical="top" wrapText="1"/>
      <protection locked="0"/>
    </xf>
    <xf numFmtId="0" fontId="22" fillId="7" borderId="10" xfId="0" applyFont="1" applyFill="1" applyBorder="1" applyAlignment="1">
      <alignment horizontal="center" vertical="center"/>
    </xf>
    <xf numFmtId="0" fontId="22" fillId="7" borderId="38" xfId="0" applyFont="1" applyFill="1" applyBorder="1" applyAlignment="1">
      <alignment horizontal="center" vertical="center"/>
    </xf>
    <xf numFmtId="0" fontId="22" fillId="7" borderId="21" xfId="0" applyFont="1" applyFill="1" applyBorder="1" applyAlignment="1">
      <alignment horizontal="center" wrapText="1"/>
    </xf>
    <xf numFmtId="0" fontId="22" fillId="7" borderId="22" xfId="0" applyFont="1" applyFill="1" applyBorder="1" applyAlignment="1">
      <alignment horizontal="center" wrapText="1"/>
    </xf>
    <xf numFmtId="0" fontId="22" fillId="7" borderId="20" xfId="0" applyFont="1" applyFill="1" applyBorder="1" applyAlignment="1">
      <alignment horizontal="center" vertical="center"/>
    </xf>
    <xf numFmtId="0" fontId="22" fillId="7" borderId="21" xfId="0" applyFont="1" applyFill="1" applyBorder="1" applyAlignment="1">
      <alignment horizontal="center" vertical="center"/>
    </xf>
    <xf numFmtId="0" fontId="22" fillId="7" borderId="22" xfId="0" applyFont="1" applyFill="1" applyBorder="1" applyAlignment="1">
      <alignment horizontal="center" vertical="center"/>
    </xf>
    <xf numFmtId="56" fontId="15" fillId="4" borderId="35" xfId="0" applyNumberFormat="1" applyFont="1" applyFill="1" applyBorder="1" applyAlignment="1" applyProtection="1">
      <alignment vertical="top"/>
      <protection locked="0"/>
    </xf>
  </cellXfs>
  <cellStyles count="2">
    <cellStyle name="ハイパーリンク" xfId="1" builtinId="8"/>
    <cellStyle name="標準" xfId="0" builtinId="0"/>
  </cellStyles>
  <dxfs count="316">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6600"/>
      <color rgb="FF00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250032</xdr:colOff>
      <xdr:row>28</xdr:row>
      <xdr:rowOff>250032</xdr:rowOff>
    </xdr:from>
    <xdr:to>
      <xdr:col>32</xdr:col>
      <xdr:colOff>238126</xdr:colOff>
      <xdr:row>31</xdr:row>
      <xdr:rowOff>250032</xdr:rowOff>
    </xdr:to>
    <xdr:sp macro="" textlink="">
      <xdr:nvSpPr>
        <xdr:cNvPr id="4" name="正方形/長方形 3"/>
        <xdr:cNvSpPr/>
      </xdr:nvSpPr>
      <xdr:spPr>
        <a:xfrm>
          <a:off x="2833688" y="7858126"/>
          <a:ext cx="6274594" cy="857250"/>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ＤＦ特太ゴシック体" panose="020B0509000000000000" pitchFamily="49" charset="-128"/>
              <a:ea typeface="ＤＦ特太ゴシック体" panose="020B0509000000000000" pitchFamily="49" charset="-128"/>
            </a:rPr>
            <a:t>提出期限と提出先メールアドレスは、各自治体で記入してください。</a:t>
          </a:r>
        </a:p>
      </xdr:txBody>
    </xdr:sp>
    <xdr:clientData/>
  </xdr:twoCellAnchor>
  <xdr:twoCellAnchor>
    <xdr:from>
      <xdr:col>22</xdr:col>
      <xdr:colOff>277689</xdr:colOff>
      <xdr:row>26</xdr:row>
      <xdr:rowOff>35672</xdr:rowOff>
    </xdr:from>
    <xdr:to>
      <xdr:col>31</xdr:col>
      <xdr:colOff>261939</xdr:colOff>
      <xdr:row>28</xdr:row>
      <xdr:rowOff>256172</xdr:rowOff>
    </xdr:to>
    <xdr:cxnSp macro="">
      <xdr:nvCxnSpPr>
        <xdr:cNvPr id="6" name="カギ線コネクタ 5"/>
        <xdr:cNvCxnSpPr/>
      </xdr:nvCxnSpPr>
      <xdr:spPr>
        <a:xfrm rot="5400000" flipH="1" flipV="1">
          <a:off x="7172345" y="6190266"/>
          <a:ext cx="792000" cy="2556000"/>
        </a:xfrm>
        <a:prstGeom prst="bentConnector3">
          <a:avLst>
            <a:gd name="adj1" fmla="val 37973"/>
          </a:avLst>
        </a:prstGeom>
        <a:ln w="63500">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107156</xdr:colOff>
      <xdr:row>26</xdr:row>
      <xdr:rowOff>45223</xdr:rowOff>
    </xdr:from>
    <xdr:to>
      <xdr:col>21</xdr:col>
      <xdr:colOff>89156</xdr:colOff>
      <xdr:row>28</xdr:row>
      <xdr:rowOff>265723</xdr:rowOff>
    </xdr:to>
    <xdr:cxnSp macro="">
      <xdr:nvCxnSpPr>
        <xdr:cNvPr id="8" name="カギ線コネクタ 7"/>
        <xdr:cNvCxnSpPr/>
      </xdr:nvCxnSpPr>
      <xdr:spPr>
        <a:xfrm rot="16200000" flipV="1">
          <a:off x="4286062" y="6343817"/>
          <a:ext cx="792000" cy="2268000"/>
        </a:xfrm>
        <a:prstGeom prst="bentConnector3">
          <a:avLst>
            <a:gd name="adj1" fmla="val 39477"/>
          </a:avLst>
        </a:prstGeom>
        <a:ln w="63500">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130969</xdr:colOff>
      <xdr:row>32</xdr:row>
      <xdr:rowOff>166688</xdr:rowOff>
    </xdr:from>
    <xdr:to>
      <xdr:col>35</xdr:col>
      <xdr:colOff>23813</xdr:colOff>
      <xdr:row>35</xdr:row>
      <xdr:rowOff>166688</xdr:rowOff>
    </xdr:to>
    <xdr:sp macro="" textlink="">
      <xdr:nvSpPr>
        <xdr:cNvPr id="5" name="正方形/長方形 4"/>
        <xdr:cNvSpPr/>
      </xdr:nvSpPr>
      <xdr:spPr>
        <a:xfrm>
          <a:off x="428625" y="8917782"/>
          <a:ext cx="9322594" cy="857250"/>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ＤＦ特太ゴシック体" panose="020B0509000000000000" pitchFamily="49" charset="-128"/>
              <a:ea typeface="ＤＦ特太ゴシック体" panose="020B0509000000000000" pitchFamily="49" charset="-128"/>
            </a:rPr>
            <a:t>都道府県等の担当者におかれては、シート「事業所用②」の内容を、別添２の様式にとりまとめの上、厚生労働省に御提出ください。</a:t>
          </a:r>
          <a:endParaRPr kumimoji="1" lang="en-US" altLang="ja-JP" sz="1800">
            <a:solidFill>
              <a:srgbClr val="FF0000"/>
            </a:solidFill>
            <a:latin typeface="ＤＦ特太ゴシック体" panose="020B0509000000000000" pitchFamily="49" charset="-128"/>
            <a:ea typeface="ＤＦ特太ゴシック体" panose="020B05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258534</xdr:colOff>
      <xdr:row>30</xdr:row>
      <xdr:rowOff>136773</xdr:rowOff>
    </xdr:from>
    <xdr:to>
      <xdr:col>10</xdr:col>
      <xdr:colOff>163285</xdr:colOff>
      <xdr:row>37</xdr:row>
      <xdr:rowOff>13607</xdr:rowOff>
    </xdr:to>
    <xdr:sp macro="" textlink="">
      <xdr:nvSpPr>
        <xdr:cNvPr id="2" name="正方形/長方形 1"/>
        <xdr:cNvSpPr/>
      </xdr:nvSpPr>
      <xdr:spPr>
        <a:xfrm>
          <a:off x="258534" y="22901523"/>
          <a:ext cx="6068787" cy="1496084"/>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ＤＦ特太ゴシック体" panose="020B0509000000000000" pitchFamily="49" charset="-128"/>
              <a:ea typeface="ＤＦ特太ゴシック体" panose="020B0509000000000000" pitchFamily="49" charset="-128"/>
            </a:rPr>
            <a:t>自治体は、Ｑ２、Ｑ３の回答については、ここに表示されているデータを「事業所データ集計</a:t>
          </a:r>
          <a:r>
            <a:rPr kumimoji="1" lang="en-US" altLang="ja-JP" sz="18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800">
              <a:solidFill>
                <a:srgbClr val="FF0000"/>
              </a:solidFill>
              <a:latin typeface="ＤＦ特太ゴシック体" panose="020B0509000000000000" pitchFamily="49" charset="-128"/>
              <a:ea typeface="ＤＦ特太ゴシック体" panose="020B0509000000000000" pitchFamily="49" charset="-128"/>
            </a:rPr>
            <a:t>Ｑ２、３</a:t>
          </a:r>
          <a:r>
            <a:rPr kumimoji="1" lang="en-US" altLang="ja-JP" sz="18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800">
              <a:solidFill>
                <a:srgbClr val="FF0000"/>
              </a:solidFill>
              <a:latin typeface="ＤＦ特太ゴシック体" panose="020B0509000000000000" pitchFamily="49" charset="-128"/>
              <a:ea typeface="ＤＦ特太ゴシック体" panose="020B0509000000000000" pitchFamily="49" charset="-128"/>
            </a:rPr>
            <a:t>」に、「値」のみ貼り付けて下さい。</a:t>
          </a:r>
        </a:p>
      </xdr:txBody>
    </xdr:sp>
    <xdr:clientData/>
  </xdr:twoCellAnchor>
  <xdr:twoCellAnchor>
    <xdr:from>
      <xdr:col>1</xdr:col>
      <xdr:colOff>415021</xdr:colOff>
      <xdr:row>28</xdr:row>
      <xdr:rowOff>95250</xdr:rowOff>
    </xdr:from>
    <xdr:to>
      <xdr:col>5</xdr:col>
      <xdr:colOff>206521</xdr:colOff>
      <xdr:row>30</xdr:row>
      <xdr:rowOff>138857</xdr:rowOff>
    </xdr:to>
    <xdr:cxnSp macro="">
      <xdr:nvCxnSpPr>
        <xdr:cNvPr id="3" name="カギ線コネクタ 2"/>
        <xdr:cNvCxnSpPr/>
      </xdr:nvCxnSpPr>
      <xdr:spPr>
        <a:xfrm rot="16200000" flipV="1">
          <a:off x="1833378" y="21373607"/>
          <a:ext cx="792000" cy="2268000"/>
        </a:xfrm>
        <a:prstGeom prst="bentConnector3">
          <a:avLst>
            <a:gd name="adj1" fmla="val 39477"/>
          </a:avLst>
        </a:prstGeom>
        <a:ln w="63500">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K189"/>
  <sheetViews>
    <sheetView tabSelected="1" view="pageBreakPreview" zoomScale="80" zoomScaleNormal="100" zoomScaleSheetLayoutView="80" workbookViewId="0">
      <selection activeCell="F4" sqref="F4:S4"/>
    </sheetView>
  </sheetViews>
  <sheetFormatPr defaultColWidth="5.375" defaultRowHeight="22.5" customHeight="1" x14ac:dyDescent="0.15"/>
  <cols>
    <col min="1" max="1" width="2" style="2" customWidth="1"/>
    <col min="2" max="2" width="1.875" style="2" customWidth="1"/>
    <col min="3" max="37" width="3.75" style="2" customWidth="1"/>
    <col min="38" max="38" width="1.875" style="2" customWidth="1"/>
    <col min="39" max="39" width="2" style="2" customWidth="1"/>
    <col min="40" max="40" width="4.375" style="2" customWidth="1"/>
    <col min="41" max="16384" width="5.375" style="2"/>
  </cols>
  <sheetData>
    <row r="1" spans="1:89" ht="22.5" customHeight="1" x14ac:dyDescent="0.15">
      <c r="AM1" s="77" t="s">
        <v>1953</v>
      </c>
    </row>
    <row r="2" spans="1:89" ht="38.25" customHeight="1" x14ac:dyDescent="0.15">
      <c r="A2" s="112" t="s">
        <v>1951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row>
    <row r="3" spans="1:89" ht="30.75" customHeight="1" x14ac:dyDescent="0.15">
      <c r="B3" s="3"/>
      <c r="C3" s="4"/>
      <c r="D3" s="4"/>
      <c r="E3" s="4"/>
      <c r="N3" s="4"/>
      <c r="O3" s="4"/>
      <c r="P3" s="4"/>
      <c r="Q3" s="4"/>
      <c r="R3" s="4"/>
      <c r="S3" s="4"/>
      <c r="T3" s="4"/>
      <c r="U3" s="4"/>
      <c r="V3" s="4"/>
      <c r="W3" s="4"/>
    </row>
    <row r="4" spans="1:89" ht="33" customHeight="1" x14ac:dyDescent="0.15">
      <c r="C4" s="4"/>
      <c r="E4" s="10" t="s">
        <v>0</v>
      </c>
      <c r="F4" s="122"/>
      <c r="G4" s="122"/>
      <c r="H4" s="122"/>
      <c r="I4" s="122"/>
      <c r="J4" s="122"/>
      <c r="K4" s="122"/>
      <c r="L4" s="122"/>
      <c r="M4" s="122"/>
      <c r="N4" s="122"/>
      <c r="O4" s="122"/>
      <c r="P4" s="122"/>
      <c r="Q4" s="122"/>
      <c r="R4" s="122"/>
      <c r="S4" s="122"/>
      <c r="T4" s="12"/>
      <c r="U4" s="11"/>
      <c r="AD4" s="75" t="s">
        <v>1943</v>
      </c>
      <c r="AE4" s="122"/>
      <c r="AF4" s="122"/>
      <c r="AG4" s="122"/>
      <c r="AH4" s="122"/>
      <c r="AI4" s="122"/>
      <c r="AJ4" s="122"/>
      <c r="AK4" s="122"/>
      <c r="AL4" s="122"/>
      <c r="AM4" s="122"/>
    </row>
    <row r="5" spans="1:89" ht="12.75" customHeight="1" x14ac:dyDescent="0.15">
      <c r="C5" s="4"/>
      <c r="E5" s="10"/>
      <c r="G5" s="11"/>
      <c r="H5" s="11"/>
      <c r="I5" s="11"/>
      <c r="J5" s="11"/>
      <c r="K5" s="11"/>
      <c r="L5" s="11"/>
      <c r="M5" s="12"/>
      <c r="N5" s="12"/>
      <c r="O5" s="11"/>
      <c r="P5" s="11"/>
      <c r="Q5" s="11"/>
      <c r="R5" s="11"/>
      <c r="S5" s="11"/>
      <c r="T5" s="12"/>
      <c r="U5" s="11"/>
      <c r="AR5" s="10"/>
      <c r="AS5" s="11"/>
      <c r="AT5" s="12"/>
      <c r="AU5" s="12"/>
      <c r="AV5" s="12"/>
      <c r="AW5" s="12"/>
      <c r="AX5" s="12"/>
    </row>
    <row r="6" spans="1:89" ht="33" customHeight="1" x14ac:dyDescent="0.15">
      <c r="C6" s="4"/>
      <c r="D6" s="4"/>
      <c r="E6" s="10" t="s">
        <v>1</v>
      </c>
      <c r="F6" s="122"/>
      <c r="G6" s="122"/>
      <c r="H6" s="122"/>
      <c r="I6" s="122"/>
      <c r="J6" s="122"/>
      <c r="K6" s="122"/>
      <c r="N6" s="11"/>
      <c r="O6" s="11"/>
      <c r="P6" s="10" t="s">
        <v>27</v>
      </c>
      <c r="Q6" s="123"/>
      <c r="R6" s="124"/>
      <c r="S6" s="124"/>
      <c r="T6" s="124"/>
      <c r="U6" s="124"/>
      <c r="V6" s="125"/>
      <c r="AD6" s="10" t="s">
        <v>28</v>
      </c>
      <c r="AE6" s="114"/>
      <c r="AF6" s="115"/>
      <c r="AG6" s="115"/>
      <c r="AH6" s="115"/>
      <c r="AI6" s="115"/>
      <c r="AJ6" s="115"/>
      <c r="AK6" s="115"/>
      <c r="AL6" s="115"/>
      <c r="AM6" s="116"/>
    </row>
    <row r="7" spans="1:89" ht="21" customHeight="1" x14ac:dyDescent="0.15">
      <c r="C7" s="4"/>
      <c r="D7" s="4"/>
    </row>
    <row r="8" spans="1:89" ht="11.25" customHeight="1" x14ac:dyDescent="0.15">
      <c r="A8" s="13"/>
      <c r="B8" s="19"/>
      <c r="C8" s="20"/>
      <c r="D8" s="20"/>
      <c r="E8" s="19"/>
      <c r="F8" s="19"/>
      <c r="G8" s="19"/>
      <c r="H8" s="19"/>
      <c r="I8" s="19"/>
      <c r="J8" s="19"/>
      <c r="K8" s="19"/>
      <c r="L8" s="20"/>
      <c r="M8" s="20"/>
      <c r="N8" s="20"/>
      <c r="O8" s="20"/>
      <c r="P8" s="20"/>
      <c r="Q8" s="20"/>
      <c r="R8" s="20"/>
      <c r="S8" s="20"/>
      <c r="T8" s="19"/>
      <c r="U8" s="19"/>
      <c r="V8" s="19"/>
      <c r="W8" s="19"/>
      <c r="X8" s="19"/>
      <c r="Y8" s="19"/>
      <c r="Z8" s="19"/>
      <c r="AA8" s="19"/>
      <c r="AB8" s="19"/>
      <c r="AC8" s="19"/>
      <c r="AD8" s="19"/>
      <c r="AE8" s="19"/>
      <c r="AF8" s="19"/>
      <c r="AG8" s="19"/>
      <c r="AH8" s="19"/>
      <c r="AI8" s="19"/>
      <c r="AJ8" s="19"/>
      <c r="AK8" s="19"/>
      <c r="AL8" s="19"/>
      <c r="AM8" s="14"/>
      <c r="AN8" s="6"/>
    </row>
    <row r="9" spans="1:89" ht="11.25" customHeight="1" x14ac:dyDescent="0.15">
      <c r="A9" s="17"/>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18"/>
      <c r="AN9" s="6"/>
      <c r="AQ9" s="2" t="s">
        <v>188</v>
      </c>
      <c r="AR9" s="2" t="s">
        <v>189</v>
      </c>
      <c r="AS9" s="2" t="s">
        <v>190</v>
      </c>
      <c r="AT9" s="2" t="s">
        <v>191</v>
      </c>
      <c r="AU9" s="2" t="s">
        <v>192</v>
      </c>
      <c r="AV9" s="2" t="s">
        <v>193</v>
      </c>
      <c r="AW9" s="2" t="s">
        <v>194</v>
      </c>
      <c r="AX9" s="2" t="s">
        <v>195</v>
      </c>
      <c r="AY9" s="2" t="s">
        <v>196</v>
      </c>
      <c r="AZ9" s="2" t="s">
        <v>197</v>
      </c>
      <c r="BA9" s="2" t="s">
        <v>198</v>
      </c>
      <c r="BB9" s="2" t="s">
        <v>199</v>
      </c>
      <c r="BC9" s="2" t="s">
        <v>200</v>
      </c>
      <c r="BD9" s="2" t="s">
        <v>201</v>
      </c>
      <c r="BE9" s="2" t="s">
        <v>202</v>
      </c>
      <c r="BF9" s="2" t="s">
        <v>203</v>
      </c>
      <c r="BG9" s="2" t="s">
        <v>204</v>
      </c>
      <c r="BH9" s="2" t="s">
        <v>205</v>
      </c>
      <c r="BI9" s="2" t="s">
        <v>206</v>
      </c>
      <c r="BJ9" s="2" t="s">
        <v>207</v>
      </c>
      <c r="BK9" s="2" t="s">
        <v>208</v>
      </c>
      <c r="BL9" s="2" t="s">
        <v>209</v>
      </c>
      <c r="BM9" s="2" t="s">
        <v>210</v>
      </c>
      <c r="BN9" s="2" t="s">
        <v>211</v>
      </c>
      <c r="BO9" s="2" t="s">
        <v>212</v>
      </c>
      <c r="BP9" s="2" t="s">
        <v>213</v>
      </c>
      <c r="BQ9" s="2" t="s">
        <v>214</v>
      </c>
      <c r="BR9" s="2" t="s">
        <v>215</v>
      </c>
      <c r="BS9" s="2" t="s">
        <v>216</v>
      </c>
      <c r="BT9" s="2" t="s">
        <v>217</v>
      </c>
      <c r="BU9" s="2" t="s">
        <v>218</v>
      </c>
      <c r="BV9" s="2" t="s">
        <v>219</v>
      </c>
      <c r="BW9" s="2" t="s">
        <v>220</v>
      </c>
      <c r="BX9" s="2" t="s">
        <v>221</v>
      </c>
      <c r="BY9" s="2" t="s">
        <v>222</v>
      </c>
      <c r="BZ9" s="2" t="s">
        <v>223</v>
      </c>
      <c r="CA9" s="2" t="s">
        <v>224</v>
      </c>
      <c r="CB9" s="2" t="s">
        <v>225</v>
      </c>
      <c r="CC9" s="2" t="s">
        <v>226</v>
      </c>
      <c r="CD9" s="2" t="s">
        <v>227</v>
      </c>
      <c r="CE9" s="2" t="s">
        <v>228</v>
      </c>
      <c r="CF9" s="2" t="s">
        <v>229</v>
      </c>
      <c r="CG9" s="2" t="s">
        <v>230</v>
      </c>
      <c r="CH9" s="2" t="s">
        <v>231</v>
      </c>
      <c r="CI9" s="2" t="s">
        <v>232</v>
      </c>
      <c r="CJ9" s="2" t="s">
        <v>233</v>
      </c>
      <c r="CK9" s="2" t="s">
        <v>234</v>
      </c>
    </row>
    <row r="10" spans="1:89" ht="36" customHeight="1" x14ac:dyDescent="0.15">
      <c r="A10" s="17"/>
      <c r="B10" s="25"/>
      <c r="C10" s="129" t="s">
        <v>29</v>
      </c>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26"/>
      <c r="AM10" s="18"/>
      <c r="AN10" s="6"/>
    </row>
    <row r="11" spans="1:89" ht="15.75" customHeight="1" x14ac:dyDescent="0.15">
      <c r="A11" s="17"/>
      <c r="B11" s="25"/>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6"/>
      <c r="AM11" s="18"/>
      <c r="AN11" s="6"/>
      <c r="AQ11" s="2" t="s">
        <v>235</v>
      </c>
      <c r="AR11" s="2" t="s">
        <v>414</v>
      </c>
      <c r="AS11" s="2" t="s">
        <v>454</v>
      </c>
      <c r="AT11" s="2" t="s">
        <v>488</v>
      </c>
      <c r="AU11" s="2" t="s">
        <v>523</v>
      </c>
      <c r="AV11" s="2" t="s">
        <v>548</v>
      </c>
      <c r="AW11" s="2" t="s">
        <v>583</v>
      </c>
      <c r="AX11" s="2" t="s">
        <v>640</v>
      </c>
      <c r="AY11" s="2" t="s">
        <v>684</v>
      </c>
      <c r="AZ11" s="2" t="s">
        <v>710</v>
      </c>
      <c r="BA11" s="2" t="s">
        <v>744</v>
      </c>
      <c r="BB11" s="2" t="s">
        <v>806</v>
      </c>
      <c r="BC11" s="2" t="s">
        <v>860</v>
      </c>
      <c r="BD11" s="2" t="s">
        <v>921</v>
      </c>
      <c r="BE11" s="2" t="s">
        <v>954</v>
      </c>
      <c r="BF11" s="2" t="s">
        <v>984</v>
      </c>
      <c r="BG11" s="2" t="s">
        <v>998</v>
      </c>
      <c r="BH11" s="2" t="s">
        <v>1017</v>
      </c>
      <c r="BI11" s="2" t="s">
        <v>1033</v>
      </c>
      <c r="BJ11" s="2" t="s">
        <v>1059</v>
      </c>
      <c r="BK11" s="2" t="s">
        <v>1133</v>
      </c>
      <c r="BL11" s="2" t="s">
        <v>1174</v>
      </c>
      <c r="BM11" s="2" t="s">
        <v>1207</v>
      </c>
      <c r="BN11" s="2" t="s">
        <v>1260</v>
      </c>
      <c r="BO11" s="2" t="s">
        <v>1287</v>
      </c>
      <c r="BP11" s="2" t="s">
        <v>1306</v>
      </c>
      <c r="BQ11" s="2" t="s">
        <v>1332</v>
      </c>
      <c r="BR11" s="2" t="s">
        <v>1375</v>
      </c>
      <c r="BS11" s="2" t="s">
        <v>1415</v>
      </c>
      <c r="BT11" s="2" t="s">
        <v>1452</v>
      </c>
      <c r="BU11" s="2" t="s">
        <v>1480</v>
      </c>
      <c r="BV11" s="2" t="s">
        <v>1497</v>
      </c>
      <c r="BW11" s="2" t="s">
        <v>1515</v>
      </c>
      <c r="BX11" s="2" t="s">
        <v>1542</v>
      </c>
      <c r="BY11" s="2" t="s">
        <v>1564</v>
      </c>
      <c r="BZ11" s="2" t="s">
        <v>1583</v>
      </c>
      <c r="CA11" s="2" t="s">
        <v>1607</v>
      </c>
      <c r="CB11" s="2" t="s">
        <v>1959</v>
      </c>
      <c r="CC11" s="2" t="s">
        <v>1642</v>
      </c>
      <c r="CD11" s="2" t="s">
        <v>1671</v>
      </c>
      <c r="CE11" s="2" t="s">
        <v>1728</v>
      </c>
      <c r="CF11" s="2" t="s">
        <v>1748</v>
      </c>
      <c r="CG11" s="2" t="s">
        <v>1769</v>
      </c>
      <c r="CH11" s="2" t="s">
        <v>1811</v>
      </c>
      <c r="CI11" s="2" t="s">
        <v>1829</v>
      </c>
      <c r="CJ11" s="2" t="s">
        <v>1854</v>
      </c>
      <c r="CK11" s="2" t="s">
        <v>1897</v>
      </c>
    </row>
    <row r="12" spans="1:89" ht="20.25" customHeight="1" x14ac:dyDescent="0.15">
      <c r="A12" s="17"/>
      <c r="B12" s="28"/>
      <c r="C12" s="37" t="s">
        <v>30</v>
      </c>
      <c r="D12" s="27"/>
      <c r="E12" s="27"/>
      <c r="F12" s="27"/>
      <c r="G12" s="27"/>
      <c r="H12" s="27"/>
      <c r="I12" s="113" t="s">
        <v>125</v>
      </c>
      <c r="J12" s="113"/>
      <c r="K12" s="113"/>
      <c r="L12" s="113"/>
      <c r="M12" s="113"/>
      <c r="N12" s="113"/>
      <c r="O12" s="113"/>
      <c r="P12" s="113"/>
      <c r="Q12" s="113"/>
      <c r="R12" s="113"/>
      <c r="S12" s="113"/>
      <c r="T12" s="27"/>
      <c r="U12" s="27"/>
      <c r="V12" s="27"/>
      <c r="W12" s="27"/>
      <c r="X12" s="27"/>
      <c r="Y12" s="27"/>
      <c r="Z12" s="27"/>
      <c r="AA12" s="27"/>
      <c r="AB12" s="27"/>
      <c r="AC12" s="27"/>
      <c r="AD12" s="27"/>
      <c r="AE12" s="27"/>
      <c r="AF12" s="27"/>
      <c r="AG12" s="27"/>
      <c r="AH12" s="27"/>
      <c r="AI12" s="27"/>
      <c r="AJ12" s="27"/>
      <c r="AK12" s="27"/>
      <c r="AL12" s="29"/>
      <c r="AM12" s="18"/>
      <c r="AN12" s="6"/>
      <c r="AQ12" s="2" t="s">
        <v>236</v>
      </c>
      <c r="AR12" s="2" t="s">
        <v>415</v>
      </c>
      <c r="AS12" s="2" t="s">
        <v>455</v>
      </c>
      <c r="AT12" s="2" t="s">
        <v>489</v>
      </c>
      <c r="AU12" s="2" t="s">
        <v>524</v>
      </c>
      <c r="AV12" s="2" t="s">
        <v>549</v>
      </c>
      <c r="AW12" s="2" t="s">
        <v>584</v>
      </c>
      <c r="AX12" s="2" t="s">
        <v>641</v>
      </c>
      <c r="AY12" s="2" t="s">
        <v>685</v>
      </c>
      <c r="AZ12" s="2" t="s">
        <v>711</v>
      </c>
      <c r="BA12" s="2" t="s">
        <v>745</v>
      </c>
      <c r="BB12" s="2" t="s">
        <v>807</v>
      </c>
      <c r="BC12" s="2" t="s">
        <v>861</v>
      </c>
      <c r="BD12" s="2" t="s">
        <v>922</v>
      </c>
      <c r="BE12" s="2" t="s">
        <v>955</v>
      </c>
      <c r="BF12" s="2" t="s">
        <v>985</v>
      </c>
      <c r="BG12" s="2" t="s">
        <v>999</v>
      </c>
      <c r="BH12" s="2" t="s">
        <v>1018</v>
      </c>
      <c r="BI12" s="2" t="s">
        <v>1034</v>
      </c>
      <c r="BJ12" s="2" t="s">
        <v>1060</v>
      </c>
      <c r="BK12" s="2" t="s">
        <v>1134</v>
      </c>
      <c r="BL12" s="2" t="s">
        <v>1175</v>
      </c>
      <c r="BM12" s="2" t="s">
        <v>1208</v>
      </c>
      <c r="BN12" s="2" t="s">
        <v>1261</v>
      </c>
      <c r="BO12" s="2" t="s">
        <v>1288</v>
      </c>
      <c r="BP12" s="2" t="s">
        <v>1307</v>
      </c>
      <c r="BQ12" s="2" t="s">
        <v>1333</v>
      </c>
      <c r="BR12" s="2" t="s">
        <v>1376</v>
      </c>
      <c r="BS12" s="2" t="s">
        <v>1416</v>
      </c>
      <c r="BT12" s="2" t="s">
        <v>1453</v>
      </c>
      <c r="BU12" s="2" t="s">
        <v>1481</v>
      </c>
      <c r="BV12" s="2" t="s">
        <v>1498</v>
      </c>
      <c r="BW12" s="2" t="s">
        <v>1516</v>
      </c>
      <c r="BX12" s="2" t="s">
        <v>1543</v>
      </c>
      <c r="BY12" s="2" t="s">
        <v>1565</v>
      </c>
      <c r="BZ12" s="2" t="s">
        <v>1584</v>
      </c>
      <c r="CA12" s="2" t="s">
        <v>1608</v>
      </c>
      <c r="CB12" s="2" t="s">
        <v>1624</v>
      </c>
      <c r="CC12" s="2" t="s">
        <v>1643</v>
      </c>
      <c r="CD12" s="2" t="s">
        <v>1672</v>
      </c>
      <c r="CE12" s="2" t="s">
        <v>1729</v>
      </c>
      <c r="CF12" s="2" t="s">
        <v>1749</v>
      </c>
      <c r="CG12" s="2" t="s">
        <v>1770</v>
      </c>
      <c r="CH12" s="2" t="s">
        <v>1812</v>
      </c>
      <c r="CI12" s="2" t="s">
        <v>1830</v>
      </c>
      <c r="CJ12" s="2" t="s">
        <v>1855</v>
      </c>
      <c r="CK12" s="2" t="s">
        <v>1898</v>
      </c>
    </row>
    <row r="13" spans="1:89" ht="15.75" customHeight="1" x14ac:dyDescent="0.15">
      <c r="A13" s="17"/>
      <c r="B13" s="28"/>
      <c r="C13" s="37"/>
      <c r="D13" s="27"/>
      <c r="E13" s="27"/>
      <c r="F13" s="27"/>
      <c r="G13" s="27"/>
      <c r="H13" s="27"/>
      <c r="I13" s="29"/>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9"/>
      <c r="AM13" s="18"/>
      <c r="AN13" s="6"/>
      <c r="AQ13" s="2" t="s">
        <v>237</v>
      </c>
      <c r="AR13" s="2" t="s">
        <v>416</v>
      </c>
      <c r="AS13" s="2" t="s">
        <v>456</v>
      </c>
      <c r="AT13" s="2" t="s">
        <v>490</v>
      </c>
      <c r="AU13" s="2" t="s">
        <v>525</v>
      </c>
      <c r="AV13" s="2" t="s">
        <v>550</v>
      </c>
      <c r="AW13" s="2" t="s">
        <v>585</v>
      </c>
      <c r="AX13" s="2" t="s">
        <v>642</v>
      </c>
      <c r="AY13" s="2" t="s">
        <v>686</v>
      </c>
      <c r="AZ13" s="2" t="s">
        <v>712</v>
      </c>
      <c r="BA13" s="2" t="s">
        <v>746</v>
      </c>
      <c r="BB13" s="2" t="s">
        <v>808</v>
      </c>
      <c r="BC13" s="2" t="s">
        <v>862</v>
      </c>
      <c r="BD13" s="2" t="s">
        <v>923</v>
      </c>
      <c r="BE13" s="2" t="s">
        <v>956</v>
      </c>
      <c r="BF13" s="2" t="s">
        <v>986</v>
      </c>
      <c r="BG13" s="2" t="s">
        <v>1000</v>
      </c>
      <c r="BH13" s="2" t="s">
        <v>1019</v>
      </c>
      <c r="BI13" s="2" t="s">
        <v>1035</v>
      </c>
      <c r="BJ13" s="2" t="s">
        <v>1061</v>
      </c>
      <c r="BK13" s="2" t="s">
        <v>1135</v>
      </c>
      <c r="BL13" s="2" t="s">
        <v>1176</v>
      </c>
      <c r="BM13" s="2" t="s">
        <v>1209</v>
      </c>
      <c r="BN13" s="2" t="s">
        <v>1262</v>
      </c>
      <c r="BO13" s="2" t="s">
        <v>1289</v>
      </c>
      <c r="BP13" s="2" t="s">
        <v>1308</v>
      </c>
      <c r="BQ13" s="2" t="s">
        <v>1334</v>
      </c>
      <c r="BR13" s="2" t="s">
        <v>1377</v>
      </c>
      <c r="BS13" s="2" t="s">
        <v>1417</v>
      </c>
      <c r="BT13" s="2" t="s">
        <v>1454</v>
      </c>
      <c r="BU13" s="2" t="s">
        <v>1482</v>
      </c>
      <c r="BV13" s="2" t="s">
        <v>1499</v>
      </c>
      <c r="BW13" s="2" t="s">
        <v>1517</v>
      </c>
      <c r="BX13" s="2" t="s">
        <v>1544</v>
      </c>
      <c r="BY13" s="2" t="s">
        <v>1566</v>
      </c>
      <c r="BZ13" s="2" t="s">
        <v>1585</v>
      </c>
      <c r="CA13" s="2" t="s">
        <v>1609</v>
      </c>
      <c r="CB13" s="2" t="s">
        <v>1625</v>
      </c>
      <c r="CC13" s="2" t="s">
        <v>1644</v>
      </c>
      <c r="CD13" s="2" t="s">
        <v>1673</v>
      </c>
      <c r="CE13" s="2" t="s">
        <v>1730</v>
      </c>
      <c r="CF13" s="2" t="s">
        <v>1750</v>
      </c>
      <c r="CG13" s="2" t="s">
        <v>1771</v>
      </c>
      <c r="CH13" s="2" t="s">
        <v>1813</v>
      </c>
      <c r="CI13" s="2" t="s">
        <v>1831</v>
      </c>
      <c r="CJ13" s="2" t="s">
        <v>1856</v>
      </c>
      <c r="CK13" s="2" t="s">
        <v>1899</v>
      </c>
    </row>
    <row r="14" spans="1:89" ht="20.25" customHeight="1" x14ac:dyDescent="0.15">
      <c r="A14" s="17"/>
      <c r="B14" s="28"/>
      <c r="C14" s="37" t="s">
        <v>31</v>
      </c>
      <c r="D14" s="29"/>
      <c r="E14" s="29"/>
      <c r="F14" s="29"/>
      <c r="G14" s="29"/>
      <c r="H14" s="29"/>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30"/>
      <c r="AM14" s="18"/>
      <c r="AN14" s="6"/>
      <c r="AQ14" s="2" t="s">
        <v>238</v>
      </c>
      <c r="AR14" s="2" t="s">
        <v>417</v>
      </c>
      <c r="AS14" s="2" t="s">
        <v>457</v>
      </c>
      <c r="AT14" s="2" t="s">
        <v>491</v>
      </c>
      <c r="AU14" s="2" t="s">
        <v>526</v>
      </c>
      <c r="AV14" s="2" t="s">
        <v>551</v>
      </c>
      <c r="AW14" s="2" t="s">
        <v>586</v>
      </c>
      <c r="AX14" s="2" t="s">
        <v>643</v>
      </c>
      <c r="AY14" s="2" t="s">
        <v>687</v>
      </c>
      <c r="AZ14" s="2" t="s">
        <v>713</v>
      </c>
      <c r="BA14" s="2" t="s">
        <v>747</v>
      </c>
      <c r="BB14" s="2" t="s">
        <v>809</v>
      </c>
      <c r="BC14" s="2" t="s">
        <v>863</v>
      </c>
      <c r="BD14" s="2" t="s">
        <v>924</v>
      </c>
      <c r="BE14" s="2" t="s">
        <v>957</v>
      </c>
      <c r="BF14" s="2" t="s">
        <v>987</v>
      </c>
      <c r="BG14" s="2" t="s">
        <v>1001</v>
      </c>
      <c r="BH14" s="2" t="s">
        <v>1020</v>
      </c>
      <c r="BI14" s="2" t="s">
        <v>1036</v>
      </c>
      <c r="BJ14" s="2" t="s">
        <v>1062</v>
      </c>
      <c r="BK14" s="2" t="s">
        <v>1136</v>
      </c>
      <c r="BL14" s="2" t="s">
        <v>1177</v>
      </c>
      <c r="BM14" s="2" t="s">
        <v>1210</v>
      </c>
      <c r="BN14" s="2" t="s">
        <v>1263</v>
      </c>
      <c r="BO14" s="2" t="s">
        <v>1290</v>
      </c>
      <c r="BP14" s="2" t="s">
        <v>1309</v>
      </c>
      <c r="BQ14" s="2" t="s">
        <v>1335</v>
      </c>
      <c r="BR14" s="2" t="s">
        <v>1378</v>
      </c>
      <c r="BS14" s="2" t="s">
        <v>1418</v>
      </c>
      <c r="BT14" s="2" t="s">
        <v>1455</v>
      </c>
      <c r="BU14" s="2" t="s">
        <v>1483</v>
      </c>
      <c r="BV14" s="2" t="s">
        <v>1500</v>
      </c>
      <c r="BW14" s="2" t="s">
        <v>1518</v>
      </c>
      <c r="BX14" s="2" t="s">
        <v>1545</v>
      </c>
      <c r="BY14" s="2" t="s">
        <v>1567</v>
      </c>
      <c r="BZ14" s="2" t="s">
        <v>1586</v>
      </c>
      <c r="CA14" s="2" t="s">
        <v>1610</v>
      </c>
      <c r="CB14" s="2" t="s">
        <v>1626</v>
      </c>
      <c r="CC14" s="2" t="s">
        <v>1645</v>
      </c>
      <c r="CD14" s="2" t="s">
        <v>1674</v>
      </c>
      <c r="CE14" s="2" t="s">
        <v>1731</v>
      </c>
      <c r="CF14" s="2" t="s">
        <v>1751</v>
      </c>
      <c r="CG14" s="2" t="s">
        <v>520</v>
      </c>
      <c r="CH14" s="2" t="s">
        <v>1814</v>
      </c>
      <c r="CI14" s="2" t="s">
        <v>1832</v>
      </c>
      <c r="CJ14" s="2" t="s">
        <v>1857</v>
      </c>
      <c r="CK14" s="2" t="s">
        <v>1900</v>
      </c>
    </row>
    <row r="15" spans="1:89" ht="20.25" customHeight="1" x14ac:dyDescent="0.15">
      <c r="A15" s="17"/>
      <c r="B15" s="28"/>
      <c r="C15" s="29" t="s">
        <v>36</v>
      </c>
      <c r="D15" s="29"/>
      <c r="E15" s="29"/>
      <c r="F15" s="29"/>
      <c r="G15" s="29"/>
      <c r="H15" s="29"/>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18"/>
      <c r="AN15" s="6"/>
      <c r="AQ15" s="2" t="s">
        <v>239</v>
      </c>
      <c r="AR15" s="2" t="s">
        <v>418</v>
      </c>
      <c r="AS15" s="2" t="s">
        <v>458</v>
      </c>
      <c r="AT15" s="2" t="s">
        <v>492</v>
      </c>
      <c r="AU15" s="2" t="s">
        <v>527</v>
      </c>
      <c r="AV15" s="2" t="s">
        <v>552</v>
      </c>
      <c r="AW15" s="2" t="s">
        <v>587</v>
      </c>
      <c r="AX15" s="2" t="s">
        <v>644</v>
      </c>
      <c r="AY15" s="2" t="s">
        <v>688</v>
      </c>
      <c r="AZ15" s="2" t="s">
        <v>714</v>
      </c>
      <c r="BA15" s="2" t="s">
        <v>748</v>
      </c>
      <c r="BB15" s="2" t="s">
        <v>810</v>
      </c>
      <c r="BC15" s="2" t="s">
        <v>864</v>
      </c>
      <c r="BD15" s="2" t="s">
        <v>925</v>
      </c>
      <c r="BE15" s="2" t="s">
        <v>958</v>
      </c>
      <c r="BF15" s="2" t="s">
        <v>988</v>
      </c>
      <c r="BG15" s="2" t="s">
        <v>1002</v>
      </c>
      <c r="BH15" s="2" t="s">
        <v>1021</v>
      </c>
      <c r="BI15" s="2" t="s">
        <v>1037</v>
      </c>
      <c r="BJ15" s="2" t="s">
        <v>1063</v>
      </c>
      <c r="BK15" s="2" t="s">
        <v>1137</v>
      </c>
      <c r="BL15" s="2" t="s">
        <v>1178</v>
      </c>
      <c r="BM15" s="2" t="s">
        <v>1211</v>
      </c>
      <c r="BN15" s="2" t="s">
        <v>1264</v>
      </c>
      <c r="BO15" s="2" t="s">
        <v>1291</v>
      </c>
      <c r="BP15" s="2" t="s">
        <v>1310</v>
      </c>
      <c r="BQ15" s="2" t="s">
        <v>1336</v>
      </c>
      <c r="BR15" s="2" t="s">
        <v>1379</v>
      </c>
      <c r="BS15" s="2" t="s">
        <v>1419</v>
      </c>
      <c r="BT15" s="2" t="s">
        <v>1456</v>
      </c>
      <c r="BU15" s="2" t="s">
        <v>1484</v>
      </c>
      <c r="BV15" s="2" t="s">
        <v>1501</v>
      </c>
      <c r="BW15" s="2" t="s">
        <v>1519</v>
      </c>
      <c r="BX15" s="2" t="s">
        <v>1546</v>
      </c>
      <c r="BY15" s="2" t="s">
        <v>1568</v>
      </c>
      <c r="BZ15" s="2" t="s">
        <v>1587</v>
      </c>
      <c r="CA15" s="2" t="s">
        <v>1611</v>
      </c>
      <c r="CB15" s="2" t="s">
        <v>1627</v>
      </c>
      <c r="CC15" s="2" t="s">
        <v>1646</v>
      </c>
      <c r="CD15" s="2" t="s">
        <v>1675</v>
      </c>
      <c r="CE15" s="2" t="s">
        <v>1732</v>
      </c>
      <c r="CF15" s="2" t="s">
        <v>1752</v>
      </c>
      <c r="CG15" s="2" t="s">
        <v>1772</v>
      </c>
      <c r="CH15" s="2" t="s">
        <v>1815</v>
      </c>
      <c r="CI15" s="2" t="s">
        <v>1833</v>
      </c>
      <c r="CJ15" s="2" t="s">
        <v>1858</v>
      </c>
      <c r="CK15" s="2" t="s">
        <v>1901</v>
      </c>
    </row>
    <row r="16" spans="1:89" ht="20.25" customHeight="1" x14ac:dyDescent="0.15">
      <c r="A16" s="17"/>
      <c r="B16" s="28"/>
      <c r="C16" s="29"/>
      <c r="D16" s="32" t="s">
        <v>38</v>
      </c>
      <c r="E16" s="29" t="s">
        <v>37</v>
      </c>
      <c r="F16" s="29"/>
      <c r="G16" s="29"/>
      <c r="H16" s="29"/>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18"/>
      <c r="AN16" s="6"/>
      <c r="AQ16" s="2" t="s">
        <v>240</v>
      </c>
      <c r="AR16" s="2" t="s">
        <v>419</v>
      </c>
      <c r="AS16" s="2" t="s">
        <v>459</v>
      </c>
      <c r="AT16" s="2" t="s">
        <v>493</v>
      </c>
      <c r="AU16" s="2" t="s">
        <v>528</v>
      </c>
      <c r="AV16" s="2" t="s">
        <v>553</v>
      </c>
      <c r="AW16" s="2" t="s">
        <v>588</v>
      </c>
      <c r="AX16" s="2" t="s">
        <v>645</v>
      </c>
      <c r="AY16" s="2" t="s">
        <v>689</v>
      </c>
      <c r="AZ16" s="2" t="s">
        <v>715</v>
      </c>
      <c r="BA16" s="2" t="s">
        <v>749</v>
      </c>
      <c r="BB16" s="2" t="s">
        <v>811</v>
      </c>
      <c r="BC16" s="2" t="s">
        <v>865</v>
      </c>
      <c r="BD16" s="2" t="s">
        <v>926</v>
      </c>
      <c r="BE16" s="2" t="s">
        <v>959</v>
      </c>
      <c r="BF16" s="2" t="s">
        <v>989</v>
      </c>
      <c r="BG16" s="2" t="s">
        <v>1003</v>
      </c>
      <c r="BH16" s="2" t="s">
        <v>1022</v>
      </c>
      <c r="BI16" s="2" t="s">
        <v>1038</v>
      </c>
      <c r="BJ16" s="2" t="s">
        <v>1064</v>
      </c>
      <c r="BK16" s="2" t="s">
        <v>1138</v>
      </c>
      <c r="BL16" s="2" t="s">
        <v>1179</v>
      </c>
      <c r="BM16" s="2" t="s">
        <v>1212</v>
      </c>
      <c r="BN16" s="2" t="s">
        <v>1265</v>
      </c>
      <c r="BO16" s="2" t="s">
        <v>1292</v>
      </c>
      <c r="BP16" s="2" t="s">
        <v>1311</v>
      </c>
      <c r="BQ16" s="2" t="s">
        <v>1337</v>
      </c>
      <c r="BR16" s="2" t="s">
        <v>1380</v>
      </c>
      <c r="BS16" s="2" t="s">
        <v>1420</v>
      </c>
      <c r="BT16" s="2" t="s">
        <v>1457</v>
      </c>
      <c r="BU16" s="2" t="s">
        <v>1485</v>
      </c>
      <c r="BV16" s="2" t="s">
        <v>1502</v>
      </c>
      <c r="BW16" s="2" t="s">
        <v>1520</v>
      </c>
      <c r="BX16" s="2" t="s">
        <v>1547</v>
      </c>
      <c r="BY16" s="2" t="s">
        <v>1569</v>
      </c>
      <c r="BZ16" s="2" t="s">
        <v>1588</v>
      </c>
      <c r="CA16" s="2" t="s">
        <v>1612</v>
      </c>
      <c r="CB16" s="2" t="s">
        <v>1628</v>
      </c>
      <c r="CC16" s="2" t="s">
        <v>1647</v>
      </c>
      <c r="CD16" s="2" t="s">
        <v>1676</v>
      </c>
      <c r="CE16" s="2" t="s">
        <v>1733</v>
      </c>
      <c r="CF16" s="2" t="s">
        <v>1753</v>
      </c>
      <c r="CG16" s="2" t="s">
        <v>1773</v>
      </c>
      <c r="CH16" s="2" t="s">
        <v>1816</v>
      </c>
      <c r="CI16" s="2" t="s">
        <v>1834</v>
      </c>
      <c r="CJ16" s="2" t="s">
        <v>1859</v>
      </c>
      <c r="CK16" s="2" t="s">
        <v>1902</v>
      </c>
    </row>
    <row r="17" spans="1:89" ht="33.75" customHeight="1" x14ac:dyDescent="0.15">
      <c r="A17" s="17"/>
      <c r="B17" s="28"/>
      <c r="C17" s="29"/>
      <c r="D17" s="32" t="s">
        <v>39</v>
      </c>
      <c r="E17" s="127" t="s">
        <v>1954</v>
      </c>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8"/>
      <c r="AM17" s="18"/>
      <c r="AN17" s="6"/>
      <c r="AQ17" s="2" t="s">
        <v>241</v>
      </c>
      <c r="AR17" s="2" t="s">
        <v>420</v>
      </c>
      <c r="AS17" s="2" t="s">
        <v>460</v>
      </c>
      <c r="AT17" s="2" t="s">
        <v>494</v>
      </c>
      <c r="AU17" s="2" t="s">
        <v>529</v>
      </c>
      <c r="AV17" s="2" t="s">
        <v>554</v>
      </c>
      <c r="AW17" s="2" t="s">
        <v>589</v>
      </c>
      <c r="AX17" s="2" t="s">
        <v>646</v>
      </c>
      <c r="AY17" s="2" t="s">
        <v>690</v>
      </c>
      <c r="AZ17" s="2" t="s">
        <v>716</v>
      </c>
      <c r="BA17" s="2" t="s">
        <v>750</v>
      </c>
      <c r="BB17" s="2" t="s">
        <v>812</v>
      </c>
      <c r="BC17" s="2" t="s">
        <v>866</v>
      </c>
      <c r="BD17" s="2" t="s">
        <v>927</v>
      </c>
      <c r="BE17" s="2" t="s">
        <v>960</v>
      </c>
      <c r="BF17" s="2" t="s">
        <v>990</v>
      </c>
      <c r="BG17" s="2" t="s">
        <v>1004</v>
      </c>
      <c r="BH17" s="2" t="s">
        <v>1023</v>
      </c>
      <c r="BI17" s="2" t="s">
        <v>1039</v>
      </c>
      <c r="BJ17" s="2" t="s">
        <v>1065</v>
      </c>
      <c r="BK17" s="2" t="s">
        <v>1139</v>
      </c>
      <c r="BL17" s="2" t="s">
        <v>1180</v>
      </c>
      <c r="BM17" s="2" t="s">
        <v>1213</v>
      </c>
      <c r="BN17" s="2" t="s">
        <v>1266</v>
      </c>
      <c r="BO17" s="2" t="s">
        <v>1293</v>
      </c>
      <c r="BP17" s="2" t="s">
        <v>1312</v>
      </c>
      <c r="BQ17" s="2" t="s">
        <v>1338</v>
      </c>
      <c r="BR17" s="2" t="s">
        <v>1381</v>
      </c>
      <c r="BS17" s="2" t="s">
        <v>1421</v>
      </c>
      <c r="BT17" s="2" t="s">
        <v>1458</v>
      </c>
      <c r="BU17" s="2" t="s">
        <v>1486</v>
      </c>
      <c r="BV17" s="2" t="s">
        <v>1503</v>
      </c>
      <c r="BW17" s="2" t="s">
        <v>1521</v>
      </c>
      <c r="BX17" s="2" t="s">
        <v>888</v>
      </c>
      <c r="BY17" s="2" t="s">
        <v>1570</v>
      </c>
      <c r="BZ17" s="2" t="s">
        <v>1589</v>
      </c>
      <c r="CA17" s="2" t="s">
        <v>1613</v>
      </c>
      <c r="CB17" s="2" t="s">
        <v>1629</v>
      </c>
      <c r="CC17" s="2" t="s">
        <v>1648</v>
      </c>
      <c r="CD17" s="2" t="s">
        <v>1677</v>
      </c>
      <c r="CE17" s="2" t="s">
        <v>1734</v>
      </c>
      <c r="CF17" s="2" t="s">
        <v>1754</v>
      </c>
      <c r="CG17" s="2" t="s">
        <v>1774</v>
      </c>
      <c r="CH17" s="2" t="s">
        <v>1817</v>
      </c>
      <c r="CI17" s="2" t="s">
        <v>1835</v>
      </c>
      <c r="CJ17" s="2" t="s">
        <v>1860</v>
      </c>
      <c r="CK17" s="2" t="s">
        <v>1903</v>
      </c>
    </row>
    <row r="18" spans="1:89" ht="15.75" customHeight="1" x14ac:dyDescent="0.15">
      <c r="A18" s="17"/>
      <c r="B18" s="28"/>
      <c r="C18" s="29"/>
      <c r="D18" s="29"/>
      <c r="E18" s="29"/>
      <c r="F18" s="29"/>
      <c r="G18" s="29"/>
      <c r="H18" s="29"/>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18"/>
      <c r="AN18" s="6"/>
      <c r="AQ18" s="2" t="s">
        <v>242</v>
      </c>
      <c r="AR18" s="2" t="s">
        <v>421</v>
      </c>
      <c r="AS18" s="2" t="s">
        <v>461</v>
      </c>
      <c r="AT18" s="2" t="s">
        <v>495</v>
      </c>
      <c r="AU18" s="2" t="s">
        <v>530</v>
      </c>
      <c r="AV18" s="2" t="s">
        <v>555</v>
      </c>
      <c r="AW18" s="2" t="s">
        <v>590</v>
      </c>
      <c r="AX18" s="2" t="s">
        <v>647</v>
      </c>
      <c r="AY18" s="2" t="s">
        <v>691</v>
      </c>
      <c r="AZ18" s="2" t="s">
        <v>717</v>
      </c>
      <c r="BA18" s="2" t="s">
        <v>751</v>
      </c>
      <c r="BB18" s="2" t="s">
        <v>813</v>
      </c>
      <c r="BC18" s="2" t="s">
        <v>867</v>
      </c>
      <c r="BD18" s="2" t="s">
        <v>928</v>
      </c>
      <c r="BE18" s="2" t="s">
        <v>961</v>
      </c>
      <c r="BF18" s="2" t="s">
        <v>991</v>
      </c>
      <c r="BG18" s="2" t="s">
        <v>1005</v>
      </c>
      <c r="BH18" s="2" t="s">
        <v>1024</v>
      </c>
      <c r="BI18" s="2" t="s">
        <v>1040</v>
      </c>
      <c r="BJ18" s="2" t="s">
        <v>1066</v>
      </c>
      <c r="BK18" s="2" t="s">
        <v>1140</v>
      </c>
      <c r="BL18" s="2" t="s">
        <v>1181</v>
      </c>
      <c r="BM18" s="2" t="s">
        <v>1214</v>
      </c>
      <c r="BN18" s="2" t="s">
        <v>1267</v>
      </c>
      <c r="BO18" s="2" t="s">
        <v>1294</v>
      </c>
      <c r="BP18" s="2" t="s">
        <v>1313</v>
      </c>
      <c r="BQ18" s="2" t="s">
        <v>1339</v>
      </c>
      <c r="BR18" s="2" t="s">
        <v>1382</v>
      </c>
      <c r="BS18" s="2" t="s">
        <v>1422</v>
      </c>
      <c r="BT18" s="2" t="s">
        <v>1459</v>
      </c>
      <c r="BU18" s="2" t="s">
        <v>1487</v>
      </c>
      <c r="BV18" s="2" t="s">
        <v>1504</v>
      </c>
      <c r="BW18" s="2" t="s">
        <v>1522</v>
      </c>
      <c r="BX18" s="2" t="s">
        <v>1548</v>
      </c>
      <c r="BY18" s="2" t="s">
        <v>1571</v>
      </c>
      <c r="BZ18" s="2" t="s">
        <v>1590</v>
      </c>
      <c r="CA18" s="2" t="s">
        <v>1614</v>
      </c>
      <c r="CB18" s="2" t="s">
        <v>1630</v>
      </c>
      <c r="CC18" s="2" t="s">
        <v>1649</v>
      </c>
      <c r="CD18" s="2" t="s">
        <v>1678</v>
      </c>
      <c r="CE18" s="2" t="s">
        <v>1735</v>
      </c>
      <c r="CF18" s="2" t="s">
        <v>1755</v>
      </c>
      <c r="CG18" s="2" t="s">
        <v>1775</v>
      </c>
      <c r="CH18" s="2" t="s">
        <v>1818</v>
      </c>
      <c r="CI18" s="2" t="s">
        <v>1836</v>
      </c>
      <c r="CJ18" s="2" t="s">
        <v>1861</v>
      </c>
      <c r="CK18" s="2" t="s">
        <v>1904</v>
      </c>
    </row>
    <row r="19" spans="1:89" ht="20.25" customHeight="1" x14ac:dyDescent="0.15">
      <c r="A19" s="17"/>
      <c r="B19" s="28"/>
      <c r="C19" s="37" t="s">
        <v>32</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18"/>
      <c r="AN19" s="6"/>
      <c r="AQ19" s="2" t="s">
        <v>243</v>
      </c>
      <c r="AR19" s="2" t="s">
        <v>422</v>
      </c>
      <c r="AS19" s="2" t="s">
        <v>462</v>
      </c>
      <c r="AT19" s="2" t="s">
        <v>496</v>
      </c>
      <c r="AU19" s="2" t="s">
        <v>531</v>
      </c>
      <c r="AV19" s="2" t="s">
        <v>556</v>
      </c>
      <c r="AW19" s="2" t="s">
        <v>591</v>
      </c>
      <c r="AX19" s="2" t="s">
        <v>648</v>
      </c>
      <c r="AY19" s="2" t="s">
        <v>692</v>
      </c>
      <c r="AZ19" s="2" t="s">
        <v>718</v>
      </c>
      <c r="BA19" s="2" t="s">
        <v>752</v>
      </c>
      <c r="BB19" s="2" t="s">
        <v>814</v>
      </c>
      <c r="BC19" s="2" t="s">
        <v>868</v>
      </c>
      <c r="BD19" s="2" t="s">
        <v>929</v>
      </c>
      <c r="BE19" s="2" t="s">
        <v>962</v>
      </c>
      <c r="BF19" s="2" t="s">
        <v>992</v>
      </c>
      <c r="BG19" s="2" t="s">
        <v>1006</v>
      </c>
      <c r="BH19" s="2" t="s">
        <v>1025</v>
      </c>
      <c r="BI19" s="2" t="s">
        <v>1041</v>
      </c>
      <c r="BJ19" s="2" t="s">
        <v>1067</v>
      </c>
      <c r="BK19" s="2" t="s">
        <v>1141</v>
      </c>
      <c r="BL19" s="2" t="s">
        <v>1182</v>
      </c>
      <c r="BM19" s="2" t="s">
        <v>1215</v>
      </c>
      <c r="BN19" s="2" t="s">
        <v>1268</v>
      </c>
      <c r="BO19" s="2" t="s">
        <v>1295</v>
      </c>
      <c r="BP19" s="2" t="s">
        <v>1314</v>
      </c>
      <c r="BQ19" s="2" t="s">
        <v>1340</v>
      </c>
      <c r="BR19" s="2" t="s">
        <v>1383</v>
      </c>
      <c r="BS19" s="2" t="s">
        <v>1423</v>
      </c>
      <c r="BT19" s="2" t="s">
        <v>1460</v>
      </c>
      <c r="BU19" s="2" t="s">
        <v>1488</v>
      </c>
      <c r="BV19" s="2" t="s">
        <v>1505</v>
      </c>
      <c r="BW19" s="2" t="s">
        <v>1523</v>
      </c>
      <c r="BX19" s="2" t="s">
        <v>1549</v>
      </c>
      <c r="BY19" s="2" t="s">
        <v>1572</v>
      </c>
      <c r="BZ19" s="2" t="s">
        <v>1591</v>
      </c>
      <c r="CA19" s="2" t="s">
        <v>1615</v>
      </c>
      <c r="CB19" s="2" t="s">
        <v>1631</v>
      </c>
      <c r="CC19" s="2" t="s">
        <v>1650</v>
      </c>
      <c r="CD19" s="2" t="s">
        <v>1679</v>
      </c>
      <c r="CE19" s="2" t="s">
        <v>1736</v>
      </c>
      <c r="CF19" s="2" t="s">
        <v>1756</v>
      </c>
      <c r="CG19" s="2" t="s">
        <v>1776</v>
      </c>
      <c r="CH19" s="2" t="s">
        <v>1819</v>
      </c>
      <c r="CI19" s="2" t="s">
        <v>1837</v>
      </c>
      <c r="CJ19" s="2" t="s">
        <v>1862</v>
      </c>
      <c r="CK19" s="2" t="s">
        <v>1905</v>
      </c>
    </row>
    <row r="20" spans="1:89" ht="20.25" customHeight="1" x14ac:dyDescent="0.15">
      <c r="A20" s="17"/>
      <c r="B20" s="28"/>
      <c r="C20" s="29" t="s">
        <v>34</v>
      </c>
      <c r="D20" s="29"/>
      <c r="E20" s="33"/>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18"/>
      <c r="AN20" s="6"/>
      <c r="AQ20" s="2" t="s">
        <v>244</v>
      </c>
      <c r="AR20" s="2" t="s">
        <v>423</v>
      </c>
      <c r="AS20" s="2" t="s">
        <v>463</v>
      </c>
      <c r="AT20" s="2" t="s">
        <v>497</v>
      </c>
      <c r="AU20" s="2" t="s">
        <v>532</v>
      </c>
      <c r="AV20" s="2" t="s">
        <v>557</v>
      </c>
      <c r="AW20" s="2" t="s">
        <v>592</v>
      </c>
      <c r="AX20" s="2" t="s">
        <v>649</v>
      </c>
      <c r="AY20" s="2" t="s">
        <v>693</v>
      </c>
      <c r="AZ20" s="2" t="s">
        <v>719</v>
      </c>
      <c r="BA20" s="2" t="s">
        <v>753</v>
      </c>
      <c r="BB20" s="2" t="s">
        <v>815</v>
      </c>
      <c r="BC20" s="2" t="s">
        <v>869</v>
      </c>
      <c r="BD20" s="2" t="s">
        <v>930</v>
      </c>
      <c r="BE20" s="2" t="s">
        <v>963</v>
      </c>
      <c r="BF20" s="2" t="s">
        <v>993</v>
      </c>
      <c r="BG20" s="2" t="s">
        <v>1007</v>
      </c>
      <c r="BH20" s="2" t="s">
        <v>1026</v>
      </c>
      <c r="BI20" s="2" t="s">
        <v>1042</v>
      </c>
      <c r="BJ20" s="2" t="s">
        <v>1068</v>
      </c>
      <c r="BK20" s="2" t="s">
        <v>1142</v>
      </c>
      <c r="BL20" s="2" t="s">
        <v>1183</v>
      </c>
      <c r="BM20" s="2" t="s">
        <v>1216</v>
      </c>
      <c r="BN20" s="2" t="s">
        <v>1269</v>
      </c>
      <c r="BO20" s="2" t="s">
        <v>1296</v>
      </c>
      <c r="BP20" s="2" t="s">
        <v>1315</v>
      </c>
      <c r="BQ20" s="2" t="s">
        <v>1341</v>
      </c>
      <c r="BR20" s="2" t="s">
        <v>1384</v>
      </c>
      <c r="BS20" s="2" t="s">
        <v>1424</v>
      </c>
      <c r="BT20" s="2" t="s">
        <v>1461</v>
      </c>
      <c r="BU20" s="2" t="s">
        <v>1489</v>
      </c>
      <c r="BV20" s="2" t="s">
        <v>1506</v>
      </c>
      <c r="BW20" s="2" t="s">
        <v>1524</v>
      </c>
      <c r="BX20" s="2" t="s">
        <v>1550</v>
      </c>
      <c r="BY20" s="2" t="s">
        <v>1573</v>
      </c>
      <c r="BZ20" s="2" t="s">
        <v>1592</v>
      </c>
      <c r="CA20" s="2" t="s">
        <v>1616</v>
      </c>
      <c r="CB20" s="2" t="s">
        <v>1632</v>
      </c>
      <c r="CC20" s="2" t="s">
        <v>1651</v>
      </c>
      <c r="CD20" s="2" t="s">
        <v>1680</v>
      </c>
      <c r="CE20" s="2" t="s">
        <v>1737</v>
      </c>
      <c r="CF20" s="2" t="s">
        <v>1757</v>
      </c>
      <c r="CG20" s="2" t="s">
        <v>1777</v>
      </c>
      <c r="CH20" s="2" t="s">
        <v>1820</v>
      </c>
      <c r="CI20" s="2" t="s">
        <v>1838</v>
      </c>
      <c r="CJ20" s="2" t="s">
        <v>1863</v>
      </c>
      <c r="CK20" s="2" t="s">
        <v>1906</v>
      </c>
    </row>
    <row r="21" spans="1:89" ht="20.25" customHeight="1" x14ac:dyDescent="0.15">
      <c r="A21" s="17"/>
      <c r="B21" s="28"/>
      <c r="C21" s="26"/>
      <c r="D21" s="34" t="s">
        <v>33</v>
      </c>
      <c r="E21" s="126" t="s">
        <v>35</v>
      </c>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8"/>
      <c r="AN21" s="6"/>
      <c r="AQ21" s="2" t="s">
        <v>245</v>
      </c>
      <c r="AR21" s="2" t="s">
        <v>424</v>
      </c>
      <c r="AS21" s="2" t="s">
        <v>464</v>
      </c>
      <c r="AT21" s="2" t="s">
        <v>498</v>
      </c>
      <c r="AU21" s="2" t="s">
        <v>533</v>
      </c>
      <c r="AV21" s="2" t="s">
        <v>558</v>
      </c>
      <c r="AW21" s="2" t="s">
        <v>593</v>
      </c>
      <c r="AX21" s="2" t="s">
        <v>650</v>
      </c>
      <c r="AY21" s="2" t="s">
        <v>694</v>
      </c>
      <c r="AZ21" s="2" t="s">
        <v>720</v>
      </c>
      <c r="BA21" s="2" t="s">
        <v>754</v>
      </c>
      <c r="BB21" s="2" t="s">
        <v>816</v>
      </c>
      <c r="BC21" s="2" t="s">
        <v>870</v>
      </c>
      <c r="BD21" s="2" t="s">
        <v>931</v>
      </c>
      <c r="BE21" s="2" t="s">
        <v>964</v>
      </c>
      <c r="BF21" s="2" t="s">
        <v>994</v>
      </c>
      <c r="BG21" s="2" t="s">
        <v>1008</v>
      </c>
      <c r="BH21" s="2" t="s">
        <v>395</v>
      </c>
      <c r="BI21" s="2" t="s">
        <v>1043</v>
      </c>
      <c r="BJ21" s="2" t="s">
        <v>1069</v>
      </c>
      <c r="BK21" s="2" t="s">
        <v>1143</v>
      </c>
      <c r="BL21" s="2" t="s">
        <v>1184</v>
      </c>
      <c r="BM21" s="2" t="s">
        <v>1217</v>
      </c>
      <c r="BN21" s="2" t="s">
        <v>1270</v>
      </c>
      <c r="BO21" s="2" t="s">
        <v>1297</v>
      </c>
      <c r="BP21" s="2" t="s">
        <v>1316</v>
      </c>
      <c r="BQ21" s="2" t="s">
        <v>1342</v>
      </c>
      <c r="BR21" s="2" t="s">
        <v>1385</v>
      </c>
      <c r="BS21" s="2" t="s">
        <v>1425</v>
      </c>
      <c r="BT21" s="2" t="s">
        <v>1462</v>
      </c>
      <c r="BU21" s="2" t="s">
        <v>1490</v>
      </c>
      <c r="BV21" s="2" t="s">
        <v>1507</v>
      </c>
      <c r="BW21" s="2" t="s">
        <v>1525</v>
      </c>
      <c r="BX21" s="2" t="s">
        <v>1551</v>
      </c>
      <c r="BY21" s="2" t="s">
        <v>1574</v>
      </c>
      <c r="BZ21" s="2" t="s">
        <v>1593</v>
      </c>
      <c r="CA21" s="2" t="s">
        <v>1617</v>
      </c>
      <c r="CB21" s="2" t="s">
        <v>1633</v>
      </c>
      <c r="CC21" s="2" t="s">
        <v>1652</v>
      </c>
      <c r="CD21" s="2" t="s">
        <v>1681</v>
      </c>
      <c r="CE21" s="2" t="s">
        <v>1738</v>
      </c>
      <c r="CF21" s="2" t="s">
        <v>1758</v>
      </c>
      <c r="CG21" s="2" t="s">
        <v>1778</v>
      </c>
      <c r="CH21" s="2" t="s">
        <v>1821</v>
      </c>
      <c r="CI21" s="2" t="s">
        <v>1839</v>
      </c>
      <c r="CJ21" s="2" t="s">
        <v>1864</v>
      </c>
      <c r="CK21" s="2" t="s">
        <v>1907</v>
      </c>
    </row>
    <row r="22" spans="1:89" ht="31.5" customHeight="1" x14ac:dyDescent="0.15">
      <c r="A22" s="17"/>
      <c r="B22" s="28"/>
      <c r="C22" s="26"/>
      <c r="D22" s="34" t="s">
        <v>33</v>
      </c>
      <c r="E22" s="126" t="s">
        <v>136</v>
      </c>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8"/>
      <c r="AN22" s="6"/>
      <c r="AQ22" s="2" t="s">
        <v>246</v>
      </c>
      <c r="AR22" s="2" t="s">
        <v>425</v>
      </c>
      <c r="AS22" s="2" t="s">
        <v>465</v>
      </c>
      <c r="AT22" s="2" t="s">
        <v>499</v>
      </c>
      <c r="AU22" s="2" t="s">
        <v>534</v>
      </c>
      <c r="AV22" s="2" t="s">
        <v>559</v>
      </c>
      <c r="AW22" s="2" t="s">
        <v>290</v>
      </c>
      <c r="AX22" s="2" t="s">
        <v>651</v>
      </c>
      <c r="AY22" s="2" t="s">
        <v>695</v>
      </c>
      <c r="AZ22" s="2" t="s">
        <v>721</v>
      </c>
      <c r="BA22" s="2" t="s">
        <v>755</v>
      </c>
      <c r="BB22" s="2" t="s">
        <v>817</v>
      </c>
      <c r="BC22" s="2" t="s">
        <v>871</v>
      </c>
      <c r="BD22" s="2" t="s">
        <v>932</v>
      </c>
      <c r="BE22" s="2" t="s">
        <v>965</v>
      </c>
      <c r="BF22" s="2" t="s">
        <v>995</v>
      </c>
      <c r="BG22" s="2" t="s">
        <v>1009</v>
      </c>
      <c r="BH22" s="2" t="s">
        <v>1027</v>
      </c>
      <c r="BI22" s="2" t="s">
        <v>1044</v>
      </c>
      <c r="BJ22" s="2" t="s">
        <v>1070</v>
      </c>
      <c r="BK22" s="2" t="s">
        <v>1144</v>
      </c>
      <c r="BL22" s="2" t="s">
        <v>1185</v>
      </c>
      <c r="BM22" s="2" t="s">
        <v>1218</v>
      </c>
      <c r="BN22" s="2" t="s">
        <v>1271</v>
      </c>
      <c r="BO22" s="2" t="s">
        <v>1298</v>
      </c>
      <c r="BP22" s="2" t="s">
        <v>1317</v>
      </c>
      <c r="BQ22" s="2" t="s">
        <v>1343</v>
      </c>
      <c r="BR22" s="2" t="s">
        <v>1386</v>
      </c>
      <c r="BS22" s="2" t="s">
        <v>1426</v>
      </c>
      <c r="BT22" s="2" t="s">
        <v>1463</v>
      </c>
      <c r="BU22" s="2" t="s">
        <v>1491</v>
      </c>
      <c r="BV22" s="2" t="s">
        <v>545</v>
      </c>
      <c r="BW22" s="2" t="s">
        <v>1526</v>
      </c>
      <c r="BX22" s="2" t="s">
        <v>1552</v>
      </c>
      <c r="BY22" s="2" t="s">
        <v>1575</v>
      </c>
      <c r="BZ22" s="2" t="s">
        <v>1594</v>
      </c>
      <c r="CA22" s="2" t="s">
        <v>1618</v>
      </c>
      <c r="CB22" s="2" t="s">
        <v>1634</v>
      </c>
      <c r="CC22" s="2" t="s">
        <v>1653</v>
      </c>
      <c r="CD22" s="2" t="s">
        <v>1682</v>
      </c>
      <c r="CE22" s="2" t="s">
        <v>1739</v>
      </c>
      <c r="CF22" s="2" t="s">
        <v>1759</v>
      </c>
      <c r="CG22" s="2" t="s">
        <v>1779</v>
      </c>
      <c r="CH22" s="2" t="s">
        <v>1822</v>
      </c>
      <c r="CI22" s="2" t="s">
        <v>1840</v>
      </c>
      <c r="CJ22" s="2" t="s">
        <v>1865</v>
      </c>
      <c r="CK22" s="2" t="s">
        <v>1908</v>
      </c>
    </row>
    <row r="23" spans="1:89" ht="15.75" customHeight="1" thickBot="1" x14ac:dyDescent="0.2">
      <c r="A23" s="17"/>
      <c r="B23" s="28"/>
      <c r="C23" s="26"/>
      <c r="D23" s="34"/>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18"/>
      <c r="AN23" s="6"/>
      <c r="AQ23" s="2" t="s">
        <v>247</v>
      </c>
      <c r="AR23" s="2" t="s">
        <v>426</v>
      </c>
      <c r="AS23" s="2" t="s">
        <v>466</v>
      </c>
      <c r="AT23" s="2" t="s">
        <v>500</v>
      </c>
      <c r="AU23" s="2" t="s">
        <v>535</v>
      </c>
      <c r="AV23" s="2" t="s">
        <v>560</v>
      </c>
      <c r="AW23" s="2" t="s">
        <v>594</v>
      </c>
      <c r="AX23" s="2" t="s">
        <v>652</v>
      </c>
      <c r="AY23" s="2" t="s">
        <v>696</v>
      </c>
      <c r="AZ23" s="2" t="s">
        <v>722</v>
      </c>
      <c r="BA23" s="2" t="s">
        <v>756</v>
      </c>
      <c r="BB23" s="2" t="s">
        <v>818</v>
      </c>
      <c r="BC23" s="2" t="s">
        <v>872</v>
      </c>
      <c r="BD23" s="2" t="s">
        <v>933</v>
      </c>
      <c r="BE23" s="2" t="s">
        <v>966</v>
      </c>
      <c r="BF23" s="2" t="s">
        <v>996</v>
      </c>
      <c r="BG23" s="2" t="s">
        <v>1010</v>
      </c>
      <c r="BH23" s="2" t="s">
        <v>1028</v>
      </c>
      <c r="BI23" s="2" t="s">
        <v>1045</v>
      </c>
      <c r="BJ23" s="2" t="s">
        <v>1071</v>
      </c>
      <c r="BK23" s="2" t="s">
        <v>1145</v>
      </c>
      <c r="BL23" s="2" t="s">
        <v>1186</v>
      </c>
      <c r="BM23" s="2" t="s">
        <v>1219</v>
      </c>
      <c r="BN23" s="2" t="s">
        <v>1272</v>
      </c>
      <c r="BO23" s="2" t="s">
        <v>1299</v>
      </c>
      <c r="BP23" s="2" t="s">
        <v>1318</v>
      </c>
      <c r="BQ23" s="2" t="s">
        <v>1344</v>
      </c>
      <c r="BR23" s="2" t="s">
        <v>1387</v>
      </c>
      <c r="BS23" s="2" t="s">
        <v>1427</v>
      </c>
      <c r="BT23" s="2" t="s">
        <v>1464</v>
      </c>
      <c r="BU23" s="2" t="s">
        <v>1492</v>
      </c>
      <c r="BV23" s="2" t="s">
        <v>1508</v>
      </c>
      <c r="BW23" s="2" t="s">
        <v>1527</v>
      </c>
      <c r="BX23" s="2" t="s">
        <v>1553</v>
      </c>
      <c r="BY23" s="2" t="s">
        <v>1576</v>
      </c>
      <c r="BZ23" s="2" t="s">
        <v>1595</v>
      </c>
      <c r="CA23" s="2" t="s">
        <v>1619</v>
      </c>
      <c r="CB23" s="2" t="s">
        <v>1635</v>
      </c>
      <c r="CC23" s="2" t="s">
        <v>1654</v>
      </c>
      <c r="CD23" s="2" t="s">
        <v>1683</v>
      </c>
      <c r="CE23" s="2" t="s">
        <v>1740</v>
      </c>
      <c r="CF23" s="2" t="s">
        <v>1760</v>
      </c>
      <c r="CG23" s="2" t="s">
        <v>1780</v>
      </c>
      <c r="CH23" s="2" t="s">
        <v>1823</v>
      </c>
      <c r="CI23" s="2" t="s">
        <v>1841</v>
      </c>
      <c r="CJ23" s="2" t="s">
        <v>1866</v>
      </c>
      <c r="CK23" s="2" t="s">
        <v>1909</v>
      </c>
    </row>
    <row r="24" spans="1:89" ht="20.25" customHeight="1" thickBot="1" x14ac:dyDescent="0.2">
      <c r="A24" s="17"/>
      <c r="B24" s="28"/>
      <c r="C24" s="37" t="s">
        <v>140</v>
      </c>
      <c r="D24" s="51"/>
      <c r="E24" s="51"/>
      <c r="F24" s="51"/>
      <c r="G24" s="51"/>
      <c r="H24" s="51"/>
      <c r="I24" s="190">
        <v>42671</v>
      </c>
      <c r="J24" s="120"/>
      <c r="K24" s="120"/>
      <c r="L24" s="120"/>
      <c r="M24" s="120"/>
      <c r="N24" s="120"/>
      <c r="O24" s="120"/>
      <c r="P24" s="120"/>
      <c r="Q24" s="120"/>
      <c r="R24" s="120"/>
      <c r="S24" s="121"/>
      <c r="T24" s="51"/>
      <c r="V24" s="51"/>
      <c r="W24" s="51"/>
      <c r="X24" s="51"/>
      <c r="Y24" s="51"/>
      <c r="Z24" s="51"/>
      <c r="AA24" s="51"/>
      <c r="AB24" s="74" t="s">
        <v>1944</v>
      </c>
      <c r="AC24" s="117" t="s">
        <v>1961</v>
      </c>
      <c r="AD24" s="118"/>
      <c r="AE24" s="118"/>
      <c r="AF24" s="118"/>
      <c r="AG24" s="118"/>
      <c r="AH24" s="118"/>
      <c r="AI24" s="118"/>
      <c r="AJ24" s="119"/>
      <c r="AK24" s="51"/>
      <c r="AL24" s="29"/>
      <c r="AM24" s="18"/>
      <c r="AN24" s="6"/>
      <c r="AQ24" s="2" t="s">
        <v>248</v>
      </c>
      <c r="AR24" s="2" t="s">
        <v>427</v>
      </c>
      <c r="AS24" s="2" t="s">
        <v>467</v>
      </c>
      <c r="AT24" s="2" t="s">
        <v>501</v>
      </c>
      <c r="AU24" s="2" t="s">
        <v>536</v>
      </c>
      <c r="AV24" s="2" t="s">
        <v>561</v>
      </c>
      <c r="AW24" s="2" t="s">
        <v>595</v>
      </c>
      <c r="AX24" s="2" t="s">
        <v>653</v>
      </c>
      <c r="AY24" s="2" t="s">
        <v>697</v>
      </c>
      <c r="AZ24" s="2" t="s">
        <v>723</v>
      </c>
      <c r="BA24" s="2" t="s">
        <v>757</v>
      </c>
      <c r="BB24" s="2" t="s">
        <v>819</v>
      </c>
      <c r="BC24" s="2" t="s">
        <v>873</v>
      </c>
      <c r="BD24" s="2" t="s">
        <v>934</v>
      </c>
      <c r="BE24" s="2" t="s">
        <v>967</v>
      </c>
      <c r="BF24" s="2" t="s">
        <v>997</v>
      </c>
      <c r="BG24" s="2" t="s">
        <v>1011</v>
      </c>
      <c r="BH24" s="2" t="s">
        <v>1029</v>
      </c>
      <c r="BI24" s="2" t="s">
        <v>1046</v>
      </c>
      <c r="BJ24" s="2" t="s">
        <v>1072</v>
      </c>
      <c r="BK24" s="2" t="s">
        <v>1146</v>
      </c>
      <c r="BL24" s="2" t="s">
        <v>1187</v>
      </c>
      <c r="BM24" s="2" t="s">
        <v>1220</v>
      </c>
      <c r="BN24" s="2" t="s">
        <v>1273</v>
      </c>
      <c r="BO24" s="2" t="s">
        <v>1300</v>
      </c>
      <c r="BP24" s="2" t="s">
        <v>1319</v>
      </c>
      <c r="BQ24" s="2" t="s">
        <v>1345</v>
      </c>
      <c r="BR24" s="2" t="s">
        <v>1388</v>
      </c>
      <c r="BS24" s="2" t="s">
        <v>1428</v>
      </c>
      <c r="BT24" s="2" t="s">
        <v>1465</v>
      </c>
      <c r="BU24" s="2" t="s">
        <v>1493</v>
      </c>
      <c r="BV24" s="2" t="s">
        <v>1509</v>
      </c>
      <c r="BW24" s="2" t="s">
        <v>1528</v>
      </c>
      <c r="BX24" s="2" t="s">
        <v>1554</v>
      </c>
      <c r="BY24" s="2" t="s">
        <v>1577</v>
      </c>
      <c r="BZ24" s="2" t="s">
        <v>1596</v>
      </c>
      <c r="CA24" s="2" t="s">
        <v>1620</v>
      </c>
      <c r="CB24" s="2" t="s">
        <v>307</v>
      </c>
      <c r="CC24" s="2" t="s">
        <v>1655</v>
      </c>
      <c r="CD24" s="2" t="s">
        <v>1684</v>
      </c>
      <c r="CE24" s="2" t="s">
        <v>1741</v>
      </c>
      <c r="CF24" s="2" t="s">
        <v>1761</v>
      </c>
      <c r="CG24" s="2" t="s">
        <v>1781</v>
      </c>
      <c r="CH24" s="2" t="s">
        <v>1824</v>
      </c>
      <c r="CI24" s="2" t="s">
        <v>1842</v>
      </c>
      <c r="CJ24" s="2" t="s">
        <v>1867</v>
      </c>
      <c r="CK24" s="2" t="s">
        <v>1910</v>
      </c>
    </row>
    <row r="25" spans="1:89" ht="11.25" customHeight="1" x14ac:dyDescent="0.15">
      <c r="A25" s="17"/>
      <c r="B25" s="35"/>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18"/>
      <c r="AN25" s="6"/>
      <c r="AQ25" s="2" t="s">
        <v>249</v>
      </c>
      <c r="AR25" s="2" t="s">
        <v>428</v>
      </c>
      <c r="AS25" s="2" t="s">
        <v>468</v>
      </c>
      <c r="AT25" s="2" t="s">
        <v>502</v>
      </c>
      <c r="AU25" s="2" t="s">
        <v>537</v>
      </c>
      <c r="AV25" s="2" t="s">
        <v>562</v>
      </c>
      <c r="AW25" s="2" t="s">
        <v>596</v>
      </c>
      <c r="AX25" s="2" t="s">
        <v>654</v>
      </c>
      <c r="AY25" s="2" t="s">
        <v>698</v>
      </c>
      <c r="AZ25" s="2" t="s">
        <v>724</v>
      </c>
      <c r="BA25" s="2" t="s">
        <v>758</v>
      </c>
      <c r="BB25" s="2" t="s">
        <v>820</v>
      </c>
      <c r="BC25" s="2" t="s">
        <v>874</v>
      </c>
      <c r="BD25" s="2" t="s">
        <v>935</v>
      </c>
      <c r="BE25" s="2" t="s">
        <v>968</v>
      </c>
      <c r="BF25" s="2" t="s">
        <v>565</v>
      </c>
      <c r="BG25" s="2" t="s">
        <v>1012</v>
      </c>
      <c r="BH25" s="2" t="s">
        <v>1030</v>
      </c>
      <c r="BI25" s="2" t="s">
        <v>1047</v>
      </c>
      <c r="BJ25" s="2" t="s">
        <v>1073</v>
      </c>
      <c r="BK25" s="2" t="s">
        <v>1147</v>
      </c>
      <c r="BL25" s="2" t="s">
        <v>1188</v>
      </c>
      <c r="BM25" s="2" t="s">
        <v>1221</v>
      </c>
      <c r="BN25" s="2" t="s">
        <v>1274</v>
      </c>
      <c r="BO25" s="2" t="s">
        <v>1301</v>
      </c>
      <c r="BP25" s="2" t="s">
        <v>1320</v>
      </c>
      <c r="BQ25" s="2" t="s">
        <v>1346</v>
      </c>
      <c r="BR25" s="2" t="s">
        <v>1389</v>
      </c>
      <c r="BS25" s="2" t="s">
        <v>1429</v>
      </c>
      <c r="BT25" s="2" t="s">
        <v>1466</v>
      </c>
      <c r="BU25" s="2" t="s">
        <v>451</v>
      </c>
      <c r="BV25" s="2" t="s">
        <v>1510</v>
      </c>
      <c r="BW25" s="2" t="s">
        <v>1529</v>
      </c>
      <c r="BX25" s="2" t="s">
        <v>1555</v>
      </c>
      <c r="BY25" s="2" t="s">
        <v>1578</v>
      </c>
      <c r="BZ25" s="2" t="s">
        <v>1597</v>
      </c>
      <c r="CA25" s="2" t="s">
        <v>1621</v>
      </c>
      <c r="CB25" s="2" t="s">
        <v>1636</v>
      </c>
      <c r="CC25" s="2" t="s">
        <v>1656</v>
      </c>
      <c r="CD25" s="2" t="s">
        <v>1685</v>
      </c>
      <c r="CE25" s="2" t="s">
        <v>1742</v>
      </c>
      <c r="CF25" s="2" t="s">
        <v>1762</v>
      </c>
      <c r="CG25" s="2" t="s">
        <v>1782</v>
      </c>
      <c r="CH25" s="2" t="s">
        <v>1825</v>
      </c>
      <c r="CI25" s="2" t="s">
        <v>1843</v>
      </c>
      <c r="CJ25" s="2" t="s">
        <v>1868</v>
      </c>
      <c r="CK25" s="2" t="s">
        <v>1911</v>
      </c>
    </row>
    <row r="26" spans="1:89" ht="11.25" customHeight="1" x14ac:dyDescent="0.15">
      <c r="A26" s="16"/>
      <c r="B26" s="21"/>
      <c r="C26" s="22"/>
      <c r="D26" s="22"/>
      <c r="E26" s="22"/>
      <c r="F26" s="22"/>
      <c r="G26" s="22"/>
      <c r="H26" s="22"/>
      <c r="I26" s="22"/>
      <c r="J26" s="22"/>
      <c r="K26" s="22"/>
      <c r="L26" s="22"/>
      <c r="M26" s="22"/>
      <c r="N26" s="22"/>
      <c r="O26" s="22"/>
      <c r="P26" s="22"/>
      <c r="Q26" s="22"/>
      <c r="R26" s="22"/>
      <c r="S26" s="22"/>
      <c r="T26" s="21"/>
      <c r="U26" s="22"/>
      <c r="V26" s="21"/>
      <c r="W26" s="22"/>
      <c r="X26" s="21"/>
      <c r="Y26" s="21"/>
      <c r="Z26" s="21"/>
      <c r="AA26" s="21"/>
      <c r="AB26" s="21"/>
      <c r="AC26" s="21"/>
      <c r="AD26" s="21"/>
      <c r="AE26" s="21"/>
      <c r="AF26" s="21"/>
      <c r="AG26" s="21"/>
      <c r="AH26" s="21"/>
      <c r="AI26" s="21"/>
      <c r="AJ26" s="21"/>
      <c r="AK26" s="21"/>
      <c r="AL26" s="21"/>
      <c r="AM26" s="15"/>
      <c r="AN26" s="6"/>
      <c r="AQ26" s="2" t="s">
        <v>250</v>
      </c>
      <c r="AR26" s="2" t="s">
        <v>429</v>
      </c>
      <c r="AS26" s="2" t="s">
        <v>469</v>
      </c>
      <c r="AT26" s="2" t="s">
        <v>503</v>
      </c>
      <c r="AU26" s="2" t="s">
        <v>538</v>
      </c>
      <c r="AV26" s="2" t="s">
        <v>563</v>
      </c>
      <c r="AW26" s="2" t="s">
        <v>597</v>
      </c>
      <c r="AX26" s="2" t="s">
        <v>655</v>
      </c>
      <c r="AY26" s="2" t="s">
        <v>699</v>
      </c>
      <c r="AZ26" s="2" t="s">
        <v>725</v>
      </c>
      <c r="BA26" s="2" t="s">
        <v>759</v>
      </c>
      <c r="BB26" s="2" t="s">
        <v>821</v>
      </c>
      <c r="BC26" s="2" t="s">
        <v>875</v>
      </c>
      <c r="BD26" s="2" t="s">
        <v>936</v>
      </c>
      <c r="BE26" s="2" t="s">
        <v>969</v>
      </c>
      <c r="BG26" s="2" t="s">
        <v>1013</v>
      </c>
      <c r="BH26" s="2" t="s">
        <v>1031</v>
      </c>
      <c r="BI26" s="2" t="s">
        <v>1048</v>
      </c>
      <c r="BJ26" s="2" t="s">
        <v>1074</v>
      </c>
      <c r="BK26" s="2" t="s">
        <v>1148</v>
      </c>
      <c r="BL26" s="2" t="s">
        <v>1189</v>
      </c>
      <c r="BM26" s="2" t="s">
        <v>1222</v>
      </c>
      <c r="BN26" s="2" t="s">
        <v>1275</v>
      </c>
      <c r="BO26" s="2" t="s">
        <v>1302</v>
      </c>
      <c r="BP26" s="2" t="s">
        <v>1321</v>
      </c>
      <c r="BQ26" s="2" t="s">
        <v>1347</v>
      </c>
      <c r="BR26" s="2" t="s">
        <v>1390</v>
      </c>
      <c r="BS26" s="2" t="s">
        <v>1430</v>
      </c>
      <c r="BT26" s="2" t="s">
        <v>1467</v>
      </c>
      <c r="BU26" s="2" t="s">
        <v>1494</v>
      </c>
      <c r="BV26" s="2" t="s">
        <v>1511</v>
      </c>
      <c r="BW26" s="2" t="s">
        <v>1530</v>
      </c>
      <c r="BX26" s="2" t="s">
        <v>1556</v>
      </c>
      <c r="BY26" s="2" t="s">
        <v>1579</v>
      </c>
      <c r="BZ26" s="2" t="s">
        <v>1598</v>
      </c>
      <c r="CA26" s="2" t="s">
        <v>1622</v>
      </c>
      <c r="CB26" s="2" t="s">
        <v>1637</v>
      </c>
      <c r="CC26" s="2" t="s">
        <v>1657</v>
      </c>
      <c r="CD26" s="2" t="s">
        <v>1686</v>
      </c>
      <c r="CE26" s="2" t="s">
        <v>1743</v>
      </c>
      <c r="CF26" s="2" t="s">
        <v>1763</v>
      </c>
      <c r="CG26" s="2" t="s">
        <v>1783</v>
      </c>
      <c r="CH26" s="2" t="s">
        <v>1826</v>
      </c>
      <c r="CI26" s="2" t="s">
        <v>1844</v>
      </c>
      <c r="CJ26" s="2" t="s">
        <v>1869</v>
      </c>
      <c r="CK26" s="2" t="s">
        <v>1912</v>
      </c>
    </row>
    <row r="27" spans="1:89" ht="22.5" customHeight="1" x14ac:dyDescent="0.15">
      <c r="AQ27" s="2" t="s">
        <v>251</v>
      </c>
      <c r="AR27" s="2" t="s">
        <v>430</v>
      </c>
      <c r="AS27" s="2" t="s">
        <v>470</v>
      </c>
      <c r="AT27" s="2" t="s">
        <v>504</v>
      </c>
      <c r="AU27" s="2" t="s">
        <v>539</v>
      </c>
      <c r="AV27" s="2" t="s">
        <v>564</v>
      </c>
      <c r="AW27" s="2" t="s">
        <v>598</v>
      </c>
      <c r="AX27" s="2" t="s">
        <v>656</v>
      </c>
      <c r="AY27" s="2" t="s">
        <v>700</v>
      </c>
      <c r="AZ27" s="2" t="s">
        <v>726</v>
      </c>
      <c r="BA27" s="2" t="s">
        <v>760</v>
      </c>
      <c r="BB27" s="2" t="s">
        <v>822</v>
      </c>
      <c r="BC27" s="2" t="s">
        <v>876</v>
      </c>
      <c r="BD27" s="2" t="s">
        <v>937</v>
      </c>
      <c r="BE27" s="2" t="s">
        <v>970</v>
      </c>
      <c r="BG27" s="2" t="s">
        <v>1014</v>
      </c>
      <c r="BH27" s="2" t="s">
        <v>1032</v>
      </c>
      <c r="BI27" s="2" t="s">
        <v>1049</v>
      </c>
      <c r="BJ27" s="2" t="s">
        <v>1075</v>
      </c>
      <c r="BK27" s="2" t="s">
        <v>1149</v>
      </c>
      <c r="BL27" s="2" t="s">
        <v>1190</v>
      </c>
      <c r="BM27" s="2" t="s">
        <v>1223</v>
      </c>
      <c r="BN27" s="2" t="s">
        <v>1276</v>
      </c>
      <c r="BO27" s="2" t="s">
        <v>1303</v>
      </c>
      <c r="BP27" s="2" t="s">
        <v>1322</v>
      </c>
      <c r="BQ27" s="2" t="s">
        <v>1348</v>
      </c>
      <c r="BR27" s="2" t="s">
        <v>1391</v>
      </c>
      <c r="BS27" s="2" t="s">
        <v>1431</v>
      </c>
      <c r="BT27" s="2" t="s">
        <v>1029</v>
      </c>
      <c r="BU27" s="2" t="s">
        <v>1495</v>
      </c>
      <c r="BV27" s="2" t="s">
        <v>1512</v>
      </c>
      <c r="BW27" s="2" t="s">
        <v>1531</v>
      </c>
      <c r="BX27" s="2" t="s">
        <v>1557</v>
      </c>
      <c r="BY27" s="2" t="s">
        <v>1580</v>
      </c>
      <c r="BZ27" s="2" t="s">
        <v>1599</v>
      </c>
      <c r="CA27" s="2" t="s">
        <v>1623</v>
      </c>
      <c r="CB27" s="2" t="s">
        <v>1638</v>
      </c>
      <c r="CC27" s="2" t="s">
        <v>1658</v>
      </c>
      <c r="CD27" s="2" t="s">
        <v>1687</v>
      </c>
      <c r="CE27" s="2" t="s">
        <v>1744</v>
      </c>
      <c r="CF27" s="2" t="s">
        <v>1764</v>
      </c>
      <c r="CG27" s="2" t="s">
        <v>1784</v>
      </c>
      <c r="CH27" s="2" t="s">
        <v>1827</v>
      </c>
      <c r="CI27" s="2" t="s">
        <v>1845</v>
      </c>
      <c r="CJ27" s="2" t="s">
        <v>1870</v>
      </c>
      <c r="CK27" s="2" t="s">
        <v>1913</v>
      </c>
    </row>
    <row r="28" spans="1:89" ht="22.5" customHeight="1" x14ac:dyDescent="0.15">
      <c r="AQ28" s="2" t="s">
        <v>252</v>
      </c>
      <c r="AR28" s="2" t="s">
        <v>431</v>
      </c>
      <c r="AS28" s="2" t="s">
        <v>471</v>
      </c>
      <c r="AT28" s="2" t="s">
        <v>505</v>
      </c>
      <c r="AU28" s="2" t="s">
        <v>540</v>
      </c>
      <c r="AV28" s="2" t="s">
        <v>565</v>
      </c>
      <c r="AW28" s="2" t="s">
        <v>599</v>
      </c>
      <c r="AX28" s="2" t="s">
        <v>657</v>
      </c>
      <c r="AY28" s="2" t="s">
        <v>701</v>
      </c>
      <c r="AZ28" s="2" t="s">
        <v>727</v>
      </c>
      <c r="BA28" s="2" t="s">
        <v>761</v>
      </c>
      <c r="BB28" s="2" t="s">
        <v>823</v>
      </c>
      <c r="BC28" s="2" t="s">
        <v>877</v>
      </c>
      <c r="BD28" s="2" t="s">
        <v>938</v>
      </c>
      <c r="BE28" s="2" t="s">
        <v>971</v>
      </c>
      <c r="BG28" s="2" t="s">
        <v>1015</v>
      </c>
      <c r="BI28" s="2" t="s">
        <v>451</v>
      </c>
      <c r="BJ28" s="2" t="s">
        <v>1076</v>
      </c>
      <c r="BK28" s="2" t="s">
        <v>1150</v>
      </c>
      <c r="BL28" s="2" t="s">
        <v>1191</v>
      </c>
      <c r="BM28" s="2" t="s">
        <v>1224</v>
      </c>
      <c r="BN28" s="2" t="s">
        <v>565</v>
      </c>
      <c r="BO28" s="2" t="s">
        <v>1304</v>
      </c>
      <c r="BP28" s="2" t="s">
        <v>1323</v>
      </c>
      <c r="BQ28" s="2" t="s">
        <v>1349</v>
      </c>
      <c r="BR28" s="2" t="s">
        <v>1392</v>
      </c>
      <c r="BS28" s="2" t="s">
        <v>1432</v>
      </c>
      <c r="BT28" s="2" t="s">
        <v>298</v>
      </c>
      <c r="BU28" s="2" t="s">
        <v>1300</v>
      </c>
      <c r="BV28" s="2" t="s">
        <v>1513</v>
      </c>
      <c r="BW28" s="2" t="s">
        <v>1532</v>
      </c>
      <c r="BX28" s="2" t="s">
        <v>1558</v>
      </c>
      <c r="BY28" s="2" t="s">
        <v>1581</v>
      </c>
      <c r="BZ28" s="2" t="s">
        <v>1600</v>
      </c>
      <c r="CB28" s="2" t="s">
        <v>1639</v>
      </c>
      <c r="CC28" s="2" t="s">
        <v>1659</v>
      </c>
      <c r="CD28" s="2" t="s">
        <v>1688</v>
      </c>
      <c r="CE28" s="2" t="s">
        <v>1745</v>
      </c>
      <c r="CF28" s="2" t="s">
        <v>1765</v>
      </c>
      <c r="CG28" s="2" t="s">
        <v>577</v>
      </c>
      <c r="CH28" s="2" t="s">
        <v>1828</v>
      </c>
      <c r="CI28" s="2" t="s">
        <v>1846</v>
      </c>
      <c r="CJ28" s="2" t="s">
        <v>1871</v>
      </c>
      <c r="CK28" s="2" t="s">
        <v>1914</v>
      </c>
    </row>
    <row r="29" spans="1:89" ht="22.5" customHeight="1" x14ac:dyDescent="0.15">
      <c r="AQ29" s="2" t="s">
        <v>253</v>
      </c>
      <c r="AR29" s="2" t="s">
        <v>432</v>
      </c>
      <c r="AS29" s="2" t="s">
        <v>472</v>
      </c>
      <c r="AT29" s="2" t="s">
        <v>506</v>
      </c>
      <c r="AU29" s="2" t="s">
        <v>541</v>
      </c>
      <c r="AV29" s="2" t="s">
        <v>566</v>
      </c>
      <c r="AW29" s="2" t="s">
        <v>600</v>
      </c>
      <c r="AX29" s="2" t="s">
        <v>658</v>
      </c>
      <c r="AY29" s="2" t="s">
        <v>702</v>
      </c>
      <c r="AZ29" s="2" t="s">
        <v>728</v>
      </c>
      <c r="BA29" s="2" t="s">
        <v>762</v>
      </c>
      <c r="BB29" s="2" t="s">
        <v>824</v>
      </c>
      <c r="BC29" s="2" t="s">
        <v>878</v>
      </c>
      <c r="BD29" s="2" t="s">
        <v>939</v>
      </c>
      <c r="BE29" s="2" t="s">
        <v>972</v>
      </c>
      <c r="BG29" s="2" t="s">
        <v>1016</v>
      </c>
      <c r="BI29" s="2" t="s">
        <v>1050</v>
      </c>
      <c r="BJ29" s="2" t="s">
        <v>1077</v>
      </c>
      <c r="BK29" s="2" t="s">
        <v>1151</v>
      </c>
      <c r="BL29" s="2" t="s">
        <v>1192</v>
      </c>
      <c r="BM29" s="2" t="s">
        <v>1225</v>
      </c>
      <c r="BN29" s="2" t="s">
        <v>1277</v>
      </c>
      <c r="BO29" s="2" t="s">
        <v>1305</v>
      </c>
      <c r="BP29" s="2" t="s">
        <v>1324</v>
      </c>
      <c r="BQ29" s="2" t="s">
        <v>1350</v>
      </c>
      <c r="BR29" s="2" t="s">
        <v>1393</v>
      </c>
      <c r="BS29" s="2" t="s">
        <v>576</v>
      </c>
      <c r="BT29" s="2" t="s">
        <v>1468</v>
      </c>
      <c r="BU29" s="2" t="s">
        <v>1496</v>
      </c>
      <c r="BV29" s="2" t="s">
        <v>1514</v>
      </c>
      <c r="BW29" s="2" t="s">
        <v>1533</v>
      </c>
      <c r="BX29" s="2" t="s">
        <v>1559</v>
      </c>
      <c r="BY29" s="2" t="s">
        <v>1582</v>
      </c>
      <c r="BZ29" s="2" t="s">
        <v>1601</v>
      </c>
      <c r="CB29" s="2" t="s">
        <v>1640</v>
      </c>
      <c r="CC29" s="2" t="s">
        <v>1660</v>
      </c>
      <c r="CD29" s="2" t="s">
        <v>1689</v>
      </c>
      <c r="CE29" s="2" t="s">
        <v>1746</v>
      </c>
      <c r="CF29" s="2" t="s">
        <v>1766</v>
      </c>
      <c r="CG29" s="2" t="s">
        <v>1785</v>
      </c>
      <c r="CI29" s="2" t="s">
        <v>1847</v>
      </c>
      <c r="CJ29" s="2" t="s">
        <v>1872</v>
      </c>
      <c r="CK29" s="2" t="s">
        <v>1915</v>
      </c>
    </row>
    <row r="30" spans="1:89" ht="22.5" customHeight="1" x14ac:dyDescent="0.15">
      <c r="AQ30" s="2" t="s">
        <v>254</v>
      </c>
      <c r="AR30" s="2" t="s">
        <v>433</v>
      </c>
      <c r="AS30" s="2" t="s">
        <v>473</v>
      </c>
      <c r="AT30" s="2" t="s">
        <v>507</v>
      </c>
      <c r="AU30" s="2" t="s">
        <v>542</v>
      </c>
      <c r="AV30" s="2" t="s">
        <v>567</v>
      </c>
      <c r="AW30" s="2" t="s">
        <v>601</v>
      </c>
      <c r="AX30" s="2" t="s">
        <v>659</v>
      </c>
      <c r="AY30" s="2" t="s">
        <v>703</v>
      </c>
      <c r="AZ30" s="2" t="s">
        <v>729</v>
      </c>
      <c r="BA30" s="2" t="s">
        <v>763</v>
      </c>
      <c r="BB30" s="2" t="s">
        <v>825</v>
      </c>
      <c r="BC30" s="2" t="s">
        <v>879</v>
      </c>
      <c r="BD30" s="2" t="s">
        <v>940</v>
      </c>
      <c r="BE30" s="2" t="s">
        <v>973</v>
      </c>
      <c r="BI30" s="2" t="s">
        <v>1051</v>
      </c>
      <c r="BJ30" s="2" t="s">
        <v>1078</v>
      </c>
      <c r="BK30" s="2" t="s">
        <v>1152</v>
      </c>
      <c r="BL30" s="2" t="s">
        <v>1193</v>
      </c>
      <c r="BM30" s="2" t="s">
        <v>1226</v>
      </c>
      <c r="BN30" s="2" t="s">
        <v>1278</v>
      </c>
      <c r="BP30" s="2" t="s">
        <v>1325</v>
      </c>
      <c r="BQ30" s="2" t="s">
        <v>1351</v>
      </c>
      <c r="BR30" s="2" t="s">
        <v>1394</v>
      </c>
      <c r="BS30" s="2" t="s">
        <v>1433</v>
      </c>
      <c r="BT30" s="2" t="s">
        <v>1469</v>
      </c>
      <c r="BW30" s="2" t="s">
        <v>1534</v>
      </c>
      <c r="BX30" s="2" t="s">
        <v>1560</v>
      </c>
      <c r="BZ30" s="2" t="s">
        <v>1602</v>
      </c>
      <c r="CB30" s="2" t="s">
        <v>1641</v>
      </c>
      <c r="CC30" s="2" t="s">
        <v>1661</v>
      </c>
      <c r="CD30" s="2" t="s">
        <v>1690</v>
      </c>
      <c r="CE30" s="2" t="s">
        <v>1747</v>
      </c>
      <c r="CF30" s="2" t="s">
        <v>1767</v>
      </c>
      <c r="CG30" s="2" t="s">
        <v>1098</v>
      </c>
      <c r="CI30" s="2" t="s">
        <v>1848</v>
      </c>
      <c r="CJ30" s="2" t="s">
        <v>1873</v>
      </c>
      <c r="CK30" s="2" t="s">
        <v>1916</v>
      </c>
    </row>
    <row r="31" spans="1:89" ht="22.5" customHeight="1" x14ac:dyDescent="0.15">
      <c r="AQ31" s="2" t="s">
        <v>255</v>
      </c>
      <c r="AR31" s="2" t="s">
        <v>434</v>
      </c>
      <c r="AS31" s="2" t="s">
        <v>474</v>
      </c>
      <c r="AT31" s="2" t="s">
        <v>508</v>
      </c>
      <c r="AU31" s="2" t="s">
        <v>543</v>
      </c>
      <c r="AV31" s="2" t="s">
        <v>568</v>
      </c>
      <c r="AW31" s="2" t="s">
        <v>602</v>
      </c>
      <c r="AX31" s="2" t="s">
        <v>660</v>
      </c>
      <c r="AY31" s="2" t="s">
        <v>704</v>
      </c>
      <c r="AZ31" s="2" t="s">
        <v>730</v>
      </c>
      <c r="BA31" s="2" t="s">
        <v>764</v>
      </c>
      <c r="BB31" s="2" t="s">
        <v>826</v>
      </c>
      <c r="BC31" s="2" t="s">
        <v>880</v>
      </c>
      <c r="BD31" s="2" t="s">
        <v>941</v>
      </c>
      <c r="BE31" s="2" t="s">
        <v>974</v>
      </c>
      <c r="BI31" s="2" t="s">
        <v>1052</v>
      </c>
      <c r="BJ31" s="2" t="s">
        <v>1079</v>
      </c>
      <c r="BK31" s="2" t="s">
        <v>1153</v>
      </c>
      <c r="BL31" s="2" t="s">
        <v>1194</v>
      </c>
      <c r="BM31" s="2" t="s">
        <v>1227</v>
      </c>
      <c r="BN31" s="2" t="s">
        <v>740</v>
      </c>
      <c r="BP31" s="2" t="s">
        <v>1326</v>
      </c>
      <c r="BQ31" s="2" t="s">
        <v>1352</v>
      </c>
      <c r="BR31" s="2" t="s">
        <v>1395</v>
      </c>
      <c r="BS31" s="2" t="s">
        <v>1434</v>
      </c>
      <c r="BT31" s="2" t="s">
        <v>1470</v>
      </c>
      <c r="BW31" s="2" t="s">
        <v>1535</v>
      </c>
      <c r="BX31" s="2" t="s">
        <v>1561</v>
      </c>
      <c r="BZ31" s="2" t="s">
        <v>1603</v>
      </c>
      <c r="CC31" s="2" t="s">
        <v>1662</v>
      </c>
      <c r="CD31" s="2" t="s">
        <v>1691</v>
      </c>
      <c r="CF31" s="2" t="s">
        <v>1768</v>
      </c>
      <c r="CG31" s="2" t="s">
        <v>1786</v>
      </c>
      <c r="CI31" s="2" t="s">
        <v>1849</v>
      </c>
      <c r="CJ31" s="2" t="s">
        <v>1874</v>
      </c>
      <c r="CK31" s="2" t="s">
        <v>1917</v>
      </c>
    </row>
    <row r="32" spans="1:89" ht="22.5" customHeight="1" x14ac:dyDescent="0.15">
      <c r="AQ32" s="2" t="s">
        <v>256</v>
      </c>
      <c r="AR32" s="2" t="s">
        <v>435</v>
      </c>
      <c r="AS32" s="2" t="s">
        <v>475</v>
      </c>
      <c r="AT32" s="2" t="s">
        <v>509</v>
      </c>
      <c r="AU32" s="2" t="s">
        <v>544</v>
      </c>
      <c r="AV32" s="2" t="s">
        <v>569</v>
      </c>
      <c r="AW32" s="2" t="s">
        <v>603</v>
      </c>
      <c r="AX32" s="2" t="s">
        <v>661</v>
      </c>
      <c r="AY32" s="2" t="s">
        <v>705</v>
      </c>
      <c r="AZ32" s="2" t="s">
        <v>731</v>
      </c>
      <c r="BA32" s="2" t="s">
        <v>765</v>
      </c>
      <c r="BB32" s="2" t="s">
        <v>827</v>
      </c>
      <c r="BC32" s="2" t="s">
        <v>881</v>
      </c>
      <c r="BD32" s="2" t="s">
        <v>942</v>
      </c>
      <c r="BE32" s="2" t="s">
        <v>975</v>
      </c>
      <c r="BI32" s="2" t="s">
        <v>1053</v>
      </c>
      <c r="BJ32" s="2" t="s">
        <v>1080</v>
      </c>
      <c r="BK32" s="2" t="s">
        <v>1154</v>
      </c>
      <c r="BL32" s="2" t="s">
        <v>1195</v>
      </c>
      <c r="BM32" s="2" t="s">
        <v>1228</v>
      </c>
      <c r="BN32" s="2" t="s">
        <v>1279</v>
      </c>
      <c r="BP32" s="2" t="s">
        <v>1327</v>
      </c>
      <c r="BQ32" s="2" t="s">
        <v>1353</v>
      </c>
      <c r="BR32" s="2" t="s">
        <v>1396</v>
      </c>
      <c r="BS32" s="2" t="s">
        <v>1435</v>
      </c>
      <c r="BT32" s="2" t="s">
        <v>1471</v>
      </c>
      <c r="BW32" s="2" t="s">
        <v>1536</v>
      </c>
      <c r="BX32" s="2" t="s">
        <v>1562</v>
      </c>
      <c r="BZ32" s="2" t="s">
        <v>1604</v>
      </c>
      <c r="CC32" s="2" t="s">
        <v>1663</v>
      </c>
      <c r="CD32" s="2" t="s">
        <v>1692</v>
      </c>
      <c r="CG32" s="2" t="s">
        <v>1787</v>
      </c>
      <c r="CI32" s="2" t="s">
        <v>1850</v>
      </c>
      <c r="CJ32" s="2" t="s">
        <v>1875</v>
      </c>
      <c r="CK32" s="2" t="s">
        <v>1918</v>
      </c>
    </row>
    <row r="33" spans="43:89" ht="22.5" customHeight="1" x14ac:dyDescent="0.15">
      <c r="AQ33" s="2" t="s">
        <v>257</v>
      </c>
      <c r="AR33" s="2" t="s">
        <v>436</v>
      </c>
      <c r="AS33" s="2" t="s">
        <v>476</v>
      </c>
      <c r="AT33" s="2" t="s">
        <v>510</v>
      </c>
      <c r="AU33" s="2" t="s">
        <v>545</v>
      </c>
      <c r="AV33" s="2" t="s">
        <v>570</v>
      </c>
      <c r="AW33" s="2" t="s">
        <v>604</v>
      </c>
      <c r="AX33" s="2" t="s">
        <v>662</v>
      </c>
      <c r="AY33" s="2" t="s">
        <v>706</v>
      </c>
      <c r="AZ33" s="2" t="s">
        <v>732</v>
      </c>
      <c r="BA33" s="2" t="s">
        <v>766</v>
      </c>
      <c r="BB33" s="2" t="s">
        <v>828</v>
      </c>
      <c r="BC33" s="2" t="s">
        <v>882</v>
      </c>
      <c r="BD33" s="2" t="s">
        <v>943</v>
      </c>
      <c r="BE33" s="2" t="s">
        <v>976</v>
      </c>
      <c r="BI33" s="2" t="s">
        <v>1054</v>
      </c>
      <c r="BJ33" s="2" t="s">
        <v>727</v>
      </c>
      <c r="BK33" s="2" t="s">
        <v>1155</v>
      </c>
      <c r="BL33" s="2" t="s">
        <v>1196</v>
      </c>
      <c r="BM33" s="2" t="s">
        <v>1229</v>
      </c>
      <c r="BN33" s="2" t="s">
        <v>1280</v>
      </c>
      <c r="BP33" s="2" t="s">
        <v>1328</v>
      </c>
      <c r="BQ33" s="2" t="s">
        <v>1354</v>
      </c>
      <c r="BR33" s="2" t="s">
        <v>1397</v>
      </c>
      <c r="BS33" s="2" t="s">
        <v>1436</v>
      </c>
      <c r="BT33" s="2" t="s">
        <v>1472</v>
      </c>
      <c r="BW33" s="2" t="s">
        <v>1537</v>
      </c>
      <c r="BX33" s="2" t="s">
        <v>1563</v>
      </c>
      <c r="BZ33" s="2" t="s">
        <v>1605</v>
      </c>
      <c r="CC33" s="2" t="s">
        <v>1664</v>
      </c>
      <c r="CD33" s="2" t="s">
        <v>1693</v>
      </c>
      <c r="CG33" s="2" t="s">
        <v>1788</v>
      </c>
      <c r="CI33" s="2" t="s">
        <v>545</v>
      </c>
      <c r="CJ33" s="2" t="s">
        <v>1876</v>
      </c>
      <c r="CK33" s="2" t="s">
        <v>1919</v>
      </c>
    </row>
    <row r="34" spans="43:89" ht="22.5" customHeight="1" x14ac:dyDescent="0.15">
      <c r="AQ34" s="2" t="s">
        <v>258</v>
      </c>
      <c r="AR34" s="2" t="s">
        <v>437</v>
      </c>
      <c r="AS34" s="2" t="s">
        <v>477</v>
      </c>
      <c r="AT34" s="2" t="s">
        <v>511</v>
      </c>
      <c r="AU34" s="2" t="s">
        <v>546</v>
      </c>
      <c r="AV34" s="2" t="s">
        <v>571</v>
      </c>
      <c r="AW34" s="2" t="s">
        <v>605</v>
      </c>
      <c r="AX34" s="2" t="s">
        <v>663</v>
      </c>
      <c r="AY34" s="2" t="s">
        <v>707</v>
      </c>
      <c r="AZ34" s="2" t="s">
        <v>733</v>
      </c>
      <c r="BA34" s="2" t="s">
        <v>767</v>
      </c>
      <c r="BB34" s="2" t="s">
        <v>829</v>
      </c>
      <c r="BC34" s="2" t="s">
        <v>883</v>
      </c>
      <c r="BD34" s="2" t="s">
        <v>944</v>
      </c>
      <c r="BE34" s="2" t="s">
        <v>977</v>
      </c>
      <c r="BI34" s="2" t="s">
        <v>1055</v>
      </c>
      <c r="BJ34" s="2" t="s">
        <v>1081</v>
      </c>
      <c r="BK34" s="2" t="s">
        <v>1156</v>
      </c>
      <c r="BL34" s="2" t="s">
        <v>1197</v>
      </c>
      <c r="BM34" s="2" t="s">
        <v>1230</v>
      </c>
      <c r="BN34" s="2" t="s">
        <v>1281</v>
      </c>
      <c r="BP34" s="2" t="s">
        <v>1329</v>
      </c>
      <c r="BQ34" s="2" t="s">
        <v>1355</v>
      </c>
      <c r="BR34" s="2" t="s">
        <v>1398</v>
      </c>
      <c r="BS34" s="2" t="s">
        <v>1437</v>
      </c>
      <c r="BT34" s="2" t="s">
        <v>1473</v>
      </c>
      <c r="BW34" s="2" t="s">
        <v>1538</v>
      </c>
      <c r="BZ34" s="2" t="s">
        <v>1606</v>
      </c>
      <c r="CC34" s="2" t="s">
        <v>1665</v>
      </c>
      <c r="CD34" s="2" t="s">
        <v>1694</v>
      </c>
      <c r="CG34" s="2" t="s">
        <v>1789</v>
      </c>
      <c r="CI34" s="2" t="s">
        <v>1851</v>
      </c>
      <c r="CJ34" s="2" t="s">
        <v>1877</v>
      </c>
      <c r="CK34" s="2" t="s">
        <v>1920</v>
      </c>
    </row>
    <row r="35" spans="43:89" ht="22.5" customHeight="1" x14ac:dyDescent="0.15">
      <c r="AQ35" s="2" t="s">
        <v>259</v>
      </c>
      <c r="AR35" s="2" t="s">
        <v>438</v>
      </c>
      <c r="AS35" s="2" t="s">
        <v>478</v>
      </c>
      <c r="AT35" s="2" t="s">
        <v>512</v>
      </c>
      <c r="AU35" s="2" t="s">
        <v>547</v>
      </c>
      <c r="AV35" s="2" t="s">
        <v>572</v>
      </c>
      <c r="AW35" s="2" t="s">
        <v>606</v>
      </c>
      <c r="AX35" s="2" t="s">
        <v>664</v>
      </c>
      <c r="AY35" s="2" t="s">
        <v>708</v>
      </c>
      <c r="AZ35" s="2" t="s">
        <v>734</v>
      </c>
      <c r="BA35" s="2" t="s">
        <v>768</v>
      </c>
      <c r="BB35" s="2" t="s">
        <v>830</v>
      </c>
      <c r="BC35" s="2" t="s">
        <v>884</v>
      </c>
      <c r="BD35" s="2" t="s">
        <v>945</v>
      </c>
      <c r="BE35" s="2" t="s">
        <v>978</v>
      </c>
      <c r="BI35" s="2" t="s">
        <v>1056</v>
      </c>
      <c r="BJ35" s="2" t="s">
        <v>1082</v>
      </c>
      <c r="BK35" s="2" t="s">
        <v>1157</v>
      </c>
      <c r="BL35" s="2" t="s">
        <v>1198</v>
      </c>
      <c r="BM35" s="2" t="s">
        <v>1231</v>
      </c>
      <c r="BN35" s="2" t="s">
        <v>1282</v>
      </c>
      <c r="BP35" s="2" t="s">
        <v>1330</v>
      </c>
      <c r="BQ35" s="2" t="s">
        <v>1356</v>
      </c>
      <c r="BR35" s="2" t="s">
        <v>1399</v>
      </c>
      <c r="BS35" s="2" t="s">
        <v>1438</v>
      </c>
      <c r="BT35" s="2" t="s">
        <v>1474</v>
      </c>
      <c r="BW35" s="2" t="s">
        <v>1539</v>
      </c>
      <c r="CC35" s="2" t="s">
        <v>1666</v>
      </c>
      <c r="CD35" s="2" t="s">
        <v>1695</v>
      </c>
      <c r="CG35" s="2" t="s">
        <v>1790</v>
      </c>
      <c r="CI35" s="2" t="s">
        <v>1852</v>
      </c>
      <c r="CJ35" s="2" t="s">
        <v>1878</v>
      </c>
      <c r="CK35" s="2" t="s">
        <v>1921</v>
      </c>
    </row>
    <row r="36" spans="43:89" ht="22.5" customHeight="1" x14ac:dyDescent="0.15">
      <c r="AQ36" s="2" t="s">
        <v>260</v>
      </c>
      <c r="AR36" s="2" t="s">
        <v>439</v>
      </c>
      <c r="AS36" s="2" t="s">
        <v>479</v>
      </c>
      <c r="AT36" s="2" t="s">
        <v>513</v>
      </c>
      <c r="AV36" s="2" t="s">
        <v>573</v>
      </c>
      <c r="AW36" s="2" t="s">
        <v>607</v>
      </c>
      <c r="AX36" s="2" t="s">
        <v>665</v>
      </c>
      <c r="AY36" s="2" t="s">
        <v>709</v>
      </c>
      <c r="AZ36" s="2" t="s">
        <v>735</v>
      </c>
      <c r="BA36" s="2" t="s">
        <v>769</v>
      </c>
      <c r="BB36" s="2" t="s">
        <v>831</v>
      </c>
      <c r="BC36" s="2" t="s">
        <v>885</v>
      </c>
      <c r="BD36" s="2" t="s">
        <v>946</v>
      </c>
      <c r="BE36" s="2" t="s">
        <v>979</v>
      </c>
      <c r="BI36" s="2" t="s">
        <v>1057</v>
      </c>
      <c r="BJ36" s="2" t="s">
        <v>1083</v>
      </c>
      <c r="BK36" s="2" t="s">
        <v>1158</v>
      </c>
      <c r="BL36" s="2" t="s">
        <v>1199</v>
      </c>
      <c r="BM36" s="2" t="s">
        <v>1232</v>
      </c>
      <c r="BN36" s="2" t="s">
        <v>1283</v>
      </c>
      <c r="BP36" s="2" t="s">
        <v>1331</v>
      </c>
      <c r="BQ36" s="2" t="s">
        <v>1357</v>
      </c>
      <c r="BR36" s="2" t="s">
        <v>1400</v>
      </c>
      <c r="BS36" s="2" t="s">
        <v>1439</v>
      </c>
      <c r="BT36" s="2" t="s">
        <v>1475</v>
      </c>
      <c r="BW36" s="2" t="s">
        <v>1540</v>
      </c>
      <c r="CC36" s="2" t="s">
        <v>1667</v>
      </c>
      <c r="CD36" s="2" t="s">
        <v>1696</v>
      </c>
      <c r="CG36" s="2" t="s">
        <v>1791</v>
      </c>
      <c r="CI36" s="2" t="s">
        <v>1853</v>
      </c>
      <c r="CJ36" s="2" t="s">
        <v>1879</v>
      </c>
      <c r="CK36" s="2" t="s">
        <v>1922</v>
      </c>
    </row>
    <row r="37" spans="43:89" ht="22.5" customHeight="1" x14ac:dyDescent="0.15">
      <c r="AQ37" s="2" t="s">
        <v>261</v>
      </c>
      <c r="AR37" s="2" t="s">
        <v>440</v>
      </c>
      <c r="AS37" s="2" t="s">
        <v>480</v>
      </c>
      <c r="AT37" s="2" t="s">
        <v>514</v>
      </c>
      <c r="AV37" s="2" t="s">
        <v>574</v>
      </c>
      <c r="AW37" s="2" t="s">
        <v>608</v>
      </c>
      <c r="AX37" s="2" t="s">
        <v>666</v>
      </c>
      <c r="AZ37" s="2" t="s">
        <v>736</v>
      </c>
      <c r="BA37" s="2" t="s">
        <v>770</v>
      </c>
      <c r="BB37" s="2" t="s">
        <v>832</v>
      </c>
      <c r="BC37" s="2" t="s">
        <v>886</v>
      </c>
      <c r="BD37" s="2" t="s">
        <v>947</v>
      </c>
      <c r="BE37" s="2" t="s">
        <v>980</v>
      </c>
      <c r="BI37" s="2" t="s">
        <v>1058</v>
      </c>
      <c r="BJ37" s="2" t="s">
        <v>1084</v>
      </c>
      <c r="BK37" s="2" t="s">
        <v>1159</v>
      </c>
      <c r="BL37" s="2" t="s">
        <v>1200</v>
      </c>
      <c r="BM37" s="2" t="s">
        <v>1233</v>
      </c>
      <c r="BN37" s="2" t="s">
        <v>1284</v>
      </c>
      <c r="BQ37" s="2" t="s">
        <v>1358</v>
      </c>
      <c r="BR37" s="2" t="s">
        <v>1401</v>
      </c>
      <c r="BS37" s="2" t="s">
        <v>1440</v>
      </c>
      <c r="BT37" s="2" t="s">
        <v>1476</v>
      </c>
      <c r="BW37" s="2" t="s">
        <v>1541</v>
      </c>
      <c r="CC37" s="2" t="s">
        <v>1668</v>
      </c>
      <c r="CD37" s="2" t="s">
        <v>1697</v>
      </c>
      <c r="CG37" s="2" t="s">
        <v>1792</v>
      </c>
      <c r="CJ37" s="2" t="s">
        <v>1880</v>
      </c>
      <c r="CK37" s="2" t="s">
        <v>1923</v>
      </c>
    </row>
    <row r="38" spans="43:89" ht="22.5" customHeight="1" x14ac:dyDescent="0.15">
      <c r="AQ38" s="2" t="s">
        <v>262</v>
      </c>
      <c r="AR38" s="2" t="s">
        <v>441</v>
      </c>
      <c r="AS38" s="2" t="s">
        <v>481</v>
      </c>
      <c r="AT38" s="2" t="s">
        <v>515</v>
      </c>
      <c r="AV38" s="2" t="s">
        <v>575</v>
      </c>
      <c r="AW38" s="2" t="s">
        <v>609</v>
      </c>
      <c r="AX38" s="2" t="s">
        <v>667</v>
      </c>
      <c r="AZ38" s="2" t="s">
        <v>613</v>
      </c>
      <c r="BA38" s="2" t="s">
        <v>771</v>
      </c>
      <c r="BB38" s="2" t="s">
        <v>833</v>
      </c>
      <c r="BC38" s="2" t="s">
        <v>887</v>
      </c>
      <c r="BD38" s="2" t="s">
        <v>948</v>
      </c>
      <c r="BE38" s="2" t="s">
        <v>981</v>
      </c>
      <c r="BJ38" s="2" t="s">
        <v>1085</v>
      </c>
      <c r="BK38" s="2" t="s">
        <v>1160</v>
      </c>
      <c r="BL38" s="2" t="s">
        <v>1201</v>
      </c>
      <c r="BM38" s="2" t="s">
        <v>1234</v>
      </c>
      <c r="BN38" s="2" t="s">
        <v>1285</v>
      </c>
      <c r="BQ38" s="2" t="s">
        <v>1359</v>
      </c>
      <c r="BR38" s="2" t="s">
        <v>1402</v>
      </c>
      <c r="BS38" s="2" t="s">
        <v>1441</v>
      </c>
      <c r="BT38" s="2" t="s">
        <v>1477</v>
      </c>
      <c r="CC38" s="2" t="s">
        <v>1669</v>
      </c>
      <c r="CD38" s="2" t="s">
        <v>1698</v>
      </c>
      <c r="CG38" s="2" t="s">
        <v>1793</v>
      </c>
      <c r="CJ38" s="2" t="s">
        <v>1881</v>
      </c>
      <c r="CK38" s="2" t="s">
        <v>1924</v>
      </c>
    </row>
    <row r="39" spans="43:89" ht="22.5" customHeight="1" x14ac:dyDescent="0.15">
      <c r="AQ39" s="2" t="s">
        <v>263</v>
      </c>
      <c r="AR39" s="2" t="s">
        <v>442</v>
      </c>
      <c r="AS39" s="2" t="s">
        <v>482</v>
      </c>
      <c r="AT39" s="2" t="s">
        <v>516</v>
      </c>
      <c r="AV39" s="2" t="s">
        <v>576</v>
      </c>
      <c r="AW39" s="2" t="s">
        <v>610</v>
      </c>
      <c r="AX39" s="2" t="s">
        <v>668</v>
      </c>
      <c r="AZ39" s="2" t="s">
        <v>737</v>
      </c>
      <c r="BA39" s="2" t="s">
        <v>772</v>
      </c>
      <c r="BB39" s="2" t="s">
        <v>834</v>
      </c>
      <c r="BC39" s="2" t="s">
        <v>888</v>
      </c>
      <c r="BD39" s="2" t="s">
        <v>949</v>
      </c>
      <c r="BE39" s="2" t="s">
        <v>982</v>
      </c>
      <c r="BJ39" s="2" t="s">
        <v>1086</v>
      </c>
      <c r="BK39" s="2" t="s">
        <v>1161</v>
      </c>
      <c r="BL39" s="2" t="s">
        <v>1202</v>
      </c>
      <c r="BM39" s="2" t="s">
        <v>1235</v>
      </c>
      <c r="BN39" s="2" t="s">
        <v>1286</v>
      </c>
      <c r="BQ39" s="2" t="s">
        <v>1360</v>
      </c>
      <c r="BR39" s="2" t="s">
        <v>1403</v>
      </c>
      <c r="BS39" s="2" t="s">
        <v>1442</v>
      </c>
      <c r="BT39" s="2" t="s">
        <v>1478</v>
      </c>
      <c r="CC39" s="2" t="s">
        <v>1670</v>
      </c>
      <c r="CD39" s="2" t="s">
        <v>709</v>
      </c>
      <c r="CG39" s="2" t="s">
        <v>1794</v>
      </c>
      <c r="CJ39" s="2" t="s">
        <v>1882</v>
      </c>
      <c r="CK39" s="2" t="s">
        <v>1925</v>
      </c>
    </row>
    <row r="40" spans="43:89" ht="22.5" customHeight="1" x14ac:dyDescent="0.15">
      <c r="AQ40" s="2" t="s">
        <v>264</v>
      </c>
      <c r="AR40" s="2" t="s">
        <v>443</v>
      </c>
      <c r="AS40" s="2" t="s">
        <v>483</v>
      </c>
      <c r="AT40" s="2" t="s">
        <v>517</v>
      </c>
      <c r="AV40" s="2" t="s">
        <v>577</v>
      </c>
      <c r="AW40" s="2" t="s">
        <v>611</v>
      </c>
      <c r="AX40" s="2" t="s">
        <v>669</v>
      </c>
      <c r="AZ40" s="2" t="s">
        <v>738</v>
      </c>
      <c r="BA40" s="2" t="s">
        <v>773</v>
      </c>
      <c r="BB40" s="2" t="s">
        <v>835</v>
      </c>
      <c r="BC40" s="2" t="s">
        <v>889</v>
      </c>
      <c r="BD40" s="2" t="s">
        <v>950</v>
      </c>
      <c r="BE40" s="2" t="s">
        <v>983</v>
      </c>
      <c r="BJ40" s="2" t="s">
        <v>1087</v>
      </c>
      <c r="BK40" s="2" t="s">
        <v>1162</v>
      </c>
      <c r="BL40" s="2" t="s">
        <v>388</v>
      </c>
      <c r="BM40" s="2" t="s">
        <v>1236</v>
      </c>
      <c r="BQ40" s="2" t="s">
        <v>1361</v>
      </c>
      <c r="BR40" s="2" t="s">
        <v>1404</v>
      </c>
      <c r="BS40" s="2" t="s">
        <v>1443</v>
      </c>
      <c r="BT40" s="2" t="s">
        <v>1479</v>
      </c>
      <c r="CC40" s="2" t="s">
        <v>1939</v>
      </c>
      <c r="CD40" s="2" t="s">
        <v>1699</v>
      </c>
      <c r="CG40" s="2" t="s">
        <v>1795</v>
      </c>
      <c r="CJ40" s="2" t="s">
        <v>1883</v>
      </c>
      <c r="CK40" s="2" t="s">
        <v>1926</v>
      </c>
    </row>
    <row r="41" spans="43:89" ht="22.5" customHeight="1" x14ac:dyDescent="0.15">
      <c r="AQ41" s="2" t="s">
        <v>265</v>
      </c>
      <c r="AR41" s="2" t="s">
        <v>444</v>
      </c>
      <c r="AS41" s="2" t="s">
        <v>484</v>
      </c>
      <c r="AT41" s="2" t="s">
        <v>518</v>
      </c>
      <c r="AV41" s="2" t="s">
        <v>578</v>
      </c>
      <c r="AW41" s="2" t="s">
        <v>612</v>
      </c>
      <c r="AX41" s="2" t="s">
        <v>670</v>
      </c>
      <c r="AZ41" s="2" t="s">
        <v>739</v>
      </c>
      <c r="BA41" s="2" t="s">
        <v>774</v>
      </c>
      <c r="BB41" s="2" t="s">
        <v>836</v>
      </c>
      <c r="BC41" s="2" t="s">
        <v>890</v>
      </c>
      <c r="BD41" s="2" t="s">
        <v>951</v>
      </c>
      <c r="BJ41" s="2" t="s">
        <v>1088</v>
      </c>
      <c r="BK41" s="2" t="s">
        <v>1163</v>
      </c>
      <c r="BL41" s="2" t="s">
        <v>1203</v>
      </c>
      <c r="BM41" s="2" t="s">
        <v>1237</v>
      </c>
      <c r="BQ41" s="2" t="s">
        <v>1362</v>
      </c>
      <c r="BR41" s="2" t="s">
        <v>1405</v>
      </c>
      <c r="BS41" s="2" t="s">
        <v>1444</v>
      </c>
      <c r="CC41" s="2" t="s">
        <v>1938</v>
      </c>
      <c r="CD41" s="2" t="s">
        <v>1700</v>
      </c>
      <c r="CG41" s="2" t="s">
        <v>1796</v>
      </c>
      <c r="CJ41" s="2" t="s">
        <v>1884</v>
      </c>
      <c r="CK41" s="2" t="s">
        <v>1927</v>
      </c>
    </row>
    <row r="42" spans="43:89" ht="22.5" customHeight="1" x14ac:dyDescent="0.15">
      <c r="AQ42" s="2" t="s">
        <v>266</v>
      </c>
      <c r="AR42" s="2" t="s">
        <v>445</v>
      </c>
      <c r="AS42" s="2" t="s">
        <v>485</v>
      </c>
      <c r="AT42" s="2" t="s">
        <v>519</v>
      </c>
      <c r="AV42" s="2" t="s">
        <v>579</v>
      </c>
      <c r="AW42" s="2" t="s">
        <v>568</v>
      </c>
      <c r="AX42" s="2" t="s">
        <v>671</v>
      </c>
      <c r="AZ42" s="2" t="s">
        <v>740</v>
      </c>
      <c r="BA42" s="2" t="s">
        <v>775</v>
      </c>
      <c r="BB42" s="2" t="s">
        <v>837</v>
      </c>
      <c r="BC42" s="2" t="s">
        <v>891</v>
      </c>
      <c r="BD42" s="2" t="s">
        <v>952</v>
      </c>
      <c r="BJ42" s="2" t="s">
        <v>1089</v>
      </c>
      <c r="BK42" s="2" t="s">
        <v>395</v>
      </c>
      <c r="BL42" s="2" t="s">
        <v>1204</v>
      </c>
      <c r="BM42" s="2" t="s">
        <v>1238</v>
      </c>
      <c r="BQ42" s="2" t="s">
        <v>1363</v>
      </c>
      <c r="BR42" s="2" t="s">
        <v>1406</v>
      </c>
      <c r="BS42" s="2" t="s">
        <v>1445</v>
      </c>
      <c r="CC42" s="2" t="s">
        <v>1940</v>
      </c>
      <c r="CD42" s="2" t="s">
        <v>1701</v>
      </c>
      <c r="CG42" s="2" t="s">
        <v>1797</v>
      </c>
      <c r="CJ42" s="2" t="s">
        <v>1885</v>
      </c>
      <c r="CK42" s="2" t="s">
        <v>1928</v>
      </c>
    </row>
    <row r="43" spans="43:89" ht="22.5" customHeight="1" x14ac:dyDescent="0.15">
      <c r="AQ43" s="2" t="s">
        <v>267</v>
      </c>
      <c r="AR43" s="2" t="s">
        <v>446</v>
      </c>
      <c r="AS43" s="2" t="s">
        <v>486</v>
      </c>
      <c r="AT43" s="2" t="s">
        <v>520</v>
      </c>
      <c r="AV43" s="2" t="s">
        <v>580</v>
      </c>
      <c r="AW43" s="2" t="s">
        <v>613</v>
      </c>
      <c r="AX43" s="2" t="s">
        <v>672</v>
      </c>
      <c r="AZ43" s="2" t="s">
        <v>741</v>
      </c>
      <c r="BA43" s="2" t="s">
        <v>776</v>
      </c>
      <c r="BB43" s="2" t="s">
        <v>838</v>
      </c>
      <c r="BC43" s="2" t="s">
        <v>892</v>
      </c>
      <c r="BD43" s="2" t="s">
        <v>953</v>
      </c>
      <c r="BJ43" s="2" t="s">
        <v>1090</v>
      </c>
      <c r="BK43" s="2" t="s">
        <v>1164</v>
      </c>
      <c r="BL43" s="2" t="s">
        <v>1205</v>
      </c>
      <c r="BM43" s="2" t="s">
        <v>1239</v>
      </c>
      <c r="BQ43" s="2" t="s">
        <v>1364</v>
      </c>
      <c r="BR43" s="2" t="s">
        <v>1407</v>
      </c>
      <c r="BS43" s="2" t="s">
        <v>1446</v>
      </c>
      <c r="CC43" s="2" t="s">
        <v>1941</v>
      </c>
      <c r="CD43" s="2" t="s">
        <v>1702</v>
      </c>
      <c r="CG43" s="2" t="s">
        <v>1798</v>
      </c>
      <c r="CJ43" s="2" t="s">
        <v>1886</v>
      </c>
      <c r="CK43" s="2" t="s">
        <v>1929</v>
      </c>
    </row>
    <row r="44" spans="43:89" ht="22.5" customHeight="1" x14ac:dyDescent="0.15">
      <c r="AQ44" s="2" t="s">
        <v>268</v>
      </c>
      <c r="AR44" s="2" t="s">
        <v>447</v>
      </c>
      <c r="AS44" s="2" t="s">
        <v>487</v>
      </c>
      <c r="AT44" s="2" t="s">
        <v>521</v>
      </c>
      <c r="AV44" s="2" t="s">
        <v>581</v>
      </c>
      <c r="AW44" s="2" t="s">
        <v>614</v>
      </c>
      <c r="AX44" s="2" t="s">
        <v>673</v>
      </c>
      <c r="AZ44" s="2" t="s">
        <v>742</v>
      </c>
      <c r="BA44" s="2" t="s">
        <v>777</v>
      </c>
      <c r="BB44" s="2" t="s">
        <v>839</v>
      </c>
      <c r="BC44" s="2" t="s">
        <v>893</v>
      </c>
      <c r="BJ44" s="2" t="s">
        <v>1091</v>
      </c>
      <c r="BK44" s="2" t="s">
        <v>1165</v>
      </c>
      <c r="BL44" s="2" t="s">
        <v>1206</v>
      </c>
      <c r="BM44" s="2" t="s">
        <v>1240</v>
      </c>
      <c r="BQ44" s="2" t="s">
        <v>1365</v>
      </c>
      <c r="BR44" s="2" t="s">
        <v>1408</v>
      </c>
      <c r="BS44" s="2" t="s">
        <v>1447</v>
      </c>
      <c r="CC44" s="2" t="s">
        <v>1942</v>
      </c>
      <c r="CD44" s="2" t="s">
        <v>1703</v>
      </c>
      <c r="CG44" s="2" t="s">
        <v>1799</v>
      </c>
      <c r="CJ44" s="2" t="s">
        <v>1887</v>
      </c>
      <c r="CK44" s="2" t="s">
        <v>1930</v>
      </c>
    </row>
    <row r="45" spans="43:89" ht="22.5" customHeight="1" x14ac:dyDescent="0.15">
      <c r="AQ45" s="2" t="s">
        <v>269</v>
      </c>
      <c r="AR45" s="2" t="s">
        <v>448</v>
      </c>
      <c r="AT45" s="2" t="s">
        <v>522</v>
      </c>
      <c r="AV45" s="2" t="s">
        <v>582</v>
      </c>
      <c r="AW45" s="2" t="s">
        <v>615</v>
      </c>
      <c r="AX45" s="2" t="s">
        <v>674</v>
      </c>
      <c r="AZ45" s="2" t="s">
        <v>743</v>
      </c>
      <c r="BA45" s="2" t="s">
        <v>778</v>
      </c>
      <c r="BB45" s="2" t="s">
        <v>840</v>
      </c>
      <c r="BC45" s="2" t="s">
        <v>894</v>
      </c>
      <c r="BJ45" s="2" t="s">
        <v>1092</v>
      </c>
      <c r="BK45" s="2" t="s">
        <v>1166</v>
      </c>
      <c r="BL45" s="2" t="s">
        <v>313</v>
      </c>
      <c r="BM45" s="2" t="s">
        <v>1241</v>
      </c>
      <c r="BQ45" s="2" t="s">
        <v>1366</v>
      </c>
      <c r="BR45" s="2" t="s">
        <v>1409</v>
      </c>
      <c r="BS45" s="2" t="s">
        <v>1448</v>
      </c>
      <c r="CD45" s="2" t="s">
        <v>1704</v>
      </c>
      <c r="CG45" s="2" t="s">
        <v>1800</v>
      </c>
      <c r="CJ45" s="2" t="s">
        <v>1888</v>
      </c>
      <c r="CK45" s="2" t="s">
        <v>1931</v>
      </c>
    </row>
    <row r="46" spans="43:89" ht="22.5" customHeight="1" x14ac:dyDescent="0.15">
      <c r="AQ46" s="2" t="s">
        <v>270</v>
      </c>
      <c r="AR46" s="2" t="s">
        <v>449</v>
      </c>
      <c r="AW46" s="2" t="s">
        <v>616</v>
      </c>
      <c r="AX46" s="2" t="s">
        <v>675</v>
      </c>
      <c r="BA46" s="2" t="s">
        <v>779</v>
      </c>
      <c r="BB46" s="2" t="s">
        <v>841</v>
      </c>
      <c r="BC46" s="2" t="s">
        <v>895</v>
      </c>
      <c r="BJ46" s="2" t="s">
        <v>1093</v>
      </c>
      <c r="BK46" s="2" t="s">
        <v>1167</v>
      </c>
      <c r="BM46" s="2" t="s">
        <v>1242</v>
      </c>
      <c r="BQ46" s="2" t="s">
        <v>1367</v>
      </c>
      <c r="BR46" s="2" t="s">
        <v>1410</v>
      </c>
      <c r="BS46" s="2" t="s">
        <v>1449</v>
      </c>
      <c r="CD46" s="2" t="s">
        <v>1705</v>
      </c>
      <c r="CG46" s="2" t="s">
        <v>1801</v>
      </c>
      <c r="CJ46" s="2" t="s">
        <v>1889</v>
      </c>
      <c r="CK46" s="2" t="s">
        <v>1932</v>
      </c>
    </row>
    <row r="47" spans="43:89" ht="22.5" customHeight="1" x14ac:dyDescent="0.15">
      <c r="AQ47" s="2" t="s">
        <v>271</v>
      </c>
      <c r="AR47" s="2" t="s">
        <v>450</v>
      </c>
      <c r="AW47" s="2" t="s">
        <v>617</v>
      </c>
      <c r="AX47" s="2" t="s">
        <v>676</v>
      </c>
      <c r="BA47" s="2" t="s">
        <v>780</v>
      </c>
      <c r="BB47" s="2" t="s">
        <v>842</v>
      </c>
      <c r="BC47" s="2" t="s">
        <v>896</v>
      </c>
      <c r="BJ47" s="2" t="s">
        <v>1094</v>
      </c>
      <c r="BK47" s="2" t="s">
        <v>1168</v>
      </c>
      <c r="BM47" s="2" t="s">
        <v>1243</v>
      </c>
      <c r="BQ47" s="2" t="s">
        <v>1368</v>
      </c>
      <c r="BR47" s="2" t="s">
        <v>1372</v>
      </c>
      <c r="BS47" s="2" t="s">
        <v>1450</v>
      </c>
      <c r="CD47" s="2" t="s">
        <v>1706</v>
      </c>
      <c r="CG47" s="2" t="s">
        <v>1802</v>
      </c>
      <c r="CJ47" s="2" t="s">
        <v>1890</v>
      </c>
      <c r="CK47" s="2" t="s">
        <v>1933</v>
      </c>
    </row>
    <row r="48" spans="43:89" ht="22.5" customHeight="1" x14ac:dyDescent="0.15">
      <c r="AQ48" s="2" t="s">
        <v>272</v>
      </c>
      <c r="AR48" s="2" t="s">
        <v>451</v>
      </c>
      <c r="AW48" s="2" t="s">
        <v>618</v>
      </c>
      <c r="AX48" s="2" t="s">
        <v>677</v>
      </c>
      <c r="BA48" s="2" t="s">
        <v>781</v>
      </c>
      <c r="BB48" s="2" t="s">
        <v>843</v>
      </c>
      <c r="BC48" s="2" t="s">
        <v>897</v>
      </c>
      <c r="BJ48" s="2" t="s">
        <v>1095</v>
      </c>
      <c r="BK48" s="2" t="s">
        <v>1169</v>
      </c>
      <c r="BM48" s="2" t="s">
        <v>1244</v>
      </c>
      <c r="BQ48" s="2" t="s">
        <v>1369</v>
      </c>
      <c r="BR48" s="2" t="s">
        <v>1411</v>
      </c>
      <c r="BS48" s="2" t="s">
        <v>1080</v>
      </c>
      <c r="CD48" s="2" t="s">
        <v>1707</v>
      </c>
      <c r="CG48" s="2" t="s">
        <v>1803</v>
      </c>
      <c r="CJ48" s="2" t="s">
        <v>1891</v>
      </c>
      <c r="CK48" s="2" t="s">
        <v>1934</v>
      </c>
    </row>
    <row r="49" spans="43:89" ht="22.5" customHeight="1" x14ac:dyDescent="0.15">
      <c r="AQ49" s="2" t="s">
        <v>273</v>
      </c>
      <c r="AR49" s="2" t="s">
        <v>452</v>
      </c>
      <c r="AW49" s="2" t="s">
        <v>619</v>
      </c>
      <c r="AX49" s="2" t="s">
        <v>678</v>
      </c>
      <c r="BA49" s="2" t="s">
        <v>782</v>
      </c>
      <c r="BB49" s="2" t="s">
        <v>844</v>
      </c>
      <c r="BC49" s="2" t="s">
        <v>898</v>
      </c>
      <c r="BJ49" s="2" t="s">
        <v>1096</v>
      </c>
      <c r="BK49" s="2" t="s">
        <v>1170</v>
      </c>
      <c r="BM49" s="2" t="s">
        <v>1245</v>
      </c>
      <c r="BQ49" s="2" t="s">
        <v>1370</v>
      </c>
      <c r="BR49" s="2" t="s">
        <v>1412</v>
      </c>
      <c r="BS49" s="2" t="s">
        <v>1451</v>
      </c>
      <c r="CD49" s="2" t="s">
        <v>1708</v>
      </c>
      <c r="CG49" s="2" t="s">
        <v>1804</v>
      </c>
      <c r="CJ49" s="2" t="s">
        <v>1892</v>
      </c>
      <c r="CK49" s="2" t="s">
        <v>1935</v>
      </c>
    </row>
    <row r="50" spans="43:89" ht="22.5" customHeight="1" x14ac:dyDescent="0.15">
      <c r="AQ50" s="2" t="s">
        <v>274</v>
      </c>
      <c r="AR50" s="2" t="s">
        <v>453</v>
      </c>
      <c r="AW50" s="2" t="s">
        <v>620</v>
      </c>
      <c r="AX50" s="2" t="s">
        <v>679</v>
      </c>
      <c r="BA50" s="2" t="s">
        <v>783</v>
      </c>
      <c r="BB50" s="2" t="s">
        <v>845</v>
      </c>
      <c r="BC50" s="2" t="s">
        <v>899</v>
      </c>
      <c r="BJ50" s="2" t="s">
        <v>1097</v>
      </c>
      <c r="BK50" s="2" t="s">
        <v>1171</v>
      </c>
      <c r="BM50" s="2" t="s">
        <v>1246</v>
      </c>
      <c r="BQ50" s="2" t="s">
        <v>1371</v>
      </c>
      <c r="BR50" s="2" t="s">
        <v>1413</v>
      </c>
      <c r="CD50" s="2" t="s">
        <v>1709</v>
      </c>
      <c r="CG50" s="2" t="s">
        <v>1805</v>
      </c>
      <c r="CJ50" s="2" t="s">
        <v>1893</v>
      </c>
      <c r="CK50" s="2" t="s">
        <v>1936</v>
      </c>
    </row>
    <row r="51" spans="43:89" ht="22.5" customHeight="1" x14ac:dyDescent="0.15">
      <c r="AQ51" s="2" t="s">
        <v>275</v>
      </c>
      <c r="AW51" s="2" t="s">
        <v>621</v>
      </c>
      <c r="AX51" s="2" t="s">
        <v>680</v>
      </c>
      <c r="BA51" s="2" t="s">
        <v>784</v>
      </c>
      <c r="BB51" s="2" t="s">
        <v>846</v>
      </c>
      <c r="BC51" s="2" t="s">
        <v>900</v>
      </c>
      <c r="BJ51" s="2" t="s">
        <v>1098</v>
      </c>
      <c r="BK51" s="2" t="s">
        <v>1172</v>
      </c>
      <c r="BM51" s="2" t="s">
        <v>1247</v>
      </c>
      <c r="BQ51" s="2" t="s">
        <v>1372</v>
      </c>
      <c r="BR51" s="2" t="s">
        <v>1414</v>
      </c>
      <c r="CD51" s="2" t="s">
        <v>1710</v>
      </c>
      <c r="CG51" s="2" t="s">
        <v>1806</v>
      </c>
      <c r="CJ51" s="2" t="s">
        <v>1894</v>
      </c>
      <c r="CK51" s="2" t="s">
        <v>1937</v>
      </c>
    </row>
    <row r="52" spans="43:89" ht="22.5" customHeight="1" x14ac:dyDescent="0.15">
      <c r="AQ52" s="2" t="s">
        <v>276</v>
      </c>
      <c r="AW52" s="2" t="s">
        <v>622</v>
      </c>
      <c r="AX52" s="2" t="s">
        <v>681</v>
      </c>
      <c r="BA52" s="2" t="s">
        <v>785</v>
      </c>
      <c r="BB52" s="2" t="s">
        <v>847</v>
      </c>
      <c r="BC52" s="2" t="s">
        <v>901</v>
      </c>
      <c r="BJ52" s="2" t="s">
        <v>1099</v>
      </c>
      <c r="BK52" s="2" t="s">
        <v>1173</v>
      </c>
      <c r="BM52" s="2" t="s">
        <v>1248</v>
      </c>
      <c r="BQ52" s="2" t="s">
        <v>1373</v>
      </c>
      <c r="CD52" s="2" t="s">
        <v>1711</v>
      </c>
      <c r="CG52" s="2" t="s">
        <v>1807</v>
      </c>
      <c r="CJ52" s="2" t="s">
        <v>1895</v>
      </c>
    </row>
    <row r="53" spans="43:89" ht="22.5" customHeight="1" x14ac:dyDescent="0.15">
      <c r="AQ53" s="2" t="s">
        <v>277</v>
      </c>
      <c r="AW53" s="2" t="s">
        <v>623</v>
      </c>
      <c r="AX53" s="2" t="s">
        <v>682</v>
      </c>
      <c r="BA53" s="2" t="s">
        <v>786</v>
      </c>
      <c r="BB53" s="2" t="s">
        <v>848</v>
      </c>
      <c r="BC53" s="2" t="s">
        <v>902</v>
      </c>
      <c r="BJ53" s="2" t="s">
        <v>1100</v>
      </c>
      <c r="BM53" s="2" t="s">
        <v>1249</v>
      </c>
      <c r="BQ53" s="2" t="s">
        <v>1374</v>
      </c>
      <c r="CD53" s="2" t="s">
        <v>1712</v>
      </c>
      <c r="CG53" s="2" t="s">
        <v>1808</v>
      </c>
      <c r="CJ53" s="2" t="s">
        <v>1896</v>
      </c>
    </row>
    <row r="54" spans="43:89" ht="22.5" customHeight="1" x14ac:dyDescent="0.15">
      <c r="AQ54" s="2" t="s">
        <v>278</v>
      </c>
      <c r="AW54" s="2" t="s">
        <v>624</v>
      </c>
      <c r="AX54" s="2" t="s">
        <v>683</v>
      </c>
      <c r="BA54" s="2" t="s">
        <v>787</v>
      </c>
      <c r="BB54" s="2" t="s">
        <v>849</v>
      </c>
      <c r="BC54" s="2" t="s">
        <v>903</v>
      </c>
      <c r="BJ54" s="2" t="s">
        <v>1101</v>
      </c>
      <c r="BM54" s="2" t="s">
        <v>1250</v>
      </c>
      <c r="CD54" s="2" t="s">
        <v>1713</v>
      </c>
      <c r="CG54" s="2" t="s">
        <v>1809</v>
      </c>
    </row>
    <row r="55" spans="43:89" ht="22.5" customHeight="1" x14ac:dyDescent="0.15">
      <c r="AQ55" s="2" t="s">
        <v>279</v>
      </c>
      <c r="AW55" s="2" t="s">
        <v>625</v>
      </c>
      <c r="BA55" s="2" t="s">
        <v>788</v>
      </c>
      <c r="BB55" s="2" t="s">
        <v>850</v>
      </c>
      <c r="BC55" s="2" t="s">
        <v>904</v>
      </c>
      <c r="BJ55" s="2" t="s">
        <v>1102</v>
      </c>
      <c r="BM55" s="2" t="s">
        <v>1251</v>
      </c>
      <c r="CD55" s="2" t="s">
        <v>1714</v>
      </c>
      <c r="CG55" s="2" t="s">
        <v>1810</v>
      </c>
    </row>
    <row r="56" spans="43:89" ht="22.5" customHeight="1" x14ac:dyDescent="0.15">
      <c r="AQ56" s="2" t="s">
        <v>280</v>
      </c>
      <c r="AW56" s="2" t="s">
        <v>626</v>
      </c>
      <c r="BA56" s="2" t="s">
        <v>789</v>
      </c>
      <c r="BB56" s="2" t="s">
        <v>851</v>
      </c>
      <c r="BC56" s="2" t="s">
        <v>905</v>
      </c>
      <c r="BJ56" s="2" t="s">
        <v>1103</v>
      </c>
      <c r="BM56" s="2" t="s">
        <v>1252</v>
      </c>
      <c r="CD56" s="2" t="s">
        <v>1715</v>
      </c>
    </row>
    <row r="57" spans="43:89" ht="22.5" customHeight="1" x14ac:dyDescent="0.15">
      <c r="AQ57" s="2" t="s">
        <v>281</v>
      </c>
      <c r="AW57" s="2" t="s">
        <v>627</v>
      </c>
      <c r="BA57" s="2" t="s">
        <v>790</v>
      </c>
      <c r="BB57" s="2" t="s">
        <v>852</v>
      </c>
      <c r="BC57" s="2" t="s">
        <v>906</v>
      </c>
      <c r="BJ57" s="2" t="s">
        <v>1104</v>
      </c>
      <c r="BM57" s="2" t="s">
        <v>1253</v>
      </c>
      <c r="CD57" s="2" t="s">
        <v>1716</v>
      </c>
    </row>
    <row r="58" spans="43:89" ht="22.5" customHeight="1" x14ac:dyDescent="0.15">
      <c r="AQ58" s="2" t="s">
        <v>282</v>
      </c>
      <c r="AW58" s="2" t="s">
        <v>628</v>
      </c>
      <c r="BA58" s="2" t="s">
        <v>791</v>
      </c>
      <c r="BB58" s="2" t="s">
        <v>853</v>
      </c>
      <c r="BC58" s="2" t="s">
        <v>907</v>
      </c>
      <c r="BJ58" s="2" t="s">
        <v>1105</v>
      </c>
      <c r="BM58" s="2" t="s">
        <v>1254</v>
      </c>
      <c r="CD58" s="2" t="s">
        <v>1466</v>
      </c>
    </row>
    <row r="59" spans="43:89" ht="22.5" customHeight="1" x14ac:dyDescent="0.15">
      <c r="AQ59" s="2" t="s">
        <v>283</v>
      </c>
      <c r="AW59" s="2" t="s">
        <v>629</v>
      </c>
      <c r="BA59" s="2" t="s">
        <v>792</v>
      </c>
      <c r="BB59" s="2" t="s">
        <v>854</v>
      </c>
      <c r="BC59" s="2" t="s">
        <v>908</v>
      </c>
      <c r="BJ59" s="2" t="s">
        <v>1106</v>
      </c>
      <c r="BM59" s="2" t="s">
        <v>1029</v>
      </c>
      <c r="CD59" s="2" t="s">
        <v>1717</v>
      </c>
    </row>
    <row r="60" spans="43:89" ht="22.5" customHeight="1" x14ac:dyDescent="0.15">
      <c r="AQ60" s="2" t="s">
        <v>284</v>
      </c>
      <c r="AW60" s="2" t="s">
        <v>630</v>
      </c>
      <c r="BA60" s="2" t="s">
        <v>793</v>
      </c>
      <c r="BB60" s="2" t="s">
        <v>855</v>
      </c>
      <c r="BC60" s="2" t="s">
        <v>909</v>
      </c>
      <c r="BJ60" s="2" t="s">
        <v>1107</v>
      </c>
      <c r="BM60" s="2" t="s">
        <v>1255</v>
      </c>
      <c r="CD60" s="2" t="s">
        <v>1718</v>
      </c>
    </row>
    <row r="61" spans="43:89" ht="22.5" customHeight="1" x14ac:dyDescent="0.15">
      <c r="AQ61" s="2" t="s">
        <v>285</v>
      </c>
      <c r="AW61" s="2" t="s">
        <v>631</v>
      </c>
      <c r="BA61" s="2" t="s">
        <v>794</v>
      </c>
      <c r="BB61" s="2" t="s">
        <v>856</v>
      </c>
      <c r="BC61" s="2" t="s">
        <v>910</v>
      </c>
      <c r="BJ61" s="2" t="s">
        <v>1108</v>
      </c>
      <c r="BM61" s="2" t="s">
        <v>1256</v>
      </c>
      <c r="CD61" s="2" t="s">
        <v>1719</v>
      </c>
    </row>
    <row r="62" spans="43:89" ht="22.5" customHeight="1" x14ac:dyDescent="0.15">
      <c r="AQ62" s="2" t="s">
        <v>286</v>
      </c>
      <c r="AW62" s="2" t="s">
        <v>632</v>
      </c>
      <c r="BA62" s="2" t="s">
        <v>795</v>
      </c>
      <c r="BB62" s="2" t="s">
        <v>857</v>
      </c>
      <c r="BC62" s="2" t="s">
        <v>911</v>
      </c>
      <c r="BJ62" s="2" t="s">
        <v>1109</v>
      </c>
      <c r="BM62" s="2" t="s">
        <v>1257</v>
      </c>
      <c r="CD62" s="2" t="s">
        <v>506</v>
      </c>
    </row>
    <row r="63" spans="43:89" ht="22.5" customHeight="1" x14ac:dyDescent="0.15">
      <c r="AQ63" s="2" t="s">
        <v>287</v>
      </c>
      <c r="AW63" s="2" t="s">
        <v>633</v>
      </c>
      <c r="BA63" s="2" t="s">
        <v>796</v>
      </c>
      <c r="BB63" s="2" t="s">
        <v>858</v>
      </c>
      <c r="BC63" s="2" t="s">
        <v>912</v>
      </c>
      <c r="BJ63" s="2" t="s">
        <v>1110</v>
      </c>
      <c r="BM63" s="2" t="s">
        <v>1258</v>
      </c>
      <c r="CD63" s="2" t="s">
        <v>1720</v>
      </c>
    </row>
    <row r="64" spans="43:89" ht="22.5" customHeight="1" x14ac:dyDescent="0.15">
      <c r="AQ64" s="2" t="s">
        <v>288</v>
      </c>
      <c r="AW64" s="2" t="s">
        <v>634</v>
      </c>
      <c r="BA64" s="2" t="s">
        <v>797</v>
      </c>
      <c r="BB64" s="2" t="s">
        <v>859</v>
      </c>
      <c r="BC64" s="2" t="s">
        <v>913</v>
      </c>
      <c r="BJ64" s="2" t="s">
        <v>1111</v>
      </c>
      <c r="BM64" s="2" t="s">
        <v>1259</v>
      </c>
      <c r="CD64" s="2" t="s">
        <v>1721</v>
      </c>
    </row>
    <row r="65" spans="43:82" ht="22.5" customHeight="1" x14ac:dyDescent="0.15">
      <c r="AQ65" s="2" t="s">
        <v>289</v>
      </c>
      <c r="AW65" s="2" t="s">
        <v>635</v>
      </c>
      <c r="BA65" s="2" t="s">
        <v>798</v>
      </c>
      <c r="BC65" s="2" t="s">
        <v>914</v>
      </c>
      <c r="BJ65" s="2" t="s">
        <v>1112</v>
      </c>
      <c r="CD65" s="2" t="s">
        <v>1722</v>
      </c>
    </row>
    <row r="66" spans="43:82" ht="22.5" customHeight="1" x14ac:dyDescent="0.15">
      <c r="AQ66" s="2" t="s">
        <v>290</v>
      </c>
      <c r="AW66" s="2" t="s">
        <v>636</v>
      </c>
      <c r="BA66" s="2" t="s">
        <v>520</v>
      </c>
      <c r="BC66" s="2" t="s">
        <v>915</v>
      </c>
      <c r="BJ66" s="2" t="s">
        <v>1113</v>
      </c>
      <c r="CD66" s="2" t="s">
        <v>1723</v>
      </c>
    </row>
    <row r="67" spans="43:82" ht="22.5" customHeight="1" x14ac:dyDescent="0.15">
      <c r="AQ67" s="2" t="s">
        <v>291</v>
      </c>
      <c r="AW67" s="2" t="s">
        <v>637</v>
      </c>
      <c r="BA67" s="2" t="s">
        <v>799</v>
      </c>
      <c r="BC67" s="2" t="s">
        <v>916</v>
      </c>
      <c r="BJ67" s="2" t="s">
        <v>1114</v>
      </c>
      <c r="CD67" s="2" t="s">
        <v>1724</v>
      </c>
    </row>
    <row r="68" spans="43:82" ht="22.5" customHeight="1" x14ac:dyDescent="0.15">
      <c r="AQ68" s="2" t="s">
        <v>292</v>
      </c>
      <c r="AW68" s="2" t="s">
        <v>638</v>
      </c>
      <c r="BA68" s="2" t="s">
        <v>800</v>
      </c>
      <c r="BC68" s="2" t="s">
        <v>917</v>
      </c>
      <c r="BJ68" s="2" t="s">
        <v>1115</v>
      </c>
      <c r="CD68" s="2" t="s">
        <v>1725</v>
      </c>
    </row>
    <row r="69" spans="43:82" ht="22.5" customHeight="1" x14ac:dyDescent="0.15">
      <c r="AQ69" s="2" t="s">
        <v>293</v>
      </c>
      <c r="AW69" s="2" t="s">
        <v>639</v>
      </c>
      <c r="BA69" s="2" t="s">
        <v>801</v>
      </c>
      <c r="BC69" s="2" t="s">
        <v>918</v>
      </c>
      <c r="BJ69" s="2" t="s">
        <v>1116</v>
      </c>
      <c r="CD69" s="2" t="s">
        <v>1726</v>
      </c>
    </row>
    <row r="70" spans="43:82" ht="22.5" customHeight="1" x14ac:dyDescent="0.15">
      <c r="AQ70" s="2" t="s">
        <v>294</v>
      </c>
      <c r="BA70" s="2" t="s">
        <v>802</v>
      </c>
      <c r="BC70" s="2" t="s">
        <v>919</v>
      </c>
      <c r="BJ70" s="2" t="s">
        <v>1117</v>
      </c>
      <c r="CD70" s="2" t="s">
        <v>1727</v>
      </c>
    </row>
    <row r="71" spans="43:82" ht="22.5" customHeight="1" x14ac:dyDescent="0.15">
      <c r="AQ71" s="2" t="s">
        <v>295</v>
      </c>
      <c r="BA71" s="2" t="s">
        <v>803</v>
      </c>
      <c r="BC71" s="2" t="s">
        <v>920</v>
      </c>
      <c r="BJ71" s="2" t="s">
        <v>1118</v>
      </c>
    </row>
    <row r="72" spans="43:82" ht="22.5" customHeight="1" x14ac:dyDescent="0.15">
      <c r="AQ72" s="2" t="s">
        <v>296</v>
      </c>
      <c r="BA72" s="2" t="s">
        <v>804</v>
      </c>
      <c r="BJ72" s="2" t="s">
        <v>1119</v>
      </c>
    </row>
    <row r="73" spans="43:82" ht="22.5" customHeight="1" x14ac:dyDescent="0.15">
      <c r="AQ73" s="2" t="s">
        <v>297</v>
      </c>
      <c r="BA73" s="2" t="s">
        <v>805</v>
      </c>
      <c r="BJ73" s="2" t="s">
        <v>1120</v>
      </c>
    </row>
    <row r="74" spans="43:82" ht="22.5" customHeight="1" x14ac:dyDescent="0.15">
      <c r="AQ74" s="2" t="s">
        <v>298</v>
      </c>
      <c r="BJ74" s="2" t="s">
        <v>395</v>
      </c>
    </row>
    <row r="75" spans="43:82" ht="22.5" customHeight="1" x14ac:dyDescent="0.15">
      <c r="AQ75" s="2" t="s">
        <v>299</v>
      </c>
      <c r="BJ75" s="2" t="s">
        <v>1121</v>
      </c>
    </row>
    <row r="76" spans="43:82" ht="22.5" customHeight="1" x14ac:dyDescent="0.15">
      <c r="AQ76" s="2" t="s">
        <v>300</v>
      </c>
      <c r="BJ76" s="2" t="s">
        <v>1122</v>
      </c>
    </row>
    <row r="77" spans="43:82" ht="22.5" customHeight="1" x14ac:dyDescent="0.15">
      <c r="AQ77" s="2" t="s">
        <v>301</v>
      </c>
      <c r="BJ77" s="2" t="s">
        <v>1123</v>
      </c>
    </row>
    <row r="78" spans="43:82" ht="22.5" customHeight="1" x14ac:dyDescent="0.15">
      <c r="AQ78" s="2" t="s">
        <v>302</v>
      </c>
      <c r="BJ78" s="2" t="s">
        <v>1124</v>
      </c>
    </row>
    <row r="79" spans="43:82" ht="22.5" customHeight="1" x14ac:dyDescent="0.15">
      <c r="AQ79" s="2" t="s">
        <v>303</v>
      </c>
      <c r="BJ79" s="2" t="s">
        <v>1125</v>
      </c>
    </row>
    <row r="80" spans="43:82" ht="22.5" customHeight="1" x14ac:dyDescent="0.15">
      <c r="AQ80" s="2" t="s">
        <v>304</v>
      </c>
      <c r="BJ80" s="2" t="s">
        <v>733</v>
      </c>
    </row>
    <row r="81" spans="43:62" ht="22.5" customHeight="1" x14ac:dyDescent="0.15">
      <c r="AQ81" s="2" t="s">
        <v>305</v>
      </c>
      <c r="BJ81" s="2" t="s">
        <v>1126</v>
      </c>
    </row>
    <row r="82" spans="43:62" ht="22.5" customHeight="1" x14ac:dyDescent="0.15">
      <c r="AQ82" s="2" t="s">
        <v>306</v>
      </c>
      <c r="BJ82" s="2" t="s">
        <v>1127</v>
      </c>
    </row>
    <row r="83" spans="43:62" ht="22.5" customHeight="1" x14ac:dyDescent="0.15">
      <c r="AQ83" s="2" t="s">
        <v>307</v>
      </c>
      <c r="BJ83" s="2" t="s">
        <v>1128</v>
      </c>
    </row>
    <row r="84" spans="43:62" ht="22.5" customHeight="1" x14ac:dyDescent="0.15">
      <c r="AQ84" s="2" t="s">
        <v>308</v>
      </c>
      <c r="BJ84" s="2" t="s">
        <v>1129</v>
      </c>
    </row>
    <row r="85" spans="43:62" ht="22.5" customHeight="1" x14ac:dyDescent="0.15">
      <c r="AQ85" s="2" t="s">
        <v>309</v>
      </c>
      <c r="BJ85" s="2" t="s">
        <v>1130</v>
      </c>
    </row>
    <row r="86" spans="43:62" ht="22.5" customHeight="1" x14ac:dyDescent="0.15">
      <c r="AQ86" s="2" t="s">
        <v>310</v>
      </c>
      <c r="BJ86" s="2" t="s">
        <v>1131</v>
      </c>
    </row>
    <row r="87" spans="43:62" ht="22.5" customHeight="1" x14ac:dyDescent="0.15">
      <c r="AQ87" s="2" t="s">
        <v>311</v>
      </c>
      <c r="BJ87" s="2" t="s">
        <v>1132</v>
      </c>
    </row>
    <row r="88" spans="43:62" ht="22.5" customHeight="1" x14ac:dyDescent="0.15">
      <c r="AQ88" s="2" t="s">
        <v>312</v>
      </c>
    </row>
    <row r="89" spans="43:62" ht="22.5" customHeight="1" x14ac:dyDescent="0.15">
      <c r="AQ89" s="2" t="s">
        <v>313</v>
      </c>
    </row>
    <row r="90" spans="43:62" ht="22.5" customHeight="1" x14ac:dyDescent="0.15">
      <c r="AQ90" s="2" t="s">
        <v>314</v>
      </c>
    </row>
    <row r="91" spans="43:62" ht="22.5" customHeight="1" x14ac:dyDescent="0.15">
      <c r="AQ91" s="2" t="s">
        <v>315</v>
      </c>
    </row>
    <row r="92" spans="43:62" ht="22.5" customHeight="1" x14ac:dyDescent="0.15">
      <c r="AQ92" s="2" t="s">
        <v>316</v>
      </c>
    </row>
    <row r="93" spans="43:62" ht="22.5" customHeight="1" x14ac:dyDescent="0.15">
      <c r="AQ93" s="2" t="s">
        <v>317</v>
      </c>
    </row>
    <row r="94" spans="43:62" ht="22.5" customHeight="1" x14ac:dyDescent="0.15">
      <c r="AQ94" s="2" t="s">
        <v>318</v>
      </c>
    </row>
    <row r="95" spans="43:62" ht="22.5" customHeight="1" x14ac:dyDescent="0.15">
      <c r="AQ95" s="2" t="s">
        <v>319</v>
      </c>
    </row>
    <row r="96" spans="43:62" ht="22.5" customHeight="1" x14ac:dyDescent="0.15">
      <c r="AQ96" s="2" t="s">
        <v>320</v>
      </c>
    </row>
    <row r="97" spans="43:43" ht="22.5" customHeight="1" x14ac:dyDescent="0.15">
      <c r="AQ97" s="2" t="s">
        <v>321</v>
      </c>
    </row>
    <row r="98" spans="43:43" ht="22.5" customHeight="1" x14ac:dyDescent="0.15">
      <c r="AQ98" s="2" t="s">
        <v>322</v>
      </c>
    </row>
    <row r="99" spans="43:43" ht="22.5" customHeight="1" x14ac:dyDescent="0.15">
      <c r="AQ99" s="2" t="s">
        <v>323</v>
      </c>
    </row>
    <row r="100" spans="43:43" ht="22.5" customHeight="1" x14ac:dyDescent="0.15">
      <c r="AQ100" s="2" t="s">
        <v>324</v>
      </c>
    </row>
    <row r="101" spans="43:43" ht="22.5" customHeight="1" x14ac:dyDescent="0.15">
      <c r="AQ101" s="2" t="s">
        <v>325</v>
      </c>
    </row>
    <row r="102" spans="43:43" ht="22.5" customHeight="1" x14ac:dyDescent="0.15">
      <c r="AQ102" s="2" t="s">
        <v>326</v>
      </c>
    </row>
    <row r="103" spans="43:43" ht="22.5" customHeight="1" x14ac:dyDescent="0.15">
      <c r="AQ103" s="2" t="s">
        <v>327</v>
      </c>
    </row>
    <row r="104" spans="43:43" ht="22.5" customHeight="1" x14ac:dyDescent="0.15">
      <c r="AQ104" s="2" t="s">
        <v>328</v>
      </c>
    </row>
    <row r="105" spans="43:43" ht="22.5" customHeight="1" x14ac:dyDescent="0.15">
      <c r="AQ105" s="2" t="s">
        <v>329</v>
      </c>
    </row>
    <row r="106" spans="43:43" ht="22.5" customHeight="1" x14ac:dyDescent="0.15">
      <c r="AQ106" s="2" t="s">
        <v>330</v>
      </c>
    </row>
    <row r="107" spans="43:43" ht="22.5" customHeight="1" x14ac:dyDescent="0.15">
      <c r="AQ107" s="2" t="s">
        <v>331</v>
      </c>
    </row>
    <row r="108" spans="43:43" ht="22.5" customHeight="1" x14ac:dyDescent="0.15">
      <c r="AQ108" s="2" t="s">
        <v>332</v>
      </c>
    </row>
    <row r="109" spans="43:43" ht="22.5" customHeight="1" x14ac:dyDescent="0.15">
      <c r="AQ109" s="2" t="s">
        <v>333</v>
      </c>
    </row>
    <row r="110" spans="43:43" ht="22.5" customHeight="1" x14ac:dyDescent="0.15">
      <c r="AQ110" s="2" t="s">
        <v>334</v>
      </c>
    </row>
    <row r="111" spans="43:43" ht="22.5" customHeight="1" x14ac:dyDescent="0.15">
      <c r="AQ111" s="2" t="s">
        <v>335</v>
      </c>
    </row>
    <row r="112" spans="43:43" ht="22.5" customHeight="1" x14ac:dyDescent="0.15">
      <c r="AQ112" s="2" t="s">
        <v>336</v>
      </c>
    </row>
    <row r="113" spans="43:43" ht="22.5" customHeight="1" x14ac:dyDescent="0.15">
      <c r="AQ113" s="2" t="s">
        <v>337</v>
      </c>
    </row>
    <row r="114" spans="43:43" ht="22.5" customHeight="1" x14ac:dyDescent="0.15">
      <c r="AQ114" s="2" t="s">
        <v>338</v>
      </c>
    </row>
    <row r="115" spans="43:43" ht="22.5" customHeight="1" x14ac:dyDescent="0.15">
      <c r="AQ115" s="2" t="s">
        <v>339</v>
      </c>
    </row>
    <row r="116" spans="43:43" ht="22.5" customHeight="1" x14ac:dyDescent="0.15">
      <c r="AQ116" s="2" t="s">
        <v>340</v>
      </c>
    </row>
    <row r="117" spans="43:43" ht="22.5" customHeight="1" x14ac:dyDescent="0.15">
      <c r="AQ117" s="2" t="s">
        <v>341</v>
      </c>
    </row>
    <row r="118" spans="43:43" ht="22.5" customHeight="1" x14ac:dyDescent="0.15">
      <c r="AQ118" s="2" t="s">
        <v>342</v>
      </c>
    </row>
    <row r="119" spans="43:43" ht="22.5" customHeight="1" x14ac:dyDescent="0.15">
      <c r="AQ119" s="2" t="s">
        <v>343</v>
      </c>
    </row>
    <row r="120" spans="43:43" ht="22.5" customHeight="1" x14ac:dyDescent="0.15">
      <c r="AQ120" s="2" t="s">
        <v>344</v>
      </c>
    </row>
    <row r="121" spans="43:43" ht="22.5" customHeight="1" x14ac:dyDescent="0.15">
      <c r="AQ121" s="2" t="s">
        <v>345</v>
      </c>
    </row>
    <row r="122" spans="43:43" ht="22.5" customHeight="1" x14ac:dyDescent="0.15">
      <c r="AQ122" s="2" t="s">
        <v>346</v>
      </c>
    </row>
    <row r="123" spans="43:43" ht="22.5" customHeight="1" x14ac:dyDescent="0.15">
      <c r="AQ123" s="2" t="s">
        <v>347</v>
      </c>
    </row>
    <row r="124" spans="43:43" ht="22.5" customHeight="1" x14ac:dyDescent="0.15">
      <c r="AQ124" s="2" t="s">
        <v>348</v>
      </c>
    </row>
    <row r="125" spans="43:43" ht="22.5" customHeight="1" x14ac:dyDescent="0.15">
      <c r="AQ125" s="2" t="s">
        <v>349</v>
      </c>
    </row>
    <row r="126" spans="43:43" ht="22.5" customHeight="1" x14ac:dyDescent="0.15">
      <c r="AQ126" s="2" t="s">
        <v>350</v>
      </c>
    </row>
    <row r="127" spans="43:43" ht="22.5" customHeight="1" x14ac:dyDescent="0.15">
      <c r="AQ127" s="2" t="s">
        <v>351</v>
      </c>
    </row>
    <row r="128" spans="43:43" ht="22.5" customHeight="1" x14ac:dyDescent="0.15">
      <c r="AQ128" s="2" t="s">
        <v>352</v>
      </c>
    </row>
    <row r="129" spans="43:43" ht="22.5" customHeight="1" x14ac:dyDescent="0.15">
      <c r="AQ129" s="2" t="s">
        <v>353</v>
      </c>
    </row>
    <row r="130" spans="43:43" ht="22.5" customHeight="1" x14ac:dyDescent="0.15">
      <c r="AQ130" s="2" t="s">
        <v>354</v>
      </c>
    </row>
    <row r="131" spans="43:43" ht="22.5" customHeight="1" x14ac:dyDescent="0.15">
      <c r="AQ131" s="2" t="s">
        <v>355</v>
      </c>
    </row>
    <row r="132" spans="43:43" ht="22.5" customHeight="1" x14ac:dyDescent="0.15">
      <c r="AQ132" s="2" t="s">
        <v>356</v>
      </c>
    </row>
    <row r="133" spans="43:43" ht="22.5" customHeight="1" x14ac:dyDescent="0.15">
      <c r="AQ133" s="2" t="s">
        <v>357</v>
      </c>
    </row>
    <row r="134" spans="43:43" ht="22.5" customHeight="1" x14ac:dyDescent="0.15">
      <c r="AQ134" s="2" t="s">
        <v>358</v>
      </c>
    </row>
    <row r="135" spans="43:43" ht="22.5" customHeight="1" x14ac:dyDescent="0.15">
      <c r="AQ135" s="2" t="s">
        <v>359</v>
      </c>
    </row>
    <row r="136" spans="43:43" ht="22.5" customHeight="1" x14ac:dyDescent="0.15">
      <c r="AQ136" s="2" t="s">
        <v>360</v>
      </c>
    </row>
    <row r="137" spans="43:43" ht="22.5" customHeight="1" x14ac:dyDescent="0.15">
      <c r="AQ137" s="2" t="s">
        <v>361</v>
      </c>
    </row>
    <row r="138" spans="43:43" ht="22.5" customHeight="1" x14ac:dyDescent="0.15">
      <c r="AQ138" s="2" t="s">
        <v>362</v>
      </c>
    </row>
    <row r="139" spans="43:43" ht="22.5" customHeight="1" x14ac:dyDescent="0.15">
      <c r="AQ139" s="2" t="s">
        <v>363</v>
      </c>
    </row>
    <row r="140" spans="43:43" ht="22.5" customHeight="1" x14ac:dyDescent="0.15">
      <c r="AQ140" s="2" t="s">
        <v>364</v>
      </c>
    </row>
    <row r="141" spans="43:43" ht="22.5" customHeight="1" x14ac:dyDescent="0.15">
      <c r="AQ141" s="2" t="s">
        <v>365</v>
      </c>
    </row>
    <row r="142" spans="43:43" ht="22.5" customHeight="1" x14ac:dyDescent="0.15">
      <c r="AQ142" s="2" t="s">
        <v>366</v>
      </c>
    </row>
    <row r="143" spans="43:43" ht="22.5" customHeight="1" x14ac:dyDescent="0.15">
      <c r="AQ143" s="2" t="s">
        <v>367</v>
      </c>
    </row>
    <row r="144" spans="43:43" ht="22.5" customHeight="1" x14ac:dyDescent="0.15">
      <c r="AQ144" s="2" t="s">
        <v>368</v>
      </c>
    </row>
    <row r="145" spans="43:43" ht="22.5" customHeight="1" x14ac:dyDescent="0.15">
      <c r="AQ145" s="2" t="s">
        <v>369</v>
      </c>
    </row>
    <row r="146" spans="43:43" ht="22.5" customHeight="1" x14ac:dyDescent="0.15">
      <c r="AQ146" s="2" t="s">
        <v>370</v>
      </c>
    </row>
    <row r="147" spans="43:43" ht="22.5" customHeight="1" x14ac:dyDescent="0.15">
      <c r="AQ147" s="2" t="s">
        <v>371</v>
      </c>
    </row>
    <row r="148" spans="43:43" ht="22.5" customHeight="1" x14ac:dyDescent="0.15">
      <c r="AQ148" s="2" t="s">
        <v>372</v>
      </c>
    </row>
    <row r="149" spans="43:43" ht="22.5" customHeight="1" x14ac:dyDescent="0.15">
      <c r="AQ149" s="2" t="s">
        <v>373</v>
      </c>
    </row>
    <row r="150" spans="43:43" ht="22.5" customHeight="1" x14ac:dyDescent="0.15">
      <c r="AQ150" s="2" t="s">
        <v>374</v>
      </c>
    </row>
    <row r="151" spans="43:43" ht="22.5" customHeight="1" x14ac:dyDescent="0.15">
      <c r="AQ151" s="2" t="s">
        <v>375</v>
      </c>
    </row>
    <row r="152" spans="43:43" ht="22.5" customHeight="1" x14ac:dyDescent="0.15">
      <c r="AQ152" s="2" t="s">
        <v>376</v>
      </c>
    </row>
    <row r="153" spans="43:43" ht="22.5" customHeight="1" x14ac:dyDescent="0.15">
      <c r="AQ153" s="2" t="s">
        <v>377</v>
      </c>
    </row>
    <row r="154" spans="43:43" ht="22.5" customHeight="1" x14ac:dyDescent="0.15">
      <c r="AQ154" s="2" t="s">
        <v>378</v>
      </c>
    </row>
    <row r="155" spans="43:43" ht="22.5" customHeight="1" x14ac:dyDescent="0.15">
      <c r="AQ155" s="2" t="s">
        <v>379</v>
      </c>
    </row>
    <row r="156" spans="43:43" ht="22.5" customHeight="1" x14ac:dyDescent="0.15">
      <c r="AQ156" s="2" t="s">
        <v>380</v>
      </c>
    </row>
    <row r="157" spans="43:43" ht="22.5" customHeight="1" x14ac:dyDescent="0.15">
      <c r="AQ157" s="2" t="s">
        <v>381</v>
      </c>
    </row>
    <row r="158" spans="43:43" ht="22.5" customHeight="1" x14ac:dyDescent="0.15">
      <c r="AQ158" s="2" t="s">
        <v>382</v>
      </c>
    </row>
    <row r="159" spans="43:43" ht="22.5" customHeight="1" x14ac:dyDescent="0.15">
      <c r="AQ159" s="2" t="s">
        <v>383</v>
      </c>
    </row>
    <row r="160" spans="43:43" ht="22.5" customHeight="1" x14ac:dyDescent="0.15">
      <c r="AQ160" s="2" t="s">
        <v>384</v>
      </c>
    </row>
    <row r="161" spans="43:43" ht="22.5" customHeight="1" x14ac:dyDescent="0.15">
      <c r="AQ161" s="2" t="s">
        <v>385</v>
      </c>
    </row>
    <row r="162" spans="43:43" ht="22.5" customHeight="1" x14ac:dyDescent="0.15">
      <c r="AQ162" s="2" t="s">
        <v>386</v>
      </c>
    </row>
    <row r="163" spans="43:43" ht="22.5" customHeight="1" x14ac:dyDescent="0.15">
      <c r="AQ163" s="2" t="s">
        <v>387</v>
      </c>
    </row>
    <row r="164" spans="43:43" ht="22.5" customHeight="1" x14ac:dyDescent="0.15">
      <c r="AQ164" s="2" t="s">
        <v>388</v>
      </c>
    </row>
    <row r="165" spans="43:43" ht="22.5" customHeight="1" x14ac:dyDescent="0.15">
      <c r="AQ165" s="2" t="s">
        <v>389</v>
      </c>
    </row>
    <row r="166" spans="43:43" ht="22.5" customHeight="1" x14ac:dyDescent="0.15">
      <c r="AQ166" s="2" t="s">
        <v>390</v>
      </c>
    </row>
    <row r="167" spans="43:43" ht="22.5" customHeight="1" x14ac:dyDescent="0.15">
      <c r="AQ167" s="2" t="s">
        <v>391</v>
      </c>
    </row>
    <row r="168" spans="43:43" ht="22.5" customHeight="1" x14ac:dyDescent="0.15">
      <c r="AQ168" s="2" t="s">
        <v>392</v>
      </c>
    </row>
    <row r="169" spans="43:43" ht="22.5" customHeight="1" x14ac:dyDescent="0.15">
      <c r="AQ169" s="2" t="s">
        <v>393</v>
      </c>
    </row>
    <row r="170" spans="43:43" ht="22.5" customHeight="1" x14ac:dyDescent="0.15">
      <c r="AQ170" s="2" t="s">
        <v>394</v>
      </c>
    </row>
    <row r="171" spans="43:43" ht="22.5" customHeight="1" x14ac:dyDescent="0.15">
      <c r="AQ171" s="2" t="s">
        <v>395</v>
      </c>
    </row>
    <row r="172" spans="43:43" ht="22.5" customHeight="1" x14ac:dyDescent="0.15">
      <c r="AQ172" s="2" t="s">
        <v>396</v>
      </c>
    </row>
    <row r="173" spans="43:43" ht="22.5" customHeight="1" x14ac:dyDescent="0.15">
      <c r="AQ173" s="2" t="s">
        <v>397</v>
      </c>
    </row>
    <row r="174" spans="43:43" ht="22.5" customHeight="1" x14ac:dyDescent="0.15">
      <c r="AQ174" s="2" t="s">
        <v>398</v>
      </c>
    </row>
    <row r="175" spans="43:43" ht="22.5" customHeight="1" x14ac:dyDescent="0.15">
      <c r="AQ175" s="2" t="s">
        <v>399</v>
      </c>
    </row>
    <row r="176" spans="43:43" ht="22.5" customHeight="1" x14ac:dyDescent="0.15">
      <c r="AQ176" s="2" t="s">
        <v>400</v>
      </c>
    </row>
    <row r="177" spans="43:43" ht="22.5" customHeight="1" x14ac:dyDescent="0.15">
      <c r="AQ177" s="2" t="s">
        <v>401</v>
      </c>
    </row>
    <row r="178" spans="43:43" ht="22.5" customHeight="1" x14ac:dyDescent="0.15">
      <c r="AQ178" s="2" t="s">
        <v>402</v>
      </c>
    </row>
    <row r="179" spans="43:43" ht="22.5" customHeight="1" x14ac:dyDescent="0.15">
      <c r="AQ179" s="2" t="s">
        <v>403</v>
      </c>
    </row>
    <row r="180" spans="43:43" ht="22.5" customHeight="1" x14ac:dyDescent="0.15">
      <c r="AQ180" s="2" t="s">
        <v>404</v>
      </c>
    </row>
    <row r="181" spans="43:43" ht="22.5" customHeight="1" x14ac:dyDescent="0.15">
      <c r="AQ181" s="2" t="s">
        <v>405</v>
      </c>
    </row>
    <row r="182" spans="43:43" ht="22.5" customHeight="1" x14ac:dyDescent="0.15">
      <c r="AQ182" s="2" t="s">
        <v>406</v>
      </c>
    </row>
    <row r="183" spans="43:43" ht="22.5" customHeight="1" x14ac:dyDescent="0.15">
      <c r="AQ183" s="2" t="s">
        <v>407</v>
      </c>
    </row>
    <row r="184" spans="43:43" ht="22.5" customHeight="1" x14ac:dyDescent="0.15">
      <c r="AQ184" s="2" t="s">
        <v>408</v>
      </c>
    </row>
    <row r="185" spans="43:43" ht="22.5" customHeight="1" x14ac:dyDescent="0.15">
      <c r="AQ185" s="2" t="s">
        <v>409</v>
      </c>
    </row>
    <row r="186" spans="43:43" ht="22.5" customHeight="1" x14ac:dyDescent="0.15">
      <c r="AQ186" s="2" t="s">
        <v>410</v>
      </c>
    </row>
    <row r="187" spans="43:43" ht="22.5" customHeight="1" x14ac:dyDescent="0.15">
      <c r="AQ187" s="2" t="s">
        <v>411</v>
      </c>
    </row>
    <row r="188" spans="43:43" ht="22.5" customHeight="1" x14ac:dyDescent="0.15">
      <c r="AQ188" s="2" t="s">
        <v>412</v>
      </c>
    </row>
    <row r="189" spans="43:43" ht="22.5" customHeight="1" x14ac:dyDescent="0.15">
      <c r="AQ189" s="2" t="s">
        <v>413</v>
      </c>
    </row>
  </sheetData>
  <sheetProtection password="CE9C" sheet="1" objects="1" scenarios="1" selectLockedCells="1"/>
  <dataConsolidate/>
  <mergeCells count="14">
    <mergeCell ref="A2:AM2"/>
    <mergeCell ref="I12:S12"/>
    <mergeCell ref="AE6:AM6"/>
    <mergeCell ref="AC24:AJ24"/>
    <mergeCell ref="I24:S24"/>
    <mergeCell ref="F6:K6"/>
    <mergeCell ref="Q6:V6"/>
    <mergeCell ref="AI4:AM4"/>
    <mergeCell ref="AE4:AH4"/>
    <mergeCell ref="F4:S4"/>
    <mergeCell ref="E22:AL22"/>
    <mergeCell ref="E17:AL17"/>
    <mergeCell ref="E21:AL21"/>
    <mergeCell ref="C10:AK10"/>
  </mergeCells>
  <phoneticPr fontId="10"/>
  <dataValidations count="2">
    <dataValidation type="list" allowBlank="1" showInputMessage="1" showErrorMessage="1" sqref="AE4">
      <formula1>$AQ$9:$CK$9</formula1>
    </dataValidation>
    <dataValidation type="list" allowBlank="1" showInputMessage="1" showErrorMessage="1" sqref="AI4:AM4">
      <formula1>INDIRECT($AE$4)</formula1>
    </dataValidation>
  </dataValidations>
  <printOptions horizontalCentered="1"/>
  <pageMargins left="0.31496062992125984" right="0.31496062992125984" top="0.55118110236220474" bottom="0.55118110236220474" header="0.31496062992125984" footer="0.31496062992125984"/>
  <pageSetup paperSize="9"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Z30"/>
  <sheetViews>
    <sheetView view="pageBreakPreview" topLeftCell="A3" zoomScale="70" zoomScaleNormal="100" zoomScaleSheetLayoutView="70" workbookViewId="0">
      <selection activeCell="E13" sqref="E13"/>
    </sheetView>
  </sheetViews>
  <sheetFormatPr defaultRowHeight="18" customHeight="1" x14ac:dyDescent="0.15"/>
  <cols>
    <col min="1" max="3" width="9" style="1"/>
    <col min="4" max="4" width="7.625" style="1" customWidth="1"/>
    <col min="5" max="5" width="6.875" style="1" customWidth="1"/>
    <col min="6" max="8" width="7.25" style="1" customWidth="1"/>
    <col min="9" max="9" width="17.75" style="1" customWidth="1"/>
    <col min="10" max="19" width="7.25" style="1" customWidth="1"/>
    <col min="20" max="20" width="9.5" style="1" customWidth="1"/>
    <col min="21" max="37" width="7.25" style="1" customWidth="1"/>
    <col min="38" max="38" width="13.875" style="1" customWidth="1"/>
    <col min="39" max="39" width="7.25" style="1" customWidth="1"/>
    <col min="40" max="41" width="12.875" style="1" customWidth="1"/>
    <col min="42" max="42" width="45.125" style="1" customWidth="1"/>
    <col min="43" max="47" width="10.125" style="1" customWidth="1"/>
    <col min="48" max="48" width="9.625" style="1" customWidth="1"/>
    <col min="49" max="49" width="9" style="1"/>
    <col min="50" max="50" width="9" style="1" customWidth="1"/>
    <col min="51" max="51" width="9" style="1"/>
    <col min="52" max="52" width="9" style="1" customWidth="1"/>
    <col min="53" max="16384" width="9" style="1"/>
  </cols>
  <sheetData>
    <row r="1" spans="1:78" ht="45" customHeight="1" x14ac:dyDescent="0.15">
      <c r="D1" s="155" t="s">
        <v>1952</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row>
    <row r="2" spans="1:78" ht="37.5" customHeight="1" x14ac:dyDescent="0.15">
      <c r="D2" s="160" t="s">
        <v>123</v>
      </c>
      <c r="E2" s="160"/>
      <c r="F2" s="160"/>
      <c r="G2" s="160"/>
      <c r="H2" s="160"/>
      <c r="I2" s="160"/>
      <c r="J2" s="160"/>
      <c r="K2" s="160"/>
      <c r="L2" s="160"/>
      <c r="M2" s="160"/>
      <c r="N2" s="160"/>
      <c r="O2" s="53"/>
      <c r="P2" s="131" t="s">
        <v>139</v>
      </c>
      <c r="Q2" s="131"/>
      <c r="R2" s="131"/>
      <c r="S2" s="131"/>
      <c r="T2" s="131"/>
      <c r="U2" s="131"/>
      <c r="V2" s="131"/>
      <c r="W2" s="131"/>
      <c r="X2" s="131"/>
      <c r="Y2" s="131"/>
      <c r="AA2" s="179"/>
      <c r="AB2" s="179"/>
      <c r="AC2" s="179"/>
      <c r="AD2" s="179"/>
      <c r="AE2" s="179"/>
      <c r="AF2" s="179"/>
      <c r="AG2" s="179"/>
      <c r="AH2" s="179"/>
      <c r="AI2" s="179"/>
      <c r="AJ2" s="179"/>
      <c r="AK2" s="49"/>
      <c r="AL2" s="49"/>
      <c r="AM2" s="49"/>
      <c r="AN2" s="49"/>
      <c r="AO2" s="49"/>
      <c r="AP2" s="49"/>
      <c r="AQ2" s="49"/>
      <c r="AR2" s="49"/>
      <c r="AS2" s="49"/>
      <c r="AT2" s="49"/>
      <c r="AU2" s="49"/>
      <c r="AV2" s="49"/>
    </row>
    <row r="3" spans="1:78" s="2" customFormat="1" ht="46.5" customHeight="1" x14ac:dyDescent="0.15">
      <c r="D3" s="145" t="s">
        <v>1958</v>
      </c>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row>
    <row r="4" spans="1:78" s="5" customFormat="1" ht="8.25" customHeight="1" x14ac:dyDescent="0.15">
      <c r="D4" s="4"/>
      <c r="E4" s="4"/>
      <c r="F4" s="4"/>
      <c r="G4" s="4"/>
      <c r="H4" s="4"/>
      <c r="I4" s="4"/>
      <c r="J4" s="4"/>
      <c r="K4" s="4"/>
      <c r="L4" s="4"/>
      <c r="M4" s="4"/>
      <c r="N4" s="4"/>
      <c r="O4" s="4"/>
      <c r="P4" s="4"/>
      <c r="Q4" s="4"/>
      <c r="R4" s="4"/>
      <c r="S4" s="4"/>
      <c r="T4" s="4"/>
      <c r="U4" s="4"/>
      <c r="V4" s="4"/>
      <c r="W4" s="4"/>
      <c r="X4" s="4"/>
      <c r="Y4" s="40"/>
      <c r="Z4" s="40"/>
      <c r="AA4" s="40"/>
      <c r="AB4" s="40"/>
      <c r="AC4" s="40"/>
      <c r="AD4" s="40"/>
      <c r="AE4" s="40"/>
      <c r="AF4" s="40"/>
      <c r="AG4" s="40"/>
      <c r="AH4" s="9"/>
      <c r="AI4" s="40"/>
      <c r="AJ4" s="9"/>
      <c r="AK4" s="4"/>
      <c r="AL4" s="4"/>
      <c r="AM4" s="9"/>
      <c r="AN4" s="78"/>
      <c r="AO4" s="78"/>
      <c r="AP4" s="78"/>
      <c r="AQ4" s="40"/>
      <c r="AR4" s="40"/>
      <c r="AS4" s="40"/>
      <c r="AT4" s="40"/>
      <c r="AU4" s="40"/>
      <c r="AV4" s="8"/>
    </row>
    <row r="5" spans="1:78" s="2" customFormat="1" ht="18" customHeight="1" x14ac:dyDescent="0.15">
      <c r="A5" s="165" t="s">
        <v>1949</v>
      </c>
      <c r="B5" s="166"/>
      <c r="C5" s="164" t="s">
        <v>1950</v>
      </c>
      <c r="D5" s="171" t="s">
        <v>2</v>
      </c>
      <c r="E5" s="139" t="s">
        <v>160</v>
      </c>
      <c r="F5" s="140"/>
      <c r="G5" s="140"/>
      <c r="H5" s="140"/>
      <c r="I5" s="141"/>
      <c r="J5" s="139" t="s">
        <v>161</v>
      </c>
      <c r="K5" s="140"/>
      <c r="L5" s="140"/>
      <c r="M5" s="140"/>
      <c r="N5" s="140"/>
      <c r="O5" s="140"/>
      <c r="P5" s="140"/>
      <c r="Q5" s="141"/>
      <c r="R5" s="139" t="s">
        <v>162</v>
      </c>
      <c r="S5" s="140"/>
      <c r="T5" s="140"/>
      <c r="U5" s="141"/>
      <c r="V5" s="139" t="s">
        <v>163</v>
      </c>
      <c r="W5" s="140"/>
      <c r="X5" s="141"/>
      <c r="Y5" s="157" t="s">
        <v>173</v>
      </c>
      <c r="Z5" s="158"/>
      <c r="AA5" s="158"/>
      <c r="AB5" s="158"/>
      <c r="AC5" s="158"/>
      <c r="AD5" s="158"/>
      <c r="AE5" s="158"/>
      <c r="AF5" s="158"/>
      <c r="AG5" s="158"/>
      <c r="AH5" s="158"/>
      <c r="AI5" s="158"/>
      <c r="AJ5" s="158"/>
      <c r="AK5" s="158"/>
      <c r="AL5" s="158"/>
      <c r="AM5" s="158"/>
      <c r="AN5" s="159" t="s">
        <v>174</v>
      </c>
      <c r="AO5" s="159"/>
      <c r="AP5" s="159"/>
      <c r="AQ5" s="139" t="s">
        <v>175</v>
      </c>
      <c r="AR5" s="185"/>
      <c r="AS5" s="185"/>
      <c r="AT5" s="185"/>
      <c r="AU5" s="186"/>
      <c r="AV5" s="54" t="s">
        <v>176</v>
      </c>
    </row>
    <row r="6" spans="1:78" s="2" customFormat="1" ht="37.5" customHeight="1" x14ac:dyDescent="0.15">
      <c r="A6" s="167"/>
      <c r="B6" s="168"/>
      <c r="C6" s="164"/>
      <c r="D6" s="172"/>
      <c r="E6" s="142" t="s">
        <v>113</v>
      </c>
      <c r="F6" s="143"/>
      <c r="G6" s="143"/>
      <c r="H6" s="143"/>
      <c r="I6" s="144"/>
      <c r="J6" s="142" t="s">
        <v>171</v>
      </c>
      <c r="K6" s="143"/>
      <c r="L6" s="143"/>
      <c r="M6" s="143"/>
      <c r="N6" s="143"/>
      <c r="O6" s="143"/>
      <c r="P6" s="143"/>
      <c r="Q6" s="144"/>
      <c r="R6" s="142" t="s">
        <v>172</v>
      </c>
      <c r="S6" s="143"/>
      <c r="T6" s="143"/>
      <c r="U6" s="144"/>
      <c r="V6" s="142" t="s">
        <v>169</v>
      </c>
      <c r="W6" s="143"/>
      <c r="X6" s="144"/>
      <c r="Y6" s="161" t="s">
        <v>170</v>
      </c>
      <c r="Z6" s="162"/>
      <c r="AA6" s="162"/>
      <c r="AB6" s="162"/>
      <c r="AC6" s="162"/>
      <c r="AD6" s="162"/>
      <c r="AE6" s="162"/>
      <c r="AF6" s="162"/>
      <c r="AG6" s="162"/>
      <c r="AH6" s="162"/>
      <c r="AI6" s="162"/>
      <c r="AJ6" s="162"/>
      <c r="AK6" s="162"/>
      <c r="AL6" s="162"/>
      <c r="AM6" s="163"/>
      <c r="AN6" s="142" t="s">
        <v>182</v>
      </c>
      <c r="AO6" s="143"/>
      <c r="AP6" s="144"/>
      <c r="AQ6" s="154" t="s">
        <v>177</v>
      </c>
      <c r="AR6" s="154"/>
      <c r="AS6" s="154"/>
      <c r="AT6" s="154"/>
      <c r="AU6" s="154"/>
      <c r="AV6" s="138" t="s">
        <v>178</v>
      </c>
    </row>
    <row r="7" spans="1:78" s="2" customFormat="1" ht="19.5" customHeight="1" x14ac:dyDescent="0.15">
      <c r="A7" s="167"/>
      <c r="B7" s="168"/>
      <c r="C7" s="164"/>
      <c r="D7" s="172"/>
      <c r="E7" s="137" t="s">
        <v>164</v>
      </c>
      <c r="F7" s="136" t="s">
        <v>165</v>
      </c>
      <c r="G7" s="136" t="s">
        <v>166</v>
      </c>
      <c r="H7" s="136" t="s">
        <v>167</v>
      </c>
      <c r="I7" s="134" t="s">
        <v>168</v>
      </c>
      <c r="J7" s="137" t="s">
        <v>3</v>
      </c>
      <c r="K7" s="136" t="s">
        <v>4</v>
      </c>
      <c r="L7" s="183" t="s">
        <v>6</v>
      </c>
      <c r="M7" s="136" t="s">
        <v>5</v>
      </c>
      <c r="N7" s="136" t="s">
        <v>42</v>
      </c>
      <c r="O7" s="136" t="s">
        <v>126</v>
      </c>
      <c r="P7" s="136" t="s">
        <v>127</v>
      </c>
      <c r="Q7" s="134" t="s">
        <v>13</v>
      </c>
      <c r="R7" s="137" t="s">
        <v>73</v>
      </c>
      <c r="S7" s="136" t="s">
        <v>80</v>
      </c>
      <c r="T7" s="136" t="s">
        <v>74</v>
      </c>
      <c r="U7" s="134" t="s">
        <v>75</v>
      </c>
      <c r="V7" s="137" t="s">
        <v>41</v>
      </c>
      <c r="W7" s="136" t="s">
        <v>43</v>
      </c>
      <c r="X7" s="134"/>
      <c r="Y7" s="187" t="s">
        <v>40</v>
      </c>
      <c r="Z7" s="188"/>
      <c r="AA7" s="188"/>
      <c r="AB7" s="189"/>
      <c r="AC7" s="148" t="s">
        <v>25</v>
      </c>
      <c r="AD7" s="149"/>
      <c r="AE7" s="148" t="s">
        <v>26</v>
      </c>
      <c r="AF7" s="149"/>
      <c r="AG7" s="146" t="s">
        <v>55</v>
      </c>
      <c r="AH7" s="146"/>
      <c r="AI7" s="146" t="s">
        <v>53</v>
      </c>
      <c r="AJ7" s="146"/>
      <c r="AK7" s="152" t="s">
        <v>54</v>
      </c>
      <c r="AL7" s="152"/>
      <c r="AM7" s="152"/>
      <c r="AN7" s="137" t="s">
        <v>90</v>
      </c>
      <c r="AO7" s="136" t="s">
        <v>96</v>
      </c>
      <c r="AP7" s="134" t="s">
        <v>95</v>
      </c>
      <c r="AQ7" s="133" t="s">
        <v>10</v>
      </c>
      <c r="AR7" s="132" t="s">
        <v>14</v>
      </c>
      <c r="AS7" s="132" t="s">
        <v>11</v>
      </c>
      <c r="AT7" s="132" t="s">
        <v>12</v>
      </c>
      <c r="AU7" s="135" t="s">
        <v>13</v>
      </c>
      <c r="AV7" s="138"/>
    </row>
    <row r="8" spans="1:78" s="2" customFormat="1" ht="64.5" customHeight="1" x14ac:dyDescent="0.15">
      <c r="A8" s="167"/>
      <c r="B8" s="168"/>
      <c r="C8" s="164"/>
      <c r="D8" s="172"/>
      <c r="E8" s="133"/>
      <c r="F8" s="132"/>
      <c r="G8" s="132"/>
      <c r="H8" s="132"/>
      <c r="I8" s="135"/>
      <c r="J8" s="133"/>
      <c r="K8" s="132"/>
      <c r="L8" s="184"/>
      <c r="M8" s="132"/>
      <c r="N8" s="132"/>
      <c r="O8" s="132"/>
      <c r="P8" s="132"/>
      <c r="Q8" s="135"/>
      <c r="R8" s="133"/>
      <c r="S8" s="132"/>
      <c r="T8" s="132"/>
      <c r="U8" s="135"/>
      <c r="V8" s="133"/>
      <c r="W8" s="132"/>
      <c r="X8" s="135"/>
      <c r="Y8" s="69" t="s">
        <v>22</v>
      </c>
      <c r="Z8" s="70" t="s">
        <v>23</v>
      </c>
      <c r="AA8" s="70" t="s">
        <v>24</v>
      </c>
      <c r="AB8" s="71" t="s">
        <v>21</v>
      </c>
      <c r="AC8" s="150"/>
      <c r="AD8" s="151"/>
      <c r="AE8" s="150"/>
      <c r="AF8" s="151"/>
      <c r="AG8" s="147"/>
      <c r="AH8" s="147"/>
      <c r="AI8" s="147"/>
      <c r="AJ8" s="147"/>
      <c r="AK8" s="153"/>
      <c r="AL8" s="153"/>
      <c r="AM8" s="153"/>
      <c r="AN8" s="133"/>
      <c r="AO8" s="132"/>
      <c r="AP8" s="135"/>
      <c r="AQ8" s="133"/>
      <c r="AR8" s="132"/>
      <c r="AS8" s="132"/>
      <c r="AT8" s="132"/>
      <c r="AU8" s="135"/>
      <c r="AV8" s="138"/>
    </row>
    <row r="9" spans="1:78" s="2" customFormat="1" ht="31.5" customHeight="1" thickBot="1" x14ac:dyDescent="0.2">
      <c r="A9" s="169"/>
      <c r="B9" s="170"/>
      <c r="C9" s="164"/>
      <c r="D9" s="173"/>
      <c r="E9" s="57" t="s">
        <v>51</v>
      </c>
      <c r="F9" s="57" t="s">
        <v>51</v>
      </c>
      <c r="G9" s="57" t="s">
        <v>51</v>
      </c>
      <c r="H9" s="58" t="s">
        <v>114</v>
      </c>
      <c r="I9" s="57" t="s">
        <v>51</v>
      </c>
      <c r="J9" s="59" t="s">
        <v>7</v>
      </c>
      <c r="K9" s="60" t="s">
        <v>7</v>
      </c>
      <c r="L9" s="60" t="s">
        <v>7</v>
      </c>
      <c r="M9" s="60" t="s">
        <v>7</v>
      </c>
      <c r="N9" s="60" t="s">
        <v>7</v>
      </c>
      <c r="O9" s="60" t="s">
        <v>7</v>
      </c>
      <c r="P9" s="60" t="s">
        <v>7</v>
      </c>
      <c r="Q9" s="61" t="s">
        <v>7</v>
      </c>
      <c r="R9" s="62" t="s">
        <v>51</v>
      </c>
      <c r="S9" s="63" t="s">
        <v>51</v>
      </c>
      <c r="T9" s="63" t="s">
        <v>51</v>
      </c>
      <c r="U9" s="64" t="s">
        <v>51</v>
      </c>
      <c r="V9" s="58" t="s">
        <v>44</v>
      </c>
      <c r="W9" s="60" t="s">
        <v>45</v>
      </c>
      <c r="X9" s="61" t="s">
        <v>50</v>
      </c>
      <c r="Y9" s="59" t="s">
        <v>9</v>
      </c>
      <c r="Z9" s="60" t="s">
        <v>9</v>
      </c>
      <c r="AA9" s="60" t="s">
        <v>9</v>
      </c>
      <c r="AB9" s="61" t="s">
        <v>20</v>
      </c>
      <c r="AC9" s="58" t="s">
        <v>9</v>
      </c>
      <c r="AD9" s="61" t="s">
        <v>20</v>
      </c>
      <c r="AE9" s="58" t="s">
        <v>9</v>
      </c>
      <c r="AF9" s="61" t="s">
        <v>20</v>
      </c>
      <c r="AG9" s="58" t="s">
        <v>9</v>
      </c>
      <c r="AH9" s="61" t="s">
        <v>20</v>
      </c>
      <c r="AI9" s="58" t="s">
        <v>9</v>
      </c>
      <c r="AJ9" s="61" t="s">
        <v>20</v>
      </c>
      <c r="AK9" s="58" t="s">
        <v>9</v>
      </c>
      <c r="AL9" s="60" t="s">
        <v>8</v>
      </c>
      <c r="AM9" s="65" t="s">
        <v>20</v>
      </c>
      <c r="AN9" s="66" t="s">
        <v>51</v>
      </c>
      <c r="AO9" s="63" t="s">
        <v>51</v>
      </c>
      <c r="AP9" s="67" t="s">
        <v>8</v>
      </c>
      <c r="AQ9" s="59" t="s">
        <v>9</v>
      </c>
      <c r="AR9" s="60" t="s">
        <v>9</v>
      </c>
      <c r="AS9" s="60" t="s">
        <v>9</v>
      </c>
      <c r="AT9" s="60" t="s">
        <v>9</v>
      </c>
      <c r="AU9" s="61" t="s">
        <v>9</v>
      </c>
      <c r="AV9" s="68" t="s">
        <v>52</v>
      </c>
      <c r="AX9" s="41" t="s">
        <v>76</v>
      </c>
      <c r="AY9" s="41" t="s">
        <v>77</v>
      </c>
      <c r="AZ9" s="41" t="s">
        <v>141</v>
      </c>
      <c r="BA9" s="41" t="s">
        <v>142</v>
      </c>
      <c r="BB9" s="41" t="s">
        <v>143</v>
      </c>
      <c r="BC9" s="41" t="s">
        <v>179</v>
      </c>
      <c r="BD9" s="41" t="s">
        <v>180</v>
      </c>
      <c r="BE9" s="41" t="s">
        <v>181</v>
      </c>
      <c r="BF9" s="41" t="s">
        <v>183</v>
      </c>
      <c r="BG9" s="41" t="s">
        <v>9</v>
      </c>
      <c r="BH9" s="41" t="s">
        <v>184</v>
      </c>
      <c r="BI9" s="41" t="s">
        <v>185</v>
      </c>
      <c r="BK9" s="41" t="s">
        <v>56</v>
      </c>
      <c r="BL9" s="41" t="s">
        <v>57</v>
      </c>
      <c r="BM9" s="41" t="s">
        <v>57</v>
      </c>
      <c r="BN9" s="41" t="s">
        <v>58</v>
      </c>
      <c r="BO9" s="41" t="s">
        <v>59</v>
      </c>
      <c r="BP9" s="41" t="s">
        <v>60</v>
      </c>
      <c r="BQ9" s="130" t="s">
        <v>66</v>
      </c>
      <c r="BR9" s="130"/>
      <c r="BS9" s="130"/>
      <c r="BT9" s="42" t="s">
        <v>61</v>
      </c>
      <c r="BU9" s="42" t="s">
        <v>62</v>
      </c>
      <c r="BV9" s="42" t="s">
        <v>63</v>
      </c>
      <c r="BW9" s="42" t="s">
        <v>64</v>
      </c>
      <c r="BX9" s="42" t="s">
        <v>65</v>
      </c>
      <c r="BY9" s="42" t="s">
        <v>67</v>
      </c>
      <c r="BZ9" s="42" t="s">
        <v>68</v>
      </c>
    </row>
    <row r="10" spans="1:78" s="2" customFormat="1" ht="81.75" customHeight="1" thickTop="1" x14ac:dyDescent="0.15">
      <c r="A10" s="76"/>
      <c r="B10" s="76"/>
      <c r="C10" s="76"/>
      <c r="D10" s="73" t="s">
        <v>186</v>
      </c>
      <c r="E10" s="83" t="s">
        <v>115</v>
      </c>
      <c r="F10" s="84" t="s">
        <v>117</v>
      </c>
      <c r="G10" s="84" t="s">
        <v>48</v>
      </c>
      <c r="H10" s="85">
        <v>2</v>
      </c>
      <c r="I10" s="85" t="s">
        <v>158</v>
      </c>
      <c r="J10" s="86">
        <v>0</v>
      </c>
      <c r="K10" s="87">
        <v>1</v>
      </c>
      <c r="L10" s="87">
        <v>0</v>
      </c>
      <c r="M10" s="87">
        <v>0</v>
      </c>
      <c r="N10" s="87">
        <v>0</v>
      </c>
      <c r="O10" s="87">
        <v>0</v>
      </c>
      <c r="P10" s="87">
        <v>0</v>
      </c>
      <c r="Q10" s="88">
        <v>0</v>
      </c>
      <c r="R10" s="89" t="s">
        <v>4</v>
      </c>
      <c r="S10" s="90" t="s">
        <v>78</v>
      </c>
      <c r="T10" s="90" t="s">
        <v>84</v>
      </c>
      <c r="U10" s="91" t="s">
        <v>99</v>
      </c>
      <c r="V10" s="85">
        <v>3</v>
      </c>
      <c r="W10" s="87">
        <v>4</v>
      </c>
      <c r="X10" s="88">
        <v>30</v>
      </c>
      <c r="Y10" s="86" t="s">
        <v>103</v>
      </c>
      <c r="Z10" s="87" t="s">
        <v>103</v>
      </c>
      <c r="AA10" s="87" t="s">
        <v>102</v>
      </c>
      <c r="AB10" s="88">
        <v>30</v>
      </c>
      <c r="AC10" s="85" t="s">
        <v>89</v>
      </c>
      <c r="AD10" s="92"/>
      <c r="AE10" s="85" t="s">
        <v>69</v>
      </c>
      <c r="AF10" s="88">
        <v>60</v>
      </c>
      <c r="AG10" s="85" t="s">
        <v>89</v>
      </c>
      <c r="AH10" s="88"/>
      <c r="AI10" s="85" t="s">
        <v>70</v>
      </c>
      <c r="AJ10" s="88"/>
      <c r="AK10" s="85" t="s">
        <v>70</v>
      </c>
      <c r="AL10" s="87"/>
      <c r="AM10" s="93"/>
      <c r="AN10" s="94" t="s">
        <v>107</v>
      </c>
      <c r="AO10" s="95" t="s">
        <v>93</v>
      </c>
      <c r="AP10" s="96" t="s">
        <v>108</v>
      </c>
      <c r="AQ10" s="97" t="s">
        <v>109</v>
      </c>
      <c r="AR10" s="97" t="s">
        <v>70</v>
      </c>
      <c r="AS10" s="97" t="s">
        <v>104</v>
      </c>
      <c r="AT10" s="97" t="s">
        <v>70</v>
      </c>
      <c r="AU10" s="97" t="s">
        <v>70</v>
      </c>
      <c r="AV10" s="97">
        <v>2</v>
      </c>
      <c r="AX10" s="38" t="s">
        <v>115</v>
      </c>
      <c r="AY10" s="44" t="s">
        <v>118</v>
      </c>
      <c r="AZ10" s="38" t="s">
        <v>15</v>
      </c>
      <c r="BA10" s="44">
        <v>1</v>
      </c>
      <c r="BB10" s="72" t="s">
        <v>187</v>
      </c>
      <c r="BC10" s="46" t="s">
        <v>88</v>
      </c>
      <c r="BD10" s="46" t="s">
        <v>118</v>
      </c>
      <c r="BE10" s="46" t="s">
        <v>88</v>
      </c>
      <c r="BF10" s="38" t="s">
        <v>101</v>
      </c>
      <c r="BG10" s="45" t="s">
        <v>18</v>
      </c>
      <c r="BH10" s="46" t="s">
        <v>107</v>
      </c>
      <c r="BI10" s="46" t="s">
        <v>92</v>
      </c>
      <c r="BK10" s="38">
        <f t="shared" ref="BK10:BK15" si="0">COUNTIF(E10,AX$10)+COUNTIF(E10,AX$11)</f>
        <v>1</v>
      </c>
      <c r="BL10" s="38">
        <f t="shared" ref="BL10:BL15" si="1">COUNT(F10:X10)</f>
        <v>12</v>
      </c>
      <c r="BM10" s="38" t="str">
        <f>IF(BK10=1,"0","1")</f>
        <v>0</v>
      </c>
      <c r="BN10" s="38">
        <f t="shared" ref="BN10:BN15" si="2">COUNTIF(Y10:AJ10,"○")+COUNTIF(Y10:AJ10,"×")+COUNTIF(Y10:AJ10,"&gt;=0")</f>
        <v>9</v>
      </c>
      <c r="BO10" s="38">
        <f t="shared" ref="BO10:BO15" si="3">COUNTIF(Y10:AM10,"&gt;=60")</f>
        <v>1</v>
      </c>
      <c r="BP10" s="38" t="str">
        <f t="shared" ref="BP10:BP15" si="4">IF(AND(59&lt;BO10,AP10=""),"1","0")</f>
        <v>0</v>
      </c>
      <c r="BQ10" s="38">
        <f>IF(AND(BK10=1,BL10=10),1,0)</f>
        <v>0</v>
      </c>
      <c r="BR10" s="38">
        <f>IF(BK10=0,1,0)</f>
        <v>0</v>
      </c>
      <c r="BS10" s="38">
        <f>BQ10+BR10</f>
        <v>0</v>
      </c>
      <c r="BT10" s="38">
        <f>IF(OR(Y10="○",Z10="○",AA10="○")*AND(AB10=""),1,0)</f>
        <v>0</v>
      </c>
      <c r="BU10" s="38">
        <f>IF(AC10="○",1,0)</f>
        <v>0</v>
      </c>
      <c r="BV10" s="38">
        <f t="shared" ref="BV10:BV15" si="5">IF(AE10="○",1,0)</f>
        <v>1</v>
      </c>
      <c r="BW10" s="38">
        <f t="shared" ref="BW10:BW15" si="6">IF(AG10="○",1,0)</f>
        <v>0</v>
      </c>
      <c r="BX10" s="38">
        <f>IF(AI10="○",1,0)</f>
        <v>0</v>
      </c>
      <c r="BY10" s="38">
        <f>IF(AK10="○",1,0)</f>
        <v>0</v>
      </c>
      <c r="BZ10" s="38">
        <f t="shared" ref="BZ10:BZ15" si="7">IF(AND(BO10&gt;59,AP10=""),1,0)</f>
        <v>0</v>
      </c>
    </row>
    <row r="11" spans="1:78" s="2" customFormat="1" ht="81.75" customHeight="1" x14ac:dyDescent="0.15">
      <c r="A11" s="76"/>
      <c r="B11" s="76"/>
      <c r="C11" s="76"/>
      <c r="D11" s="56" t="s">
        <v>186</v>
      </c>
      <c r="E11" s="98" t="s">
        <v>116</v>
      </c>
      <c r="F11" s="99" t="s">
        <v>120</v>
      </c>
      <c r="G11" s="99" t="s">
        <v>134</v>
      </c>
      <c r="H11" s="100">
        <v>3</v>
      </c>
      <c r="I11" s="100" t="s">
        <v>147</v>
      </c>
      <c r="J11" s="101">
        <v>0</v>
      </c>
      <c r="K11" s="102">
        <v>0</v>
      </c>
      <c r="L11" s="102">
        <v>0</v>
      </c>
      <c r="M11" s="102">
        <v>0</v>
      </c>
      <c r="N11" s="102">
        <v>0</v>
      </c>
      <c r="O11" s="102">
        <v>0</v>
      </c>
      <c r="P11" s="102">
        <v>0</v>
      </c>
      <c r="Q11" s="103">
        <v>0</v>
      </c>
      <c r="R11" s="104" t="s">
        <v>99</v>
      </c>
      <c r="S11" s="105"/>
      <c r="T11" s="105"/>
      <c r="U11" s="106"/>
      <c r="V11" s="100">
        <v>18</v>
      </c>
      <c r="W11" s="102">
        <v>15</v>
      </c>
      <c r="X11" s="103">
        <v>0</v>
      </c>
      <c r="Y11" s="101" t="s">
        <v>69</v>
      </c>
      <c r="Z11" s="102" t="s">
        <v>109</v>
      </c>
      <c r="AA11" s="102" t="s">
        <v>109</v>
      </c>
      <c r="AB11" s="103">
        <v>60</v>
      </c>
      <c r="AC11" s="100" t="s">
        <v>109</v>
      </c>
      <c r="AD11" s="103">
        <v>20</v>
      </c>
      <c r="AE11" s="100" t="s">
        <v>71</v>
      </c>
      <c r="AF11" s="103"/>
      <c r="AG11" s="100" t="s">
        <v>109</v>
      </c>
      <c r="AH11" s="103">
        <v>60</v>
      </c>
      <c r="AI11" s="100" t="s">
        <v>103</v>
      </c>
      <c r="AJ11" s="103"/>
      <c r="AK11" s="100" t="s">
        <v>71</v>
      </c>
      <c r="AL11" s="102"/>
      <c r="AM11" s="107"/>
      <c r="AN11" s="108" t="s">
        <v>107</v>
      </c>
      <c r="AO11" s="109" t="s">
        <v>100</v>
      </c>
      <c r="AP11" s="110" t="s">
        <v>110</v>
      </c>
      <c r="AQ11" s="111" t="s">
        <v>19</v>
      </c>
      <c r="AR11" s="111" t="s">
        <v>19</v>
      </c>
      <c r="AS11" s="111" t="s">
        <v>18</v>
      </c>
      <c r="AT11" s="111" t="s">
        <v>72</v>
      </c>
      <c r="AU11" s="111" t="s">
        <v>72</v>
      </c>
      <c r="AV11" s="111">
        <v>1</v>
      </c>
      <c r="AX11" s="38" t="s">
        <v>116</v>
      </c>
      <c r="AY11" s="44" t="s">
        <v>117</v>
      </c>
      <c r="AZ11" s="39" t="s">
        <v>46</v>
      </c>
      <c r="BA11" s="44">
        <v>2</v>
      </c>
      <c r="BB11" s="44" t="s">
        <v>144</v>
      </c>
      <c r="BC11" s="46" t="s">
        <v>3</v>
      </c>
      <c r="BD11" s="44" t="s">
        <v>117</v>
      </c>
      <c r="BE11" s="46" t="s">
        <v>128</v>
      </c>
      <c r="BF11" s="38">
        <v>1</v>
      </c>
      <c r="BG11" s="45" t="s">
        <v>19</v>
      </c>
      <c r="BH11" s="46" t="s">
        <v>91</v>
      </c>
      <c r="BI11" s="46" t="s">
        <v>93</v>
      </c>
      <c r="BK11" s="38">
        <f t="shared" si="0"/>
        <v>1</v>
      </c>
      <c r="BL11" s="38">
        <f t="shared" si="1"/>
        <v>12</v>
      </c>
      <c r="BM11" s="38" t="str">
        <f t="shared" ref="BM11:BM22" si="8">IF(AND(BK11=1,BL11&lt;=10),"0","1")</f>
        <v>1</v>
      </c>
      <c r="BN11" s="38">
        <f t="shared" si="2"/>
        <v>10</v>
      </c>
      <c r="BO11" s="38">
        <f t="shared" si="3"/>
        <v>2</v>
      </c>
      <c r="BP11" s="38" t="str">
        <f t="shared" si="4"/>
        <v>0</v>
      </c>
      <c r="BQ11" s="38">
        <f t="shared" ref="BQ11:BQ22" si="9">IF(AND(BK11=1,BL11=10),1,0)</f>
        <v>0</v>
      </c>
      <c r="BR11" s="38">
        <f t="shared" ref="BR11:BR22" si="10">IF(BK11=0,1,0)</f>
        <v>0</v>
      </c>
      <c r="BS11" s="38">
        <f t="shared" ref="BS11:BS22" si="11">BQ11+BR11</f>
        <v>0</v>
      </c>
      <c r="BT11" s="38">
        <f t="shared" ref="BT11:BT22" si="12">IF(OR(Y11="○",Z11="○",AA11="○"),1,0)</f>
        <v>1</v>
      </c>
      <c r="BU11" s="38">
        <f t="shared" ref="BU11:BU22" si="13">IF(AC11="○",1,0)</f>
        <v>1</v>
      </c>
      <c r="BV11" s="38">
        <f t="shared" si="5"/>
        <v>0</v>
      </c>
      <c r="BW11" s="38">
        <f t="shared" si="6"/>
        <v>1</v>
      </c>
      <c r="BX11" s="38">
        <f t="shared" ref="BX11:BX22" si="14">IF(AI11="○",1,0)</f>
        <v>0</v>
      </c>
      <c r="BY11" s="38">
        <f t="shared" ref="BY11:BY22" si="15">IF(AK11="○",1,0)</f>
        <v>0</v>
      </c>
      <c r="BZ11" s="38">
        <f t="shared" si="7"/>
        <v>0</v>
      </c>
    </row>
    <row r="12" spans="1:78" s="2" customFormat="1" ht="81.75" customHeight="1" x14ac:dyDescent="0.15">
      <c r="A12" s="76"/>
      <c r="B12" s="76"/>
      <c r="C12" s="76"/>
      <c r="D12" s="56" t="s">
        <v>186</v>
      </c>
      <c r="E12" s="98" t="s">
        <v>115</v>
      </c>
      <c r="F12" s="99" t="s">
        <v>119</v>
      </c>
      <c r="G12" s="99" t="s">
        <v>15</v>
      </c>
      <c r="H12" s="100">
        <v>3</v>
      </c>
      <c r="I12" s="100" t="s">
        <v>150</v>
      </c>
      <c r="J12" s="101">
        <v>0</v>
      </c>
      <c r="K12" s="102">
        <v>0</v>
      </c>
      <c r="L12" s="102">
        <v>1</v>
      </c>
      <c r="M12" s="102">
        <v>0</v>
      </c>
      <c r="N12" s="102">
        <v>2</v>
      </c>
      <c r="O12" s="102">
        <v>0</v>
      </c>
      <c r="P12" s="102">
        <v>0</v>
      </c>
      <c r="Q12" s="103">
        <v>0</v>
      </c>
      <c r="R12" s="101" t="s">
        <v>99</v>
      </c>
      <c r="S12" s="105"/>
      <c r="T12" s="105"/>
      <c r="U12" s="106"/>
      <c r="V12" s="100">
        <v>14</v>
      </c>
      <c r="W12" s="102">
        <v>14</v>
      </c>
      <c r="X12" s="103">
        <v>45</v>
      </c>
      <c r="Y12" s="101" t="s">
        <v>1945</v>
      </c>
      <c r="Z12" s="102" t="s">
        <v>1945</v>
      </c>
      <c r="AA12" s="102" t="s">
        <v>1946</v>
      </c>
      <c r="AB12" s="103">
        <v>45</v>
      </c>
      <c r="AC12" s="100" t="s">
        <v>1946</v>
      </c>
      <c r="AD12" s="103"/>
      <c r="AE12" s="100" t="s">
        <v>1946</v>
      </c>
      <c r="AF12" s="103"/>
      <c r="AG12" s="100" t="s">
        <v>1946</v>
      </c>
      <c r="AH12" s="103"/>
      <c r="AI12" s="100" t="s">
        <v>1945</v>
      </c>
      <c r="AJ12" s="103">
        <v>60</v>
      </c>
      <c r="AK12" s="100" t="s">
        <v>1946</v>
      </c>
      <c r="AL12" s="102"/>
      <c r="AM12" s="107"/>
      <c r="AN12" s="108" t="s">
        <v>107</v>
      </c>
      <c r="AO12" s="109" t="s">
        <v>111</v>
      </c>
      <c r="AP12" s="110" t="s">
        <v>112</v>
      </c>
      <c r="AQ12" s="111" t="s">
        <v>1946</v>
      </c>
      <c r="AR12" s="111" t="s">
        <v>1947</v>
      </c>
      <c r="AS12" s="111" t="s">
        <v>1945</v>
      </c>
      <c r="AT12" s="111" t="s">
        <v>1948</v>
      </c>
      <c r="AU12" s="111" t="s">
        <v>1946</v>
      </c>
      <c r="AV12" s="111">
        <v>1</v>
      </c>
      <c r="AY12" s="44" t="s">
        <v>119</v>
      </c>
      <c r="AZ12" s="39" t="s">
        <v>49</v>
      </c>
      <c r="BA12" s="44">
        <v>3</v>
      </c>
      <c r="BB12" s="44" t="s">
        <v>145</v>
      </c>
      <c r="BC12" s="46" t="s">
        <v>4</v>
      </c>
      <c r="BD12" s="44" t="s">
        <v>119</v>
      </c>
      <c r="BE12" s="46" t="s">
        <v>81</v>
      </c>
      <c r="BF12" s="38">
        <v>2</v>
      </c>
      <c r="BH12" s="46" t="s">
        <v>135</v>
      </c>
      <c r="BI12" s="46" t="s">
        <v>94</v>
      </c>
      <c r="BK12" s="38">
        <f t="shared" si="0"/>
        <v>1</v>
      </c>
      <c r="BL12" s="38">
        <f t="shared" si="1"/>
        <v>12</v>
      </c>
      <c r="BM12" s="38" t="str">
        <f t="shared" si="8"/>
        <v>1</v>
      </c>
      <c r="BN12" s="38">
        <f t="shared" si="2"/>
        <v>9</v>
      </c>
      <c r="BO12" s="38">
        <f t="shared" si="3"/>
        <v>1</v>
      </c>
      <c r="BP12" s="38" t="str">
        <f t="shared" si="4"/>
        <v>0</v>
      </c>
      <c r="BQ12" s="38">
        <f t="shared" si="9"/>
        <v>0</v>
      </c>
      <c r="BR12" s="38">
        <f t="shared" si="10"/>
        <v>0</v>
      </c>
      <c r="BS12" s="38">
        <f t="shared" si="11"/>
        <v>0</v>
      </c>
      <c r="BT12" s="38">
        <f t="shared" si="12"/>
        <v>1</v>
      </c>
      <c r="BU12" s="38">
        <f t="shared" si="13"/>
        <v>0</v>
      </c>
      <c r="BV12" s="38">
        <f t="shared" si="5"/>
        <v>0</v>
      </c>
      <c r="BW12" s="38">
        <f t="shared" si="6"/>
        <v>0</v>
      </c>
      <c r="BX12" s="38">
        <f t="shared" si="14"/>
        <v>1</v>
      </c>
      <c r="BY12" s="38">
        <f t="shared" si="15"/>
        <v>0</v>
      </c>
      <c r="BZ12" s="38">
        <f t="shared" si="7"/>
        <v>0</v>
      </c>
    </row>
    <row r="13" spans="1:78" s="2" customFormat="1" ht="81.75" customHeight="1" x14ac:dyDescent="0.15">
      <c r="A13" s="79">
        <f>事業所用①!$AE$4</f>
        <v>0</v>
      </c>
      <c r="B13" s="79">
        <f>事業所用①!$AI$4</f>
        <v>0</v>
      </c>
      <c r="C13" s="79">
        <f>事業所用①!$F$4</f>
        <v>0</v>
      </c>
      <c r="D13" s="48">
        <v>1</v>
      </c>
      <c r="E13" s="98"/>
      <c r="F13" s="99"/>
      <c r="G13" s="99"/>
      <c r="H13" s="100"/>
      <c r="I13" s="100"/>
      <c r="J13" s="101"/>
      <c r="K13" s="102"/>
      <c r="L13" s="102"/>
      <c r="M13" s="102"/>
      <c r="N13" s="102"/>
      <c r="O13" s="102"/>
      <c r="P13" s="102"/>
      <c r="Q13" s="103"/>
      <c r="R13" s="101"/>
      <c r="S13" s="105"/>
      <c r="T13" s="105"/>
      <c r="U13" s="106"/>
      <c r="V13" s="100"/>
      <c r="W13" s="102"/>
      <c r="X13" s="103"/>
      <c r="Y13" s="101"/>
      <c r="Z13" s="102"/>
      <c r="AA13" s="102"/>
      <c r="AB13" s="103"/>
      <c r="AC13" s="100"/>
      <c r="AD13" s="103"/>
      <c r="AE13" s="100"/>
      <c r="AF13" s="103"/>
      <c r="AG13" s="100"/>
      <c r="AH13" s="103"/>
      <c r="AI13" s="100"/>
      <c r="AJ13" s="103"/>
      <c r="AK13" s="100"/>
      <c r="AL13" s="102"/>
      <c r="AM13" s="107"/>
      <c r="AN13" s="108"/>
      <c r="AO13" s="109"/>
      <c r="AP13" s="110"/>
      <c r="AQ13" s="111"/>
      <c r="AR13" s="111"/>
      <c r="AS13" s="111"/>
      <c r="AT13" s="111"/>
      <c r="AU13" s="111"/>
      <c r="AV13" s="111"/>
      <c r="AY13" s="44" t="s">
        <v>120</v>
      </c>
      <c r="AZ13" s="39" t="s">
        <v>129</v>
      </c>
      <c r="BA13" s="44">
        <v>4</v>
      </c>
      <c r="BB13" s="44" t="s">
        <v>146</v>
      </c>
      <c r="BC13" s="47" t="s">
        <v>6</v>
      </c>
      <c r="BD13" s="44" t="s">
        <v>120</v>
      </c>
      <c r="BE13" s="46" t="s">
        <v>82</v>
      </c>
      <c r="BF13" s="38">
        <v>3</v>
      </c>
      <c r="BI13" s="46" t="s">
        <v>97</v>
      </c>
      <c r="BK13" s="38">
        <f t="shared" si="0"/>
        <v>0</v>
      </c>
      <c r="BL13" s="38">
        <f t="shared" si="1"/>
        <v>0</v>
      </c>
      <c r="BM13" s="38" t="str">
        <f t="shared" si="8"/>
        <v>1</v>
      </c>
      <c r="BN13" s="38">
        <f t="shared" si="2"/>
        <v>0</v>
      </c>
      <c r="BO13" s="38">
        <f t="shared" si="3"/>
        <v>0</v>
      </c>
      <c r="BP13" s="38" t="str">
        <f t="shared" si="4"/>
        <v>0</v>
      </c>
      <c r="BQ13" s="38">
        <f t="shared" si="9"/>
        <v>0</v>
      </c>
      <c r="BR13" s="38">
        <f t="shared" si="10"/>
        <v>1</v>
      </c>
      <c r="BS13" s="38">
        <f t="shared" si="11"/>
        <v>1</v>
      </c>
      <c r="BT13" s="38">
        <f t="shared" si="12"/>
        <v>0</v>
      </c>
      <c r="BU13" s="38">
        <f t="shared" si="13"/>
        <v>0</v>
      </c>
      <c r="BV13" s="38">
        <f t="shared" si="5"/>
        <v>0</v>
      </c>
      <c r="BW13" s="38">
        <f t="shared" si="6"/>
        <v>0</v>
      </c>
      <c r="BX13" s="38">
        <f t="shared" si="14"/>
        <v>0</v>
      </c>
      <c r="BY13" s="38">
        <f t="shared" si="15"/>
        <v>0</v>
      </c>
      <c r="BZ13" s="38">
        <f t="shared" si="7"/>
        <v>0</v>
      </c>
    </row>
    <row r="14" spans="1:78" s="2" customFormat="1" ht="81.75" customHeight="1" x14ac:dyDescent="0.15">
      <c r="A14" s="79">
        <f>事業所用①!$AE$4</f>
        <v>0</v>
      </c>
      <c r="B14" s="79">
        <f>事業所用①!$AI$4</f>
        <v>0</v>
      </c>
      <c r="C14" s="79">
        <f>事業所用①!$F$4</f>
        <v>0</v>
      </c>
      <c r="D14" s="48">
        <v>2</v>
      </c>
      <c r="E14" s="98"/>
      <c r="F14" s="99"/>
      <c r="G14" s="99"/>
      <c r="H14" s="100"/>
      <c r="I14" s="100"/>
      <c r="J14" s="101"/>
      <c r="K14" s="102"/>
      <c r="L14" s="102"/>
      <c r="M14" s="102"/>
      <c r="N14" s="102"/>
      <c r="O14" s="102"/>
      <c r="P14" s="102"/>
      <c r="Q14" s="103"/>
      <c r="R14" s="101"/>
      <c r="S14" s="105"/>
      <c r="T14" s="105"/>
      <c r="U14" s="106"/>
      <c r="V14" s="100"/>
      <c r="W14" s="102"/>
      <c r="X14" s="103"/>
      <c r="Y14" s="101"/>
      <c r="Z14" s="102"/>
      <c r="AA14" s="102"/>
      <c r="AB14" s="103"/>
      <c r="AC14" s="100"/>
      <c r="AD14" s="103"/>
      <c r="AE14" s="100"/>
      <c r="AF14" s="103"/>
      <c r="AG14" s="100"/>
      <c r="AH14" s="103"/>
      <c r="AI14" s="100"/>
      <c r="AJ14" s="103"/>
      <c r="AK14" s="100"/>
      <c r="AL14" s="102"/>
      <c r="AM14" s="107"/>
      <c r="AN14" s="108"/>
      <c r="AO14" s="109"/>
      <c r="AP14" s="110"/>
      <c r="AQ14" s="111"/>
      <c r="AR14" s="111"/>
      <c r="AS14" s="111"/>
      <c r="AT14" s="111"/>
      <c r="AU14" s="111"/>
      <c r="AV14" s="111"/>
      <c r="AY14" s="44" t="s">
        <v>121</v>
      </c>
      <c r="AZ14" s="39" t="s">
        <v>130</v>
      </c>
      <c r="BA14" s="44">
        <v>5</v>
      </c>
      <c r="BB14" s="44" t="s">
        <v>147</v>
      </c>
      <c r="BC14" s="46" t="s">
        <v>5</v>
      </c>
      <c r="BD14" s="44" t="s">
        <v>121</v>
      </c>
      <c r="BE14" s="47" t="s">
        <v>83</v>
      </c>
      <c r="BF14" s="38">
        <v>4</v>
      </c>
      <c r="BI14" s="47" t="s">
        <v>98</v>
      </c>
      <c r="BK14" s="38">
        <f t="shared" si="0"/>
        <v>0</v>
      </c>
      <c r="BL14" s="38">
        <f t="shared" si="1"/>
        <v>0</v>
      </c>
      <c r="BM14" s="38" t="str">
        <f t="shared" si="8"/>
        <v>1</v>
      </c>
      <c r="BN14" s="38">
        <f t="shared" si="2"/>
        <v>0</v>
      </c>
      <c r="BO14" s="38">
        <f t="shared" si="3"/>
        <v>0</v>
      </c>
      <c r="BP14" s="38" t="str">
        <f t="shared" si="4"/>
        <v>0</v>
      </c>
      <c r="BQ14" s="38">
        <f t="shared" si="9"/>
        <v>0</v>
      </c>
      <c r="BR14" s="38">
        <f t="shared" si="10"/>
        <v>1</v>
      </c>
      <c r="BS14" s="38">
        <f t="shared" si="11"/>
        <v>1</v>
      </c>
      <c r="BT14" s="38">
        <f t="shared" si="12"/>
        <v>0</v>
      </c>
      <c r="BU14" s="38">
        <f t="shared" si="13"/>
        <v>0</v>
      </c>
      <c r="BV14" s="38">
        <f t="shared" si="5"/>
        <v>0</v>
      </c>
      <c r="BW14" s="38">
        <f t="shared" si="6"/>
        <v>0</v>
      </c>
      <c r="BX14" s="38">
        <f t="shared" si="14"/>
        <v>0</v>
      </c>
      <c r="BY14" s="38">
        <f t="shared" si="15"/>
        <v>0</v>
      </c>
      <c r="BZ14" s="38">
        <f t="shared" si="7"/>
        <v>0</v>
      </c>
    </row>
    <row r="15" spans="1:78" s="2" customFormat="1" ht="81.75" customHeight="1" x14ac:dyDescent="0.15">
      <c r="A15" s="79">
        <f>事業所用①!$AE$4</f>
        <v>0</v>
      </c>
      <c r="B15" s="79">
        <f>事業所用①!$AI$4</f>
        <v>0</v>
      </c>
      <c r="C15" s="79">
        <f>事業所用①!$F$4</f>
        <v>0</v>
      </c>
      <c r="D15" s="48">
        <v>3</v>
      </c>
      <c r="E15" s="98"/>
      <c r="F15" s="99"/>
      <c r="G15" s="99"/>
      <c r="H15" s="100"/>
      <c r="I15" s="100"/>
      <c r="J15" s="101"/>
      <c r="K15" s="102"/>
      <c r="L15" s="102"/>
      <c r="M15" s="102"/>
      <c r="N15" s="102"/>
      <c r="O15" s="102"/>
      <c r="P15" s="102"/>
      <c r="Q15" s="103"/>
      <c r="R15" s="101"/>
      <c r="S15" s="105"/>
      <c r="T15" s="105"/>
      <c r="U15" s="106"/>
      <c r="V15" s="100"/>
      <c r="W15" s="102"/>
      <c r="X15" s="103"/>
      <c r="Y15" s="101"/>
      <c r="Z15" s="102"/>
      <c r="AA15" s="102"/>
      <c r="AB15" s="103"/>
      <c r="AC15" s="100"/>
      <c r="AD15" s="103"/>
      <c r="AE15" s="100"/>
      <c r="AF15" s="103"/>
      <c r="AG15" s="100"/>
      <c r="AH15" s="103"/>
      <c r="AI15" s="100"/>
      <c r="AJ15" s="103"/>
      <c r="AK15" s="100"/>
      <c r="AL15" s="102"/>
      <c r="AM15" s="107"/>
      <c r="AN15" s="108"/>
      <c r="AO15" s="109"/>
      <c r="AP15" s="110"/>
      <c r="AQ15" s="111"/>
      <c r="AR15" s="111"/>
      <c r="AS15" s="111"/>
      <c r="AT15" s="111"/>
      <c r="AU15" s="111"/>
      <c r="AV15" s="111"/>
      <c r="AY15" s="44" t="s">
        <v>122</v>
      </c>
      <c r="AZ15" s="39" t="s">
        <v>47</v>
      </c>
      <c r="BA15" s="44">
        <v>6</v>
      </c>
      <c r="BB15" s="44" t="s">
        <v>148</v>
      </c>
      <c r="BC15" s="46" t="s">
        <v>42</v>
      </c>
      <c r="BD15" s="47" t="s">
        <v>124</v>
      </c>
      <c r="BE15" s="46" t="s">
        <v>84</v>
      </c>
      <c r="BF15" s="38">
        <v>5</v>
      </c>
      <c r="BI15" s="46" t="s">
        <v>100</v>
      </c>
      <c r="BK15" s="38">
        <f t="shared" si="0"/>
        <v>0</v>
      </c>
      <c r="BL15" s="38">
        <f t="shared" si="1"/>
        <v>0</v>
      </c>
      <c r="BM15" s="38" t="str">
        <f t="shared" si="8"/>
        <v>1</v>
      </c>
      <c r="BN15" s="38">
        <f t="shared" si="2"/>
        <v>0</v>
      </c>
      <c r="BO15" s="38">
        <f t="shared" si="3"/>
        <v>0</v>
      </c>
      <c r="BP15" s="38" t="str">
        <f t="shared" si="4"/>
        <v>0</v>
      </c>
      <c r="BQ15" s="38">
        <f t="shared" si="9"/>
        <v>0</v>
      </c>
      <c r="BR15" s="38">
        <f t="shared" si="10"/>
        <v>1</v>
      </c>
      <c r="BS15" s="38">
        <f t="shared" si="11"/>
        <v>1</v>
      </c>
      <c r="BT15" s="38">
        <f t="shared" si="12"/>
        <v>0</v>
      </c>
      <c r="BU15" s="38">
        <f t="shared" si="13"/>
        <v>0</v>
      </c>
      <c r="BV15" s="38">
        <f t="shared" si="5"/>
        <v>0</v>
      </c>
      <c r="BW15" s="38">
        <f t="shared" si="6"/>
        <v>0</v>
      </c>
      <c r="BX15" s="38">
        <f t="shared" si="14"/>
        <v>0</v>
      </c>
      <c r="BY15" s="38">
        <f t="shared" si="15"/>
        <v>0</v>
      </c>
      <c r="BZ15" s="38">
        <f t="shared" si="7"/>
        <v>0</v>
      </c>
    </row>
    <row r="16" spans="1:78" s="2" customFormat="1" ht="81.75" customHeight="1" x14ac:dyDescent="0.15">
      <c r="A16" s="79">
        <f>事業所用①!$AE$4</f>
        <v>0</v>
      </c>
      <c r="B16" s="79">
        <f>事業所用①!$AI$4</f>
        <v>0</v>
      </c>
      <c r="C16" s="79">
        <f>事業所用①!$F$4</f>
        <v>0</v>
      </c>
      <c r="D16" s="52">
        <v>4</v>
      </c>
      <c r="E16" s="98"/>
      <c r="F16" s="99"/>
      <c r="G16" s="99"/>
      <c r="H16" s="100"/>
      <c r="I16" s="100"/>
      <c r="J16" s="101"/>
      <c r="K16" s="102"/>
      <c r="L16" s="102"/>
      <c r="M16" s="102"/>
      <c r="N16" s="102"/>
      <c r="O16" s="102"/>
      <c r="P16" s="102"/>
      <c r="Q16" s="103"/>
      <c r="R16" s="101"/>
      <c r="S16" s="105"/>
      <c r="T16" s="105"/>
      <c r="U16" s="106"/>
      <c r="V16" s="100"/>
      <c r="W16" s="102"/>
      <c r="X16" s="103"/>
      <c r="Y16" s="101"/>
      <c r="Z16" s="102"/>
      <c r="AA16" s="102"/>
      <c r="AB16" s="103"/>
      <c r="AC16" s="100"/>
      <c r="AD16" s="103"/>
      <c r="AE16" s="100"/>
      <c r="AF16" s="103"/>
      <c r="AG16" s="100"/>
      <c r="AH16" s="103"/>
      <c r="AI16" s="100"/>
      <c r="AJ16" s="103"/>
      <c r="AK16" s="100"/>
      <c r="AL16" s="102"/>
      <c r="AM16" s="107"/>
      <c r="AN16" s="108"/>
      <c r="AO16" s="109"/>
      <c r="AP16" s="110"/>
      <c r="AQ16" s="111"/>
      <c r="AR16" s="111"/>
      <c r="AS16" s="111"/>
      <c r="AT16" s="111"/>
      <c r="AU16" s="111"/>
      <c r="AV16" s="111"/>
      <c r="AY16" s="55"/>
      <c r="AZ16" s="39" t="s">
        <v>131</v>
      </c>
      <c r="BB16" s="44" t="s">
        <v>149</v>
      </c>
      <c r="BC16" s="46" t="s">
        <v>126</v>
      </c>
      <c r="BD16" s="46" t="s">
        <v>79</v>
      </c>
      <c r="BE16" s="47" t="s">
        <v>85</v>
      </c>
      <c r="BF16" s="38">
        <v>6</v>
      </c>
      <c r="BI16" s="46" t="s">
        <v>111</v>
      </c>
      <c r="BK16" s="38">
        <f t="shared" ref="BK16:BK18" si="16">COUNTIF(E16,AX$10)+COUNTIF(E16,AX$11)</f>
        <v>0</v>
      </c>
      <c r="BL16" s="38">
        <f t="shared" ref="BL16:BL18" si="17">COUNT(F16:X16)</f>
        <v>0</v>
      </c>
      <c r="BM16" s="38" t="str">
        <f t="shared" ref="BM16:BM18" si="18">IF(AND(BK16=1,BL16&lt;=10),"0","1")</f>
        <v>1</v>
      </c>
      <c r="BN16" s="38">
        <f t="shared" ref="BN16:BN18" si="19">COUNTIF(Y16:AJ16,"○")+COUNTIF(Y16:AJ16,"×")+COUNTIF(Y16:AJ16,"&gt;=0")</f>
        <v>0</v>
      </c>
      <c r="BO16" s="38">
        <f t="shared" ref="BO16:BO18" si="20">COUNTIF(Y16:AM16,"&gt;=60")</f>
        <v>0</v>
      </c>
      <c r="BP16" s="38" t="str">
        <f t="shared" ref="BP16:BP18" si="21">IF(AND(59&lt;BO16,AP16=""),"1","0")</f>
        <v>0</v>
      </c>
      <c r="BQ16" s="38">
        <f t="shared" ref="BQ16:BQ18" si="22">IF(AND(BK16=1,BL16=10),1,0)</f>
        <v>0</v>
      </c>
      <c r="BR16" s="38">
        <f t="shared" ref="BR16:BR18" si="23">IF(BK16=0,1,0)</f>
        <v>1</v>
      </c>
      <c r="BS16" s="38">
        <f t="shared" ref="BS16:BS18" si="24">BQ16+BR16</f>
        <v>1</v>
      </c>
      <c r="BT16" s="38">
        <f t="shared" ref="BT16:BT18" si="25">IF(OR(Y16="○",Z16="○",AA16="○"),1,0)</f>
        <v>0</v>
      </c>
      <c r="BU16" s="38">
        <f t="shared" ref="BU16:BU18" si="26">IF(AC16="○",1,0)</f>
        <v>0</v>
      </c>
      <c r="BV16" s="38">
        <f t="shared" ref="BV16:BV18" si="27">IF(AE16="○",1,0)</f>
        <v>0</v>
      </c>
      <c r="BW16" s="38">
        <f t="shared" ref="BW16:BW18" si="28">IF(AG16="○",1,0)</f>
        <v>0</v>
      </c>
      <c r="BX16" s="38">
        <f t="shared" ref="BX16:BX18" si="29">IF(AI16="○",1,0)</f>
        <v>0</v>
      </c>
      <c r="BY16" s="38">
        <f t="shared" ref="BY16:BY18" si="30">IF(AK16="○",1,0)</f>
        <v>0</v>
      </c>
      <c r="BZ16" s="38">
        <f t="shared" ref="BZ16:BZ18" si="31">IF(AND(BO16&gt;59,AP16=""),1,0)</f>
        <v>0</v>
      </c>
    </row>
    <row r="17" spans="1:78" s="2" customFormat="1" ht="81.75" customHeight="1" x14ac:dyDescent="0.15">
      <c r="A17" s="79">
        <f>事業所用①!$AE$4</f>
        <v>0</v>
      </c>
      <c r="B17" s="79">
        <f>事業所用①!$AI$4</f>
        <v>0</v>
      </c>
      <c r="C17" s="79">
        <f>事業所用①!$F$4</f>
        <v>0</v>
      </c>
      <c r="D17" s="52">
        <v>5</v>
      </c>
      <c r="E17" s="98"/>
      <c r="F17" s="99"/>
      <c r="G17" s="99"/>
      <c r="H17" s="100"/>
      <c r="I17" s="100"/>
      <c r="J17" s="101"/>
      <c r="K17" s="102"/>
      <c r="L17" s="102"/>
      <c r="M17" s="102"/>
      <c r="N17" s="102"/>
      <c r="O17" s="102"/>
      <c r="P17" s="102"/>
      <c r="Q17" s="103"/>
      <c r="R17" s="101"/>
      <c r="S17" s="105"/>
      <c r="T17" s="105"/>
      <c r="U17" s="106"/>
      <c r="V17" s="100"/>
      <c r="W17" s="102"/>
      <c r="X17" s="103"/>
      <c r="Y17" s="101"/>
      <c r="Z17" s="102"/>
      <c r="AA17" s="102"/>
      <c r="AB17" s="103"/>
      <c r="AC17" s="100"/>
      <c r="AD17" s="103"/>
      <c r="AE17" s="100"/>
      <c r="AF17" s="103"/>
      <c r="AG17" s="100"/>
      <c r="AH17" s="103"/>
      <c r="AI17" s="100"/>
      <c r="AJ17" s="103"/>
      <c r="AK17" s="100"/>
      <c r="AL17" s="102"/>
      <c r="AM17" s="107"/>
      <c r="AN17" s="108"/>
      <c r="AO17" s="109"/>
      <c r="AP17" s="110"/>
      <c r="AQ17" s="111"/>
      <c r="AR17" s="111"/>
      <c r="AS17" s="111"/>
      <c r="AT17" s="111"/>
      <c r="AU17" s="111"/>
      <c r="AV17" s="111"/>
      <c r="AY17" s="55"/>
      <c r="AZ17" s="38" t="s">
        <v>16</v>
      </c>
      <c r="BB17" s="44" t="s">
        <v>150</v>
      </c>
      <c r="BC17" s="46" t="s">
        <v>138</v>
      </c>
      <c r="BE17" s="46" t="s">
        <v>86</v>
      </c>
      <c r="BI17" s="46" t="s">
        <v>106</v>
      </c>
      <c r="BK17" s="38">
        <f t="shared" si="16"/>
        <v>0</v>
      </c>
      <c r="BL17" s="38">
        <f t="shared" si="17"/>
        <v>0</v>
      </c>
      <c r="BM17" s="38" t="str">
        <f t="shared" si="18"/>
        <v>1</v>
      </c>
      <c r="BN17" s="38">
        <f t="shared" si="19"/>
        <v>0</v>
      </c>
      <c r="BO17" s="38">
        <f t="shared" si="20"/>
        <v>0</v>
      </c>
      <c r="BP17" s="38" t="str">
        <f t="shared" si="21"/>
        <v>0</v>
      </c>
      <c r="BQ17" s="38">
        <f t="shared" si="22"/>
        <v>0</v>
      </c>
      <c r="BR17" s="38">
        <f t="shared" si="23"/>
        <v>1</v>
      </c>
      <c r="BS17" s="38">
        <f t="shared" si="24"/>
        <v>1</v>
      </c>
      <c r="BT17" s="38">
        <f t="shared" si="25"/>
        <v>0</v>
      </c>
      <c r="BU17" s="38">
        <f t="shared" si="26"/>
        <v>0</v>
      </c>
      <c r="BV17" s="38">
        <f t="shared" si="27"/>
        <v>0</v>
      </c>
      <c r="BW17" s="38">
        <f t="shared" si="28"/>
        <v>0</v>
      </c>
      <c r="BX17" s="38">
        <f t="shared" si="29"/>
        <v>0</v>
      </c>
      <c r="BY17" s="38">
        <f t="shared" si="30"/>
        <v>0</v>
      </c>
      <c r="BZ17" s="38">
        <f t="shared" si="31"/>
        <v>0</v>
      </c>
    </row>
    <row r="18" spans="1:78" s="2" customFormat="1" ht="81.75" customHeight="1" x14ac:dyDescent="0.15">
      <c r="A18" s="79">
        <f>事業所用①!$AE$4</f>
        <v>0</v>
      </c>
      <c r="B18" s="79">
        <f>事業所用①!$AI$4</f>
        <v>0</v>
      </c>
      <c r="C18" s="79">
        <f>事業所用①!$F$4</f>
        <v>0</v>
      </c>
      <c r="D18" s="52">
        <v>6</v>
      </c>
      <c r="E18" s="98"/>
      <c r="F18" s="99"/>
      <c r="G18" s="99"/>
      <c r="H18" s="100"/>
      <c r="I18" s="100"/>
      <c r="J18" s="101"/>
      <c r="K18" s="102"/>
      <c r="L18" s="102"/>
      <c r="M18" s="102"/>
      <c r="N18" s="102"/>
      <c r="O18" s="102"/>
      <c r="P18" s="102"/>
      <c r="Q18" s="103"/>
      <c r="R18" s="101"/>
      <c r="S18" s="105"/>
      <c r="T18" s="105"/>
      <c r="U18" s="106"/>
      <c r="V18" s="100"/>
      <c r="W18" s="102"/>
      <c r="X18" s="103"/>
      <c r="Y18" s="101"/>
      <c r="Z18" s="102"/>
      <c r="AA18" s="102"/>
      <c r="AB18" s="103"/>
      <c r="AC18" s="100"/>
      <c r="AD18" s="103"/>
      <c r="AE18" s="100"/>
      <c r="AF18" s="103"/>
      <c r="AG18" s="100"/>
      <c r="AH18" s="103"/>
      <c r="AI18" s="100"/>
      <c r="AJ18" s="103"/>
      <c r="AK18" s="100"/>
      <c r="AL18" s="102"/>
      <c r="AM18" s="107"/>
      <c r="AN18" s="108"/>
      <c r="AO18" s="109"/>
      <c r="AP18" s="110"/>
      <c r="AQ18" s="111"/>
      <c r="AR18" s="111"/>
      <c r="AS18" s="111"/>
      <c r="AT18" s="111"/>
      <c r="AU18" s="111"/>
      <c r="AV18" s="111"/>
      <c r="AY18" s="55"/>
      <c r="AZ18" s="39" t="s">
        <v>48</v>
      </c>
      <c r="BB18" s="44" t="s">
        <v>151</v>
      </c>
      <c r="BC18" s="46" t="s">
        <v>13</v>
      </c>
      <c r="BE18" s="47" t="s">
        <v>87</v>
      </c>
      <c r="BI18" s="46" t="s">
        <v>105</v>
      </c>
      <c r="BK18" s="38">
        <f t="shared" si="16"/>
        <v>0</v>
      </c>
      <c r="BL18" s="38">
        <f t="shared" si="17"/>
        <v>0</v>
      </c>
      <c r="BM18" s="38" t="str">
        <f t="shared" si="18"/>
        <v>1</v>
      </c>
      <c r="BN18" s="38">
        <f t="shared" si="19"/>
        <v>0</v>
      </c>
      <c r="BO18" s="38">
        <f t="shared" si="20"/>
        <v>0</v>
      </c>
      <c r="BP18" s="38" t="str">
        <f t="shared" si="21"/>
        <v>0</v>
      </c>
      <c r="BQ18" s="38">
        <f t="shared" si="22"/>
        <v>0</v>
      </c>
      <c r="BR18" s="38">
        <f t="shared" si="23"/>
        <v>1</v>
      </c>
      <c r="BS18" s="38">
        <f t="shared" si="24"/>
        <v>1</v>
      </c>
      <c r="BT18" s="38">
        <f t="shared" si="25"/>
        <v>0</v>
      </c>
      <c r="BU18" s="38">
        <f t="shared" si="26"/>
        <v>0</v>
      </c>
      <c r="BV18" s="38">
        <f t="shared" si="27"/>
        <v>0</v>
      </c>
      <c r="BW18" s="38">
        <f t="shared" si="28"/>
        <v>0</v>
      </c>
      <c r="BX18" s="38">
        <f t="shared" si="29"/>
        <v>0</v>
      </c>
      <c r="BY18" s="38">
        <f t="shared" si="30"/>
        <v>0</v>
      </c>
      <c r="BZ18" s="38">
        <f t="shared" si="31"/>
        <v>0</v>
      </c>
    </row>
    <row r="19" spans="1:78" s="2" customFormat="1" ht="81.75" customHeight="1" x14ac:dyDescent="0.15">
      <c r="A19" s="79">
        <f>事業所用①!$AE$4</f>
        <v>0</v>
      </c>
      <c r="B19" s="79">
        <f>事業所用①!$AI$4</f>
        <v>0</v>
      </c>
      <c r="C19" s="79">
        <f>事業所用①!$F$4</f>
        <v>0</v>
      </c>
      <c r="D19" s="48">
        <v>7</v>
      </c>
      <c r="E19" s="98"/>
      <c r="F19" s="99"/>
      <c r="G19" s="99"/>
      <c r="H19" s="100"/>
      <c r="I19" s="100"/>
      <c r="J19" s="101"/>
      <c r="K19" s="102"/>
      <c r="L19" s="102"/>
      <c r="M19" s="102"/>
      <c r="N19" s="102"/>
      <c r="O19" s="102"/>
      <c r="P19" s="102"/>
      <c r="Q19" s="103"/>
      <c r="R19" s="101"/>
      <c r="S19" s="105"/>
      <c r="T19" s="105"/>
      <c r="U19" s="106"/>
      <c r="V19" s="100"/>
      <c r="W19" s="102"/>
      <c r="X19" s="103"/>
      <c r="Y19" s="101"/>
      <c r="Z19" s="102"/>
      <c r="AA19" s="102"/>
      <c r="AB19" s="103"/>
      <c r="AC19" s="100"/>
      <c r="AD19" s="103"/>
      <c r="AE19" s="100"/>
      <c r="AF19" s="103"/>
      <c r="AG19" s="100"/>
      <c r="AH19" s="103"/>
      <c r="AI19" s="100"/>
      <c r="AJ19" s="103"/>
      <c r="AK19" s="100"/>
      <c r="AL19" s="102"/>
      <c r="AM19" s="107"/>
      <c r="AN19" s="108"/>
      <c r="AO19" s="109"/>
      <c r="AP19" s="110"/>
      <c r="AQ19" s="111"/>
      <c r="AR19" s="111"/>
      <c r="AS19" s="111"/>
      <c r="AT19" s="111"/>
      <c r="AU19" s="111"/>
      <c r="AV19" s="111"/>
      <c r="AZ19" s="39" t="s">
        <v>132</v>
      </c>
      <c r="BB19" s="44" t="s">
        <v>152</v>
      </c>
      <c r="BI19" s="46" t="s">
        <v>13</v>
      </c>
      <c r="BK19" s="38">
        <f>COUNTIF(E19,AX$10)+COUNTIF(E19,AX$11)</f>
        <v>0</v>
      </c>
      <c r="BL19" s="38">
        <f>COUNT(F19:X19)</f>
        <v>0</v>
      </c>
      <c r="BM19" s="38" t="str">
        <f t="shared" si="8"/>
        <v>1</v>
      </c>
      <c r="BN19" s="38">
        <f>COUNTIF(Y19:AJ19,"○")+COUNTIF(Y19:AJ19,"×")+COUNTIF(Y19:AJ19,"&gt;=0")</f>
        <v>0</v>
      </c>
      <c r="BO19" s="38">
        <f>COUNTIF(Y19:AM19,"&gt;=60")</f>
        <v>0</v>
      </c>
      <c r="BP19" s="38" t="str">
        <f>IF(AND(59&lt;BO19,AP19=""),"1","0")</f>
        <v>0</v>
      </c>
      <c r="BQ19" s="38">
        <f t="shared" si="9"/>
        <v>0</v>
      </c>
      <c r="BR19" s="38">
        <f t="shared" si="10"/>
        <v>1</v>
      </c>
      <c r="BS19" s="38">
        <f t="shared" si="11"/>
        <v>1</v>
      </c>
      <c r="BT19" s="38">
        <f t="shared" si="12"/>
        <v>0</v>
      </c>
      <c r="BU19" s="38">
        <f t="shared" si="13"/>
        <v>0</v>
      </c>
      <c r="BV19" s="38">
        <f>IF(AE19="○",1,0)</f>
        <v>0</v>
      </c>
      <c r="BW19" s="38">
        <f>IF(AG19="○",1,0)</f>
        <v>0</v>
      </c>
      <c r="BX19" s="38">
        <f t="shared" si="14"/>
        <v>0</v>
      </c>
      <c r="BY19" s="38">
        <f t="shared" si="15"/>
        <v>0</v>
      </c>
      <c r="BZ19" s="38">
        <f>IF(AND(BO19&gt;59,AP19=""),1,0)</f>
        <v>0</v>
      </c>
    </row>
    <row r="20" spans="1:78" s="2" customFormat="1" ht="81.75" customHeight="1" x14ac:dyDescent="0.15">
      <c r="A20" s="79">
        <f>事業所用①!$AE$4</f>
        <v>0</v>
      </c>
      <c r="B20" s="79">
        <f>事業所用①!$AI$4</f>
        <v>0</v>
      </c>
      <c r="C20" s="79">
        <f>事業所用①!$F$4</f>
        <v>0</v>
      </c>
      <c r="D20" s="48">
        <v>8</v>
      </c>
      <c r="E20" s="98"/>
      <c r="F20" s="99"/>
      <c r="G20" s="99"/>
      <c r="H20" s="100"/>
      <c r="I20" s="100"/>
      <c r="J20" s="101"/>
      <c r="K20" s="102"/>
      <c r="L20" s="102"/>
      <c r="M20" s="102"/>
      <c r="N20" s="102"/>
      <c r="O20" s="102"/>
      <c r="P20" s="102"/>
      <c r="Q20" s="103"/>
      <c r="R20" s="101"/>
      <c r="S20" s="105"/>
      <c r="T20" s="105"/>
      <c r="U20" s="106"/>
      <c r="V20" s="100"/>
      <c r="W20" s="102"/>
      <c r="X20" s="103"/>
      <c r="Y20" s="101"/>
      <c r="Z20" s="102"/>
      <c r="AA20" s="102"/>
      <c r="AB20" s="103"/>
      <c r="AC20" s="100"/>
      <c r="AD20" s="103"/>
      <c r="AE20" s="100"/>
      <c r="AF20" s="103"/>
      <c r="AG20" s="100"/>
      <c r="AH20" s="103"/>
      <c r="AI20" s="100"/>
      <c r="AJ20" s="103"/>
      <c r="AK20" s="100"/>
      <c r="AL20" s="102"/>
      <c r="AM20" s="107"/>
      <c r="AN20" s="108"/>
      <c r="AO20" s="109"/>
      <c r="AP20" s="110"/>
      <c r="AQ20" s="111"/>
      <c r="AR20" s="111"/>
      <c r="AS20" s="111"/>
      <c r="AT20" s="111"/>
      <c r="AU20" s="111"/>
      <c r="AV20" s="111"/>
      <c r="AZ20" s="39" t="s">
        <v>133</v>
      </c>
      <c r="BB20" s="44" t="s">
        <v>153</v>
      </c>
      <c r="BK20" s="38">
        <f>COUNTIF(E20,AX$10)+COUNTIF(E20,AX$11)</f>
        <v>0</v>
      </c>
      <c r="BL20" s="38">
        <f>COUNT(F20:X20)</f>
        <v>0</v>
      </c>
      <c r="BM20" s="38" t="str">
        <f t="shared" si="8"/>
        <v>1</v>
      </c>
      <c r="BN20" s="38">
        <f>COUNTIF(Y20:AJ20,"○")+COUNTIF(Y20:AJ20,"×")+COUNTIF(Y20:AJ20,"&gt;=0")</f>
        <v>0</v>
      </c>
      <c r="BO20" s="38">
        <f>COUNTIF(Y20:AM20,"&gt;=60")</f>
        <v>0</v>
      </c>
      <c r="BP20" s="38" t="str">
        <f>IF(AND(59&lt;BO20,AP20=""),"1","0")</f>
        <v>0</v>
      </c>
      <c r="BQ20" s="38">
        <f t="shared" si="9"/>
        <v>0</v>
      </c>
      <c r="BR20" s="38">
        <f t="shared" si="10"/>
        <v>1</v>
      </c>
      <c r="BS20" s="38">
        <f t="shared" si="11"/>
        <v>1</v>
      </c>
      <c r="BT20" s="38">
        <f t="shared" si="12"/>
        <v>0</v>
      </c>
      <c r="BU20" s="38">
        <f t="shared" si="13"/>
        <v>0</v>
      </c>
      <c r="BV20" s="38">
        <f>IF(AE20="○",1,0)</f>
        <v>0</v>
      </c>
      <c r="BW20" s="38">
        <f>IF(AG20="○",1,0)</f>
        <v>0</v>
      </c>
      <c r="BX20" s="38">
        <f t="shared" si="14"/>
        <v>0</v>
      </c>
      <c r="BY20" s="38">
        <f t="shared" si="15"/>
        <v>0</v>
      </c>
      <c r="BZ20" s="38">
        <f>IF(AND(BO20&gt;59,AP20=""),1,0)</f>
        <v>0</v>
      </c>
    </row>
    <row r="21" spans="1:78" s="2" customFormat="1" ht="81.75" customHeight="1" x14ac:dyDescent="0.15">
      <c r="A21" s="79">
        <f>事業所用①!$AE$4</f>
        <v>0</v>
      </c>
      <c r="B21" s="79">
        <f>事業所用①!$AI$4</f>
        <v>0</v>
      </c>
      <c r="C21" s="79">
        <f>事業所用①!$F$4</f>
        <v>0</v>
      </c>
      <c r="D21" s="48">
        <v>9</v>
      </c>
      <c r="E21" s="98"/>
      <c r="F21" s="99"/>
      <c r="G21" s="99"/>
      <c r="H21" s="100"/>
      <c r="I21" s="100"/>
      <c r="J21" s="101"/>
      <c r="K21" s="102"/>
      <c r="L21" s="102"/>
      <c r="M21" s="102"/>
      <c r="N21" s="102"/>
      <c r="O21" s="102"/>
      <c r="P21" s="102"/>
      <c r="Q21" s="103"/>
      <c r="R21" s="101"/>
      <c r="S21" s="105"/>
      <c r="T21" s="105"/>
      <c r="U21" s="106"/>
      <c r="V21" s="100"/>
      <c r="W21" s="102"/>
      <c r="X21" s="103"/>
      <c r="Y21" s="101"/>
      <c r="Z21" s="102"/>
      <c r="AA21" s="102"/>
      <c r="AB21" s="103"/>
      <c r="AC21" s="100"/>
      <c r="AD21" s="103"/>
      <c r="AE21" s="100"/>
      <c r="AF21" s="103"/>
      <c r="AG21" s="100"/>
      <c r="AH21" s="103"/>
      <c r="AI21" s="100"/>
      <c r="AJ21" s="103"/>
      <c r="AK21" s="100"/>
      <c r="AL21" s="102"/>
      <c r="AM21" s="107"/>
      <c r="AN21" s="108"/>
      <c r="AO21" s="109"/>
      <c r="AP21" s="110"/>
      <c r="AQ21" s="111"/>
      <c r="AR21" s="111"/>
      <c r="AS21" s="111"/>
      <c r="AT21" s="111"/>
      <c r="AU21" s="111"/>
      <c r="AV21" s="111"/>
      <c r="AZ21" s="39" t="s">
        <v>17</v>
      </c>
      <c r="BB21" s="44" t="s">
        <v>154</v>
      </c>
      <c r="BK21" s="38">
        <f>COUNTIF(E21,AX$10)+COUNTIF(E21,AX$11)</f>
        <v>0</v>
      </c>
      <c r="BL21" s="38">
        <f>COUNT(F21:X21)</f>
        <v>0</v>
      </c>
      <c r="BM21" s="38" t="str">
        <f t="shared" si="8"/>
        <v>1</v>
      </c>
      <c r="BN21" s="38">
        <f>COUNTIF(Y21:AJ21,"○")+COUNTIF(Y21:AJ21,"×")+COUNTIF(Y21:AJ21,"&gt;=0")</f>
        <v>0</v>
      </c>
      <c r="BO21" s="38">
        <f>COUNTIF(Y21:AM21,"&gt;=60")</f>
        <v>0</v>
      </c>
      <c r="BP21" s="38" t="str">
        <f>IF(AND(59&lt;BO21,AP21=""),"1","0")</f>
        <v>0</v>
      </c>
      <c r="BQ21" s="38">
        <f t="shared" si="9"/>
        <v>0</v>
      </c>
      <c r="BR21" s="38">
        <f t="shared" si="10"/>
        <v>1</v>
      </c>
      <c r="BS21" s="38">
        <f t="shared" si="11"/>
        <v>1</v>
      </c>
      <c r="BT21" s="38">
        <f t="shared" si="12"/>
        <v>0</v>
      </c>
      <c r="BU21" s="38">
        <f t="shared" si="13"/>
        <v>0</v>
      </c>
      <c r="BV21" s="38">
        <f>IF(AE21="○",1,0)</f>
        <v>0</v>
      </c>
      <c r="BW21" s="38">
        <f>IF(AG21="○",1,0)</f>
        <v>0</v>
      </c>
      <c r="BX21" s="38">
        <f t="shared" si="14"/>
        <v>0</v>
      </c>
      <c r="BY21" s="38">
        <f t="shared" si="15"/>
        <v>0</v>
      </c>
      <c r="BZ21" s="38">
        <f>IF(AND(BO21&gt;59,AP21=""),1,0)</f>
        <v>0</v>
      </c>
    </row>
    <row r="22" spans="1:78" s="2" customFormat="1" ht="81.75" customHeight="1" x14ac:dyDescent="0.15">
      <c r="A22" s="79">
        <f>事業所用①!$AE$4</f>
        <v>0</v>
      </c>
      <c r="B22" s="79">
        <f>事業所用①!$AI$4</f>
        <v>0</v>
      </c>
      <c r="C22" s="79">
        <f>事業所用①!$F$4</f>
        <v>0</v>
      </c>
      <c r="D22" s="48">
        <v>10</v>
      </c>
      <c r="E22" s="98"/>
      <c r="F22" s="99"/>
      <c r="G22" s="99"/>
      <c r="H22" s="100"/>
      <c r="I22" s="100"/>
      <c r="J22" s="101"/>
      <c r="K22" s="102"/>
      <c r="L22" s="102"/>
      <c r="M22" s="102"/>
      <c r="N22" s="102"/>
      <c r="O22" s="102"/>
      <c r="P22" s="102"/>
      <c r="Q22" s="103"/>
      <c r="R22" s="101"/>
      <c r="S22" s="105"/>
      <c r="T22" s="105"/>
      <c r="U22" s="106"/>
      <c r="V22" s="100"/>
      <c r="W22" s="102"/>
      <c r="X22" s="103"/>
      <c r="Y22" s="101"/>
      <c r="Z22" s="102"/>
      <c r="AA22" s="102"/>
      <c r="AB22" s="103"/>
      <c r="AC22" s="100"/>
      <c r="AD22" s="103"/>
      <c r="AE22" s="100"/>
      <c r="AF22" s="103"/>
      <c r="AG22" s="100"/>
      <c r="AH22" s="103"/>
      <c r="AI22" s="100"/>
      <c r="AJ22" s="103"/>
      <c r="AK22" s="100"/>
      <c r="AL22" s="102"/>
      <c r="AM22" s="107"/>
      <c r="AN22" s="108"/>
      <c r="AO22" s="109"/>
      <c r="AP22" s="110"/>
      <c r="AQ22" s="111"/>
      <c r="AR22" s="111"/>
      <c r="AS22" s="111"/>
      <c r="AT22" s="111"/>
      <c r="AU22" s="111"/>
      <c r="AV22" s="111"/>
      <c r="AZ22" s="39" t="s">
        <v>134</v>
      </c>
      <c r="BB22" s="44" t="s">
        <v>155</v>
      </c>
      <c r="BK22" s="38">
        <f>COUNTIF(E22,AX$10)+COUNTIF(E22,AX$11)</f>
        <v>0</v>
      </c>
      <c r="BL22" s="38">
        <f>COUNT(F22:X22)</f>
        <v>0</v>
      </c>
      <c r="BM22" s="38" t="str">
        <f t="shared" si="8"/>
        <v>1</v>
      </c>
      <c r="BN22" s="38">
        <f>COUNTIF(Y22:AJ22,"○")+COUNTIF(Y22:AJ22,"×")+COUNTIF(Y22:AJ22,"&gt;=0")</f>
        <v>0</v>
      </c>
      <c r="BO22" s="38">
        <f>COUNTIF(Y22:AM22,"&gt;=60")</f>
        <v>0</v>
      </c>
      <c r="BP22" s="38" t="str">
        <f>IF(AND(59&lt;BO22,AP22=""),"1","0")</f>
        <v>0</v>
      </c>
      <c r="BQ22" s="38">
        <f t="shared" si="9"/>
        <v>0</v>
      </c>
      <c r="BR22" s="38">
        <f t="shared" si="10"/>
        <v>1</v>
      </c>
      <c r="BS22" s="38">
        <f t="shared" si="11"/>
        <v>1</v>
      </c>
      <c r="BT22" s="38">
        <f t="shared" si="12"/>
        <v>0</v>
      </c>
      <c r="BU22" s="38">
        <f t="shared" si="13"/>
        <v>0</v>
      </c>
      <c r="BV22" s="38">
        <f>IF(AE22="○",1,0)</f>
        <v>0</v>
      </c>
      <c r="BW22" s="38">
        <f>IF(AG22="○",1,0)</f>
        <v>0</v>
      </c>
      <c r="BX22" s="38">
        <f t="shared" si="14"/>
        <v>0</v>
      </c>
      <c r="BY22" s="38">
        <f t="shared" si="15"/>
        <v>0</v>
      </c>
      <c r="BZ22" s="38">
        <f>IF(AND(BO22&gt;59,AP22=""),1,0)</f>
        <v>0</v>
      </c>
    </row>
    <row r="23" spans="1:78" s="2" customFormat="1" ht="37.5" customHeight="1" x14ac:dyDescent="0.15">
      <c r="D23" s="6"/>
      <c r="E23" s="6"/>
      <c r="F23" s="6"/>
      <c r="G23" s="6"/>
      <c r="H23" s="6"/>
      <c r="I23" s="6"/>
      <c r="J23" s="6"/>
      <c r="K23" s="6"/>
      <c r="L23" s="6"/>
      <c r="M23" s="6"/>
      <c r="N23" s="6"/>
      <c r="O23" s="6"/>
      <c r="P23" s="6"/>
      <c r="Q23" s="6"/>
      <c r="R23" s="6"/>
      <c r="S23" s="6"/>
      <c r="T23" s="6"/>
      <c r="U23" s="6"/>
      <c r="V23" s="6"/>
      <c r="W23" s="6"/>
      <c r="X23" s="6"/>
      <c r="Y23" s="7"/>
      <c r="Z23" s="7"/>
      <c r="AA23" s="7"/>
      <c r="AB23" s="7"/>
      <c r="AC23" s="7"/>
      <c r="AD23" s="7"/>
      <c r="AE23" s="7"/>
      <c r="AF23" s="7"/>
      <c r="AG23" s="7"/>
      <c r="AH23" s="7"/>
      <c r="AI23" s="7"/>
      <c r="AJ23" s="7"/>
      <c r="AK23" s="6"/>
      <c r="AL23" s="6"/>
      <c r="AM23" s="7"/>
      <c r="AN23" s="7"/>
      <c r="AO23" s="7"/>
      <c r="AP23" s="6"/>
      <c r="AZ23" s="39" t="s">
        <v>137</v>
      </c>
      <c r="BB23" s="44" t="s">
        <v>156</v>
      </c>
      <c r="BS23" s="38">
        <f>SUM(BS10:BS22)</f>
        <v>10</v>
      </c>
      <c r="BZ23" s="38">
        <f>SUM(BZ10:BZ22)</f>
        <v>0</v>
      </c>
    </row>
    <row r="24" spans="1:78" s="2" customFormat="1" ht="27.75" customHeight="1" x14ac:dyDescent="0.15">
      <c r="D24" s="43" t="s">
        <v>1956</v>
      </c>
      <c r="E24" s="80"/>
      <c r="F24" s="80"/>
      <c r="G24" s="80"/>
      <c r="H24" s="80"/>
      <c r="I24" s="80"/>
      <c r="J24" s="80"/>
      <c r="K24" s="80"/>
      <c r="L24" s="80"/>
      <c r="M24" s="80"/>
      <c r="N24" s="80"/>
      <c r="O24" s="80"/>
      <c r="P24" s="145" t="s">
        <v>1955</v>
      </c>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BB24" s="44" t="s">
        <v>157</v>
      </c>
    </row>
    <row r="25" spans="1:78" s="2" customFormat="1" ht="7.5" customHeight="1" thickBot="1" x14ac:dyDescent="0.2">
      <c r="A25" s="1"/>
      <c r="B25" s="1"/>
      <c r="C25" s="1"/>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Z25" s="1"/>
      <c r="BA25" s="1"/>
      <c r="BB25" s="44" t="s">
        <v>158</v>
      </c>
      <c r="BC25" s="1"/>
      <c r="BD25" s="1"/>
      <c r="BE25" s="1"/>
      <c r="BF25" s="1"/>
      <c r="BG25" s="1"/>
      <c r="BH25" s="1"/>
      <c r="BI25" s="1"/>
      <c r="BJ25" s="1"/>
    </row>
    <row r="26" spans="1:78" s="2" customFormat="1" ht="98.25" customHeight="1" thickBot="1" x14ac:dyDescent="0.2">
      <c r="D26" s="176"/>
      <c r="E26" s="177"/>
      <c r="F26" s="178"/>
      <c r="G26" s="174" t="s">
        <v>1957</v>
      </c>
      <c r="H26" s="175"/>
      <c r="I26" s="175"/>
      <c r="J26" s="175"/>
      <c r="K26" s="175"/>
      <c r="L26" s="175"/>
      <c r="M26" s="3"/>
      <c r="N26" s="3"/>
      <c r="O26" s="82"/>
      <c r="P26" s="180"/>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2"/>
      <c r="AZ26" s="1"/>
      <c r="BA26" s="1"/>
      <c r="BB26" s="44" t="s">
        <v>159</v>
      </c>
      <c r="BC26" s="1"/>
      <c r="BD26" s="1"/>
      <c r="BE26" s="1"/>
      <c r="BF26" s="1"/>
      <c r="BG26" s="1"/>
      <c r="BH26" s="1"/>
      <c r="BI26" s="1"/>
      <c r="BJ26" s="1"/>
    </row>
    <row r="27" spans="1:78" ht="18" customHeight="1" x14ac:dyDescent="0.15">
      <c r="BB27" s="44" t="s">
        <v>1960</v>
      </c>
    </row>
    <row r="28" spans="1:78" ht="43.5" customHeight="1" x14ac:dyDescent="0.15">
      <c r="A28" s="79">
        <f>事業所用①!$AE$4</f>
        <v>0</v>
      </c>
      <c r="B28" s="79">
        <f>事業所用①!$AI$4</f>
        <v>0</v>
      </c>
      <c r="C28" s="79">
        <f>事業所用①!$F$4</f>
        <v>0</v>
      </c>
      <c r="D28" s="81">
        <f>D26</f>
        <v>0</v>
      </c>
      <c r="E28" s="81">
        <f>P26</f>
        <v>0</v>
      </c>
    </row>
    <row r="30" spans="1:78" ht="40.5" customHeight="1" x14ac:dyDescent="0.15"/>
  </sheetData>
  <sheetProtection password="CE9C" sheet="1" objects="1" scenarios="1" selectLockedCells="1"/>
  <mergeCells count="61">
    <mergeCell ref="G26:L26"/>
    <mergeCell ref="D26:F26"/>
    <mergeCell ref="AA2:AJ2"/>
    <mergeCell ref="P24:AV24"/>
    <mergeCell ref="P26:AV26"/>
    <mergeCell ref="L7:L8"/>
    <mergeCell ref="K7:K8"/>
    <mergeCell ref="J7:J8"/>
    <mergeCell ref="J6:Q6"/>
    <mergeCell ref="M7:M8"/>
    <mergeCell ref="AQ5:AU5"/>
    <mergeCell ref="Y7:AB7"/>
    <mergeCell ref="R7:R8"/>
    <mergeCell ref="Q7:Q8"/>
    <mergeCell ref="P7:P8"/>
    <mergeCell ref="O7:O8"/>
    <mergeCell ref="C5:C9"/>
    <mergeCell ref="A5:B9"/>
    <mergeCell ref="G7:G8"/>
    <mergeCell ref="F7:F8"/>
    <mergeCell ref="E7:E8"/>
    <mergeCell ref="E5:I5"/>
    <mergeCell ref="I7:I8"/>
    <mergeCell ref="H7:H8"/>
    <mergeCell ref="D5:D9"/>
    <mergeCell ref="N7:N8"/>
    <mergeCell ref="W7:X8"/>
    <mergeCell ref="V7:V8"/>
    <mergeCell ref="U7:U8"/>
    <mergeCell ref="T7:T8"/>
    <mergeCell ref="S7:S8"/>
    <mergeCell ref="AQ6:AU6"/>
    <mergeCell ref="D1:AV1"/>
    <mergeCell ref="Y5:AM5"/>
    <mergeCell ref="AN5:AP5"/>
    <mergeCell ref="D2:N2"/>
    <mergeCell ref="E6:I6"/>
    <mergeCell ref="Y6:AM6"/>
    <mergeCell ref="V5:X5"/>
    <mergeCell ref="R5:U5"/>
    <mergeCell ref="AG7:AH8"/>
    <mergeCell ref="AE7:AF8"/>
    <mergeCell ref="AC7:AD8"/>
    <mergeCell ref="AN6:AP6"/>
    <mergeCell ref="AK7:AM8"/>
    <mergeCell ref="BQ9:BS9"/>
    <mergeCell ref="P2:Y2"/>
    <mergeCell ref="AT7:AT8"/>
    <mergeCell ref="AS7:AS8"/>
    <mergeCell ref="AR7:AR8"/>
    <mergeCell ref="AQ7:AQ8"/>
    <mergeCell ref="AP7:AP8"/>
    <mergeCell ref="AO7:AO8"/>
    <mergeCell ref="AN7:AN8"/>
    <mergeCell ref="AV6:AV8"/>
    <mergeCell ref="AU7:AU8"/>
    <mergeCell ref="J5:Q5"/>
    <mergeCell ref="R6:U6"/>
    <mergeCell ref="V6:X6"/>
    <mergeCell ref="D3:AV3"/>
    <mergeCell ref="AI7:AJ8"/>
  </mergeCells>
  <phoneticPr fontId="2"/>
  <conditionalFormatting sqref="AQ4:AU4">
    <cfRule type="notContainsBlanks" dxfId="315" priority="459">
      <formula>LEN(TRIM(AQ4))&gt;0</formula>
    </cfRule>
  </conditionalFormatting>
  <conditionalFormatting sqref="AD4">
    <cfRule type="notContainsBlanks" dxfId="314" priority="458">
      <formula>LEN(TRIM(AD4))&gt;0</formula>
    </cfRule>
  </conditionalFormatting>
  <conditionalFormatting sqref="AF4">
    <cfRule type="notContainsBlanks" dxfId="313" priority="457">
      <formula>LEN(TRIM(AF4))&gt;0</formula>
    </cfRule>
  </conditionalFormatting>
  <conditionalFormatting sqref="AH4">
    <cfRule type="notContainsBlanks" dxfId="312" priority="456">
      <formula>LEN(TRIM(AH4))&gt;0</formula>
    </cfRule>
  </conditionalFormatting>
  <conditionalFormatting sqref="AM4">
    <cfRule type="notContainsBlanks" dxfId="311" priority="455">
      <formula>LEN(TRIM(AM4))&gt;0</formula>
    </cfRule>
  </conditionalFormatting>
  <conditionalFormatting sqref="AI4">
    <cfRule type="notContainsBlanks" dxfId="310" priority="454">
      <formula>LEN(TRIM(AI4))&gt;0</formula>
    </cfRule>
  </conditionalFormatting>
  <conditionalFormatting sqref="AJ4">
    <cfRule type="notContainsBlanks" dxfId="309" priority="453">
      <formula>LEN(TRIM(AJ4))&gt;0</formula>
    </cfRule>
  </conditionalFormatting>
  <conditionalFormatting sqref="AR10:AU10 J10:N22 V10:X22 Q10:R22">
    <cfRule type="expression" dxfId="308" priority="447">
      <formula>IF($BK10=1,J10="")</formula>
    </cfRule>
  </conditionalFormatting>
  <conditionalFormatting sqref="AV10:AV22">
    <cfRule type="expression" dxfId="307" priority="437">
      <formula>IF($BK10=1,AV10="")</formula>
    </cfRule>
  </conditionalFormatting>
  <conditionalFormatting sqref="AQ11:AU22">
    <cfRule type="expression" dxfId="306" priority="438">
      <formula>IF($BK11=1,AQ11="")</formula>
    </cfRule>
  </conditionalFormatting>
  <conditionalFormatting sqref="Y10">
    <cfRule type="expression" dxfId="305" priority="413">
      <formula>IF($BK10=1,Y10="")</formula>
    </cfRule>
  </conditionalFormatting>
  <conditionalFormatting sqref="Z10">
    <cfRule type="expression" dxfId="304" priority="410">
      <formula>IF($BK10=1,Z10="")</formula>
    </cfRule>
  </conditionalFormatting>
  <conditionalFormatting sqref="AA10">
    <cfRule type="expression" dxfId="303" priority="409">
      <formula>IF($BK10=1,AA10="")</formula>
    </cfRule>
  </conditionalFormatting>
  <conditionalFormatting sqref="AE10">
    <cfRule type="expression" dxfId="302" priority="407">
      <formula>IF($BK10=1,AE10="")</formula>
    </cfRule>
  </conditionalFormatting>
  <conditionalFormatting sqref="AG10">
    <cfRule type="expression" dxfId="301" priority="406">
      <formula>IF($BK10=1,AG10="")</formula>
    </cfRule>
  </conditionalFormatting>
  <conditionalFormatting sqref="AI10">
    <cfRule type="expression" dxfId="300" priority="405">
      <formula>IF($BK10=1,AI10="")</formula>
    </cfRule>
  </conditionalFormatting>
  <conditionalFormatting sqref="F10">
    <cfRule type="expression" dxfId="299" priority="401">
      <formula>IF($BK10=1,F10="")</formula>
    </cfRule>
  </conditionalFormatting>
  <conditionalFormatting sqref="F11">
    <cfRule type="expression" dxfId="298" priority="400">
      <formula>IF($BK11=1,F11="")</formula>
    </cfRule>
  </conditionalFormatting>
  <conditionalFormatting sqref="F12">
    <cfRule type="expression" dxfId="297" priority="399">
      <formula>IF($BK12=1,F12="")</formula>
    </cfRule>
  </conditionalFormatting>
  <conditionalFormatting sqref="F13">
    <cfRule type="expression" dxfId="296" priority="398">
      <formula>IF($BK13=1,F13="")</formula>
    </cfRule>
  </conditionalFormatting>
  <conditionalFormatting sqref="F14">
    <cfRule type="expression" dxfId="295" priority="397">
      <formula>IF($BK14=1,F14="")</formula>
    </cfRule>
  </conditionalFormatting>
  <conditionalFormatting sqref="F15:F18">
    <cfRule type="expression" dxfId="294" priority="395">
      <formula>IF($BK15=1,F15="")</formula>
    </cfRule>
  </conditionalFormatting>
  <conditionalFormatting sqref="F19">
    <cfRule type="expression" dxfId="293" priority="394">
      <formula>IF($BK19=1,F19="")</formula>
    </cfRule>
  </conditionalFormatting>
  <conditionalFormatting sqref="F20">
    <cfRule type="expression" dxfId="292" priority="393">
      <formula>IF($BK20=1,F20="")</formula>
    </cfRule>
  </conditionalFormatting>
  <conditionalFormatting sqref="F21">
    <cfRule type="expression" dxfId="291" priority="392">
      <formula>IF($BK21=1,F21="")</formula>
    </cfRule>
  </conditionalFormatting>
  <conditionalFormatting sqref="F22">
    <cfRule type="expression" dxfId="290" priority="391">
      <formula>IF($BK22=1,F22="")</formula>
    </cfRule>
  </conditionalFormatting>
  <conditionalFormatting sqref="AB10">
    <cfRule type="expression" dxfId="289" priority="389">
      <formula>$BT10=1</formula>
    </cfRule>
    <cfRule type="notContainsBlanks" dxfId="288" priority="466">
      <formula>LEN(TRIM(AB10))&gt;0</formula>
    </cfRule>
  </conditionalFormatting>
  <conditionalFormatting sqref="Y11">
    <cfRule type="expression" dxfId="287" priority="387">
      <formula>IF($BK11=1,Y11="")</formula>
    </cfRule>
  </conditionalFormatting>
  <conditionalFormatting sqref="Z11">
    <cfRule type="expression" dxfId="286" priority="386">
      <formula>IF($BK11=1,Z11="")</formula>
    </cfRule>
  </conditionalFormatting>
  <conditionalFormatting sqref="AA11">
    <cfRule type="expression" dxfId="285" priority="385">
      <formula>IF($BK11=1,AA11="")</formula>
    </cfRule>
  </conditionalFormatting>
  <conditionalFormatting sqref="AB11">
    <cfRule type="notContainsBlanks" dxfId="284" priority="384">
      <formula>LEN(TRIM(AB11))&gt;0</formula>
    </cfRule>
    <cfRule type="expression" dxfId="283" priority="388">
      <formula>$BT11=1</formula>
    </cfRule>
  </conditionalFormatting>
  <conditionalFormatting sqref="Y12">
    <cfRule type="expression" dxfId="282" priority="382">
      <formula>IF($BK12=1,Y12="")</formula>
    </cfRule>
  </conditionalFormatting>
  <conditionalFormatting sqref="Z12">
    <cfRule type="expression" dxfId="281" priority="381">
      <formula>IF($BK12=1,Z12="")</formula>
    </cfRule>
  </conditionalFormatting>
  <conditionalFormatting sqref="AA12">
    <cfRule type="expression" dxfId="280" priority="380">
      <formula>IF($BK12=1,AA12="")</formula>
    </cfRule>
  </conditionalFormatting>
  <conditionalFormatting sqref="AB12">
    <cfRule type="notContainsBlanks" dxfId="279" priority="379">
      <formula>LEN(TRIM(AB12))&gt;0</formula>
    </cfRule>
    <cfRule type="expression" dxfId="278" priority="383">
      <formula>$BT12=1</formula>
    </cfRule>
  </conditionalFormatting>
  <conditionalFormatting sqref="Y13">
    <cfRule type="expression" dxfId="277" priority="377">
      <formula>IF($BK13=1,Y13="")</formula>
    </cfRule>
  </conditionalFormatting>
  <conditionalFormatting sqref="Z13">
    <cfRule type="expression" dxfId="276" priority="376">
      <formula>IF($BK13=1,Z13="")</formula>
    </cfRule>
  </conditionalFormatting>
  <conditionalFormatting sqref="AA13">
    <cfRule type="expression" dxfId="275" priority="375">
      <formula>IF($BK13=1,AA13="")</formula>
    </cfRule>
  </conditionalFormatting>
  <conditionalFormatting sqref="Y14">
    <cfRule type="expression" dxfId="274" priority="372">
      <formula>IF($BK14=1,Y14="")</formula>
    </cfRule>
  </conditionalFormatting>
  <conditionalFormatting sqref="Z14">
    <cfRule type="expression" dxfId="273" priority="371">
      <formula>IF($BK14=1,Z14="")</formula>
    </cfRule>
  </conditionalFormatting>
  <conditionalFormatting sqref="AA14">
    <cfRule type="expression" dxfId="272" priority="370">
      <formula>IF($BK14=1,AA14="")</formula>
    </cfRule>
  </conditionalFormatting>
  <conditionalFormatting sqref="Y15:Y18">
    <cfRule type="expression" dxfId="271" priority="367">
      <formula>IF($BK15=1,Y15="")</formula>
    </cfRule>
  </conditionalFormatting>
  <conditionalFormatting sqref="Z15:Z18">
    <cfRule type="expression" dxfId="270" priority="366">
      <formula>IF($BK15=1,Z15="")</formula>
    </cfRule>
  </conditionalFormatting>
  <conditionalFormatting sqref="AA15:AA18">
    <cfRule type="expression" dxfId="269" priority="365">
      <formula>IF($BK15=1,AA15="")</formula>
    </cfRule>
  </conditionalFormatting>
  <conditionalFormatting sqref="Y19">
    <cfRule type="expression" dxfId="268" priority="362">
      <formula>IF($BK19=1,Y19="")</formula>
    </cfRule>
  </conditionalFormatting>
  <conditionalFormatting sqref="Z19">
    <cfRule type="expression" dxfId="267" priority="361">
      <formula>IF($BK19=1,Z19="")</formula>
    </cfRule>
  </conditionalFormatting>
  <conditionalFormatting sqref="AA19">
    <cfRule type="expression" dxfId="266" priority="360">
      <formula>IF($BK19=1,AA19="")</formula>
    </cfRule>
  </conditionalFormatting>
  <conditionalFormatting sqref="Y20">
    <cfRule type="expression" dxfId="265" priority="357">
      <formula>IF($BK20=1,Y20="")</formula>
    </cfRule>
  </conditionalFormatting>
  <conditionalFormatting sqref="Z20">
    <cfRule type="expression" dxfId="264" priority="356">
      <formula>IF($BK20=1,Z20="")</formula>
    </cfRule>
  </conditionalFormatting>
  <conditionalFormatting sqref="AA20">
    <cfRule type="expression" dxfId="263" priority="355">
      <formula>IF($BK20=1,AA20="")</formula>
    </cfRule>
  </conditionalFormatting>
  <conditionalFormatting sqref="Y21">
    <cfRule type="expression" dxfId="262" priority="352">
      <formula>IF($BK21=1,Y21="")</formula>
    </cfRule>
  </conditionalFormatting>
  <conditionalFormatting sqref="Z21">
    <cfRule type="expression" dxfId="261" priority="351">
      <formula>IF($BK21=1,Z21="")</formula>
    </cfRule>
  </conditionalFormatting>
  <conditionalFormatting sqref="AA21">
    <cfRule type="expression" dxfId="260" priority="350">
      <formula>IF($BK21=1,AA21="")</formula>
    </cfRule>
  </conditionalFormatting>
  <conditionalFormatting sqref="Y22">
    <cfRule type="expression" dxfId="259" priority="347">
      <formula>IF($BK22=1,Y22="")</formula>
    </cfRule>
  </conditionalFormatting>
  <conditionalFormatting sqref="Z22">
    <cfRule type="expression" dxfId="258" priority="346">
      <formula>IF($BK22=1,Z22="")</formula>
    </cfRule>
  </conditionalFormatting>
  <conditionalFormatting sqref="AA22">
    <cfRule type="expression" dxfId="257" priority="345">
      <formula>IF($BK22=1,AA22="")</formula>
    </cfRule>
  </conditionalFormatting>
  <conditionalFormatting sqref="AC10">
    <cfRule type="expression" dxfId="256" priority="343">
      <formula>IF($BK10=1,AC10="")</formula>
    </cfRule>
  </conditionalFormatting>
  <conditionalFormatting sqref="AC11">
    <cfRule type="expression" dxfId="255" priority="337">
      <formula>IF($BK11=1,AC11="")</formula>
    </cfRule>
  </conditionalFormatting>
  <conditionalFormatting sqref="AC12">
    <cfRule type="expression" dxfId="254" priority="334">
      <formula>IF($BK12=1,AC12="")</formula>
    </cfRule>
  </conditionalFormatting>
  <conditionalFormatting sqref="AC13">
    <cfRule type="expression" dxfId="253" priority="331">
      <formula>IF($BK13=1,AC13="")</formula>
    </cfRule>
  </conditionalFormatting>
  <conditionalFormatting sqref="AC14">
    <cfRule type="expression" dxfId="252" priority="328">
      <formula>IF($BK14=1,AC14="")</formula>
    </cfRule>
  </conditionalFormatting>
  <conditionalFormatting sqref="AC15:AC18">
    <cfRule type="expression" dxfId="251" priority="325">
      <formula>IF($BK15=1,AC15="")</formula>
    </cfRule>
  </conditionalFormatting>
  <conditionalFormatting sqref="AC19">
    <cfRule type="expression" dxfId="250" priority="322">
      <formula>IF($BK19=1,AC19="")</formula>
    </cfRule>
  </conditionalFormatting>
  <conditionalFormatting sqref="AC20">
    <cfRule type="expression" dxfId="249" priority="319">
      <formula>IF($BK20=1,AC20="")</formula>
    </cfRule>
  </conditionalFormatting>
  <conditionalFormatting sqref="AC21">
    <cfRule type="expression" dxfId="248" priority="316">
      <formula>IF($BK21=1,AC21="")</formula>
    </cfRule>
  </conditionalFormatting>
  <conditionalFormatting sqref="AC22">
    <cfRule type="expression" dxfId="247" priority="313">
      <formula>IF($BK22=1,AC22="")</formula>
    </cfRule>
  </conditionalFormatting>
  <conditionalFormatting sqref="AF10">
    <cfRule type="notContainsBlanks" dxfId="246" priority="310">
      <formula>LEN(TRIM(AF10))&gt;0</formula>
    </cfRule>
    <cfRule type="expression" dxfId="245" priority="311">
      <formula>$BV10=1</formula>
    </cfRule>
  </conditionalFormatting>
  <conditionalFormatting sqref="AE11">
    <cfRule type="expression" dxfId="244" priority="309">
      <formula>IF($BK11=1,AE11="")</formula>
    </cfRule>
  </conditionalFormatting>
  <conditionalFormatting sqref="AF11">
    <cfRule type="notContainsBlanks" dxfId="243" priority="307">
      <formula>LEN(TRIM(AF11))&gt;0</formula>
    </cfRule>
    <cfRule type="expression" dxfId="242" priority="308">
      <formula>$BV11=1</formula>
    </cfRule>
  </conditionalFormatting>
  <conditionalFormatting sqref="AE12">
    <cfRule type="expression" dxfId="241" priority="306">
      <formula>IF($BK12=1,AE12="")</formula>
    </cfRule>
  </conditionalFormatting>
  <conditionalFormatting sqref="AF12">
    <cfRule type="notContainsBlanks" dxfId="240" priority="304">
      <formula>LEN(TRIM(AF12))&gt;0</formula>
    </cfRule>
    <cfRule type="expression" dxfId="239" priority="305">
      <formula>$BV12=1</formula>
    </cfRule>
  </conditionalFormatting>
  <conditionalFormatting sqref="AE13">
    <cfRule type="expression" dxfId="238" priority="303">
      <formula>IF($BK13=1,AE13="")</formula>
    </cfRule>
  </conditionalFormatting>
  <conditionalFormatting sqref="AF13">
    <cfRule type="notContainsBlanks" dxfId="237" priority="301">
      <formula>LEN(TRIM(AF13))&gt;0</formula>
    </cfRule>
    <cfRule type="expression" dxfId="236" priority="302">
      <formula>$BV13=1</formula>
    </cfRule>
  </conditionalFormatting>
  <conditionalFormatting sqref="AE14">
    <cfRule type="expression" dxfId="235" priority="300">
      <formula>IF($BK14=1,AE14="")</formula>
    </cfRule>
  </conditionalFormatting>
  <conditionalFormatting sqref="AF14">
    <cfRule type="notContainsBlanks" dxfId="234" priority="298">
      <formula>LEN(TRIM(AF14))&gt;0</formula>
    </cfRule>
    <cfRule type="expression" dxfId="233" priority="299">
      <formula>$BV14=1</formula>
    </cfRule>
  </conditionalFormatting>
  <conditionalFormatting sqref="AE15:AE18">
    <cfRule type="expression" dxfId="232" priority="297">
      <formula>IF($BK15=1,AE15="")</formula>
    </cfRule>
  </conditionalFormatting>
  <conditionalFormatting sqref="AF15:AF18">
    <cfRule type="notContainsBlanks" dxfId="231" priority="295">
      <formula>LEN(TRIM(AF15))&gt;0</formula>
    </cfRule>
    <cfRule type="expression" dxfId="230" priority="296">
      <formula>$BV15=1</formula>
    </cfRule>
  </conditionalFormatting>
  <conditionalFormatting sqref="AE19">
    <cfRule type="expression" dxfId="229" priority="294">
      <formula>IF($BK19=1,AE19="")</formula>
    </cfRule>
  </conditionalFormatting>
  <conditionalFormatting sqref="AF19">
    <cfRule type="notContainsBlanks" dxfId="228" priority="292">
      <formula>LEN(TRIM(AF19))&gt;0</formula>
    </cfRule>
    <cfRule type="expression" dxfId="227" priority="293">
      <formula>$BV19=1</formula>
    </cfRule>
  </conditionalFormatting>
  <conditionalFormatting sqref="AE20">
    <cfRule type="expression" dxfId="226" priority="291">
      <formula>IF($BK20=1,AE20="")</formula>
    </cfRule>
  </conditionalFormatting>
  <conditionalFormatting sqref="AF20">
    <cfRule type="notContainsBlanks" dxfId="225" priority="289">
      <formula>LEN(TRIM(AF20))&gt;0</formula>
    </cfRule>
    <cfRule type="expression" dxfId="224" priority="290">
      <formula>$BV20=1</formula>
    </cfRule>
  </conditionalFormatting>
  <conditionalFormatting sqref="AE21">
    <cfRule type="expression" dxfId="223" priority="288">
      <formula>IF($BK21=1,AE21="")</formula>
    </cfRule>
  </conditionalFormatting>
  <conditionalFormatting sqref="AF21">
    <cfRule type="notContainsBlanks" dxfId="222" priority="286">
      <formula>LEN(TRIM(AF21))&gt;0</formula>
    </cfRule>
    <cfRule type="expression" dxfId="221" priority="287">
      <formula>$BV21=1</formula>
    </cfRule>
  </conditionalFormatting>
  <conditionalFormatting sqref="AE22">
    <cfRule type="expression" dxfId="220" priority="285">
      <formula>IF($BK22=1,AE22="")</formula>
    </cfRule>
  </conditionalFormatting>
  <conditionalFormatting sqref="AF22">
    <cfRule type="notContainsBlanks" dxfId="219" priority="283">
      <formula>LEN(TRIM(AF22))&gt;0</formula>
    </cfRule>
    <cfRule type="expression" dxfId="218" priority="284">
      <formula>$BV22=1</formula>
    </cfRule>
  </conditionalFormatting>
  <conditionalFormatting sqref="AH10">
    <cfRule type="notContainsBlanks" dxfId="217" priority="281">
      <formula>LEN(TRIM(AH10))&gt;0</formula>
    </cfRule>
    <cfRule type="expression" dxfId="216" priority="282">
      <formula>$BW10=1</formula>
    </cfRule>
  </conditionalFormatting>
  <conditionalFormatting sqref="AG11">
    <cfRule type="expression" dxfId="215" priority="280">
      <formula>IF($BK11=1,AG11="")</formula>
    </cfRule>
  </conditionalFormatting>
  <conditionalFormatting sqref="AH11">
    <cfRule type="notContainsBlanks" dxfId="214" priority="278">
      <formula>LEN(TRIM(AH11))&gt;0</formula>
    </cfRule>
    <cfRule type="expression" dxfId="213" priority="279">
      <formula>$BW11=1</formula>
    </cfRule>
  </conditionalFormatting>
  <conditionalFormatting sqref="AG12">
    <cfRule type="expression" dxfId="212" priority="277">
      <formula>IF($BK12=1,AG12="")</formula>
    </cfRule>
  </conditionalFormatting>
  <conditionalFormatting sqref="AH12">
    <cfRule type="notContainsBlanks" dxfId="211" priority="275">
      <formula>LEN(TRIM(AH12))&gt;0</formula>
    </cfRule>
    <cfRule type="expression" dxfId="210" priority="276">
      <formula>$BW12=1</formula>
    </cfRule>
  </conditionalFormatting>
  <conditionalFormatting sqref="AG13">
    <cfRule type="expression" dxfId="209" priority="274">
      <formula>IF($BK13=1,AG13="")</formula>
    </cfRule>
  </conditionalFormatting>
  <conditionalFormatting sqref="AH13">
    <cfRule type="notContainsBlanks" dxfId="208" priority="272">
      <formula>LEN(TRIM(AH13))&gt;0</formula>
    </cfRule>
    <cfRule type="expression" dxfId="207" priority="273">
      <formula>$BW13=1</formula>
    </cfRule>
  </conditionalFormatting>
  <conditionalFormatting sqref="AG14">
    <cfRule type="expression" dxfId="206" priority="271">
      <formula>IF($BK14=1,AG14="")</formula>
    </cfRule>
  </conditionalFormatting>
  <conditionalFormatting sqref="AH14">
    <cfRule type="notContainsBlanks" dxfId="205" priority="269">
      <formula>LEN(TRIM(AH14))&gt;0</formula>
    </cfRule>
    <cfRule type="expression" dxfId="204" priority="270">
      <formula>$BW14=1</formula>
    </cfRule>
  </conditionalFormatting>
  <conditionalFormatting sqref="AG15:AG18">
    <cfRule type="expression" dxfId="203" priority="268">
      <formula>IF($BK15=1,AG15="")</formula>
    </cfRule>
  </conditionalFormatting>
  <conditionalFormatting sqref="AH15:AH18">
    <cfRule type="notContainsBlanks" dxfId="202" priority="266">
      <formula>LEN(TRIM(AH15))&gt;0</formula>
    </cfRule>
    <cfRule type="expression" dxfId="201" priority="267">
      <formula>$BW15=1</formula>
    </cfRule>
  </conditionalFormatting>
  <conditionalFormatting sqref="AG19">
    <cfRule type="expression" dxfId="200" priority="265">
      <formula>IF($BK19=1,AG19="")</formula>
    </cfRule>
  </conditionalFormatting>
  <conditionalFormatting sqref="AH19">
    <cfRule type="notContainsBlanks" dxfId="199" priority="263">
      <formula>LEN(TRIM(AH19))&gt;0</formula>
    </cfRule>
    <cfRule type="expression" dxfId="198" priority="264">
      <formula>$BW19=1</formula>
    </cfRule>
  </conditionalFormatting>
  <conditionalFormatting sqref="AG20">
    <cfRule type="expression" dxfId="197" priority="262">
      <formula>IF($BK20=1,AG20="")</formula>
    </cfRule>
  </conditionalFormatting>
  <conditionalFormatting sqref="AH20">
    <cfRule type="notContainsBlanks" dxfId="196" priority="260">
      <formula>LEN(TRIM(AH20))&gt;0</formula>
    </cfRule>
    <cfRule type="expression" dxfId="195" priority="261">
      <formula>$BW20=1</formula>
    </cfRule>
  </conditionalFormatting>
  <conditionalFormatting sqref="AG21">
    <cfRule type="expression" dxfId="194" priority="259">
      <formula>IF($BK21=1,AG21="")</formula>
    </cfRule>
  </conditionalFormatting>
  <conditionalFormatting sqref="AH21">
    <cfRule type="notContainsBlanks" dxfId="193" priority="257">
      <formula>LEN(TRIM(AH21))&gt;0</formula>
    </cfRule>
    <cfRule type="expression" dxfId="192" priority="258">
      <formula>$BW21=1</formula>
    </cfRule>
  </conditionalFormatting>
  <conditionalFormatting sqref="AG22">
    <cfRule type="expression" dxfId="191" priority="256">
      <formula>IF($BK22=1,AG22="")</formula>
    </cfRule>
  </conditionalFormatting>
  <conditionalFormatting sqref="AH22">
    <cfRule type="notContainsBlanks" dxfId="190" priority="254">
      <formula>LEN(TRIM(AH22))&gt;0</formula>
    </cfRule>
    <cfRule type="expression" dxfId="189" priority="255">
      <formula>$BW22=1</formula>
    </cfRule>
  </conditionalFormatting>
  <conditionalFormatting sqref="AJ10">
    <cfRule type="notContainsBlanks" dxfId="188" priority="252">
      <formula>LEN(TRIM(AJ10))&gt;0</formula>
    </cfRule>
    <cfRule type="expression" dxfId="187" priority="253">
      <formula>$BX10=1</formula>
    </cfRule>
  </conditionalFormatting>
  <conditionalFormatting sqref="AJ11">
    <cfRule type="notContainsBlanks" dxfId="186" priority="250">
      <formula>LEN(TRIM(AJ11))&gt;0</formula>
    </cfRule>
    <cfRule type="expression" dxfId="185" priority="251">
      <formula>$BX11=1</formula>
    </cfRule>
  </conditionalFormatting>
  <conditionalFormatting sqref="AJ12">
    <cfRule type="notContainsBlanks" dxfId="184" priority="242">
      <formula>LEN(TRIM(AJ12))&gt;0</formula>
    </cfRule>
    <cfRule type="expression" dxfId="183" priority="243">
      <formula>$BX12=1</formula>
    </cfRule>
  </conditionalFormatting>
  <conditionalFormatting sqref="AJ13">
    <cfRule type="notContainsBlanks" dxfId="182" priority="240">
      <formula>LEN(TRIM(AJ13))&gt;0</formula>
    </cfRule>
    <cfRule type="expression" dxfId="181" priority="241">
      <formula>$BX13=1</formula>
    </cfRule>
  </conditionalFormatting>
  <conditionalFormatting sqref="AJ14">
    <cfRule type="notContainsBlanks" dxfId="180" priority="238">
      <formula>LEN(TRIM(AJ14))&gt;0</formula>
    </cfRule>
    <cfRule type="expression" dxfId="179" priority="239">
      <formula>$BX14=1</formula>
    </cfRule>
  </conditionalFormatting>
  <conditionalFormatting sqref="AJ15:AJ18">
    <cfRule type="notContainsBlanks" dxfId="178" priority="236">
      <formula>LEN(TRIM(AJ15))&gt;0</formula>
    </cfRule>
    <cfRule type="expression" dxfId="177" priority="237">
      <formula>$BX15=1</formula>
    </cfRule>
  </conditionalFormatting>
  <conditionalFormatting sqref="AJ19">
    <cfRule type="notContainsBlanks" dxfId="176" priority="234">
      <formula>LEN(TRIM(AJ19))&gt;0</formula>
    </cfRule>
    <cfRule type="expression" dxfId="175" priority="235">
      <formula>$BX19=1</formula>
    </cfRule>
  </conditionalFormatting>
  <conditionalFormatting sqref="AJ20">
    <cfRule type="notContainsBlanks" dxfId="174" priority="232">
      <formula>LEN(TRIM(AJ20))&gt;0</formula>
    </cfRule>
    <cfRule type="expression" dxfId="173" priority="233">
      <formula>$BX20=1</formula>
    </cfRule>
  </conditionalFormatting>
  <conditionalFormatting sqref="AJ21">
    <cfRule type="notContainsBlanks" dxfId="172" priority="230">
      <formula>LEN(TRIM(AJ21))&gt;0</formula>
    </cfRule>
    <cfRule type="expression" dxfId="171" priority="231">
      <formula>$BX21=1</formula>
    </cfRule>
  </conditionalFormatting>
  <conditionalFormatting sqref="AJ22">
    <cfRule type="notContainsBlanks" dxfId="170" priority="228">
      <formula>LEN(TRIM(AJ22))&gt;0</formula>
    </cfRule>
    <cfRule type="expression" dxfId="169" priority="229">
      <formula>$BX22=1</formula>
    </cfRule>
  </conditionalFormatting>
  <conditionalFormatting sqref="AQ10">
    <cfRule type="expression" dxfId="168" priority="220">
      <formula>IF($BK10=1,AQ10="")</formula>
    </cfRule>
  </conditionalFormatting>
  <conditionalFormatting sqref="AD10">
    <cfRule type="notContainsBlanks" dxfId="167" priority="221">
      <formula>LEN(TRIM(AD10))&gt;0</formula>
    </cfRule>
    <cfRule type="expression" dxfId="166" priority="222">
      <formula>$BU10=1</formula>
    </cfRule>
  </conditionalFormatting>
  <conditionalFormatting sqref="AK10">
    <cfRule type="expression" dxfId="165" priority="219">
      <formula>IF($BK10=1,AK10="")</formula>
    </cfRule>
  </conditionalFormatting>
  <conditionalFormatting sqref="AK11">
    <cfRule type="expression" dxfId="164" priority="218">
      <formula>IF($BK11=1,AK11="")</formula>
    </cfRule>
  </conditionalFormatting>
  <conditionalFormatting sqref="AK12">
    <cfRule type="expression" dxfId="163" priority="217">
      <formula>IF($BK12=1,AK12="")</formula>
    </cfRule>
  </conditionalFormatting>
  <conditionalFormatting sqref="AK13">
    <cfRule type="expression" dxfId="162" priority="216">
      <formula>IF($BK13=1,AK13="")</formula>
    </cfRule>
  </conditionalFormatting>
  <conditionalFormatting sqref="AI22">
    <cfRule type="expression" dxfId="161" priority="199">
      <formula>IF($BK22=1,AI22="")</formula>
    </cfRule>
  </conditionalFormatting>
  <conditionalFormatting sqref="AK14">
    <cfRule type="expression" dxfId="160" priority="213">
      <formula>IF($BK14=1,AK14="")</formula>
    </cfRule>
  </conditionalFormatting>
  <conditionalFormatting sqref="AK15:AK18">
    <cfRule type="expression" dxfId="159" priority="212">
      <formula>IF($BK15=1,AK15="")</formula>
    </cfRule>
  </conditionalFormatting>
  <conditionalFormatting sqref="AK19">
    <cfRule type="expression" dxfId="158" priority="211">
      <formula>IF($BK19=1,AK19="")</formula>
    </cfRule>
  </conditionalFormatting>
  <conditionalFormatting sqref="AK20">
    <cfRule type="expression" dxfId="157" priority="210">
      <formula>IF($BK20=1,AK20="")</formula>
    </cfRule>
  </conditionalFormatting>
  <conditionalFormatting sqref="AK21">
    <cfRule type="expression" dxfId="156" priority="209">
      <formula>IF($BK21=1,AK21="")</formula>
    </cfRule>
  </conditionalFormatting>
  <conditionalFormatting sqref="AK22">
    <cfRule type="expression" dxfId="155" priority="208">
      <formula>IF($BK22=1,AK22="")</formula>
    </cfRule>
  </conditionalFormatting>
  <conditionalFormatting sqref="AI11">
    <cfRule type="expression" dxfId="154" priority="207">
      <formula>IF($BK11=1,AI11="")</formula>
    </cfRule>
  </conditionalFormatting>
  <conditionalFormatting sqref="AI12">
    <cfRule type="expression" dxfId="153" priority="206">
      <formula>IF($BK12=1,AI12="")</formula>
    </cfRule>
  </conditionalFormatting>
  <conditionalFormatting sqref="AI13">
    <cfRule type="expression" dxfId="152" priority="205">
      <formula>IF($BK13=1,AI13="")</formula>
    </cfRule>
  </conditionalFormatting>
  <conditionalFormatting sqref="AI14">
    <cfRule type="expression" dxfId="151" priority="204">
      <formula>IF($BK14=1,AI14="")</formula>
    </cfRule>
  </conditionalFormatting>
  <conditionalFormatting sqref="AI15:AI18">
    <cfRule type="expression" dxfId="150" priority="203">
      <formula>IF($BK15=1,AI15="")</formula>
    </cfRule>
  </conditionalFormatting>
  <conditionalFormatting sqref="AI19">
    <cfRule type="expression" dxfId="149" priority="202">
      <formula>IF($BK19=1,AI19="")</formula>
    </cfRule>
  </conditionalFormatting>
  <conditionalFormatting sqref="AI20">
    <cfRule type="expression" dxfId="148" priority="201">
      <formula>IF($BK20=1,AI20="")</formula>
    </cfRule>
  </conditionalFormatting>
  <conditionalFormatting sqref="AI21">
    <cfRule type="expression" dxfId="147" priority="200">
      <formula>IF($BK21=1,AI21="")</formula>
    </cfRule>
  </conditionalFormatting>
  <conditionalFormatting sqref="AM10">
    <cfRule type="notContainsBlanks" dxfId="146" priority="197">
      <formula>LEN(TRIM(AM10))&gt;0</formula>
    </cfRule>
    <cfRule type="expression" dxfId="145" priority="198">
      <formula>$BY10=1</formula>
    </cfRule>
  </conditionalFormatting>
  <conditionalFormatting sqref="AM11">
    <cfRule type="notContainsBlanks" dxfId="144" priority="195">
      <formula>LEN(TRIM(AM11))&gt;0</formula>
    </cfRule>
    <cfRule type="expression" dxfId="143" priority="196">
      <formula>$BY11=1</formula>
    </cfRule>
  </conditionalFormatting>
  <conditionalFormatting sqref="AM12">
    <cfRule type="notContainsBlanks" dxfId="142" priority="193">
      <formula>LEN(TRIM(AM12))&gt;0</formula>
    </cfRule>
    <cfRule type="expression" dxfId="141" priority="194">
      <formula>$BY12=1</formula>
    </cfRule>
  </conditionalFormatting>
  <conditionalFormatting sqref="AM13">
    <cfRule type="notContainsBlanks" dxfId="140" priority="191">
      <formula>LEN(TRIM(AM13))&gt;0</formula>
    </cfRule>
    <cfRule type="expression" dxfId="139" priority="192">
      <formula>$BY13=1</formula>
    </cfRule>
  </conditionalFormatting>
  <conditionalFormatting sqref="AM15:AM18">
    <cfRule type="notContainsBlanks" dxfId="138" priority="189">
      <formula>LEN(TRIM(AM15))&gt;0</formula>
    </cfRule>
    <cfRule type="expression" dxfId="137" priority="190">
      <formula>$BY15=1</formula>
    </cfRule>
  </conditionalFormatting>
  <conditionalFormatting sqref="AM14">
    <cfRule type="notContainsBlanks" dxfId="136" priority="187">
      <formula>LEN(TRIM(AM14))&gt;0</formula>
    </cfRule>
    <cfRule type="expression" dxfId="135" priority="188">
      <formula>$BY14=1</formula>
    </cfRule>
  </conditionalFormatting>
  <conditionalFormatting sqref="AM19">
    <cfRule type="notContainsBlanks" dxfId="134" priority="185">
      <formula>LEN(TRIM(AM19))&gt;0</formula>
    </cfRule>
    <cfRule type="expression" dxfId="133" priority="186">
      <formula>$BY19=1</formula>
    </cfRule>
  </conditionalFormatting>
  <conditionalFormatting sqref="AM20">
    <cfRule type="notContainsBlanks" dxfId="132" priority="183">
      <formula>LEN(TRIM(AM20))&gt;0</formula>
    </cfRule>
    <cfRule type="expression" dxfId="131" priority="184">
      <formula>$BY20=1</formula>
    </cfRule>
  </conditionalFormatting>
  <conditionalFormatting sqref="AM21">
    <cfRule type="notContainsBlanks" dxfId="130" priority="181">
      <formula>LEN(TRIM(AM21))&gt;0</formula>
    </cfRule>
    <cfRule type="expression" dxfId="129" priority="182">
      <formula>$BY21=1</formula>
    </cfRule>
  </conditionalFormatting>
  <conditionalFormatting sqref="AM22">
    <cfRule type="notContainsBlanks" dxfId="128" priority="179">
      <formula>LEN(TRIM(AM22))&gt;0</formula>
    </cfRule>
    <cfRule type="expression" dxfId="127" priority="180">
      <formula>$BY22=1</formula>
    </cfRule>
  </conditionalFormatting>
  <conditionalFormatting sqref="AL10">
    <cfRule type="notContainsBlanks" dxfId="126" priority="177">
      <formula>LEN(TRIM(AL10))&gt;0</formula>
    </cfRule>
    <cfRule type="expression" dxfId="125" priority="178">
      <formula>$BY10=1</formula>
    </cfRule>
  </conditionalFormatting>
  <conditionalFormatting sqref="AL11">
    <cfRule type="notContainsBlanks" dxfId="124" priority="175">
      <formula>LEN(TRIM(AL11))&gt;0</formula>
    </cfRule>
    <cfRule type="expression" dxfId="123" priority="176">
      <formula>$BY11=1</formula>
    </cfRule>
  </conditionalFormatting>
  <conditionalFormatting sqref="AL12">
    <cfRule type="notContainsBlanks" dxfId="122" priority="173">
      <formula>LEN(TRIM(AL12))&gt;0</formula>
    </cfRule>
    <cfRule type="expression" dxfId="121" priority="174">
      <formula>$BY12=1</formula>
    </cfRule>
  </conditionalFormatting>
  <conditionalFormatting sqref="AL13">
    <cfRule type="notContainsBlanks" dxfId="120" priority="171">
      <formula>LEN(TRIM(AL13))&gt;0</formula>
    </cfRule>
    <cfRule type="expression" dxfId="119" priority="172">
      <formula>$BY13=1</formula>
    </cfRule>
  </conditionalFormatting>
  <conditionalFormatting sqref="AL14">
    <cfRule type="notContainsBlanks" dxfId="118" priority="169">
      <formula>LEN(TRIM(AL14))&gt;0</formula>
    </cfRule>
    <cfRule type="expression" dxfId="117" priority="170">
      <formula>$BY14=1</formula>
    </cfRule>
  </conditionalFormatting>
  <conditionalFormatting sqref="AL15:AL18">
    <cfRule type="notContainsBlanks" dxfId="116" priority="167">
      <formula>LEN(TRIM(AL15))&gt;0</formula>
    </cfRule>
    <cfRule type="expression" dxfId="115" priority="168">
      <formula>$BY15=1</formula>
    </cfRule>
  </conditionalFormatting>
  <conditionalFormatting sqref="AL19">
    <cfRule type="notContainsBlanks" dxfId="114" priority="165">
      <formula>LEN(TRIM(AL19))&gt;0</formula>
    </cfRule>
    <cfRule type="expression" dxfId="113" priority="166">
      <formula>$BY19=1</formula>
    </cfRule>
  </conditionalFormatting>
  <conditionalFormatting sqref="AL20">
    <cfRule type="notContainsBlanks" dxfId="112" priority="163">
      <formula>LEN(TRIM(AL20))&gt;0</formula>
    </cfRule>
    <cfRule type="expression" dxfId="111" priority="164">
      <formula>$BY20=1</formula>
    </cfRule>
  </conditionalFormatting>
  <conditionalFormatting sqref="AL21">
    <cfRule type="notContainsBlanks" dxfId="110" priority="161">
      <formula>LEN(TRIM(AL21))&gt;0</formula>
    </cfRule>
    <cfRule type="expression" dxfId="109" priority="162">
      <formula>$BY21=1</formula>
    </cfRule>
  </conditionalFormatting>
  <conditionalFormatting sqref="AL22">
    <cfRule type="notContainsBlanks" dxfId="108" priority="159">
      <formula>LEN(TRIM(AL22))&gt;0</formula>
    </cfRule>
    <cfRule type="expression" dxfId="107" priority="160">
      <formula>$BY22=1</formula>
    </cfRule>
  </conditionalFormatting>
  <conditionalFormatting sqref="D26">
    <cfRule type="containsBlanks" dxfId="106" priority="158">
      <formula>LEN(TRIM(D26))=0</formula>
    </cfRule>
  </conditionalFormatting>
  <conditionalFormatting sqref="AD12">
    <cfRule type="notContainsBlanks" dxfId="105" priority="155">
      <formula>LEN(TRIM(AD12))&gt;0</formula>
    </cfRule>
    <cfRule type="expression" dxfId="104" priority="156">
      <formula>$BU12=1</formula>
    </cfRule>
  </conditionalFormatting>
  <conditionalFormatting sqref="AD13">
    <cfRule type="notContainsBlanks" dxfId="103" priority="153">
      <formula>LEN(TRIM(AD13))&gt;0</formula>
    </cfRule>
    <cfRule type="expression" dxfId="102" priority="154">
      <formula>$BU13=1</formula>
    </cfRule>
  </conditionalFormatting>
  <conditionalFormatting sqref="AD14">
    <cfRule type="notContainsBlanks" dxfId="101" priority="151">
      <formula>LEN(TRIM(AD14))&gt;0</formula>
    </cfRule>
    <cfRule type="expression" dxfId="100" priority="152">
      <formula>$BU14=1</formula>
    </cfRule>
  </conditionalFormatting>
  <conditionalFormatting sqref="AD15:AD18">
    <cfRule type="notContainsBlanks" dxfId="99" priority="149">
      <formula>LEN(TRIM(AD15))&gt;0</formula>
    </cfRule>
    <cfRule type="expression" dxfId="98" priority="150">
      <formula>$BU15=1</formula>
    </cfRule>
  </conditionalFormatting>
  <conditionalFormatting sqref="AD19">
    <cfRule type="notContainsBlanks" dxfId="97" priority="147">
      <formula>LEN(TRIM(AD19))&gt;0</formula>
    </cfRule>
    <cfRule type="expression" dxfId="96" priority="148">
      <formula>$BU19=1</formula>
    </cfRule>
  </conditionalFormatting>
  <conditionalFormatting sqref="AD20">
    <cfRule type="notContainsBlanks" dxfId="95" priority="145">
      <formula>LEN(TRIM(AD20))&gt;0</formula>
    </cfRule>
    <cfRule type="expression" dxfId="94" priority="146">
      <formula>$BU20=1</formula>
    </cfRule>
  </conditionalFormatting>
  <conditionalFormatting sqref="AD21">
    <cfRule type="notContainsBlanks" dxfId="93" priority="143">
      <formula>LEN(TRIM(AD21))&gt;0</formula>
    </cfRule>
    <cfRule type="expression" dxfId="92" priority="144">
      <formula>$BU21=1</formula>
    </cfRule>
  </conditionalFormatting>
  <conditionalFormatting sqref="AD22">
    <cfRule type="notContainsBlanks" dxfId="91" priority="141">
      <formula>LEN(TRIM(AD22))&gt;0</formula>
    </cfRule>
    <cfRule type="expression" dxfId="90" priority="142">
      <formula>$BU22=1</formula>
    </cfRule>
  </conditionalFormatting>
  <conditionalFormatting sqref="AB13">
    <cfRule type="notContainsBlanks" dxfId="89" priority="139">
      <formula>LEN(TRIM(AB13))&gt;0</formula>
    </cfRule>
    <cfRule type="expression" dxfId="88" priority="140">
      <formula>$BT13=1</formula>
    </cfRule>
  </conditionalFormatting>
  <conditionalFormatting sqref="AB14">
    <cfRule type="notContainsBlanks" dxfId="87" priority="137">
      <formula>LEN(TRIM(AB14))&gt;0</formula>
    </cfRule>
    <cfRule type="expression" dxfId="86" priority="138">
      <formula>$BT14=1</formula>
    </cfRule>
  </conditionalFormatting>
  <conditionalFormatting sqref="AB15:AB18">
    <cfRule type="notContainsBlanks" dxfId="85" priority="135">
      <formula>LEN(TRIM(AB15))&gt;0</formula>
    </cfRule>
    <cfRule type="expression" dxfId="84" priority="136">
      <formula>$BT15=1</formula>
    </cfRule>
  </conditionalFormatting>
  <conditionalFormatting sqref="AB19">
    <cfRule type="notContainsBlanks" dxfId="83" priority="133">
      <formula>LEN(TRIM(AB19))&gt;0</formula>
    </cfRule>
    <cfRule type="expression" dxfId="82" priority="134">
      <formula>$BT19=1</formula>
    </cfRule>
  </conditionalFormatting>
  <conditionalFormatting sqref="AB20">
    <cfRule type="notContainsBlanks" dxfId="81" priority="131">
      <formula>LEN(TRIM(AB20))&gt;0</formula>
    </cfRule>
    <cfRule type="expression" dxfId="80" priority="132">
      <formula>$BT20=1</formula>
    </cfRule>
  </conditionalFormatting>
  <conditionalFormatting sqref="AB21">
    <cfRule type="notContainsBlanks" dxfId="79" priority="129">
      <formula>LEN(TRIM(AB21))&gt;0</formula>
    </cfRule>
    <cfRule type="expression" dxfId="78" priority="130">
      <formula>$BT21=1</formula>
    </cfRule>
  </conditionalFormatting>
  <conditionalFormatting sqref="AB22">
    <cfRule type="notContainsBlanks" dxfId="77" priority="127">
      <formula>LEN(TRIM(AB22))&gt;0</formula>
    </cfRule>
    <cfRule type="expression" dxfId="76" priority="128">
      <formula>$BT22=1</formula>
    </cfRule>
  </conditionalFormatting>
  <conditionalFormatting sqref="S10:U10">
    <cfRule type="notContainsBlanks" dxfId="75" priority="121">
      <formula>LEN(TRIM(S10))&gt;0</formula>
    </cfRule>
    <cfRule type="expression" dxfId="74" priority="489">
      <formula>AND($R10&lt;&gt;"なし",$R10&lt;&gt;"")</formula>
    </cfRule>
  </conditionalFormatting>
  <conditionalFormatting sqref="S11:U11">
    <cfRule type="notContainsBlanks" dxfId="73" priority="97">
      <formula>LEN(TRIM(S11))&gt;0</formula>
    </cfRule>
    <cfRule type="expression" dxfId="72" priority="98">
      <formula>AND($R11&lt;&gt;"なし",$R11&lt;&gt;"")</formula>
    </cfRule>
  </conditionalFormatting>
  <conditionalFormatting sqref="S12:U12">
    <cfRule type="notContainsBlanks" dxfId="71" priority="95">
      <formula>LEN(TRIM(S12))&gt;0</formula>
    </cfRule>
    <cfRule type="expression" dxfId="70" priority="96">
      <formula>AND($R12&lt;&gt;"なし",$R12&lt;&gt;"")</formula>
    </cfRule>
  </conditionalFormatting>
  <conditionalFormatting sqref="S13:U13">
    <cfRule type="notContainsBlanks" dxfId="69" priority="93">
      <formula>LEN(TRIM(S13))&gt;0</formula>
    </cfRule>
    <cfRule type="expression" dxfId="68" priority="94">
      <formula>AND($R13&lt;&gt;"なし",$R13&lt;&gt;"")</formula>
    </cfRule>
  </conditionalFormatting>
  <conditionalFormatting sqref="S14:U14">
    <cfRule type="notContainsBlanks" dxfId="67" priority="91">
      <formula>LEN(TRIM(S14))&gt;0</formula>
    </cfRule>
    <cfRule type="expression" dxfId="66" priority="92">
      <formula>AND($R14&lt;&gt;"なし",$R14&lt;&gt;"")</formula>
    </cfRule>
  </conditionalFormatting>
  <conditionalFormatting sqref="S15:U18">
    <cfRule type="notContainsBlanks" dxfId="65" priority="89">
      <formula>LEN(TRIM(S15))&gt;0</formula>
    </cfRule>
    <cfRule type="expression" dxfId="64" priority="90">
      <formula>AND($R15&lt;&gt;"なし",$R15&lt;&gt;"")</formula>
    </cfRule>
  </conditionalFormatting>
  <conditionalFormatting sqref="S19:U19">
    <cfRule type="notContainsBlanks" dxfId="63" priority="87">
      <formula>LEN(TRIM(S19))&gt;0</formula>
    </cfRule>
    <cfRule type="expression" dxfId="62" priority="88">
      <formula>AND($R19&lt;&gt;"なし",$R19&lt;&gt;"")</formula>
    </cfRule>
  </conditionalFormatting>
  <conditionalFormatting sqref="S20:U20">
    <cfRule type="notContainsBlanks" dxfId="61" priority="85">
      <formula>LEN(TRIM(S20))&gt;0</formula>
    </cfRule>
    <cfRule type="expression" dxfId="60" priority="86">
      <formula>AND($R20&lt;&gt;"なし",$R20&lt;&gt;"")</formula>
    </cfRule>
  </conditionalFormatting>
  <conditionalFormatting sqref="S21:U21">
    <cfRule type="notContainsBlanks" dxfId="59" priority="83">
      <formula>LEN(TRIM(S21))&gt;0</formula>
    </cfRule>
    <cfRule type="expression" dxfId="58" priority="84">
      <formula>AND($R21&lt;&gt;"なし",$R21&lt;&gt;"")</formula>
    </cfRule>
  </conditionalFormatting>
  <conditionalFormatting sqref="S22:U22">
    <cfRule type="notContainsBlanks" dxfId="57" priority="81">
      <formula>LEN(TRIM(S22))&gt;0</formula>
    </cfRule>
    <cfRule type="expression" dxfId="56" priority="82">
      <formula>AND($R22&lt;&gt;"なし",$R22&lt;&gt;"")</formula>
    </cfRule>
  </conditionalFormatting>
  <conditionalFormatting sqref="AN10">
    <cfRule type="expression" dxfId="55" priority="79">
      <formula>$BO10&gt;=1</formula>
    </cfRule>
  </conditionalFormatting>
  <conditionalFormatting sqref="AN11">
    <cfRule type="expression" dxfId="54" priority="78">
      <formula>$BO11&gt;=1</formula>
    </cfRule>
  </conditionalFormatting>
  <conditionalFormatting sqref="AN12">
    <cfRule type="expression" dxfId="53" priority="77">
      <formula>$BO12&gt;=1</formula>
    </cfRule>
  </conditionalFormatting>
  <conditionalFormatting sqref="AN13">
    <cfRule type="expression" dxfId="52" priority="76">
      <formula>$BO13&gt;=1</formula>
    </cfRule>
  </conditionalFormatting>
  <conditionalFormatting sqref="AN14">
    <cfRule type="expression" dxfId="51" priority="75">
      <formula>$BO14&gt;=1</formula>
    </cfRule>
  </conditionalFormatting>
  <conditionalFormatting sqref="AN15:AN18">
    <cfRule type="expression" dxfId="50" priority="74">
      <formula>$BO15&gt;=1</formula>
    </cfRule>
  </conditionalFormatting>
  <conditionalFormatting sqref="AN19">
    <cfRule type="expression" dxfId="49" priority="73">
      <formula>$BO19&gt;=1</formula>
    </cfRule>
  </conditionalFormatting>
  <conditionalFormatting sqref="AN20">
    <cfRule type="expression" dxfId="48" priority="72">
      <formula>$BO20&gt;=1</formula>
    </cfRule>
  </conditionalFormatting>
  <conditionalFormatting sqref="AN21">
    <cfRule type="expression" dxfId="47" priority="71">
      <formula>$BO21&gt;=1</formula>
    </cfRule>
  </conditionalFormatting>
  <conditionalFormatting sqref="AN22">
    <cfRule type="expression" dxfId="46" priority="70">
      <formula>$BO22&gt;=1</formula>
    </cfRule>
  </conditionalFormatting>
  <conditionalFormatting sqref="AN10:AN22 F10:N22">
    <cfRule type="notContainsBlanks" dxfId="45" priority="69">
      <formula>LEN(TRIM(F10))&gt;0</formula>
    </cfRule>
  </conditionalFormatting>
  <conditionalFormatting sqref="AP10">
    <cfRule type="notContainsBlanks" dxfId="44" priority="47">
      <formula>LEN(TRIM(AP10))&gt;0</formula>
    </cfRule>
    <cfRule type="expression" dxfId="43" priority="48">
      <formula>$AN10&lt;&gt;""</formula>
    </cfRule>
  </conditionalFormatting>
  <conditionalFormatting sqref="AP11">
    <cfRule type="notContainsBlanks" dxfId="42" priority="43">
      <formula>LEN(TRIM(AP11))&gt;0</formula>
    </cfRule>
    <cfRule type="expression" dxfId="41" priority="44">
      <formula>$AN11&lt;&gt;""</formula>
    </cfRule>
  </conditionalFormatting>
  <conditionalFormatting sqref="AP12">
    <cfRule type="notContainsBlanks" dxfId="40" priority="41">
      <formula>LEN(TRIM(AP12))&gt;0</formula>
    </cfRule>
    <cfRule type="expression" dxfId="39" priority="42">
      <formula>$AN12&lt;&gt;""</formula>
    </cfRule>
  </conditionalFormatting>
  <conditionalFormatting sqref="AP13">
    <cfRule type="notContainsBlanks" dxfId="38" priority="39">
      <formula>LEN(TRIM(AP13))&gt;0</formula>
    </cfRule>
    <cfRule type="expression" dxfId="37" priority="40">
      <formula>$AN13&lt;&gt;""</formula>
    </cfRule>
  </conditionalFormatting>
  <conditionalFormatting sqref="AP15:AP18">
    <cfRule type="notContainsBlanks" dxfId="36" priority="33">
      <formula>LEN(TRIM(AP15))&gt;0</formula>
    </cfRule>
    <cfRule type="expression" dxfId="35" priority="34">
      <formula>$AN15&lt;&gt;""</formula>
    </cfRule>
  </conditionalFormatting>
  <conditionalFormatting sqref="AP14">
    <cfRule type="notContainsBlanks" dxfId="34" priority="31">
      <formula>LEN(TRIM(AP14))&gt;0</formula>
    </cfRule>
    <cfRule type="expression" dxfId="33" priority="32">
      <formula>$AN14&lt;&gt;""</formula>
    </cfRule>
  </conditionalFormatting>
  <conditionalFormatting sqref="AP19">
    <cfRule type="notContainsBlanks" dxfId="32" priority="29">
      <formula>LEN(TRIM(AP19))&gt;0</formula>
    </cfRule>
    <cfRule type="expression" dxfId="31" priority="30">
      <formula>$AN19&lt;&gt;""</formula>
    </cfRule>
  </conditionalFormatting>
  <conditionalFormatting sqref="AP20">
    <cfRule type="notContainsBlanks" dxfId="30" priority="27">
      <formula>LEN(TRIM(AP20))&gt;0</formula>
    </cfRule>
    <cfRule type="expression" dxfId="29" priority="28">
      <formula>$AN20&lt;&gt;""</formula>
    </cfRule>
  </conditionalFormatting>
  <conditionalFormatting sqref="AP21">
    <cfRule type="notContainsBlanks" dxfId="28" priority="25">
      <formula>LEN(TRIM(AP21))&gt;0</formula>
    </cfRule>
    <cfRule type="expression" dxfId="27" priority="26">
      <formula>$AN21&lt;&gt;""</formula>
    </cfRule>
  </conditionalFormatting>
  <conditionalFormatting sqref="AP22">
    <cfRule type="notContainsBlanks" dxfId="26" priority="23">
      <formula>LEN(TRIM(AP22))&gt;0</formula>
    </cfRule>
    <cfRule type="expression" dxfId="25" priority="24">
      <formula>$AN22&lt;&gt;""</formula>
    </cfRule>
  </conditionalFormatting>
  <conditionalFormatting sqref="AD11">
    <cfRule type="notContainsBlanks" dxfId="24" priority="21">
      <formula>LEN(TRIM(AD11))&gt;0</formula>
    </cfRule>
    <cfRule type="expression" dxfId="23" priority="22">
      <formula>$BU11=1</formula>
    </cfRule>
  </conditionalFormatting>
  <conditionalFormatting sqref="G11:I11">
    <cfRule type="expression" dxfId="22" priority="19">
      <formula>IF($BK11=1,G11="")</formula>
    </cfRule>
  </conditionalFormatting>
  <conditionalFormatting sqref="G12:I12">
    <cfRule type="expression" dxfId="21" priority="18">
      <formula>IF($BK12=1,G12="")</formula>
    </cfRule>
  </conditionalFormatting>
  <conditionalFormatting sqref="G13:I13">
    <cfRule type="expression" dxfId="20" priority="17">
      <formula>IF($BK13=1,G13="")</formula>
    </cfRule>
  </conditionalFormatting>
  <conditionalFormatting sqref="G14:I14">
    <cfRule type="expression" dxfId="19" priority="16">
      <formula>IF($BK14=1,G14="")</formula>
    </cfRule>
  </conditionalFormatting>
  <conditionalFormatting sqref="G15:I18">
    <cfRule type="expression" dxfId="18" priority="15">
      <formula>IF($BK15=1,G15="")</formula>
    </cfRule>
  </conditionalFormatting>
  <conditionalFormatting sqref="G19:I19">
    <cfRule type="expression" dxfId="17" priority="14">
      <formula>IF($BK19=1,G19="")</formula>
    </cfRule>
  </conditionalFormatting>
  <conditionalFormatting sqref="G20:I20">
    <cfRule type="expression" dxfId="16" priority="13">
      <formula>IF($BK20=1,G20="")</formula>
    </cfRule>
  </conditionalFormatting>
  <conditionalFormatting sqref="G21:I21">
    <cfRule type="expression" dxfId="15" priority="12">
      <formula>IF($BK21=1,G21="")</formula>
    </cfRule>
  </conditionalFormatting>
  <conditionalFormatting sqref="G22:I22">
    <cfRule type="expression" dxfId="14" priority="11">
      <formula>IF($BK22=1,G22="")</formula>
    </cfRule>
  </conditionalFormatting>
  <conditionalFormatting sqref="Q10:Q22">
    <cfRule type="notContainsBlanks" dxfId="13" priority="10">
      <formula>LEN(TRIM(Q10))&gt;0</formula>
    </cfRule>
  </conditionalFormatting>
  <conditionalFormatting sqref="R10:R22">
    <cfRule type="notContainsBlanks" dxfId="12" priority="9">
      <formula>LEN(TRIM(R10))&gt;0</formula>
    </cfRule>
  </conditionalFormatting>
  <conditionalFormatting sqref="V10:AA22 AC10:AC22 AE10:AE22 AG10:AG22 AI10:AI22 AK10:AK22">
    <cfRule type="notContainsBlanks" dxfId="11" priority="8">
      <formula>LEN(TRIM(V10))&gt;0</formula>
    </cfRule>
  </conditionalFormatting>
  <conditionalFormatting sqref="AQ10:AV22">
    <cfRule type="notContainsBlanks" dxfId="10" priority="7">
      <formula>LEN(TRIM(AQ10))&gt;0</formula>
    </cfRule>
  </conditionalFormatting>
  <conditionalFormatting sqref="E10:E22">
    <cfRule type="notContainsBlanks" dxfId="9" priority="6">
      <formula>LEN(TRIM(E10))&gt;0</formula>
    </cfRule>
  </conditionalFormatting>
  <conditionalFormatting sqref="P10:P22">
    <cfRule type="expression" dxfId="8" priority="5">
      <formula>IF($BK10=1,P10="")</formula>
    </cfRule>
  </conditionalFormatting>
  <conditionalFormatting sqref="P10:P22">
    <cfRule type="notContainsBlanks" dxfId="7" priority="4">
      <formula>LEN(TRIM(P10))&gt;0</formula>
    </cfRule>
  </conditionalFormatting>
  <conditionalFormatting sqref="O10:O22">
    <cfRule type="expression" dxfId="6" priority="3">
      <formula>IF($BK10=1,O10="")</formula>
    </cfRule>
  </conditionalFormatting>
  <conditionalFormatting sqref="O10:O22">
    <cfRule type="notContainsBlanks" dxfId="5" priority="2">
      <formula>LEN(TRIM(O10))&gt;0</formula>
    </cfRule>
  </conditionalFormatting>
  <conditionalFormatting sqref="AO10:AO22">
    <cfRule type="notContainsBlanks" dxfId="4" priority="528">
      <formula>LEN(TRIM(AO10))&gt;0</formula>
    </cfRule>
    <cfRule type="expression" dxfId="3" priority="529">
      <formula>$AN10=$BH$10</formula>
    </cfRule>
  </conditionalFormatting>
  <conditionalFormatting sqref="E10">
    <cfRule type="expression" dxfId="2" priority="530">
      <formula>IF($BK10=1,F10="")</formula>
    </cfRule>
  </conditionalFormatting>
  <conditionalFormatting sqref="G10:I10">
    <cfRule type="expression" dxfId="1" priority="531">
      <formula>IF($BK10=1,E10="")</formula>
    </cfRule>
  </conditionalFormatting>
  <conditionalFormatting sqref="P26:AV26">
    <cfRule type="notContainsBlanks" dxfId="0" priority="1">
      <formula>LEN(TRIM(P26))&gt;0</formula>
    </cfRule>
  </conditionalFormatting>
  <dataValidations count="21">
    <dataValidation type="list" allowBlank="1" showInputMessage="1" showErrorMessage="1" sqref="E23">
      <formula1>$AZ$10:$AZ$12</formula1>
    </dataValidation>
    <dataValidation type="list" allowBlank="1" showInputMessage="1" showErrorMessage="1" sqref="AM23:AO23 Y23:AJ23">
      <formula1>$BG$10:$BG$11</formula1>
    </dataValidation>
    <dataValidation type="list" allowBlank="1" showInputMessage="1" showErrorMessage="1" sqref="AP23">
      <formula1>$BG$10</formula1>
    </dataValidation>
    <dataValidation type="whole" allowBlank="1" showInputMessage="1" showErrorMessage="1" error="数字だけ入力して下さい" sqref="AM10:AM22 AB10:AB22 AD10:AD22 AF10:AF22 AH10:AH22 AJ10:AJ22">
      <formula1>0</formula1>
      <formula2>500</formula2>
    </dataValidation>
    <dataValidation type="whole" operator="greaterThanOrEqual" allowBlank="1" showInputMessage="1" showErrorMessage="1" error="数字のみ入力してください。" sqref="J10:Q22">
      <formula1>0</formula1>
    </dataValidation>
    <dataValidation type="list" allowBlank="1" showInputMessage="1" showErrorMessage="1" error="リストから選択してください" sqref="E10:E22">
      <formula1>$AX$10:$AX$11</formula1>
    </dataValidation>
    <dataValidation type="whole" operator="greaterThanOrEqual" allowBlank="1" showInputMessage="1" showErrorMessage="1" error="数字だけ入力してください" sqref="V10:X22">
      <formula1>0</formula1>
    </dataValidation>
    <dataValidation type="list" allowBlank="1" showInputMessage="1" showErrorMessage="1" sqref="F23:I23">
      <formula1>$BA$10:$BA$15</formula1>
    </dataValidation>
    <dataValidation type="whole" allowBlank="1" showInputMessage="1" showErrorMessage="1" error="数字のみ入力してください" sqref="D26">
      <formula1>0</formula1>
      <formula2>500</formula2>
    </dataValidation>
    <dataValidation type="list" allowBlank="1" showInputMessage="1" showErrorMessage="1" error="リストから選択してください" sqref="AN10:AN22">
      <formula1>$BH$10:$BH$12</formula1>
    </dataValidation>
    <dataValidation type="list" allowBlank="1" showInputMessage="1" showErrorMessage="1" error="リストから選択してください" sqref="H10:H22">
      <formula1>$BA$10:$BA$15</formula1>
    </dataValidation>
    <dataValidation type="list" allowBlank="1" showInputMessage="1" showErrorMessage="1" error="リストから選択してください" sqref="Y10:AA22 AQ10:AU22 AK10:AK22 AI10:AI22 AG10:AG22 AE10:AE22 AC10:AC22">
      <formula1>$BG$10:$BG$11</formula1>
    </dataValidation>
    <dataValidation type="whole" allowBlank="1" showInputMessage="1" showErrorMessage="1" error="数字のみ入力してください" sqref="AV10:AV22">
      <formula1>0</formula1>
      <formula2>9.99999999999999E+31</formula2>
    </dataValidation>
    <dataValidation type="list" allowBlank="1" showInputMessage="1" showErrorMessage="1" error="リストから選択してください" sqref="F10:F22">
      <formula1>$AY$10:$AY$15</formula1>
    </dataValidation>
    <dataValidation type="list" operator="greaterThanOrEqual" allowBlank="1" showInputMessage="1" showErrorMessage="1" error="リストから選択してください" sqref="T10:T22">
      <formula1>$BE$10:$BE$17</formula1>
    </dataValidation>
    <dataValidation type="list" operator="greaterThanOrEqual" allowBlank="1" showInputMessage="1" showErrorMessage="1" error="リストから選択してください" sqref="U10:U22">
      <formula1>$BF$10:$BF$16</formula1>
    </dataValidation>
    <dataValidation type="list" allowBlank="1" showInputMessage="1" showErrorMessage="1" error="リストから選択してください" sqref="AO10:AO22">
      <formula1>$BI$10:$BI$19</formula1>
    </dataValidation>
    <dataValidation type="list" allowBlank="1" showInputMessage="1" showErrorMessage="1" error="リストから選択してください" sqref="G10:G22">
      <formula1>$AZ$10:$AZ$23</formula1>
    </dataValidation>
    <dataValidation type="list" operator="greaterThanOrEqual" allowBlank="1" showInputMessage="1" showErrorMessage="1" error="数字のみ入力してください。" sqref="R10:R22">
      <formula1>$BC$10:$BC$18</formula1>
    </dataValidation>
    <dataValidation type="list" operator="greaterThanOrEqual" allowBlank="1" showInputMessage="1" showErrorMessage="1" error="リストから選択してください" sqref="S10:S22">
      <formula1>$BD$10:$BD$16</formula1>
    </dataValidation>
    <dataValidation type="list" allowBlank="1" showInputMessage="1" showErrorMessage="1" error="リストから選択してください" sqref="I10:I22">
      <formula1>$BB$10:$BB$27</formula1>
    </dataValidation>
  </dataValidations>
  <printOptions horizontalCentered="1"/>
  <pageMargins left="0.31496062992125984" right="0.31496062992125984" top="0.55118110236220474" bottom="0.55118110236220474" header="0.31496062992125984" footer="0.31496062992125984"/>
  <pageSetup paperSize="8" scale="50" orientation="landscape" r:id="rId1"/>
  <headerFooter>
    <oddFooter>&amp;P / &amp;N ページ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126</vt:i4>
      </vt:variant>
    </vt:vector>
  </HeadingPairs>
  <TitlesOfParts>
    <vt:vector size="128" baseType="lpstr">
      <vt:lpstr>事業所用①</vt:lpstr>
      <vt:lpstr>事業所用②</vt:lpstr>
      <vt:lpstr>事業所用①!Print_Area</vt:lpstr>
      <vt:lpstr>事業所用②!Print_Area</vt:lpstr>
      <vt:lpstr>阿智村</vt:lpstr>
      <vt:lpstr>阿南町</vt:lpstr>
      <vt:lpstr>愛知県</vt:lpstr>
      <vt:lpstr>愛媛県</vt:lpstr>
      <vt:lpstr>安曇野市</vt:lpstr>
      <vt:lpstr>伊那市</vt:lpstr>
      <vt:lpstr>茨城県</vt:lpstr>
      <vt:lpstr>栄村</vt:lpstr>
      <vt:lpstr>塩尻市</vt:lpstr>
      <vt:lpstr>王滝村</vt:lpstr>
      <vt:lpstr>岡山県</vt:lpstr>
      <vt:lpstr>岡谷市</vt:lpstr>
      <vt:lpstr>沖縄県</vt:lpstr>
      <vt:lpstr>下諏訪町</vt:lpstr>
      <vt:lpstr>下條村</vt:lpstr>
      <vt:lpstr>茅野市</vt:lpstr>
      <vt:lpstr>岩手県</vt:lpstr>
      <vt:lpstr>岐阜県</vt:lpstr>
      <vt:lpstr>宮崎県</vt:lpstr>
      <vt:lpstr>宮城県</vt:lpstr>
      <vt:lpstr>宮田村</vt:lpstr>
      <vt:lpstr>京都府</vt:lpstr>
      <vt:lpstr>喬木村</vt:lpstr>
      <vt:lpstr>駒ケ根市</vt:lpstr>
      <vt:lpstr>熊本県</vt:lpstr>
      <vt:lpstr>群馬県</vt:lpstr>
      <vt:lpstr>軽井沢町</vt:lpstr>
      <vt:lpstr>原村</vt:lpstr>
      <vt:lpstr>御代田町</vt:lpstr>
      <vt:lpstr>広島県</vt:lpstr>
      <vt:lpstr>香川県</vt:lpstr>
      <vt:lpstr>高山村</vt:lpstr>
      <vt:lpstr>高森町</vt:lpstr>
      <vt:lpstr>高知県</vt:lpstr>
      <vt:lpstr>根羽村</vt:lpstr>
      <vt:lpstr>佐賀県</vt:lpstr>
      <vt:lpstr>佐久市</vt:lpstr>
      <vt:lpstr>佐久穂町</vt:lpstr>
      <vt:lpstr>坂城町</vt:lpstr>
      <vt:lpstr>埼玉県</vt:lpstr>
      <vt:lpstr>三重県</vt:lpstr>
      <vt:lpstr>山ノ内町</vt:lpstr>
      <vt:lpstr>山形県</vt:lpstr>
      <vt:lpstr>山形村</vt:lpstr>
      <vt:lpstr>山口県</vt:lpstr>
      <vt:lpstr>山梨県</vt:lpstr>
      <vt:lpstr>滋賀県</vt:lpstr>
      <vt:lpstr>鹿児島県</vt:lpstr>
      <vt:lpstr>秋田県</vt:lpstr>
      <vt:lpstr>小海町</vt:lpstr>
      <vt:lpstr>小諸市</vt:lpstr>
      <vt:lpstr>小川村</vt:lpstr>
      <vt:lpstr>小谷村</vt:lpstr>
      <vt:lpstr>小布施町</vt:lpstr>
      <vt:lpstr>松川村</vt:lpstr>
      <vt:lpstr>松川町</vt:lpstr>
      <vt:lpstr>松本市</vt:lpstr>
      <vt:lpstr>上松町</vt:lpstr>
      <vt:lpstr>上田市</vt:lpstr>
      <vt:lpstr>信濃町</vt:lpstr>
      <vt:lpstr>新潟県</vt:lpstr>
      <vt:lpstr>神奈川県</vt:lpstr>
      <vt:lpstr>諏訪市</vt:lpstr>
      <vt:lpstr>須坂市</vt:lpstr>
      <vt:lpstr>生坂村</vt:lpstr>
      <vt:lpstr>青森県</vt:lpstr>
      <vt:lpstr>青木村</vt:lpstr>
      <vt:lpstr>静岡県</vt:lpstr>
      <vt:lpstr>石川県</vt:lpstr>
      <vt:lpstr>千曲市</vt:lpstr>
      <vt:lpstr>千葉県</vt:lpstr>
      <vt:lpstr>川上村</vt:lpstr>
      <vt:lpstr>泰阜村</vt:lpstr>
      <vt:lpstr>大桑村</vt:lpstr>
      <vt:lpstr>大阪府</vt:lpstr>
      <vt:lpstr>大鹿村</vt:lpstr>
      <vt:lpstr>大町市</vt:lpstr>
      <vt:lpstr>大分県</vt:lpstr>
      <vt:lpstr>辰野町</vt:lpstr>
      <vt:lpstr>池田町</vt:lpstr>
      <vt:lpstr>筑北村</vt:lpstr>
      <vt:lpstr>中川村</vt:lpstr>
      <vt:lpstr>中野市</vt:lpstr>
      <vt:lpstr>朝日村</vt:lpstr>
      <vt:lpstr>長崎県</vt:lpstr>
      <vt:lpstr>長野県</vt:lpstr>
      <vt:lpstr>長野市</vt:lpstr>
      <vt:lpstr>長和町</vt:lpstr>
      <vt:lpstr>鳥取県</vt:lpstr>
      <vt:lpstr>天龍村</vt:lpstr>
      <vt:lpstr>島根県</vt:lpstr>
      <vt:lpstr>東京都</vt:lpstr>
      <vt:lpstr>東御市</vt:lpstr>
      <vt:lpstr>徳島県</vt:lpstr>
      <vt:lpstr>栃木県</vt:lpstr>
      <vt:lpstr>奈良県</vt:lpstr>
      <vt:lpstr>南相木村</vt:lpstr>
      <vt:lpstr>南牧村</vt:lpstr>
      <vt:lpstr>南箕輪村</vt:lpstr>
      <vt:lpstr>南木曽町</vt:lpstr>
      <vt:lpstr>売木村</vt:lpstr>
      <vt:lpstr>白馬村</vt:lpstr>
      <vt:lpstr>飯綱町</vt:lpstr>
      <vt:lpstr>飯山市</vt:lpstr>
      <vt:lpstr>飯田市</vt:lpstr>
      <vt:lpstr>飯島町</vt:lpstr>
      <vt:lpstr>富山県</vt:lpstr>
      <vt:lpstr>富士見町</vt:lpstr>
      <vt:lpstr>福井県</vt:lpstr>
      <vt:lpstr>福岡県</vt:lpstr>
      <vt:lpstr>福島県</vt:lpstr>
      <vt:lpstr>兵庫県</vt:lpstr>
      <vt:lpstr>平谷村</vt:lpstr>
      <vt:lpstr>豊丘村</vt:lpstr>
      <vt:lpstr>北海道</vt:lpstr>
      <vt:lpstr>北相木村</vt:lpstr>
      <vt:lpstr>麻績村</vt:lpstr>
      <vt:lpstr>箕輪町</vt:lpstr>
      <vt:lpstr>木曽町</vt:lpstr>
      <vt:lpstr>木祖村</vt:lpstr>
      <vt:lpstr>木島平村</vt:lpstr>
      <vt:lpstr>野沢温泉村</vt:lpstr>
      <vt:lpstr>立科町</vt:lpstr>
      <vt:lpstr>和歌山県</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来原</cp:lastModifiedBy>
  <cp:lastPrinted>2016-08-26T05:07:51Z</cp:lastPrinted>
  <dcterms:created xsi:type="dcterms:W3CDTF">2014-03-10T02:49:28Z</dcterms:created>
  <dcterms:modified xsi:type="dcterms:W3CDTF">2016-09-23T04:01:08Z</dcterms:modified>
</cp:coreProperties>
</file>