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健康福祉部\障がい福祉課\地域生活支援スタッフ\025-12-(010～040)　優先調達\HP掲載用\202301HP掲載\"/>
    </mc:Choice>
  </mc:AlternateContent>
  <workbookProtection workbookPassword="CCB1" lockStructure="1"/>
  <bookViews>
    <workbookView xWindow="0" yWindow="0" windowWidth="28800" windowHeight="12210"/>
  </bookViews>
  <sheets>
    <sheet name="受注希望追加記載確認表" sheetId="2" r:id="rId1"/>
    <sheet name="作業ファイル" sheetId="6" state="hidden" r:id="rId2"/>
    <sheet name="削除" sheetId="8" r:id="rId3"/>
    <sheet name="追加" sheetId="4" r:id="rId4"/>
  </sheets>
  <definedNames>
    <definedName name="_xlnm._FilterDatabase" localSheetId="1">作業ファイル!$A$1:$F$173</definedName>
    <definedName name="_xlnm.Print_Area" localSheetId="0">受注希望追加記載確認表!$B$1:$H$37</definedName>
    <definedName name="サービス区分" localSheetId="1">作業ファイル!$F$1:$F$173</definedName>
    <definedName name="サービス区分">受注希望追加記載確認表!$G$4</definedName>
    <definedName name="運営法人名">受注希望追加記載確認表!$C$4</definedName>
    <definedName name="市町村名">作業ファイル!$D$1:$D$173</definedName>
    <definedName name="施設名称">作業ファイル!$A$1:$A$173</definedName>
    <definedName name="事業所名">受注希望追加記載確認表!$D$4</definedName>
    <definedName name="所在市町村">受注希望追加記載確認表!$H$4</definedName>
    <definedName name="法人名称">作業ファイル!$B$1:$B$173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8" l="1"/>
  <c r="C5" i="8"/>
  <c r="D5" i="8"/>
  <c r="E5" i="8"/>
  <c r="D2" i="8"/>
  <c r="D2" i="4"/>
  <c r="C3" i="4"/>
  <c r="C4" i="4"/>
  <c r="C4" i="2" l="1"/>
  <c r="F56" i="4"/>
  <c r="E56" i="4"/>
  <c r="D56" i="4"/>
  <c r="C56" i="4"/>
  <c r="F55" i="4"/>
  <c r="E55" i="4"/>
  <c r="D55" i="4"/>
  <c r="C55" i="4"/>
  <c r="F54" i="4"/>
  <c r="E54" i="4"/>
  <c r="D54" i="4"/>
  <c r="C54" i="4"/>
  <c r="F53" i="4"/>
  <c r="E53" i="4"/>
  <c r="D53" i="4"/>
  <c r="C53" i="4"/>
  <c r="F52" i="4"/>
  <c r="E52" i="4"/>
  <c r="D52" i="4"/>
  <c r="C52" i="4"/>
  <c r="F51" i="4"/>
  <c r="E51" i="4"/>
  <c r="D51" i="4"/>
  <c r="C51" i="4"/>
  <c r="F50" i="4"/>
  <c r="E50" i="4"/>
  <c r="D50" i="4"/>
  <c r="C50" i="4"/>
  <c r="F49" i="4"/>
  <c r="E49" i="4"/>
  <c r="D49" i="4"/>
  <c r="C49" i="4"/>
  <c r="F48" i="4"/>
  <c r="E48" i="4"/>
  <c r="D48" i="4"/>
  <c r="C48" i="4"/>
  <c r="F47" i="4"/>
  <c r="E47" i="4"/>
  <c r="D47" i="4"/>
  <c r="C47" i="4"/>
  <c r="F46" i="4"/>
  <c r="E46" i="4"/>
  <c r="D46" i="4"/>
  <c r="C46" i="4"/>
  <c r="F45" i="4"/>
  <c r="E45" i="4"/>
  <c r="D45" i="4"/>
  <c r="C45" i="4"/>
  <c r="F44" i="4"/>
  <c r="E44" i="4"/>
  <c r="D44" i="4"/>
  <c r="C44" i="4"/>
  <c r="F43" i="4"/>
  <c r="E43" i="4"/>
  <c r="D43" i="4"/>
  <c r="C43" i="4"/>
  <c r="F42" i="4"/>
  <c r="E42" i="4"/>
  <c r="D42" i="4"/>
  <c r="C42" i="4"/>
  <c r="F41" i="4"/>
  <c r="E41" i="4"/>
  <c r="D41" i="4"/>
  <c r="C41" i="4"/>
  <c r="F40" i="4"/>
  <c r="E40" i="4"/>
  <c r="D40" i="4"/>
  <c r="C40" i="4"/>
  <c r="F39" i="4"/>
  <c r="E39" i="4"/>
  <c r="D39" i="4"/>
  <c r="C39" i="4"/>
  <c r="F38" i="4"/>
  <c r="E38" i="4"/>
  <c r="D38" i="4"/>
  <c r="C38" i="4"/>
  <c r="F37" i="4"/>
  <c r="E37" i="4"/>
  <c r="D37" i="4"/>
  <c r="C37" i="4"/>
  <c r="F36" i="4"/>
  <c r="E36" i="4"/>
  <c r="D36" i="4"/>
  <c r="C36" i="4"/>
  <c r="F35" i="4"/>
  <c r="E35" i="4"/>
  <c r="D35" i="4"/>
  <c r="C35" i="4"/>
  <c r="F34" i="4"/>
  <c r="E34" i="4"/>
  <c r="D34" i="4"/>
  <c r="C34" i="4"/>
  <c r="F33" i="4"/>
  <c r="E33" i="4"/>
  <c r="D33" i="4"/>
  <c r="C33" i="4"/>
  <c r="F32" i="4"/>
  <c r="E32" i="4"/>
  <c r="D32" i="4"/>
  <c r="C32" i="4"/>
  <c r="F31" i="4"/>
  <c r="E31" i="4"/>
  <c r="D31" i="4"/>
  <c r="C31" i="4"/>
  <c r="F30" i="4"/>
  <c r="E30" i="4"/>
  <c r="D30" i="4"/>
  <c r="C30" i="4"/>
  <c r="F29" i="4"/>
  <c r="E29" i="4"/>
  <c r="D29" i="4"/>
  <c r="C29" i="4"/>
  <c r="F28" i="4"/>
  <c r="E28" i="4"/>
  <c r="D28" i="4"/>
  <c r="C28" i="4"/>
  <c r="F27" i="4"/>
  <c r="E27" i="4"/>
  <c r="D27" i="4"/>
  <c r="C27" i="4"/>
  <c r="F26" i="4"/>
  <c r="E26" i="4"/>
  <c r="D26" i="4"/>
  <c r="C26" i="4"/>
  <c r="F25" i="4"/>
  <c r="E25" i="4"/>
  <c r="D25" i="4"/>
  <c r="C25" i="4"/>
  <c r="F24" i="4"/>
  <c r="E24" i="4"/>
  <c r="D24" i="4"/>
  <c r="C24" i="4"/>
  <c r="F23" i="4"/>
  <c r="E23" i="4"/>
  <c r="D23" i="4"/>
  <c r="C23" i="4"/>
  <c r="F22" i="4"/>
  <c r="E22" i="4"/>
  <c r="D22" i="4"/>
  <c r="C22" i="4"/>
  <c r="F21" i="4"/>
  <c r="E21" i="4"/>
  <c r="D21" i="4"/>
  <c r="C21" i="4"/>
  <c r="F20" i="4"/>
  <c r="E20" i="4"/>
  <c r="D20" i="4"/>
  <c r="C20" i="4"/>
  <c r="F19" i="4"/>
  <c r="E19" i="4"/>
  <c r="D19" i="4"/>
  <c r="C19" i="4"/>
  <c r="F18" i="4"/>
  <c r="E18" i="4"/>
  <c r="D18" i="4"/>
  <c r="C18" i="4"/>
  <c r="F17" i="4"/>
  <c r="E17" i="4"/>
  <c r="D17" i="4"/>
  <c r="C17" i="4"/>
  <c r="F16" i="4"/>
  <c r="E16" i="4"/>
  <c r="D16" i="4"/>
  <c r="C16" i="4"/>
  <c r="F15" i="4"/>
  <c r="E15" i="4"/>
  <c r="D15" i="4"/>
  <c r="C15" i="4"/>
  <c r="F14" i="4"/>
  <c r="E14" i="4"/>
  <c r="D14" i="4"/>
  <c r="C14" i="4"/>
  <c r="F13" i="4"/>
  <c r="E13" i="4"/>
  <c r="D13" i="4"/>
  <c r="C13" i="4"/>
  <c r="F12" i="4"/>
  <c r="E12" i="4"/>
  <c r="D12" i="4"/>
  <c r="C12" i="4"/>
  <c r="F11" i="4"/>
  <c r="E11" i="4"/>
  <c r="D11" i="4"/>
  <c r="C11" i="4"/>
  <c r="F10" i="4"/>
  <c r="E10" i="4"/>
  <c r="D10" i="4"/>
  <c r="C10" i="4"/>
  <c r="F9" i="4"/>
  <c r="E9" i="4"/>
  <c r="D9" i="4"/>
  <c r="C9" i="4"/>
  <c r="F8" i="4"/>
  <c r="E8" i="4"/>
  <c r="D8" i="4"/>
  <c r="C8" i="4"/>
  <c r="F7" i="4"/>
  <c r="E7" i="4"/>
  <c r="D7" i="4"/>
  <c r="C7" i="4"/>
  <c r="F6" i="4"/>
  <c r="E6" i="4"/>
  <c r="D6" i="4"/>
  <c r="C6" i="4"/>
  <c r="F5" i="4"/>
  <c r="E5" i="4"/>
  <c r="D5" i="4"/>
  <c r="C5" i="4"/>
  <c r="F4" i="4"/>
  <c r="E4" i="4"/>
  <c r="D4" i="4"/>
  <c r="F2" i="4"/>
  <c r="E2" i="4"/>
  <c r="C2" i="4"/>
  <c r="F56" i="8"/>
  <c r="E56" i="8"/>
  <c r="D56" i="8"/>
  <c r="C56" i="8"/>
  <c r="F55" i="8"/>
  <c r="E55" i="8"/>
  <c r="D55" i="8"/>
  <c r="C55" i="8"/>
  <c r="F54" i="8"/>
  <c r="E54" i="8"/>
  <c r="D54" i="8"/>
  <c r="C54" i="8"/>
  <c r="F53" i="8"/>
  <c r="E53" i="8"/>
  <c r="D53" i="8"/>
  <c r="C53" i="8"/>
  <c r="F52" i="8"/>
  <c r="E52" i="8"/>
  <c r="D52" i="8"/>
  <c r="C52" i="8"/>
  <c r="F51" i="8"/>
  <c r="E51" i="8"/>
  <c r="D51" i="8"/>
  <c r="C51" i="8"/>
  <c r="F50" i="8"/>
  <c r="E50" i="8"/>
  <c r="D50" i="8"/>
  <c r="C50" i="8"/>
  <c r="F49" i="8"/>
  <c r="E49" i="8"/>
  <c r="D49" i="8"/>
  <c r="C49" i="8"/>
  <c r="F48" i="8"/>
  <c r="E48" i="8"/>
  <c r="D48" i="8"/>
  <c r="C48" i="8"/>
  <c r="F47" i="8"/>
  <c r="E47" i="8"/>
  <c r="D47" i="8"/>
  <c r="C47" i="8"/>
  <c r="F46" i="8"/>
  <c r="E46" i="8"/>
  <c r="D46" i="8"/>
  <c r="C46" i="8"/>
  <c r="F45" i="8"/>
  <c r="E45" i="8"/>
  <c r="D45" i="8"/>
  <c r="C45" i="8"/>
  <c r="F44" i="8"/>
  <c r="E44" i="8"/>
  <c r="D44" i="8"/>
  <c r="C44" i="8"/>
  <c r="F43" i="8"/>
  <c r="E43" i="8"/>
  <c r="D43" i="8"/>
  <c r="C43" i="8"/>
  <c r="F42" i="8"/>
  <c r="E42" i="8"/>
  <c r="D42" i="8"/>
  <c r="C42" i="8"/>
  <c r="F41" i="8"/>
  <c r="E41" i="8"/>
  <c r="D41" i="8"/>
  <c r="C41" i="8"/>
  <c r="F40" i="8"/>
  <c r="E40" i="8"/>
  <c r="D40" i="8"/>
  <c r="C40" i="8"/>
  <c r="F39" i="8"/>
  <c r="E39" i="8"/>
  <c r="D39" i="8"/>
  <c r="C39" i="8"/>
  <c r="F38" i="8"/>
  <c r="E38" i="8"/>
  <c r="D38" i="8"/>
  <c r="C38" i="8"/>
  <c r="F37" i="8"/>
  <c r="E37" i="8"/>
  <c r="D37" i="8"/>
  <c r="C37" i="8"/>
  <c r="F36" i="8"/>
  <c r="E36" i="8"/>
  <c r="D36" i="8"/>
  <c r="C36" i="8"/>
  <c r="F35" i="8"/>
  <c r="E35" i="8"/>
  <c r="D35" i="8"/>
  <c r="C35" i="8"/>
  <c r="F34" i="8"/>
  <c r="E34" i="8"/>
  <c r="D34" i="8"/>
  <c r="C34" i="8"/>
  <c r="F33" i="8"/>
  <c r="E33" i="8"/>
  <c r="D33" i="8"/>
  <c r="C33" i="8"/>
  <c r="F32" i="8"/>
  <c r="E32" i="8"/>
  <c r="D32" i="8"/>
  <c r="C32" i="8"/>
  <c r="F31" i="8"/>
  <c r="E31" i="8"/>
  <c r="D31" i="8"/>
  <c r="C31" i="8"/>
  <c r="F30" i="8"/>
  <c r="E30" i="8"/>
  <c r="D30" i="8"/>
  <c r="C30" i="8"/>
  <c r="F29" i="8"/>
  <c r="E29" i="8"/>
  <c r="D29" i="8"/>
  <c r="C29" i="8"/>
  <c r="F28" i="8"/>
  <c r="E28" i="8"/>
  <c r="D28" i="8"/>
  <c r="C28" i="8"/>
  <c r="F27" i="8"/>
  <c r="E27" i="8"/>
  <c r="D27" i="8"/>
  <c r="C27" i="8"/>
  <c r="F26" i="8"/>
  <c r="E26" i="8"/>
  <c r="D26" i="8"/>
  <c r="C26" i="8"/>
  <c r="F25" i="8"/>
  <c r="E25" i="8"/>
  <c r="D25" i="8"/>
  <c r="C25" i="8"/>
  <c r="F24" i="8"/>
  <c r="E24" i="8"/>
  <c r="C24" i="8"/>
  <c r="F23" i="8"/>
  <c r="E23" i="8"/>
  <c r="D23" i="8"/>
  <c r="C23" i="8"/>
  <c r="F22" i="8"/>
  <c r="E22" i="8"/>
  <c r="D22" i="8"/>
  <c r="C22" i="8"/>
  <c r="F21" i="8"/>
  <c r="E21" i="8"/>
  <c r="D21" i="8"/>
  <c r="C21" i="8"/>
  <c r="F20" i="8"/>
  <c r="E20" i="8"/>
  <c r="D20" i="8"/>
  <c r="C20" i="8"/>
  <c r="F19" i="8"/>
  <c r="E19" i="8"/>
  <c r="D19" i="8"/>
  <c r="C19" i="8"/>
  <c r="F18" i="8"/>
  <c r="E18" i="8"/>
  <c r="D18" i="8"/>
  <c r="C18" i="8"/>
  <c r="F17" i="8"/>
  <c r="E17" i="8"/>
  <c r="D17" i="8"/>
  <c r="C17" i="8"/>
  <c r="F16" i="8"/>
  <c r="E16" i="8"/>
  <c r="D16" i="8"/>
  <c r="C16" i="8"/>
  <c r="F15" i="8"/>
  <c r="E15" i="8"/>
  <c r="D15" i="8"/>
  <c r="C15" i="8"/>
  <c r="F14" i="8"/>
  <c r="E14" i="8"/>
  <c r="D14" i="8"/>
  <c r="C14" i="8"/>
  <c r="F13" i="8"/>
  <c r="E13" i="8"/>
  <c r="D13" i="8"/>
  <c r="C13" i="8"/>
  <c r="F12" i="8"/>
  <c r="E12" i="8"/>
  <c r="D12" i="8"/>
  <c r="C12" i="8"/>
  <c r="F11" i="8"/>
  <c r="E11" i="8"/>
  <c r="D11" i="8"/>
  <c r="C11" i="8"/>
  <c r="F10" i="8"/>
  <c r="E10" i="8"/>
  <c r="D10" i="8"/>
  <c r="C10" i="8"/>
  <c r="F9" i="8"/>
  <c r="E9" i="8"/>
  <c r="D9" i="8"/>
  <c r="C9" i="8"/>
  <c r="F8" i="8"/>
  <c r="E8" i="8"/>
  <c r="D8" i="8"/>
  <c r="C8" i="8"/>
  <c r="F7" i="8"/>
  <c r="E7" i="8"/>
  <c r="D7" i="8"/>
  <c r="C7" i="8"/>
  <c r="F5" i="8"/>
  <c r="F4" i="8"/>
  <c r="E4" i="8"/>
  <c r="D4" i="8"/>
  <c r="C4" i="8"/>
  <c r="F3" i="8"/>
  <c r="E3" i="8"/>
  <c r="D3" i="8"/>
  <c r="C3" i="8"/>
  <c r="B56" i="8"/>
  <c r="B55" i="8"/>
  <c r="B51" i="8"/>
  <c r="B50" i="8"/>
  <c r="B40" i="8"/>
  <c r="B39" i="8"/>
  <c r="B34" i="8"/>
  <c r="B33" i="8"/>
  <c r="B29" i="8"/>
  <c r="B28" i="8"/>
  <c r="B16" i="8"/>
  <c r="B15" i="8"/>
  <c r="B7" i="8"/>
  <c r="B6" i="8"/>
  <c r="J2" i="8"/>
  <c r="D6" i="8" l="1"/>
  <c r="G4" i="2"/>
  <c r="K2" i="8" s="1"/>
  <c r="I2" i="8"/>
  <c r="E173" i="6"/>
  <c r="D173" i="6" s="1"/>
  <c r="E172" i="6"/>
  <c r="D172" i="6" s="1"/>
  <c r="E171" i="6"/>
  <c r="D171" i="6" s="1"/>
  <c r="E170" i="6"/>
  <c r="D170" i="6" s="1"/>
  <c r="E169" i="6"/>
  <c r="D169" i="6" s="1"/>
  <c r="E168" i="6"/>
  <c r="D168" i="6" s="1"/>
  <c r="E167" i="6"/>
  <c r="D167" i="6" s="1"/>
  <c r="E166" i="6"/>
  <c r="D166" i="6" s="1"/>
  <c r="E165" i="6"/>
  <c r="D165" i="6" s="1"/>
  <c r="E164" i="6"/>
  <c r="D164" i="6" s="1"/>
  <c r="E163" i="6"/>
  <c r="D163" i="6" s="1"/>
  <c r="E162" i="6"/>
  <c r="D162" i="6" s="1"/>
  <c r="E161" i="6"/>
  <c r="D161" i="6" s="1"/>
  <c r="E160" i="6"/>
  <c r="D160" i="6" s="1"/>
  <c r="E159" i="6"/>
  <c r="D159" i="6" s="1"/>
  <c r="E158" i="6"/>
  <c r="D158" i="6" s="1"/>
  <c r="E157" i="6"/>
  <c r="D157" i="6" s="1"/>
  <c r="E156" i="6"/>
  <c r="D156" i="6" s="1"/>
  <c r="E155" i="6"/>
  <c r="D155" i="6" s="1"/>
  <c r="E154" i="6"/>
  <c r="D154" i="6" s="1"/>
  <c r="E153" i="6"/>
  <c r="D153" i="6" s="1"/>
  <c r="E152" i="6"/>
  <c r="D152" i="6" s="1"/>
  <c r="E151" i="6"/>
  <c r="D151" i="6" s="1"/>
  <c r="E150" i="6"/>
  <c r="D150" i="6" s="1"/>
  <c r="E149" i="6"/>
  <c r="D149" i="6" s="1"/>
  <c r="E148" i="6"/>
  <c r="D148" i="6" s="1"/>
  <c r="E147" i="6"/>
  <c r="D147" i="6" s="1"/>
  <c r="E146" i="6"/>
  <c r="D146" i="6" s="1"/>
  <c r="E145" i="6"/>
  <c r="D145" i="6" s="1"/>
  <c r="E144" i="6"/>
  <c r="D144" i="6" s="1"/>
  <c r="E143" i="6"/>
  <c r="D143" i="6" s="1"/>
  <c r="E142" i="6"/>
  <c r="D142" i="6" s="1"/>
  <c r="E141" i="6"/>
  <c r="D141" i="6" s="1"/>
  <c r="E140" i="6"/>
  <c r="D140" i="6" s="1"/>
  <c r="E139" i="6"/>
  <c r="D139" i="6" s="1"/>
  <c r="E138" i="6"/>
  <c r="D138" i="6" s="1"/>
  <c r="E137" i="6"/>
  <c r="D137" i="6" s="1"/>
  <c r="E136" i="6"/>
  <c r="D136" i="6" s="1"/>
  <c r="E135" i="6"/>
  <c r="D135" i="6" s="1"/>
  <c r="E134" i="6"/>
  <c r="D134" i="6" s="1"/>
  <c r="E133" i="6"/>
  <c r="D133" i="6" s="1"/>
  <c r="E132" i="6"/>
  <c r="D132" i="6" s="1"/>
  <c r="E131" i="6"/>
  <c r="D131" i="6" s="1"/>
  <c r="E130" i="6"/>
  <c r="D130" i="6" s="1"/>
  <c r="E129" i="6"/>
  <c r="D129" i="6" s="1"/>
  <c r="E128" i="6"/>
  <c r="D128" i="6" s="1"/>
  <c r="E127" i="6"/>
  <c r="D127" i="6" s="1"/>
  <c r="E126" i="6"/>
  <c r="D126" i="6" s="1"/>
  <c r="E125" i="6"/>
  <c r="D125" i="6" s="1"/>
  <c r="E124" i="6"/>
  <c r="D124" i="6" s="1"/>
  <c r="E123" i="6"/>
  <c r="D123" i="6" s="1"/>
  <c r="E122" i="6"/>
  <c r="D122" i="6" s="1"/>
  <c r="E121" i="6"/>
  <c r="D121" i="6" s="1"/>
  <c r="E120" i="6"/>
  <c r="D120" i="6" s="1"/>
  <c r="E119" i="6"/>
  <c r="D119" i="6" s="1"/>
  <c r="E118" i="6"/>
  <c r="D118" i="6" s="1"/>
  <c r="E117" i="6"/>
  <c r="D117" i="6" s="1"/>
  <c r="E116" i="6"/>
  <c r="D116" i="6" s="1"/>
  <c r="E115" i="6"/>
  <c r="D115" i="6" s="1"/>
  <c r="E114" i="6"/>
  <c r="D114" i="6" s="1"/>
  <c r="E113" i="6"/>
  <c r="D113" i="6" s="1"/>
  <c r="E112" i="6"/>
  <c r="D112" i="6" s="1"/>
  <c r="E111" i="6"/>
  <c r="D111" i="6" s="1"/>
  <c r="E110" i="6"/>
  <c r="D110" i="6" s="1"/>
  <c r="E109" i="6"/>
  <c r="D109" i="6" s="1"/>
  <c r="E108" i="6"/>
  <c r="D108" i="6" s="1"/>
  <c r="E107" i="6"/>
  <c r="D107" i="6" s="1"/>
  <c r="E106" i="6"/>
  <c r="D106" i="6" s="1"/>
  <c r="E105" i="6"/>
  <c r="D105" i="6" s="1"/>
  <c r="E104" i="6"/>
  <c r="D104" i="6" s="1"/>
  <c r="E103" i="6"/>
  <c r="D103" i="6" s="1"/>
  <c r="E102" i="6"/>
  <c r="D102" i="6" s="1"/>
  <c r="E101" i="6"/>
  <c r="D101" i="6" s="1"/>
  <c r="E100" i="6"/>
  <c r="D100" i="6" s="1"/>
  <c r="E99" i="6"/>
  <c r="D99" i="6" s="1"/>
  <c r="E98" i="6"/>
  <c r="D98" i="6" s="1"/>
  <c r="E97" i="6"/>
  <c r="D97" i="6" s="1"/>
  <c r="E96" i="6"/>
  <c r="D96" i="6" s="1"/>
  <c r="E95" i="6"/>
  <c r="D95" i="6" s="1"/>
  <c r="E94" i="6"/>
  <c r="D94" i="6" s="1"/>
  <c r="E93" i="6"/>
  <c r="D93" i="6" s="1"/>
  <c r="E92" i="6"/>
  <c r="D92" i="6" s="1"/>
  <c r="E91" i="6"/>
  <c r="D91" i="6" s="1"/>
  <c r="E90" i="6"/>
  <c r="D90" i="6" s="1"/>
  <c r="E89" i="6"/>
  <c r="D89" i="6" s="1"/>
  <c r="E88" i="6"/>
  <c r="D88" i="6" s="1"/>
  <c r="E87" i="6"/>
  <c r="D87" i="6" s="1"/>
  <c r="E86" i="6"/>
  <c r="D86" i="6" s="1"/>
  <c r="E85" i="6"/>
  <c r="D85" i="6" s="1"/>
  <c r="E84" i="6"/>
  <c r="D84" i="6" s="1"/>
  <c r="E83" i="6"/>
  <c r="D83" i="6" s="1"/>
  <c r="E82" i="6"/>
  <c r="D82" i="6" s="1"/>
  <c r="E81" i="6"/>
  <c r="D81" i="6" s="1"/>
  <c r="E80" i="6"/>
  <c r="D80" i="6" s="1"/>
  <c r="E79" i="6"/>
  <c r="D79" i="6" s="1"/>
  <c r="E78" i="6"/>
  <c r="D78" i="6" s="1"/>
  <c r="E77" i="6"/>
  <c r="D77" i="6" s="1"/>
  <c r="E76" i="6"/>
  <c r="D76" i="6" s="1"/>
  <c r="E75" i="6"/>
  <c r="D75" i="6" s="1"/>
  <c r="E74" i="6"/>
  <c r="D74" i="6" s="1"/>
  <c r="E73" i="6"/>
  <c r="D73" i="6" s="1"/>
  <c r="E72" i="6"/>
  <c r="D72" i="6" s="1"/>
  <c r="E71" i="6"/>
  <c r="D71" i="6" s="1"/>
  <c r="E70" i="6"/>
  <c r="D70" i="6" s="1"/>
  <c r="E69" i="6"/>
  <c r="D69" i="6" s="1"/>
  <c r="E68" i="6"/>
  <c r="D68" i="6" s="1"/>
  <c r="E67" i="6"/>
  <c r="D67" i="6" s="1"/>
  <c r="E66" i="6"/>
  <c r="D66" i="6" s="1"/>
  <c r="E65" i="6"/>
  <c r="D65" i="6" s="1"/>
  <c r="E64" i="6"/>
  <c r="D64" i="6" s="1"/>
  <c r="E63" i="6"/>
  <c r="D63" i="6" s="1"/>
  <c r="E62" i="6"/>
  <c r="D62" i="6" s="1"/>
  <c r="E61" i="6"/>
  <c r="D61" i="6" s="1"/>
  <c r="E60" i="6"/>
  <c r="D60" i="6" s="1"/>
  <c r="E59" i="6"/>
  <c r="D59" i="6" s="1"/>
  <c r="E58" i="6"/>
  <c r="D58" i="6" s="1"/>
  <c r="E57" i="6"/>
  <c r="D57" i="6" s="1"/>
  <c r="E56" i="6"/>
  <c r="D56" i="6" s="1"/>
  <c r="E55" i="6"/>
  <c r="D55" i="6" s="1"/>
  <c r="E54" i="6"/>
  <c r="D54" i="6" s="1"/>
  <c r="E53" i="6"/>
  <c r="D53" i="6" s="1"/>
  <c r="E52" i="6"/>
  <c r="D52" i="6" s="1"/>
  <c r="E51" i="6"/>
  <c r="D51" i="6" s="1"/>
  <c r="E50" i="6"/>
  <c r="D50" i="6" s="1"/>
  <c r="E49" i="6"/>
  <c r="D49" i="6" s="1"/>
  <c r="E48" i="6"/>
  <c r="D48" i="6" s="1"/>
  <c r="E47" i="6"/>
  <c r="D47" i="6" s="1"/>
  <c r="E46" i="6"/>
  <c r="D46" i="6" s="1"/>
  <c r="E45" i="6"/>
  <c r="D45" i="6" s="1"/>
  <c r="E44" i="6"/>
  <c r="D44" i="6" s="1"/>
  <c r="E43" i="6"/>
  <c r="D43" i="6" s="1"/>
  <c r="E42" i="6"/>
  <c r="D42" i="6" s="1"/>
  <c r="E41" i="6"/>
  <c r="D41" i="6" s="1"/>
  <c r="E40" i="6"/>
  <c r="D40" i="6" s="1"/>
  <c r="E39" i="6"/>
  <c r="D39" i="6" s="1"/>
  <c r="E38" i="6"/>
  <c r="D38" i="6" s="1"/>
  <c r="E37" i="6"/>
  <c r="D37" i="6" s="1"/>
  <c r="E36" i="6"/>
  <c r="D36" i="6" s="1"/>
  <c r="E35" i="6"/>
  <c r="D35" i="6" s="1"/>
  <c r="E34" i="6"/>
  <c r="D34" i="6" s="1"/>
  <c r="E33" i="6"/>
  <c r="D33" i="6" s="1"/>
  <c r="E32" i="6"/>
  <c r="D32" i="6" s="1"/>
  <c r="E31" i="6"/>
  <c r="D31" i="6" s="1"/>
  <c r="E30" i="6"/>
  <c r="D30" i="6" s="1"/>
  <c r="E29" i="6"/>
  <c r="D29" i="6" s="1"/>
  <c r="E28" i="6"/>
  <c r="D28" i="6" s="1"/>
  <c r="E27" i="6"/>
  <c r="D27" i="6" s="1"/>
  <c r="E26" i="6"/>
  <c r="D26" i="6" s="1"/>
  <c r="E25" i="6"/>
  <c r="D25" i="6" s="1"/>
  <c r="E24" i="6"/>
  <c r="D24" i="6" s="1"/>
  <c r="E23" i="6"/>
  <c r="D23" i="6" s="1"/>
  <c r="E22" i="6"/>
  <c r="D22" i="6" s="1"/>
  <c r="E21" i="6"/>
  <c r="D21" i="6" s="1"/>
  <c r="E20" i="6"/>
  <c r="D20" i="6" s="1"/>
  <c r="E19" i="6"/>
  <c r="D19" i="6" s="1"/>
  <c r="E18" i="6"/>
  <c r="D18" i="6" s="1"/>
  <c r="E17" i="6"/>
  <c r="D17" i="6" s="1"/>
  <c r="E16" i="6"/>
  <c r="D16" i="6" s="1"/>
  <c r="E15" i="6"/>
  <c r="D15" i="6" s="1"/>
  <c r="E14" i="6"/>
  <c r="D14" i="6" s="1"/>
  <c r="E13" i="6"/>
  <c r="D13" i="6" s="1"/>
  <c r="H4" i="2" s="1"/>
  <c r="L2" i="8" s="1"/>
  <c r="E12" i="6"/>
  <c r="D12" i="6" s="1"/>
  <c r="E11" i="6"/>
  <c r="D11" i="6" s="1"/>
  <c r="E10" i="6"/>
  <c r="D10" i="6" s="1"/>
  <c r="E9" i="6"/>
  <c r="D9" i="6" s="1"/>
  <c r="E8" i="6"/>
  <c r="D8" i="6" s="1"/>
  <c r="E7" i="6"/>
  <c r="D7" i="6" s="1"/>
  <c r="E6" i="6"/>
  <c r="D6" i="6" s="1"/>
  <c r="E5" i="6"/>
  <c r="D5" i="6" s="1"/>
  <c r="E4" i="6"/>
  <c r="D4" i="6" s="1"/>
  <c r="E3" i="6"/>
  <c r="D3" i="6" s="1"/>
  <c r="E2" i="6"/>
  <c r="D2" i="6" s="1"/>
  <c r="E2" i="8" l="1"/>
  <c r="E6" i="8"/>
  <c r="F2" i="8"/>
  <c r="F6" i="8"/>
  <c r="C2" i="8"/>
  <c r="C6" i="8"/>
  <c r="B56" i="4"/>
  <c r="B55" i="4"/>
  <c r="B51" i="4"/>
  <c r="B50" i="4"/>
  <c r="B40" i="4"/>
  <c r="B39" i="4"/>
  <c r="B34" i="4"/>
  <c r="B33" i="4"/>
  <c r="B29" i="4"/>
  <c r="B28" i="4"/>
  <c r="B16" i="4"/>
  <c r="B15" i="4"/>
  <c r="B7" i="4"/>
  <c r="B6" i="4"/>
  <c r="L2" i="4"/>
  <c r="F3" i="4" s="1"/>
  <c r="K2" i="4"/>
  <c r="E3" i="4" s="1"/>
  <c r="J2" i="4"/>
  <c r="D3" i="4" s="1"/>
  <c r="I2" i="4"/>
</calcChain>
</file>

<file path=xl/sharedStrings.xml><?xml version="1.0" encoding="utf-8"?>
<sst xmlns="http://schemas.openxmlformats.org/spreadsheetml/2006/main" count="832" uniqueCount="509">
  <si>
    <t>事業所名</t>
    <rPh sb="0" eb="3">
      <t>ジギョウショ</t>
    </rPh>
    <rPh sb="3" eb="4">
      <t>メイ</t>
    </rPh>
    <phoneticPr fontId="1"/>
  </si>
  <si>
    <t>項　　目</t>
    <rPh sb="0" eb="1">
      <t>コウ</t>
    </rPh>
    <rPh sb="3" eb="4">
      <t>メ</t>
    </rPh>
    <phoneticPr fontId="1"/>
  </si>
  <si>
    <t>運営法人名</t>
    <rPh sb="0" eb="2">
      <t>ウンエイ</t>
    </rPh>
    <rPh sb="2" eb="4">
      <t>ホウジン</t>
    </rPh>
    <rPh sb="4" eb="5">
      <t>メイ</t>
    </rPh>
    <phoneticPr fontId="1"/>
  </si>
  <si>
    <t>名刺</t>
    <rPh sb="0" eb="2">
      <t>メイシ</t>
    </rPh>
    <phoneticPr fontId="1"/>
  </si>
  <si>
    <t>グッズ</t>
  </si>
  <si>
    <t>クリーニング</t>
  </si>
  <si>
    <t>郵券</t>
    <rPh sb="0" eb="2">
      <t>ユウケン</t>
    </rPh>
    <phoneticPr fontId="1"/>
  </si>
  <si>
    <t>データ入力</t>
    <rPh sb="3" eb="5">
      <t>ニュウリョク</t>
    </rPh>
    <phoneticPr fontId="1"/>
  </si>
  <si>
    <t>映像の編集等</t>
    <rPh sb="0" eb="2">
      <t>エイゾウ</t>
    </rPh>
    <rPh sb="3" eb="5">
      <t>ヘンシュウ</t>
    </rPh>
    <rPh sb="5" eb="6">
      <t>トウ</t>
    </rPh>
    <phoneticPr fontId="1"/>
  </si>
  <si>
    <t>弁当</t>
    <rPh sb="0" eb="2">
      <t>ベントウ</t>
    </rPh>
    <phoneticPr fontId="1"/>
  </si>
  <si>
    <t>名刺（点字）</t>
    <rPh sb="0" eb="2">
      <t>メイシ</t>
    </rPh>
    <rPh sb="3" eb="5">
      <t>テンジ</t>
    </rPh>
    <phoneticPr fontId="1"/>
  </si>
  <si>
    <t>お菓子（謝礼用）</t>
    <rPh sb="1" eb="3">
      <t>カシ</t>
    </rPh>
    <rPh sb="4" eb="6">
      <t>シャレイ</t>
    </rPh>
    <rPh sb="6" eb="7">
      <t>ヨウ</t>
    </rPh>
    <phoneticPr fontId="1"/>
  </si>
  <si>
    <t>シャツ</t>
  </si>
  <si>
    <t>草刈等</t>
    <rPh sb="0" eb="2">
      <t>クサカ</t>
    </rPh>
    <rPh sb="2" eb="3">
      <t>トウ</t>
    </rPh>
    <phoneticPr fontId="1"/>
  </si>
  <si>
    <t>証紙</t>
    <rPh sb="0" eb="2">
      <t>ショウシ</t>
    </rPh>
    <phoneticPr fontId="1"/>
  </si>
  <si>
    <t>CAD編集</t>
    <rPh sb="3" eb="5">
      <t>ヘンシュウ</t>
    </rPh>
    <phoneticPr fontId="1"/>
  </si>
  <si>
    <t>給食</t>
    <rPh sb="0" eb="2">
      <t>キュウショク</t>
    </rPh>
    <phoneticPr fontId="1"/>
  </si>
  <si>
    <t>パンフ資料等</t>
    <rPh sb="3" eb="5">
      <t>シリョウ</t>
    </rPh>
    <rPh sb="5" eb="6">
      <t>トウ</t>
    </rPh>
    <phoneticPr fontId="1"/>
  </si>
  <si>
    <t>その他（謝礼用）</t>
    <rPh sb="2" eb="3">
      <t>ホカ</t>
    </rPh>
    <rPh sb="4" eb="7">
      <t>シャレイヨウ</t>
    </rPh>
    <phoneticPr fontId="1"/>
  </si>
  <si>
    <t>工芸品</t>
    <rPh sb="0" eb="3">
      <t>コウゲイヒン</t>
    </rPh>
    <phoneticPr fontId="1"/>
  </si>
  <si>
    <t>清掃等</t>
    <rPh sb="0" eb="2">
      <t>セイソウ</t>
    </rPh>
    <rPh sb="2" eb="3">
      <t>トウ</t>
    </rPh>
    <phoneticPr fontId="1"/>
  </si>
  <si>
    <t>クリップボード</t>
  </si>
  <si>
    <t>テープ起こし</t>
    <rPh sb="3" eb="4">
      <t>オ</t>
    </rPh>
    <phoneticPr fontId="1"/>
  </si>
  <si>
    <t>封筒</t>
    <rPh sb="0" eb="2">
      <t>フウトウ</t>
    </rPh>
    <phoneticPr fontId="1"/>
  </si>
  <si>
    <t>襖</t>
    <rPh sb="0" eb="1">
      <t>フスマ</t>
    </rPh>
    <phoneticPr fontId="1"/>
  </si>
  <si>
    <t>ノート・手帳</t>
    <rPh sb="4" eb="6">
      <t>テチョウ</t>
    </rPh>
    <phoneticPr fontId="1"/>
  </si>
  <si>
    <t>音声CD作成</t>
    <rPh sb="0" eb="2">
      <t>オンセイ</t>
    </rPh>
    <rPh sb="4" eb="6">
      <t>サクセイ</t>
    </rPh>
    <phoneticPr fontId="1"/>
  </si>
  <si>
    <t>カーテン取替</t>
    <rPh sb="4" eb="6">
      <t>トリカエ</t>
    </rPh>
    <phoneticPr fontId="1"/>
  </si>
  <si>
    <t>紙ファイル</t>
    <rPh sb="0" eb="1">
      <t>カミ</t>
    </rPh>
    <phoneticPr fontId="1"/>
  </si>
  <si>
    <t>ホームページ</t>
  </si>
  <si>
    <t>ごみ袋</t>
    <rPh sb="2" eb="3">
      <t>フクロ</t>
    </rPh>
    <phoneticPr fontId="1"/>
  </si>
  <si>
    <t>クリアファイル</t>
  </si>
  <si>
    <t>信書便</t>
    <rPh sb="0" eb="2">
      <t>シンショ</t>
    </rPh>
    <rPh sb="2" eb="3">
      <t>ビン</t>
    </rPh>
    <phoneticPr fontId="1"/>
  </si>
  <si>
    <t>実習用原材料</t>
    <rPh sb="0" eb="3">
      <t>ジッシュウヨウ</t>
    </rPh>
    <rPh sb="3" eb="6">
      <t>ゲンザイリョウ</t>
    </rPh>
    <phoneticPr fontId="1"/>
  </si>
  <si>
    <t>文字修正</t>
    <rPh sb="0" eb="2">
      <t>モジ</t>
    </rPh>
    <rPh sb="2" eb="4">
      <t>シュウセイ</t>
    </rPh>
    <phoneticPr fontId="1"/>
  </si>
  <si>
    <t>その他</t>
    <rPh sb="2" eb="3">
      <t>ホカ</t>
    </rPh>
    <phoneticPr fontId="1"/>
  </si>
  <si>
    <t>パソコン回収</t>
    <rPh sb="4" eb="6">
      <t>カイシュウ</t>
    </rPh>
    <phoneticPr fontId="1"/>
  </si>
  <si>
    <t>軽作業・その他</t>
    <rPh sb="0" eb="3">
      <t>ケイサギョウ</t>
    </rPh>
    <rPh sb="6" eb="7">
      <t>タ</t>
    </rPh>
    <phoneticPr fontId="1"/>
  </si>
  <si>
    <t>印刷関係</t>
    <rPh sb="0" eb="2">
      <t>インサツ</t>
    </rPh>
    <rPh sb="2" eb="4">
      <t>カンケイ</t>
    </rPh>
    <phoneticPr fontId="1"/>
  </si>
  <si>
    <t>クリーニング・施設管理等</t>
    <rPh sb="7" eb="9">
      <t>シセツ</t>
    </rPh>
    <rPh sb="9" eb="11">
      <t>カンリ</t>
    </rPh>
    <rPh sb="11" eb="12">
      <t>トウ</t>
    </rPh>
    <phoneticPr fontId="1"/>
  </si>
  <si>
    <t>事務処理・サービス提供等</t>
    <rPh sb="0" eb="2">
      <t>ジム</t>
    </rPh>
    <rPh sb="2" eb="4">
      <t>ショリ</t>
    </rPh>
    <rPh sb="9" eb="11">
      <t>テイキョウ</t>
    </rPh>
    <rPh sb="11" eb="12">
      <t>トウ</t>
    </rPh>
    <phoneticPr fontId="1"/>
  </si>
  <si>
    <t>謝礼等</t>
    <rPh sb="0" eb="2">
      <t>シャレイ</t>
    </rPh>
    <rPh sb="2" eb="3">
      <t>トウ</t>
    </rPh>
    <phoneticPr fontId="1"/>
  </si>
  <si>
    <t>イベントグッズ　等</t>
    <rPh sb="8" eb="9">
      <t>トウ</t>
    </rPh>
    <phoneticPr fontId="1"/>
  </si>
  <si>
    <t>事務用品</t>
    <rPh sb="0" eb="2">
      <t>ジム</t>
    </rPh>
    <rPh sb="2" eb="4">
      <t>ヨウヒン</t>
    </rPh>
    <phoneticPr fontId="1"/>
  </si>
  <si>
    <t>弁当・給食等</t>
    <rPh sb="0" eb="2">
      <t>ベントウ</t>
    </rPh>
    <rPh sb="3" eb="5">
      <t>キュウショク</t>
    </rPh>
    <rPh sb="5" eb="6">
      <t>トウ</t>
    </rPh>
    <phoneticPr fontId="1"/>
  </si>
  <si>
    <t>　</t>
  </si>
  <si>
    <t>サービス区分</t>
    <rPh sb="4" eb="6">
      <t>クブン</t>
    </rPh>
    <phoneticPr fontId="1"/>
  </si>
  <si>
    <t>所在市町村</t>
    <rPh sb="0" eb="2">
      <t>ショザイ</t>
    </rPh>
    <rPh sb="2" eb="5">
      <t>シチョウソン</t>
    </rPh>
    <phoneticPr fontId="1"/>
  </si>
  <si>
    <t>ＮＰＯ法人　さくらんぼの家</t>
  </si>
  <si>
    <t>ＮＰＯ法人　スプリングクラウド</t>
  </si>
  <si>
    <t>ＮＰＯ法人　ふきのとう</t>
  </si>
  <si>
    <t>ＮＰＯ法人　やさか風の里</t>
  </si>
  <si>
    <t>ＮＰＯ法人　益田自立支援センター</t>
  </si>
  <si>
    <t>医療法人　エスポアール出雲クリニック</t>
  </si>
  <si>
    <t>一般財団法人　空外記念館</t>
  </si>
  <si>
    <t>一般社団法人　Ａｐｐｕｉ</t>
  </si>
  <si>
    <t>一般社団法人　Ｃｏｐａｉｎ</t>
  </si>
  <si>
    <t>一般社団法人　障害者自立支援センター</t>
  </si>
  <si>
    <t>株式会社だんだん工房</t>
  </si>
  <si>
    <t>社会医療法人　昌林会</t>
  </si>
  <si>
    <t>社会医療法人　正光会</t>
  </si>
  <si>
    <t>社会医療法人　清和会</t>
  </si>
  <si>
    <t>社会福祉法人　ＪＡいずも福祉会</t>
  </si>
  <si>
    <t>社会福祉法人　あおぞら福祉会</t>
  </si>
  <si>
    <t>社会福祉法人　いわみ福祉会</t>
  </si>
  <si>
    <t>社会福祉法人　おおなん福祉会</t>
  </si>
  <si>
    <t>社会福祉法人　かも福祉会</t>
  </si>
  <si>
    <t>社会福祉法人　さくらの家</t>
  </si>
  <si>
    <t>社会福祉法人　シオンの園</t>
  </si>
  <si>
    <t>社会福祉法人　しののめ</t>
  </si>
  <si>
    <t>社会福祉法人　しらゆり会</t>
  </si>
  <si>
    <t>社会福祉法人　せんだん会</t>
  </si>
  <si>
    <t>社会福祉法人　だんだん</t>
  </si>
  <si>
    <t>社会福祉法人　つわの清流会</t>
  </si>
  <si>
    <t>社会福祉法人　はぴねす福祉会</t>
  </si>
  <si>
    <t>社会福祉法人　ひらた福祉会</t>
  </si>
  <si>
    <t>社会福祉法人　ふあっと</t>
  </si>
  <si>
    <t>社会福祉法人　ふらっと</t>
  </si>
  <si>
    <t>社会福祉法人　まつえ友愛会</t>
  </si>
  <si>
    <t>社会福祉法人　みずうみの里</t>
  </si>
  <si>
    <t>社会福祉法人　みどり福祉会</t>
  </si>
  <si>
    <t>社会福祉法人　わかば</t>
  </si>
  <si>
    <t>社会福祉法人　わかば会</t>
  </si>
  <si>
    <t>社会福祉法人　雲南ひまわり福祉会</t>
  </si>
  <si>
    <t>社会福祉法人　雲南広域福祉会</t>
  </si>
  <si>
    <t>社会福祉法人　喜和会</t>
  </si>
  <si>
    <t>社会福祉法人　希望の里福祉会</t>
  </si>
  <si>
    <t>社会福祉法人　亀の子</t>
  </si>
  <si>
    <t>社会福祉法人　吉賀町社会福祉協議会</t>
  </si>
  <si>
    <t>社会福祉法人　金太郎の家</t>
  </si>
  <si>
    <t>社会福祉法人　銀の鳩</t>
  </si>
  <si>
    <t>社会福祉法人　桑友</t>
  </si>
  <si>
    <t>社会福祉法人　山陰家庭学院</t>
  </si>
  <si>
    <t>社会福祉法人　四ツ葉福祉会</t>
  </si>
  <si>
    <t>社会福祉法人　若幸会</t>
  </si>
  <si>
    <t>社会福祉法人　若草福祉会</t>
  </si>
  <si>
    <t>社会福祉法人　春日福祉会</t>
  </si>
  <si>
    <t>社会福祉法人　昇陽会</t>
  </si>
  <si>
    <t>社会福祉法人　真和会</t>
  </si>
  <si>
    <t>社会福祉法人　親和会</t>
  </si>
  <si>
    <t>社会福祉法人　仁寿会</t>
  </si>
  <si>
    <t>社会福祉法人　仁多福祉会</t>
  </si>
  <si>
    <t>社会福祉法人　清圭会</t>
  </si>
  <si>
    <t>社会福祉法人　千鳥福祉会</t>
  </si>
  <si>
    <t>社会福祉法人　創文会</t>
  </si>
  <si>
    <t>社会福祉法人　博愛</t>
  </si>
  <si>
    <t>社会福祉法人　斐川あしたの丘福祉会</t>
  </si>
  <si>
    <t>社会福祉法人　邑智福祉振興会</t>
  </si>
  <si>
    <t>ａｎｄ</t>
  </si>
  <si>
    <t>Ｃｏｐａｉｎ’ｓ　Ｃａｆｅ</t>
  </si>
  <si>
    <t>ＤＡＹＳ</t>
  </si>
  <si>
    <t>Ｌ．Ｃ．Ｃ．ういんぐ</t>
  </si>
  <si>
    <t>ＮＰＯ法人　ひだまり</t>
  </si>
  <si>
    <t>ＰＣエコステーションゆうあい</t>
  </si>
  <si>
    <t>アクティブよつば事業所</t>
  </si>
  <si>
    <t>アクティブ工房</t>
  </si>
  <si>
    <t>アグリプラント甲斐の木</t>
  </si>
  <si>
    <t>あじさい</t>
  </si>
  <si>
    <t>あすてっぷ</t>
  </si>
  <si>
    <t>あどばんす</t>
  </si>
  <si>
    <t>あゆみの里</t>
  </si>
  <si>
    <t>あゆみの里　就労継続支援Ｂ型事業所</t>
  </si>
  <si>
    <t>いずもえん　原分事業所</t>
  </si>
  <si>
    <t>いずもえん　西園事業所</t>
  </si>
  <si>
    <t>うどん処おおだ</t>
  </si>
  <si>
    <t>かまて</t>
  </si>
  <si>
    <t>かも社会就労センター</t>
  </si>
  <si>
    <t>きすきの里</t>
  </si>
  <si>
    <t>ぎば工房ひろせ</t>
  </si>
  <si>
    <t>グリーンファーム出雲</t>
  </si>
  <si>
    <t>こころクラブ　海陽堂</t>
  </si>
  <si>
    <t>ございな</t>
  </si>
  <si>
    <t>さくらの家</t>
  </si>
  <si>
    <t>さくらんぼの家</t>
  </si>
  <si>
    <t>サポートかすが</t>
  </si>
  <si>
    <t>さんさん牧場</t>
  </si>
  <si>
    <t>ジョイワークみさと</t>
  </si>
  <si>
    <t>すずしろ</t>
  </si>
  <si>
    <t>センターはばたき</t>
  </si>
  <si>
    <t>つわぶきネット</t>
  </si>
  <si>
    <t>トパーズ</t>
  </si>
  <si>
    <t>なかよし</t>
  </si>
  <si>
    <t>なないろ江津駅前</t>
  </si>
  <si>
    <t>にじの家</t>
  </si>
  <si>
    <t>のぞみ事業所</t>
  </si>
  <si>
    <t>ハートボックス</t>
  </si>
  <si>
    <t>はあもにぃはうす</t>
  </si>
  <si>
    <t>はとぽっぽ</t>
  </si>
  <si>
    <t>ビストロ庵タンドール</t>
  </si>
  <si>
    <t>フィリア</t>
  </si>
  <si>
    <t>ふれあい工房ふれんど</t>
  </si>
  <si>
    <t>まるべりー出雲</t>
  </si>
  <si>
    <t>まるべりー松江</t>
  </si>
  <si>
    <t>みんなの作業所</t>
  </si>
  <si>
    <t>やまびこ園</t>
  </si>
  <si>
    <t>るぴなす</t>
  </si>
  <si>
    <t>レッツビギン</t>
  </si>
  <si>
    <t>ワークくわの木　かなぎライディングパーク</t>
  </si>
  <si>
    <t>ワークケアはつらつ</t>
  </si>
  <si>
    <t>ワークケアみずうみ</t>
  </si>
  <si>
    <t>ワークステーション　トーチ</t>
  </si>
  <si>
    <t>ワークスペース　さくらの家</t>
  </si>
  <si>
    <t>ワークセンターフレンド</t>
  </si>
  <si>
    <t>ワークセンターフロンティー</t>
  </si>
  <si>
    <t>ワークセンターやすぎ</t>
  </si>
  <si>
    <t>ワークセンター島根</t>
  </si>
  <si>
    <t>ワークハウス　なつかしの森</t>
  </si>
  <si>
    <t>ワークハウス「しののめ」</t>
  </si>
  <si>
    <t>わくわくまめ～ず</t>
  </si>
  <si>
    <t>わんぱく大使館</t>
  </si>
  <si>
    <t>愛香園</t>
  </si>
  <si>
    <t>株式会社　ＷＡ</t>
  </si>
  <si>
    <t>株式会社江友　白潟事業所</t>
  </si>
  <si>
    <t>株式会社江友　布志名事業所</t>
  </si>
  <si>
    <t>希望の園</t>
  </si>
  <si>
    <t>亀の子工房</t>
  </si>
  <si>
    <t>合同会社　ローズマリー</t>
  </si>
  <si>
    <t>社会福祉法人仁多福祉会就労継続支援Ｂ型事業所けやきの郷</t>
  </si>
  <si>
    <t>若草園</t>
  </si>
  <si>
    <t>授産センターよつば</t>
  </si>
  <si>
    <t>就労継続支援Ｂ型　みんなのデザイン</t>
  </si>
  <si>
    <t>就労継続支援Ｂ型　木やサービス</t>
  </si>
  <si>
    <t>就労継続支援Ｂ型事業所　アスター</t>
  </si>
  <si>
    <t>就労継続支援Ｂ型事業所　カルミア</t>
  </si>
  <si>
    <t>就労継続支援Ｂ型事業所　ショップみけねこ</t>
  </si>
  <si>
    <t>就労継続支援Ｂ型事業所　チューリップの里</t>
  </si>
  <si>
    <t>就労継続支援Ｂ型事業所　つわぶきの里</t>
  </si>
  <si>
    <t>就労継続支援Ｂ型事業所　フーズくわの木</t>
  </si>
  <si>
    <t>就労継続支援Ｂ型事業所　わこうの里</t>
  </si>
  <si>
    <t>就労継続支援Ｂ型事業所　わさびの里</t>
  </si>
  <si>
    <t>就労継続支援Ｂ型事業所　尺の内農園</t>
  </si>
  <si>
    <t>就労継続支援Ｂ型事業所アグリプラント甲斐の木</t>
  </si>
  <si>
    <t>就労継続支援事業所　ぽてとはうす</t>
  </si>
  <si>
    <t>就労継続支援事業所山光園</t>
  </si>
  <si>
    <t>就労支援事業所　アトリエール</t>
  </si>
  <si>
    <t>就労支援事業所　すばる</t>
  </si>
  <si>
    <t>就労支援事業所　だんだん</t>
  </si>
  <si>
    <t>就労支援事業所　らいとあっぷ　えしま</t>
  </si>
  <si>
    <t>就労支援事業所　らいとあっぷ　まつえ</t>
  </si>
  <si>
    <t>就労支援事業所あそび</t>
  </si>
  <si>
    <t>就労支援事業所サン出雲</t>
  </si>
  <si>
    <t>就労支援事業所しゃぼん玉工房</t>
  </si>
  <si>
    <t>就労支援事業所ラヴィアンローズ</t>
  </si>
  <si>
    <t>就労支援事業所花はな</t>
  </si>
  <si>
    <t>就労支援事業所豆の樹</t>
  </si>
  <si>
    <t>松江あけぼの作業所</t>
  </si>
  <si>
    <t>松江さくら会</t>
  </si>
  <si>
    <t>障がい者支援センターひまわり</t>
  </si>
  <si>
    <t>障がい者支援施設仁万の里</t>
  </si>
  <si>
    <t>障がい者自立支援事業所　どんぐり</t>
  </si>
  <si>
    <t>障がい者自立支援事業所ぽんぽん船</t>
  </si>
  <si>
    <t>障がい者就労継続支援支援Ｂ型事業所　あぴゅい</t>
  </si>
  <si>
    <t>障がい者就労継続支援事業所　アスノワ</t>
  </si>
  <si>
    <t>障がい者就労支援事業所　エルパティオ三葉園</t>
  </si>
  <si>
    <t>障がい者就労支援事業所　のぞみの里</t>
  </si>
  <si>
    <t>障がい者多機能型事業所　オレンジ工房わーくわーく</t>
  </si>
  <si>
    <t>障害者支援施設ふたば</t>
  </si>
  <si>
    <t>障害者支援施設太陽の里</t>
  </si>
  <si>
    <t>障害者自立支援事業所　さざんか</t>
  </si>
  <si>
    <t>障害福祉サービス事業所　ｙｏｕ愛</t>
  </si>
  <si>
    <t>障害福祉サービス事業所みずうみの里</t>
  </si>
  <si>
    <t>飾彩房</t>
  </si>
  <si>
    <t>晴雲の里</t>
  </si>
  <si>
    <t>川本ワークス</t>
  </si>
  <si>
    <t>多機能型事業所　ひまわりの家</t>
  </si>
  <si>
    <t>多機能型事業所　わこう苑</t>
  </si>
  <si>
    <t>多機能型事業所アクティブ‘９９</t>
  </si>
  <si>
    <t>多機能型事業所こだま</t>
  </si>
  <si>
    <t>多機能型事業所ポレポレ</t>
  </si>
  <si>
    <t>多機能型事業所やさか風の里</t>
  </si>
  <si>
    <t>多機能型事業所よめしま</t>
  </si>
  <si>
    <t>多機能型事業所第１プロジェクトゆうあい</t>
  </si>
  <si>
    <t>多機能事業所　ワークくわの木金城第１事業所</t>
  </si>
  <si>
    <t>多機能事業所　ワークくわの木江津事業所</t>
  </si>
  <si>
    <t>多機能事業所ワークくわの木熱田事業所</t>
  </si>
  <si>
    <t>第２プロジェクトゆうあい</t>
  </si>
  <si>
    <t>通所はばたき</t>
  </si>
  <si>
    <t>特定非営利活動法人あすのひかり</t>
  </si>
  <si>
    <t>特定非営利活動法人ふれんど木次事業所さくらんぼ</t>
  </si>
  <si>
    <t>特定非営利活動法人八雲会</t>
  </si>
  <si>
    <t>虹の工房まるべりー</t>
  </si>
  <si>
    <t>麦の家</t>
  </si>
  <si>
    <t>斐川あしたの丘</t>
  </si>
  <si>
    <t>美野園</t>
  </si>
  <si>
    <t>無二苑</t>
  </si>
  <si>
    <t>木かげ</t>
  </si>
  <si>
    <t>遊亀館</t>
  </si>
  <si>
    <t>邑智園</t>
  </si>
  <si>
    <t>梨の木園</t>
  </si>
  <si>
    <t>就労系事業所　受注実績・受注希望　修正調査表</t>
    <rPh sb="0" eb="2">
      <t>シュウロウ</t>
    </rPh>
    <rPh sb="2" eb="3">
      <t>ケイ</t>
    </rPh>
    <rPh sb="3" eb="6">
      <t>ジギョウショ</t>
    </rPh>
    <rPh sb="7" eb="9">
      <t>ジュチュウ</t>
    </rPh>
    <rPh sb="9" eb="11">
      <t>ジッセキ</t>
    </rPh>
    <rPh sb="12" eb="14">
      <t>ジュチュウ</t>
    </rPh>
    <rPh sb="14" eb="16">
      <t>キボウ</t>
    </rPh>
    <rPh sb="17" eb="19">
      <t>シュウセイ</t>
    </rPh>
    <rPh sb="19" eb="21">
      <t>チョウサ</t>
    </rPh>
    <rPh sb="21" eb="22">
      <t>ヒョウ</t>
    </rPh>
    <phoneticPr fontId="1"/>
  </si>
  <si>
    <t>法人名</t>
    <rPh sb="0" eb="2">
      <t>ホウジン</t>
    </rPh>
    <rPh sb="2" eb="3">
      <t>メイ</t>
    </rPh>
    <phoneticPr fontId="1"/>
  </si>
  <si>
    <t>施設名</t>
    <rPh sb="0" eb="3">
      <t>シセツメイ</t>
    </rPh>
    <phoneticPr fontId="1"/>
  </si>
  <si>
    <t>サービス名</t>
    <rPh sb="4" eb="5">
      <t>メイ</t>
    </rPh>
    <phoneticPr fontId="1"/>
  </si>
  <si>
    <t>市町村名</t>
    <rPh sb="0" eb="4">
      <t>シチョウソンメイ</t>
    </rPh>
    <phoneticPr fontId="1"/>
  </si>
  <si>
    <t>法人名称</t>
    <rPh sb="0" eb="2">
      <t>ホウジン</t>
    </rPh>
    <phoneticPr fontId="5"/>
  </si>
  <si>
    <t>施設名称</t>
    <rPh sb="0" eb="2">
      <t>シセツ</t>
    </rPh>
    <phoneticPr fontId="1"/>
  </si>
  <si>
    <t>住所（漢字）</t>
  </si>
  <si>
    <t>市町村名</t>
    <rPh sb="0" eb="4">
      <t>シチョウソンメイ</t>
    </rPh>
    <phoneticPr fontId="1"/>
  </si>
  <si>
    <t>サービス区分</t>
    <rPh sb="4" eb="6">
      <t>クブン</t>
    </rPh>
    <phoneticPr fontId="1"/>
  </si>
  <si>
    <t>松江市山代町９３４－１０</t>
  </si>
  <si>
    <t>就労継続Ｂ型</t>
  </si>
  <si>
    <t>松江市打出町４３</t>
  </si>
  <si>
    <t>松江市内中原町１９２－１</t>
  </si>
  <si>
    <t>松江市東持田町２２２</t>
  </si>
  <si>
    <t>松江市菅田町４３８－１</t>
  </si>
  <si>
    <t>松江市天神町９３番地</t>
  </si>
  <si>
    <t>松江市邑生町６６２－１</t>
  </si>
  <si>
    <t>就労継続Ａ型</t>
  </si>
  <si>
    <t>松江市東持田町１４１５</t>
  </si>
  <si>
    <t>松江市島根町大芦２１７８－３</t>
  </si>
  <si>
    <t>ＮＰＯ法人　みけねこ</t>
  </si>
  <si>
    <t>松江市古志原５丁目８２０番地１３</t>
  </si>
  <si>
    <t>パック島根株式会社　</t>
  </si>
  <si>
    <t>松江市西川津町１５３４－３（共立紙工内）</t>
  </si>
  <si>
    <t>松江市玉湯町湯町１８０１－１</t>
  </si>
  <si>
    <t>松江市島根町大芦２３２８－１</t>
  </si>
  <si>
    <t>松江市宍道町白石１６３０ー３</t>
  </si>
  <si>
    <t>ＮＰＯ法人　松江さくら会</t>
  </si>
  <si>
    <t>松江市嫁島町４－２９</t>
  </si>
  <si>
    <t>ＮＰＯ法人　八雲会</t>
  </si>
  <si>
    <t>松江市大庭町７６１－１</t>
  </si>
  <si>
    <t>松江市東出雲町内馬１４１５－１</t>
  </si>
  <si>
    <t>松江市古志町７２０－１</t>
  </si>
  <si>
    <t>ＮＰＯ法人　にじの家</t>
  </si>
  <si>
    <t>松江市美保関町七類１５８７</t>
  </si>
  <si>
    <t>松江市学園１丁目６－３８</t>
  </si>
  <si>
    <t>株式会社　江友</t>
  </si>
  <si>
    <t>松江市玉湯町布志名６３７番地８３</t>
  </si>
  <si>
    <t>ＮＰＯ法人　松江あけぼの会</t>
  </si>
  <si>
    <t>松江市西川津町２６５２番地１３</t>
  </si>
  <si>
    <t>松江市矢田町２５０－１１０</t>
  </si>
  <si>
    <t>松江市春日町４９１番地１５</t>
  </si>
  <si>
    <t>松江市黒田町４６０－１１</t>
  </si>
  <si>
    <t>松江市古志町７１８番地１</t>
  </si>
  <si>
    <t>ＮＰＯ法人　あすのひかり</t>
  </si>
  <si>
    <t>松江市八幡町７９３－４</t>
  </si>
  <si>
    <t>株式会社　だんだん工房</t>
  </si>
  <si>
    <t>松江市鹿島町御津５１７</t>
  </si>
  <si>
    <t>ＮＰＯ法人　プロジェクトゆうあい</t>
  </si>
  <si>
    <t>松江市北堀町３５－１４</t>
  </si>
  <si>
    <t>松江市朝日町伊勢宮４８４－４</t>
  </si>
  <si>
    <t>松江市灘町１３９－１２</t>
  </si>
  <si>
    <t>株式会社　シンワ</t>
  </si>
  <si>
    <t>松江市東出雲町下意東２３９０</t>
  </si>
  <si>
    <t>合同会社　ＬＩＢファクトリー</t>
  </si>
  <si>
    <t>松江市寺町１３２－２</t>
  </si>
  <si>
    <t>株式会社　そらまめらんど</t>
  </si>
  <si>
    <t>松江市上乃木５－１－５７</t>
  </si>
  <si>
    <t>松江市東忌部町３１７３－１</t>
  </si>
  <si>
    <t>ＮＰＯ法人　風と石</t>
  </si>
  <si>
    <t>松江市春日町３４０</t>
  </si>
  <si>
    <t>ＮＰＯ法人　こだま</t>
  </si>
  <si>
    <t>松江市西嫁島１－１－１９</t>
  </si>
  <si>
    <t>株式会社　なかうみの郷</t>
  </si>
  <si>
    <t>松江市八束町二子１２２５</t>
  </si>
  <si>
    <t>松江市雑賀町２２７番地</t>
  </si>
  <si>
    <t>松江市八束町江島６３－２</t>
  </si>
  <si>
    <t>株式会社　ありがとう創造社</t>
  </si>
  <si>
    <t>松江市東津田町８１６－２</t>
  </si>
  <si>
    <t>有限会社　ネクスト</t>
  </si>
  <si>
    <t>松江市浜乃木６丁目２０番２０号</t>
  </si>
  <si>
    <t>松江市浜乃木２丁目１４－２６</t>
  </si>
  <si>
    <t>松江市西嫁島一丁目３－３０</t>
  </si>
  <si>
    <t>松江市八束町江島５３８－３７</t>
  </si>
  <si>
    <t>松江市西川津町４９１－１３</t>
  </si>
  <si>
    <t>株式会社　江友　布志名事業所</t>
  </si>
  <si>
    <t>株式会社　木やサービス</t>
  </si>
  <si>
    <t>松江市古志原１丁目６－１東ビルテナント１０１</t>
  </si>
  <si>
    <t>トリンク株式会社　</t>
  </si>
  <si>
    <t>松江市灘町２０５番地　赤玉ビル２Ｆ</t>
  </si>
  <si>
    <t>松江市天神町２４番地　天神Ｎテナント１Ｆ</t>
  </si>
  <si>
    <t>安来市飯梨町３０３－１</t>
  </si>
  <si>
    <t>安来市植田町２２６－１０</t>
  </si>
  <si>
    <t>ＮＰＯ法人　伯太町共同作業所チューリップの里</t>
  </si>
  <si>
    <t>安来市伯太町東母里５３１</t>
  </si>
  <si>
    <t>安来市広瀬町広瀬１５９０</t>
  </si>
  <si>
    <t>安来市安来町９５４－１</t>
  </si>
  <si>
    <t>安来市飯島町字川尻１５１４</t>
  </si>
  <si>
    <t>出雲市美野町１６９４－２</t>
  </si>
  <si>
    <t>出雲市東郷町１７５番地４</t>
  </si>
  <si>
    <t>ＮＰＯ法人　ぽんぽん船</t>
  </si>
  <si>
    <t>出雲市多伎町多岐８９２－７</t>
  </si>
  <si>
    <t>出雲市神西沖町２４７６－１</t>
  </si>
  <si>
    <t>有限会社　佐香</t>
  </si>
  <si>
    <t>出雲市灘分町２４４５－１</t>
  </si>
  <si>
    <t>出雲市平野町１１８３</t>
  </si>
  <si>
    <t>出雲市武志町６９３番地１</t>
  </si>
  <si>
    <t>株式会社　ＩＳＭ</t>
  </si>
  <si>
    <t>出雲市大津新崎町２－４－１</t>
  </si>
  <si>
    <t>出雲市平野町１１７４</t>
  </si>
  <si>
    <t>ＮＰＯ法人　なかよし</t>
  </si>
  <si>
    <t>出雲市大社町杵築東５７９</t>
  </si>
  <si>
    <t>ＮＰＯ法人　みずうみ</t>
  </si>
  <si>
    <t>出雲市湖陵町三部１３５２番地</t>
  </si>
  <si>
    <t>ＮＰＯ法人　スサノオの風</t>
  </si>
  <si>
    <t>出雲市佐田町八幡原２６２番地</t>
  </si>
  <si>
    <t>株式会社　ラヴィアンローズ</t>
  </si>
  <si>
    <t>出雲市塩冶町１９７８－２</t>
  </si>
  <si>
    <t>出雲市今市町４００番地６</t>
  </si>
  <si>
    <t>株式会社　フィリア</t>
  </si>
  <si>
    <t>出雲市灘分町５３２－１</t>
  </si>
  <si>
    <t>ＮＰＯ法人　サポートセンターどりーむ</t>
  </si>
  <si>
    <t>出雲市東福町１５６番地１</t>
  </si>
  <si>
    <t>株式会社　フラワー</t>
  </si>
  <si>
    <t>出雲市斐川町上庄原１２５５番地１</t>
  </si>
  <si>
    <t>出雲市斐川町直江町３９０９－１</t>
  </si>
  <si>
    <t>ＮＰＯ法人　障がい者就労支援ネットワークつわぶき</t>
  </si>
  <si>
    <t>出雲市西新町１丁目２４５３－５</t>
  </si>
  <si>
    <t>ＮＰＯ法人　ＩＺＵＭＯ自立支援センター</t>
  </si>
  <si>
    <t>出雲市天神町８６９</t>
  </si>
  <si>
    <t>ＮＰＯ法人　河南はつらつセンター</t>
  </si>
  <si>
    <t>出雲市湖陵町三部６１５－５</t>
  </si>
  <si>
    <t>出雲市小山町３６１－２</t>
  </si>
  <si>
    <t>株式会社　いずもえん</t>
  </si>
  <si>
    <t>出雲市西園町３９１３－１</t>
  </si>
  <si>
    <t>出雲市斐川町学頭１５１０－２</t>
  </si>
  <si>
    <t>出雲市灘分町７８５－１</t>
  </si>
  <si>
    <t>株式会社　ａ．ｓｔｅｐ</t>
  </si>
  <si>
    <t>出雲市天神町２番地　浜山ソーホー１－Ｇ</t>
  </si>
  <si>
    <t>合同会社　Ｒｏｂｓｅ</t>
  </si>
  <si>
    <t>出雲市知井宮町８２６番地７</t>
  </si>
  <si>
    <t>出雲市西園町２４９</t>
  </si>
  <si>
    <t>株式会社　アンフ</t>
  </si>
  <si>
    <t>出雲市大津新崎町４－４６</t>
  </si>
  <si>
    <t>出雲市斐川町学頭１６２５－４</t>
  </si>
  <si>
    <t>プライム有限会社　</t>
  </si>
  <si>
    <t>出雲市駅南町３丁目１４番地８</t>
  </si>
  <si>
    <t>株式会社　結水織</t>
  </si>
  <si>
    <t>出雲市東園町５４０番地１　ＣＲＯＣＣＨＩＯ（クロッキオ）１階</t>
  </si>
  <si>
    <t>合同会社　Ｔｏｒｃｈ</t>
  </si>
  <si>
    <t>出雲市荒茅町９３８</t>
  </si>
  <si>
    <t>出雲市白枝町７９９－７</t>
  </si>
  <si>
    <t>合同会社　ＬＥＦＴＹ</t>
  </si>
  <si>
    <t>出雲市武志町２５３</t>
  </si>
  <si>
    <t>日星調剤株式会社　</t>
  </si>
  <si>
    <t>出雲市塩冶善行町１４－１</t>
  </si>
  <si>
    <t>大田市大田町吉永１４５３番地１５</t>
  </si>
  <si>
    <t>大田市大田町大田イ６７４－１６</t>
  </si>
  <si>
    <t>大田市長久町長久ロ２６７－６</t>
  </si>
  <si>
    <t>ＮＰＯ法人　さざんか</t>
  </si>
  <si>
    <t>大田市仁摩町天河内８２２</t>
  </si>
  <si>
    <t>ＮＰＯ法人　どんぐり</t>
  </si>
  <si>
    <t>大田市温泉津町小浜イ２７６－１</t>
  </si>
  <si>
    <t>大田市長久町長久ロ２６７－１</t>
  </si>
  <si>
    <t>江津市江津町１１１０－２０</t>
  </si>
  <si>
    <t>ＮＰＯ法人　さくらんぼのお家</t>
  </si>
  <si>
    <t>江津市桜江町谷住郷１７１３－１</t>
  </si>
  <si>
    <t>江津市桜江町谷住郷１７１３番地１</t>
  </si>
  <si>
    <t>江津コンクリート工業株式会社　</t>
  </si>
  <si>
    <t>江津市都野津町２３０７番地３１</t>
  </si>
  <si>
    <t>江津市二宮町神主２２１８－１</t>
  </si>
  <si>
    <t>合同会社　演舞企画</t>
  </si>
  <si>
    <t>江津市江津町９０９－１</t>
  </si>
  <si>
    <t>江津市嘉久志町２４２６－１１０</t>
  </si>
  <si>
    <t>江津市都野津町２３０７番地４７</t>
  </si>
  <si>
    <t>浜田市熱田町４９３－３</t>
  </si>
  <si>
    <t>浜田市金城町七条イ６７５－８</t>
  </si>
  <si>
    <t>浜田市弥栄町木都賀イ５２２番地２</t>
  </si>
  <si>
    <t>浜田市金城町下来原１５４１－８</t>
  </si>
  <si>
    <t>浜田市港町２８４－８</t>
  </si>
  <si>
    <t>浜田市港町２７７</t>
  </si>
  <si>
    <t>ＮＰＯ法人　浜田自立支援センターウェルチャーム</t>
  </si>
  <si>
    <t>浜田市下府町１８８番地１</t>
  </si>
  <si>
    <t>浜田市金城町久佐イ１３９０－８</t>
  </si>
  <si>
    <t>浜田市港町３２－１</t>
  </si>
  <si>
    <t>浜田市田町１４４９番地１０</t>
  </si>
  <si>
    <t>益田市横田町２０８０番地</t>
  </si>
  <si>
    <t>株式会社　きのこハウス</t>
  </si>
  <si>
    <t>益田市虫追町ロ３２０番地１００</t>
  </si>
  <si>
    <t>益田市乙吉町イ１１０－１</t>
  </si>
  <si>
    <t>ＮＰＯ法人　きずな</t>
  </si>
  <si>
    <t>益田市須子町３番１号</t>
  </si>
  <si>
    <t>益田市高津町イ２３５４－５</t>
  </si>
  <si>
    <t>ＮＰＯ法人　コミュニティ益田</t>
  </si>
  <si>
    <t>益田市西平原町５５２－７</t>
  </si>
  <si>
    <t>益田市戸田町イ１７０番地１</t>
  </si>
  <si>
    <t>益田市高津三丁目イ２５１８－１７</t>
  </si>
  <si>
    <t>松江市東出雲町錦浜５８３－３</t>
  </si>
  <si>
    <t>松江市東出雲町下意東３１４８番地１</t>
  </si>
  <si>
    <t>松江市東出雲町揖屋町１１３４－１</t>
  </si>
  <si>
    <t>仁多郡奥出雲町横田１１２８番地２８</t>
  </si>
  <si>
    <t>仁多郡奥出雲町三成２０８番地２</t>
  </si>
  <si>
    <t>雲南市木次町東日登３５１番地５</t>
  </si>
  <si>
    <t>ＮＰＯ法人　ふれんど</t>
  </si>
  <si>
    <t>雲南市木次町新市３番地</t>
  </si>
  <si>
    <t>雲南市三刀屋町古城４５番地６</t>
  </si>
  <si>
    <t>雲南市加茂町宇治２５３－１</t>
  </si>
  <si>
    <t>雲南市掛合町松笠２１５４－１</t>
  </si>
  <si>
    <t>雲南市加茂町大崎３９－８</t>
  </si>
  <si>
    <t>雲南市三刀屋町三刀屋４１－１</t>
  </si>
  <si>
    <t>雲南市木次町里方３０番地２</t>
  </si>
  <si>
    <t>ＮＰＯ法人　晴雲の里</t>
  </si>
  <si>
    <t>飯石郡飯南町佐見４４－１</t>
  </si>
  <si>
    <t>株式会社　あゆみ</t>
  </si>
  <si>
    <t>飯石郡飯南町頓原１０７０</t>
  </si>
  <si>
    <t>株式会社　なつかしの森</t>
  </si>
  <si>
    <t>飯石郡飯南町頓原１１９８－２</t>
  </si>
  <si>
    <t>出雲市斐川町名島９０</t>
  </si>
  <si>
    <t>出雲市斐川町大字学頭１６５２－３</t>
  </si>
  <si>
    <t>邑智郡川本町川本３８６</t>
  </si>
  <si>
    <t>邑智郡邑南町下田所３３４</t>
  </si>
  <si>
    <t>邑智郡美郷町久保７４０－７</t>
  </si>
  <si>
    <t>邑智郡美郷町小谷３６１番地</t>
  </si>
  <si>
    <t>邑智郡邑南町中野３６００－１</t>
  </si>
  <si>
    <t>ＮＰＯ法人　地域活動支援センターよしかの里</t>
  </si>
  <si>
    <t>鹿足郡吉賀町六日市２６３－２</t>
  </si>
  <si>
    <t>鹿足郡津和野町森村ロ１０４</t>
  </si>
  <si>
    <t>鹿足郡津和野町池村１９９７－１</t>
  </si>
  <si>
    <t>鹿足郡吉賀町柿木８１番地</t>
  </si>
  <si>
    <t>隠岐郡西ノ島町大字別府２０５－８</t>
  </si>
  <si>
    <t>隠岐郡隠岐の島町岬町中の津四３０９－１</t>
  </si>
  <si>
    <t>隠岐の島町都万２５８２－１</t>
  </si>
  <si>
    <t>隠岐郡海士町大字海士１４８５番地</t>
  </si>
  <si>
    <t>隠岐郡隠岐の島町岬町中ノ津四３０２番地</t>
  </si>
  <si>
    <t>合同会社　ローズマリー　Ｂ型事業所</t>
    <rPh sb="12" eb="17">
      <t>b</t>
    </rPh>
    <phoneticPr fontId="1"/>
  </si>
  <si>
    <t>合同会社　ローズマリー　Ａ型事業所</t>
    <rPh sb="12" eb="17">
      <t>ア</t>
    </rPh>
    <phoneticPr fontId="1"/>
  </si>
  <si>
    <t>フルール益田　Ａ型事業所</t>
    <rPh sb="7" eb="12">
      <t>ア</t>
    </rPh>
    <phoneticPr fontId="1"/>
  </si>
  <si>
    <t>フルール益田　Ｂ型事業所</t>
    <rPh sb="7" eb="12">
      <t>b</t>
    </rPh>
    <phoneticPr fontId="1"/>
  </si>
  <si>
    <t>株式会社きのこハウス　Ａ型事業所</t>
    <rPh sb="11" eb="16">
      <t>ア</t>
    </rPh>
    <phoneticPr fontId="1"/>
  </si>
  <si>
    <t>株式会社きのこハウス　Ｂ型事業所</t>
    <rPh sb="11" eb="16">
      <t>b</t>
    </rPh>
    <phoneticPr fontId="1"/>
  </si>
  <si>
    <t>就労継続支援Ａ型・Ｂ型事業所「はまかぜ」　Ａ型事業所</t>
    <rPh sb="21" eb="26">
      <t>ア</t>
    </rPh>
    <phoneticPr fontId="1"/>
  </si>
  <si>
    <t>就労継続支援Ａ型・Ｂ型事業所「はまかぜ」　Ｂ型事業所</t>
    <rPh sb="21" eb="26">
      <t>b</t>
    </rPh>
    <phoneticPr fontId="1"/>
  </si>
  <si>
    <t>就労継続支援事業所いなほの郷　Ａ型事業所</t>
    <rPh sb="15" eb="20">
      <t>ア</t>
    </rPh>
    <phoneticPr fontId="1"/>
  </si>
  <si>
    <t>就労継続支援事業所いなほの郷　Ｂ型事業所</t>
    <rPh sb="15" eb="20">
      <t>b</t>
    </rPh>
    <phoneticPr fontId="1"/>
  </si>
  <si>
    <t>就労継続支援Ａ型・Ｂ型事業所「しおかぜ」　Ａ型事業所</t>
    <rPh sb="21" eb="26">
      <t>ア</t>
    </rPh>
    <phoneticPr fontId="1"/>
  </si>
  <si>
    <t>就労継続支援Ａ型・Ｂ型事業所「しおかぜ」　Ｂ型事業所</t>
    <rPh sb="21" eb="26">
      <t>b</t>
    </rPh>
    <phoneticPr fontId="1"/>
  </si>
  <si>
    <t>多機能事業所ワークくわの木金城第２事業所　Ａ型事業所</t>
    <rPh sb="21" eb="26">
      <t>ア</t>
    </rPh>
    <phoneticPr fontId="1"/>
  </si>
  <si>
    <t>多機能事業所ワークくわの木金城第２事業所　Ｂ型事業所</t>
    <rPh sb="21" eb="26">
      <t>b</t>
    </rPh>
    <phoneticPr fontId="1"/>
  </si>
  <si>
    <t>さくらんぼのお家　Ａ型事業所</t>
    <rPh sb="9" eb="14">
      <t>ア</t>
    </rPh>
    <phoneticPr fontId="1"/>
  </si>
  <si>
    <t>さくらんぼのお家　Ｂ型事業所</t>
    <rPh sb="9" eb="14">
      <t>b</t>
    </rPh>
    <phoneticPr fontId="1"/>
  </si>
  <si>
    <t>やしまラボ　Ａ型事業所</t>
    <rPh sb="6" eb="11">
      <t>ア</t>
    </rPh>
    <phoneticPr fontId="1"/>
  </si>
  <si>
    <t>やしまラボ　Ｂ型事業所</t>
    <rPh sb="6" eb="11">
      <t>b</t>
    </rPh>
    <phoneticPr fontId="1"/>
  </si>
  <si>
    <t>就労継続支援事業所　ミライカ（未来花）　Ａ型事業所</t>
    <rPh sb="20" eb="25">
      <t>ア</t>
    </rPh>
    <phoneticPr fontId="1"/>
  </si>
  <si>
    <t>就労継続支援事業所　ミライカ（未来花）　Ｂ型事業所</t>
    <rPh sb="20" eb="25">
      <t>b</t>
    </rPh>
    <phoneticPr fontId="1"/>
  </si>
  <si>
    <t>櫻苑　Ａ型事業所</t>
    <rPh sb="3" eb="8">
      <t>ア</t>
    </rPh>
    <phoneticPr fontId="1"/>
  </si>
  <si>
    <t>櫻苑　Ｂ型事業所</t>
    <rPh sb="3" eb="8">
      <t>b</t>
    </rPh>
    <phoneticPr fontId="1"/>
  </si>
  <si>
    <t>ＡＣＣ松江　Ａ型事業所</t>
    <rPh sb="6" eb="11">
      <t>ア</t>
    </rPh>
    <phoneticPr fontId="1"/>
  </si>
  <si>
    <t>ＡＣＣ松江　Ｂ型事業所</t>
    <rPh sb="6" eb="11">
      <t>b</t>
    </rPh>
    <phoneticPr fontId="1"/>
  </si>
  <si>
    <t>株式会社シンワ　Ａ型事業所</t>
    <rPh sb="8" eb="13">
      <t>ア</t>
    </rPh>
    <phoneticPr fontId="1"/>
  </si>
  <si>
    <t>株式会社シンワ　Ｂ型事業所</t>
    <rPh sb="8" eb="13">
      <t>b</t>
    </rPh>
    <phoneticPr fontId="1"/>
  </si>
  <si>
    <t>パックしまね　Ａ型事業所</t>
    <rPh sb="7" eb="12">
      <t>ア</t>
    </rPh>
    <phoneticPr fontId="1"/>
  </si>
  <si>
    <t>パックしまね　Ｂ型事業所</t>
    <rPh sb="7" eb="12">
      <t>b</t>
    </rPh>
    <phoneticPr fontId="1"/>
  </si>
  <si>
    <t>ピー・ター・パン　Ａ型事業所</t>
    <rPh sb="9" eb="14">
      <t>ア</t>
    </rPh>
    <phoneticPr fontId="1"/>
  </si>
  <si>
    <t>ピー・ター・パン　Ｂ型事業所</t>
    <rPh sb="9" eb="14">
      <t>b</t>
    </rPh>
    <phoneticPr fontId="1"/>
  </si>
  <si>
    <t>修正</t>
    <rPh sb="0" eb="2">
      <t>シュウセイ</t>
    </rPh>
    <phoneticPr fontId="1"/>
  </si>
  <si>
    <t>※別表「障がい者就労施設等で提供可能なサービスや物品の一覧」に修正がある場合は、</t>
    <rPh sb="1" eb="3">
      <t>ベッピョウ</t>
    </rPh>
    <rPh sb="31" eb="33">
      <t>シュウセイ</t>
    </rPh>
    <phoneticPr fontId="1"/>
  </si>
  <si>
    <t>修正欄に「１．削除、２．追加」印を記入ください</t>
  </si>
  <si>
    <t>　追加の項目があれば、薄青色のセルに記入ください</t>
    <rPh sb="1" eb="3">
      <t>ツイカ</t>
    </rPh>
    <rPh sb="4" eb="6">
      <t>コウモク</t>
    </rPh>
    <rPh sb="11" eb="12">
      <t>ウス</t>
    </rPh>
    <rPh sb="12" eb="13">
      <t>アオ</t>
    </rPh>
    <rPh sb="13" eb="14">
      <t>イロ</t>
    </rPh>
    <rPh sb="18" eb="20">
      <t>キニュウ</t>
    </rPh>
    <phoneticPr fontId="1"/>
  </si>
  <si>
    <t>※事業所名はR4.11現在</t>
    <rPh sb="1" eb="4">
      <t>ジギョウショ</t>
    </rPh>
    <rPh sb="4" eb="5">
      <t>メイ</t>
    </rPh>
    <rPh sb="11" eb="13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</si>
</sst>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HG丸ｺﾞｼｯｸM-PRO"/>
      <family val="3"/>
      <charset val="128"/>
    </font>
    <font>
      <sz val="12"/>
      <name val="游ゴシック"/>
      <family val="2"/>
      <charset val="128"/>
      <scheme val="minor"/>
    </font>
    <font>
      <sz val="11"/>
      <color rgb="FF000000"/>
      <name val="Arial"/>
      <family val="2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9" xfId="0" applyBorder="1">
      <alignment vertical="center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>
      <alignment vertical="center"/>
    </xf>
    <xf numFmtId="0" fontId="7" fillId="3" borderId="1" xfId="0" applyFont="1" applyFill="1" applyBorder="1" applyProtection="1">
      <alignment vertical="center"/>
    </xf>
    <xf numFmtId="0" fontId="7" fillId="0" borderId="0" xfId="0" applyFont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7" xfId="0" applyFont="1" applyBorder="1">
      <alignment vertical="center"/>
    </xf>
    <xf numFmtId="0" fontId="6" fillId="0" borderId="7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7" fillId="0" borderId="2" xfId="0" applyFont="1" applyBorder="1" applyAlignment="1">
      <alignment horizontal="centerContinuous" vertical="center"/>
    </xf>
    <xf numFmtId="0" fontId="6" fillId="0" borderId="10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>
      <alignment vertical="center"/>
    </xf>
    <xf numFmtId="0" fontId="7" fillId="3" borderId="4" xfId="0" applyFont="1" applyFill="1" applyBorder="1" applyProtection="1">
      <alignment vertical="center"/>
    </xf>
    <xf numFmtId="0" fontId="7" fillId="3" borderId="3" xfId="0" applyFont="1" applyFill="1" applyBorder="1" applyProtection="1">
      <alignment vertical="center"/>
    </xf>
    <xf numFmtId="0" fontId="7" fillId="0" borderId="6" xfId="0" applyFont="1" applyBorder="1">
      <alignment vertical="center"/>
    </xf>
    <xf numFmtId="0" fontId="7" fillId="0" borderId="11" xfId="0" applyFont="1" applyBorder="1">
      <alignment vertical="center"/>
    </xf>
    <xf numFmtId="0" fontId="7" fillId="0" borderId="8" xfId="0" applyFont="1" applyBorder="1" applyAlignment="1">
      <alignment vertical="center"/>
    </xf>
    <xf numFmtId="0" fontId="7" fillId="0" borderId="8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Continuous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Continuous" vertical="center"/>
    </xf>
    <xf numFmtId="0" fontId="4" fillId="0" borderId="16" xfId="0" applyFont="1" applyBorder="1">
      <alignment vertical="center"/>
    </xf>
    <xf numFmtId="0" fontId="4" fillId="0" borderId="17" xfId="0" applyFont="1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3" fillId="4" borderId="12" xfId="0" applyFont="1" applyFill="1" applyBorder="1" applyAlignment="1">
      <alignment vertical="center"/>
    </xf>
    <xf numFmtId="0" fontId="2" fillId="4" borderId="15" xfId="0" applyFont="1" applyFill="1" applyBorder="1">
      <alignment vertical="center"/>
    </xf>
    <xf numFmtId="0" fontId="3" fillId="4" borderId="15" xfId="0" applyFont="1" applyFill="1" applyBorder="1" applyAlignment="1">
      <alignment vertical="center"/>
    </xf>
    <xf numFmtId="0" fontId="0" fillId="4" borderId="18" xfId="0" applyFill="1" applyBorder="1">
      <alignment vertical="center"/>
    </xf>
    <xf numFmtId="0" fontId="0" fillId="4" borderId="13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7" fillId="0" borderId="1" xfId="0" applyFont="1" applyBorder="1" applyProtection="1">
      <alignment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vertical="center"/>
      <protection locked="0"/>
    </xf>
    <xf numFmtId="0" fontId="7" fillId="2" borderId="4" xfId="0" applyFont="1" applyFill="1" applyBorder="1" applyProtection="1">
      <alignment vertical="center"/>
      <protection locked="0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127000</xdr:colOff>
      <xdr:row>37</xdr:row>
      <xdr:rowOff>158750</xdr:rowOff>
    </xdr:from>
    <xdr:to>
      <xdr:col>7</xdr:col>
      <xdr:colOff>1460499</xdr:colOff>
      <xdr:row>41</xdr:row>
      <xdr:rowOff>254000</xdr:rowOff>
    </xdr:to>
    <xdr:sp macro="" textlink="">
      <xdr:nvSpPr>
        <xdr:cNvPr id="2" name="テキスト ボックス 1"/>
        <xdr:cNvSpPr txBox="1"/>
      </xdr:nvSpPr>
      <xdr:spPr>
        <a:xfrm>
          <a:off x="984250" y="11588750"/>
          <a:ext cx="8223249" cy="1365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・黄色のセルには入力しないでください。</a:t>
          </a:r>
          <a:endParaRPr kumimoji="1" lang="en-US" altLang="ja-JP" sz="1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・不足の項目があれば、薄青のセルに入力ください。</a:t>
          </a:r>
          <a:endParaRPr kumimoji="1" lang="en-US" altLang="ja-JP" sz="1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・データが誤っている場合など、作業に不明な点があれば、問い合わせください。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 tint="0.39997558519241921"/>
  </sheetPr>
  <dimension ref="B1:I42"/>
  <sheetViews>
    <sheetView tabSelected="1" view="pageBreakPreview" zoomScale="60" zoomScaleNormal="100" workbookViewId="0">
      <selection activeCell="U6" sqref="U6"/>
    </sheetView>
  </sheetViews>
  <sheetFormatPr defaultRowHeight="25.5" customHeight="1" x14ac:dyDescent="0.4"/>
  <cols>
    <col min="1" max="1" width="6.5" style="4" customWidth="1"/>
    <col min="2" max="2" width="4.75" style="4" customWidth="1"/>
    <col min="3" max="3" width="33.75" style="4" customWidth="1"/>
    <col min="4" max="4" width="19" style="4" customWidth="1"/>
    <col min="5" max="5" width="5.125" style="4" customWidth="1"/>
    <col min="6" max="6" width="4.75" style="4" customWidth="1"/>
    <col min="7" max="7" width="27.75" style="4" customWidth="1"/>
    <col min="8" max="8" width="19.625" style="4" customWidth="1"/>
    <col min="9" max="13" width="5.625" style="4" customWidth="1"/>
    <col min="14" max="16384" width="9" style="4"/>
  </cols>
  <sheetData>
    <row r="1" spans="2:9" ht="25.5" customHeight="1" x14ac:dyDescent="0.4">
      <c r="B1" s="2" t="s">
        <v>249</v>
      </c>
      <c r="C1" s="2"/>
      <c r="D1" s="3"/>
      <c r="E1" s="3"/>
      <c r="F1" s="3"/>
      <c r="G1" s="3"/>
      <c r="H1" s="3"/>
    </row>
    <row r="2" spans="2:9" ht="25.5" customHeight="1" x14ac:dyDescent="0.4">
      <c r="G2" s="4" t="s">
        <v>508</v>
      </c>
    </row>
    <row r="3" spans="2:9" ht="25.5" customHeight="1" x14ac:dyDescent="0.4">
      <c r="C3" s="24" t="s">
        <v>2</v>
      </c>
      <c r="D3" s="43" t="s">
        <v>0</v>
      </c>
      <c r="E3" s="44"/>
      <c r="F3" s="45"/>
      <c r="G3" s="24" t="s">
        <v>46</v>
      </c>
      <c r="H3" s="24" t="s">
        <v>47</v>
      </c>
    </row>
    <row r="4" spans="2:9" ht="25.5" customHeight="1" x14ac:dyDescent="0.4">
      <c r="C4" s="5" t="str">
        <f>IFERROR(VLOOKUP($D$4,作業ファイル!$A$1:$F$173,2,0),"")</f>
        <v/>
      </c>
      <c r="D4" s="46"/>
      <c r="E4" s="47"/>
      <c r="F4" s="48"/>
      <c r="G4" s="5" t="str">
        <f>IFERROR(VLOOKUP($D$4,作業ファイル!$A$1:$F$173,6,0),"")</f>
        <v/>
      </c>
      <c r="H4" s="5" t="str">
        <f>IFERROR(VLOOKUP($D$4,作業ファイル!$A$1:$F$173,4,0),"")</f>
        <v/>
      </c>
      <c r="I4" s="6"/>
    </row>
    <row r="5" spans="2:9" ht="25.5" customHeight="1" x14ac:dyDescent="0.4">
      <c r="C5" s="7" t="s">
        <v>505</v>
      </c>
      <c r="D5" s="8"/>
      <c r="E5" s="9"/>
      <c r="F5" s="9"/>
      <c r="G5" s="9"/>
    </row>
    <row r="6" spans="2:9" ht="25.5" customHeight="1" x14ac:dyDescent="0.4">
      <c r="C6" s="10" t="s">
        <v>506</v>
      </c>
      <c r="D6" s="11"/>
      <c r="E6" s="12"/>
      <c r="F6" s="12"/>
      <c r="G6" s="12"/>
    </row>
    <row r="7" spans="2:9" ht="25.5" customHeight="1" x14ac:dyDescent="0.4">
      <c r="C7" s="10" t="s">
        <v>507</v>
      </c>
      <c r="D7" s="11"/>
      <c r="E7" s="12"/>
      <c r="F7" s="12"/>
      <c r="G7" s="12"/>
    </row>
    <row r="8" spans="2:9" ht="25.5" customHeight="1" x14ac:dyDescent="0.4">
      <c r="B8" s="13" t="s">
        <v>1</v>
      </c>
      <c r="C8" s="25"/>
      <c r="D8" s="26" t="s">
        <v>504</v>
      </c>
      <c r="E8" s="27"/>
      <c r="F8" s="28" t="s">
        <v>1</v>
      </c>
      <c r="G8" s="28"/>
      <c r="H8" s="26" t="s">
        <v>504</v>
      </c>
    </row>
    <row r="9" spans="2:9" ht="25.5" customHeight="1" x14ac:dyDescent="0.4">
      <c r="B9" s="14" t="s">
        <v>38</v>
      </c>
      <c r="C9" s="15"/>
      <c r="D9" s="16"/>
      <c r="E9" s="10"/>
      <c r="F9" s="14" t="s">
        <v>41</v>
      </c>
      <c r="G9" s="15"/>
      <c r="H9" s="15"/>
    </row>
    <row r="10" spans="2:9" ht="25.5" customHeight="1" x14ac:dyDescent="0.4">
      <c r="B10" s="17"/>
      <c r="C10" s="18" t="s">
        <v>3</v>
      </c>
      <c r="D10" s="39" t="s">
        <v>45</v>
      </c>
      <c r="E10" s="17"/>
      <c r="F10" s="17"/>
      <c r="G10" s="19" t="s">
        <v>11</v>
      </c>
      <c r="H10" s="39" t="s">
        <v>45</v>
      </c>
    </row>
    <row r="11" spans="2:9" ht="25.5" customHeight="1" x14ac:dyDescent="0.4">
      <c r="B11" s="17"/>
      <c r="C11" s="18" t="s">
        <v>10</v>
      </c>
      <c r="D11" s="39" t="s">
        <v>45</v>
      </c>
      <c r="E11" s="17"/>
      <c r="F11" s="17"/>
      <c r="G11" s="19" t="s">
        <v>18</v>
      </c>
      <c r="H11" s="39"/>
    </row>
    <row r="12" spans="2:9" ht="25.5" customHeight="1" x14ac:dyDescent="0.4">
      <c r="B12" s="17"/>
      <c r="C12" s="18" t="s">
        <v>17</v>
      </c>
      <c r="D12" s="39"/>
      <c r="E12" s="17"/>
      <c r="F12" s="17"/>
      <c r="G12" s="42"/>
      <c r="H12" s="39"/>
    </row>
    <row r="13" spans="2:9" ht="25.5" customHeight="1" x14ac:dyDescent="0.4">
      <c r="B13" s="17"/>
      <c r="C13" s="18" t="s">
        <v>23</v>
      </c>
      <c r="D13" s="39"/>
      <c r="E13" s="20"/>
      <c r="F13" s="21"/>
      <c r="G13" s="42"/>
      <c r="H13" s="39"/>
    </row>
    <row r="14" spans="2:9" ht="25.5" customHeight="1" x14ac:dyDescent="0.4">
      <c r="B14" s="17"/>
      <c r="C14" s="42"/>
      <c r="D14" s="39" t="s">
        <v>45</v>
      </c>
      <c r="E14" s="22"/>
      <c r="F14" s="14" t="s">
        <v>42</v>
      </c>
      <c r="G14" s="15"/>
      <c r="H14" s="41"/>
    </row>
    <row r="15" spans="2:9" ht="25.5" customHeight="1" x14ac:dyDescent="0.4">
      <c r="B15" s="21"/>
      <c r="C15" s="42"/>
      <c r="D15" s="39"/>
      <c r="E15" s="23"/>
      <c r="F15" s="17"/>
      <c r="G15" s="19" t="s">
        <v>4</v>
      </c>
      <c r="H15" s="39"/>
    </row>
    <row r="16" spans="2:9" ht="25.5" customHeight="1" x14ac:dyDescent="0.4">
      <c r="B16" s="14" t="s">
        <v>39</v>
      </c>
      <c r="C16" s="15"/>
      <c r="D16" s="40"/>
      <c r="E16" s="23"/>
      <c r="F16" s="17"/>
      <c r="G16" s="19" t="s">
        <v>12</v>
      </c>
      <c r="H16" s="39"/>
    </row>
    <row r="17" spans="2:8" ht="25.5" customHeight="1" x14ac:dyDescent="0.4">
      <c r="B17" s="17"/>
      <c r="C17" s="19" t="s">
        <v>5</v>
      </c>
      <c r="D17" s="39"/>
      <c r="E17" s="23"/>
      <c r="F17" s="17"/>
      <c r="G17" s="19" t="s">
        <v>19</v>
      </c>
      <c r="H17" s="39"/>
    </row>
    <row r="18" spans="2:8" ht="25.5" customHeight="1" x14ac:dyDescent="0.4">
      <c r="B18" s="17"/>
      <c r="C18" s="19" t="s">
        <v>13</v>
      </c>
      <c r="D18" s="39"/>
      <c r="E18" s="23"/>
      <c r="F18" s="17"/>
      <c r="G18" s="42"/>
      <c r="H18" s="39"/>
    </row>
    <row r="19" spans="2:8" ht="25.5" customHeight="1" x14ac:dyDescent="0.4">
      <c r="B19" s="17"/>
      <c r="C19" s="19" t="s">
        <v>20</v>
      </c>
      <c r="D19" s="39"/>
      <c r="E19" s="23"/>
      <c r="F19" s="21"/>
      <c r="G19" s="42"/>
      <c r="H19" s="39"/>
    </row>
    <row r="20" spans="2:8" ht="25.5" customHeight="1" x14ac:dyDescent="0.4">
      <c r="B20" s="17"/>
      <c r="C20" s="19" t="s">
        <v>24</v>
      </c>
      <c r="D20" s="39"/>
      <c r="E20" s="23"/>
      <c r="F20" s="14" t="s">
        <v>43</v>
      </c>
      <c r="G20" s="15"/>
      <c r="H20" s="41"/>
    </row>
    <row r="21" spans="2:8" ht="25.5" customHeight="1" x14ac:dyDescent="0.4">
      <c r="B21" s="17"/>
      <c r="C21" s="19" t="s">
        <v>27</v>
      </c>
      <c r="D21" s="39"/>
      <c r="E21" s="22"/>
      <c r="F21" s="17"/>
      <c r="G21" s="19" t="s">
        <v>6</v>
      </c>
      <c r="H21" s="39"/>
    </row>
    <row r="22" spans="2:8" ht="25.5" customHeight="1" x14ac:dyDescent="0.4">
      <c r="B22" s="17"/>
      <c r="C22" s="19" t="s">
        <v>30</v>
      </c>
      <c r="D22" s="39"/>
      <c r="E22" s="23"/>
      <c r="F22" s="17"/>
      <c r="G22" s="19" t="s">
        <v>14</v>
      </c>
      <c r="H22" s="39"/>
    </row>
    <row r="23" spans="2:8" ht="25.5" customHeight="1" x14ac:dyDescent="0.4">
      <c r="B23" s="17"/>
      <c r="C23" s="42"/>
      <c r="D23" s="39"/>
      <c r="E23" s="23"/>
      <c r="F23" s="17"/>
      <c r="G23" s="19" t="s">
        <v>21</v>
      </c>
      <c r="H23" s="39"/>
    </row>
    <row r="24" spans="2:8" ht="25.5" customHeight="1" x14ac:dyDescent="0.4">
      <c r="B24" s="21"/>
      <c r="C24" s="42"/>
      <c r="D24" s="39"/>
      <c r="E24" s="23"/>
      <c r="F24" s="17"/>
      <c r="G24" s="19" t="s">
        <v>25</v>
      </c>
      <c r="H24" s="39"/>
    </row>
    <row r="25" spans="2:8" ht="25.5" customHeight="1" x14ac:dyDescent="0.4">
      <c r="B25" s="14" t="s">
        <v>40</v>
      </c>
      <c r="C25" s="15"/>
      <c r="D25" s="40"/>
      <c r="E25" s="23"/>
      <c r="F25" s="17"/>
      <c r="G25" s="19" t="s">
        <v>28</v>
      </c>
      <c r="H25" s="39"/>
    </row>
    <row r="26" spans="2:8" ht="25.5" customHeight="1" x14ac:dyDescent="0.4">
      <c r="B26" s="17"/>
      <c r="C26" s="19" t="s">
        <v>7</v>
      </c>
      <c r="D26" s="39"/>
      <c r="E26" s="23"/>
      <c r="F26" s="17"/>
      <c r="G26" s="19" t="s">
        <v>31</v>
      </c>
      <c r="H26" s="39"/>
    </row>
    <row r="27" spans="2:8" ht="25.5" customHeight="1" x14ac:dyDescent="0.4">
      <c r="B27" s="17"/>
      <c r="C27" s="19" t="s">
        <v>8</v>
      </c>
      <c r="D27" s="39"/>
      <c r="E27" s="23"/>
      <c r="F27" s="17"/>
      <c r="G27" s="19" t="s">
        <v>33</v>
      </c>
      <c r="H27" s="39"/>
    </row>
    <row r="28" spans="2:8" ht="25.5" customHeight="1" x14ac:dyDescent="0.4">
      <c r="B28" s="17"/>
      <c r="C28" s="19" t="s">
        <v>15</v>
      </c>
      <c r="D28" s="39"/>
      <c r="E28" s="11"/>
      <c r="F28" s="17"/>
      <c r="G28" s="19" t="s">
        <v>35</v>
      </c>
      <c r="H28" s="39"/>
    </row>
    <row r="29" spans="2:8" ht="25.5" customHeight="1" x14ac:dyDescent="0.4">
      <c r="B29" s="17"/>
      <c r="C29" s="19" t="s">
        <v>22</v>
      </c>
      <c r="D29" s="39"/>
      <c r="E29" s="11"/>
      <c r="F29" s="17"/>
      <c r="G29" s="42"/>
      <c r="H29" s="39"/>
    </row>
    <row r="30" spans="2:8" ht="25.5" customHeight="1" x14ac:dyDescent="0.4">
      <c r="B30" s="17"/>
      <c r="C30" s="19" t="s">
        <v>26</v>
      </c>
      <c r="D30" s="39"/>
      <c r="E30" s="11"/>
      <c r="F30" s="21"/>
      <c r="G30" s="42"/>
      <c r="H30" s="39"/>
    </row>
    <row r="31" spans="2:8" ht="25.5" customHeight="1" x14ac:dyDescent="0.4">
      <c r="B31" s="17"/>
      <c r="C31" s="19" t="s">
        <v>29</v>
      </c>
      <c r="D31" s="39"/>
      <c r="F31" s="14" t="s">
        <v>44</v>
      </c>
      <c r="G31" s="15"/>
      <c r="H31" s="41"/>
    </row>
    <row r="32" spans="2:8" ht="25.5" customHeight="1" x14ac:dyDescent="0.4">
      <c r="B32" s="17"/>
      <c r="C32" s="19" t="s">
        <v>32</v>
      </c>
      <c r="D32" s="39"/>
      <c r="F32" s="17"/>
      <c r="G32" s="19" t="s">
        <v>9</v>
      </c>
      <c r="H32" s="39"/>
    </row>
    <row r="33" spans="2:8" ht="25.5" customHeight="1" x14ac:dyDescent="0.4">
      <c r="B33" s="17"/>
      <c r="C33" s="19" t="s">
        <v>34</v>
      </c>
      <c r="D33" s="39"/>
      <c r="F33" s="17"/>
      <c r="G33" s="19" t="s">
        <v>16</v>
      </c>
      <c r="H33" s="39"/>
    </row>
    <row r="34" spans="2:8" ht="25.5" customHeight="1" x14ac:dyDescent="0.4">
      <c r="B34" s="17"/>
      <c r="C34" s="19" t="s">
        <v>36</v>
      </c>
      <c r="D34" s="39"/>
      <c r="F34" s="17"/>
      <c r="G34" s="42"/>
      <c r="H34" s="39"/>
    </row>
    <row r="35" spans="2:8" ht="25.5" customHeight="1" x14ac:dyDescent="0.4">
      <c r="B35" s="17"/>
      <c r="C35" s="19" t="s">
        <v>37</v>
      </c>
      <c r="D35" s="39"/>
      <c r="F35" s="21"/>
      <c r="G35" s="42"/>
      <c r="H35" s="39" t="s">
        <v>45</v>
      </c>
    </row>
    <row r="36" spans="2:8" ht="25.5" customHeight="1" x14ac:dyDescent="0.4">
      <c r="B36" s="17"/>
      <c r="C36" s="42"/>
      <c r="D36" s="39"/>
    </row>
    <row r="37" spans="2:8" ht="25.5" customHeight="1" x14ac:dyDescent="0.4">
      <c r="B37" s="21"/>
      <c r="C37" s="42"/>
      <c r="D37" s="39" t="s">
        <v>45</v>
      </c>
    </row>
    <row r="38" spans="2:8" ht="25.5" customHeight="1" x14ac:dyDescent="0.4">
      <c r="F38" s="11"/>
      <c r="G38" s="11"/>
      <c r="H38" s="11"/>
    </row>
    <row r="39" spans="2:8" ht="25.5" customHeight="1" x14ac:dyDescent="0.4">
      <c r="F39" s="11"/>
      <c r="G39" s="11"/>
      <c r="H39" s="11"/>
    </row>
    <row r="40" spans="2:8" ht="25.5" customHeight="1" x14ac:dyDescent="0.4">
      <c r="F40" s="11"/>
      <c r="G40" s="11"/>
      <c r="H40" s="11"/>
    </row>
    <row r="41" spans="2:8" ht="25.5" customHeight="1" x14ac:dyDescent="0.4">
      <c r="F41" s="11"/>
      <c r="G41" s="11"/>
      <c r="H41" s="11"/>
    </row>
    <row r="42" spans="2:8" ht="25.5" customHeight="1" x14ac:dyDescent="0.4">
      <c r="F42" s="11"/>
      <c r="G42" s="11"/>
      <c r="H42" s="11"/>
    </row>
  </sheetData>
  <sheetProtection password="CCB1" sheet="1" objects="1" scenarios="1" insertColumns="0" insertRows="0" deleteColumns="0" deleteRows="0"/>
  <mergeCells count="2">
    <mergeCell ref="D3:F3"/>
    <mergeCell ref="D4:F4"/>
  </mergeCells>
  <phoneticPr fontId="1"/>
  <dataValidations count="1">
    <dataValidation type="list" allowBlank="1" showInputMessage="1" showErrorMessage="1" sqref="D10:D15 D17:D24 D26:D37 H10:H13 H15:H19 H21:H30 H32:H35">
      <formula1>"　,１．削除,２．追加"</formula1>
    </dataValidation>
  </dataValidations>
  <pageMargins left="0.9055118110236221" right="0.51181102362204722" top="0.55118110236220474" bottom="0.35433070866141736" header="0.31496062992125984" footer="0.31496062992125984"/>
  <pageSetup paperSize="9" scale="6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作業ファイル!$A$2:$A$173</xm:f>
          </x14:formula1>
          <xm:sqref>D4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</sheetPr>
  <dimension ref="A1:F173"/>
  <sheetViews>
    <sheetView workbookViewId="0">
      <pane ySplit="1" topLeftCell="A162" activePane="bottomLeft" state="frozen"/>
      <selection pane="bottomLeft" activeCell="A190" sqref="A190"/>
    </sheetView>
  </sheetViews>
  <sheetFormatPr defaultRowHeight="18.75" x14ac:dyDescent="0.4"/>
  <cols>
    <col min="1" max="1" width="56.75" bestFit="1" customWidth="1"/>
    <col min="2" max="2" width="58.75" bestFit="1" customWidth="1"/>
    <col min="3" max="4" width="33.25" customWidth="1"/>
    <col min="5" max="5" width="2.5" bestFit="1" customWidth="1"/>
    <col min="6" max="6" width="13" bestFit="1" customWidth="1"/>
  </cols>
  <sheetData>
    <row r="1" spans="1:6" x14ac:dyDescent="0.4">
      <c r="A1" t="s">
        <v>255</v>
      </c>
      <c r="B1" t="s">
        <v>254</v>
      </c>
      <c r="C1" t="s">
        <v>256</v>
      </c>
      <c r="D1" t="s">
        <v>257</v>
      </c>
      <c r="F1" t="s">
        <v>258</v>
      </c>
    </row>
    <row r="2" spans="1:6" x14ac:dyDescent="0.4">
      <c r="A2" t="s">
        <v>174</v>
      </c>
      <c r="B2" t="s">
        <v>70</v>
      </c>
      <c r="C2" t="s">
        <v>259</v>
      </c>
      <c r="D2" t="str">
        <f>LEFT(C2,E2)</f>
        <v>松江市</v>
      </c>
      <c r="E2">
        <f>FIND("市",C2)</f>
        <v>3</v>
      </c>
      <c r="F2" t="s">
        <v>260</v>
      </c>
    </row>
    <row r="3" spans="1:6" x14ac:dyDescent="0.4">
      <c r="A3" t="s">
        <v>179</v>
      </c>
      <c r="B3" t="s">
        <v>93</v>
      </c>
      <c r="C3" t="s">
        <v>261</v>
      </c>
      <c r="D3" t="str">
        <f t="shared" ref="D3:D65" si="0">LEFT(C3,E3)</f>
        <v>松江市</v>
      </c>
      <c r="E3">
        <f t="shared" ref="E3:E65" si="1">FIND("市",C3)</f>
        <v>3</v>
      </c>
      <c r="F3" t="s">
        <v>260</v>
      </c>
    </row>
    <row r="4" spans="1:6" x14ac:dyDescent="0.4">
      <c r="A4" t="s">
        <v>178</v>
      </c>
      <c r="B4" t="s">
        <v>95</v>
      </c>
      <c r="C4" t="s">
        <v>262</v>
      </c>
      <c r="D4" t="str">
        <f t="shared" si="0"/>
        <v>松江市</v>
      </c>
      <c r="E4">
        <f t="shared" si="1"/>
        <v>3</v>
      </c>
      <c r="F4" t="s">
        <v>260</v>
      </c>
    </row>
    <row r="5" spans="1:6" x14ac:dyDescent="0.4">
      <c r="A5" t="s">
        <v>111</v>
      </c>
      <c r="B5" t="s">
        <v>103</v>
      </c>
      <c r="C5" t="s">
        <v>263</v>
      </c>
      <c r="D5" t="str">
        <f t="shared" si="0"/>
        <v>松江市</v>
      </c>
      <c r="E5">
        <f t="shared" si="1"/>
        <v>3</v>
      </c>
      <c r="F5" t="s">
        <v>260</v>
      </c>
    </row>
    <row r="6" spans="1:6" x14ac:dyDescent="0.4">
      <c r="A6" t="s">
        <v>219</v>
      </c>
      <c r="B6" t="s">
        <v>78</v>
      </c>
      <c r="C6" t="s">
        <v>264</v>
      </c>
      <c r="D6" t="str">
        <f t="shared" si="0"/>
        <v>松江市</v>
      </c>
      <c r="E6">
        <f t="shared" si="1"/>
        <v>3</v>
      </c>
      <c r="F6" t="s">
        <v>260</v>
      </c>
    </row>
    <row r="7" spans="1:6" x14ac:dyDescent="0.4">
      <c r="A7" t="s">
        <v>152</v>
      </c>
      <c r="B7" t="s">
        <v>91</v>
      </c>
      <c r="C7" t="s">
        <v>265</v>
      </c>
      <c r="D7" t="str">
        <f t="shared" si="0"/>
        <v>松江市</v>
      </c>
      <c r="E7">
        <f t="shared" si="1"/>
        <v>3</v>
      </c>
      <c r="F7" t="s">
        <v>260</v>
      </c>
    </row>
    <row r="8" spans="1:6" x14ac:dyDescent="0.4">
      <c r="A8" t="s">
        <v>502</v>
      </c>
      <c r="B8" t="s">
        <v>77</v>
      </c>
      <c r="C8" t="s">
        <v>266</v>
      </c>
      <c r="D8" t="str">
        <f t="shared" si="0"/>
        <v>松江市</v>
      </c>
      <c r="E8">
        <f t="shared" si="1"/>
        <v>3</v>
      </c>
      <c r="F8" t="s">
        <v>267</v>
      </c>
    </row>
    <row r="9" spans="1:6" x14ac:dyDescent="0.4">
      <c r="A9" t="s">
        <v>503</v>
      </c>
      <c r="B9" t="s">
        <v>77</v>
      </c>
      <c r="C9" t="s">
        <v>266</v>
      </c>
      <c r="D9" t="str">
        <f t="shared" si="0"/>
        <v>松江市</v>
      </c>
      <c r="E9">
        <f t="shared" si="1"/>
        <v>3</v>
      </c>
      <c r="F9" t="s">
        <v>260</v>
      </c>
    </row>
    <row r="10" spans="1:6" x14ac:dyDescent="0.4">
      <c r="A10" t="s">
        <v>162</v>
      </c>
      <c r="B10" t="s">
        <v>103</v>
      </c>
      <c r="C10" t="s">
        <v>268</v>
      </c>
      <c r="D10" t="str">
        <f t="shared" si="0"/>
        <v>松江市</v>
      </c>
      <c r="E10">
        <f t="shared" si="1"/>
        <v>3</v>
      </c>
      <c r="F10" t="s">
        <v>260</v>
      </c>
    </row>
    <row r="11" spans="1:6" x14ac:dyDescent="0.4">
      <c r="A11" t="s">
        <v>236</v>
      </c>
      <c r="B11" t="s">
        <v>92</v>
      </c>
      <c r="C11" t="s">
        <v>269</v>
      </c>
      <c r="D11" t="str">
        <f t="shared" si="0"/>
        <v>松江市</v>
      </c>
      <c r="E11">
        <f t="shared" si="1"/>
        <v>3</v>
      </c>
      <c r="F11" t="s">
        <v>260</v>
      </c>
    </row>
    <row r="12" spans="1:6" x14ac:dyDescent="0.4">
      <c r="A12" t="s">
        <v>184</v>
      </c>
      <c r="B12" t="s">
        <v>270</v>
      </c>
      <c r="C12" t="s">
        <v>271</v>
      </c>
      <c r="D12" t="str">
        <f t="shared" si="0"/>
        <v>松江市</v>
      </c>
      <c r="E12">
        <f t="shared" si="1"/>
        <v>3</v>
      </c>
      <c r="F12" t="s">
        <v>260</v>
      </c>
    </row>
    <row r="13" spans="1:6" x14ac:dyDescent="0.4">
      <c r="A13" t="s">
        <v>500</v>
      </c>
      <c r="B13" t="s">
        <v>272</v>
      </c>
      <c r="C13" t="s">
        <v>273</v>
      </c>
      <c r="D13" t="str">
        <f t="shared" si="0"/>
        <v>松江市</v>
      </c>
      <c r="E13">
        <f t="shared" si="1"/>
        <v>3</v>
      </c>
      <c r="F13" t="s">
        <v>267</v>
      </c>
    </row>
    <row r="14" spans="1:6" x14ac:dyDescent="0.4">
      <c r="A14" t="s">
        <v>501</v>
      </c>
      <c r="B14" t="s">
        <v>272</v>
      </c>
      <c r="C14" t="s">
        <v>273</v>
      </c>
      <c r="D14" t="str">
        <f t="shared" si="0"/>
        <v>松江市</v>
      </c>
      <c r="E14">
        <f t="shared" si="1"/>
        <v>3</v>
      </c>
      <c r="F14" t="s">
        <v>260</v>
      </c>
    </row>
    <row r="15" spans="1:6" x14ac:dyDescent="0.4">
      <c r="A15" t="s">
        <v>112</v>
      </c>
      <c r="B15" t="s">
        <v>112</v>
      </c>
      <c r="C15" t="s">
        <v>274</v>
      </c>
      <c r="D15" t="str">
        <f t="shared" si="0"/>
        <v>松江市</v>
      </c>
      <c r="E15">
        <f t="shared" si="1"/>
        <v>3</v>
      </c>
      <c r="F15" t="s">
        <v>260</v>
      </c>
    </row>
    <row r="16" spans="1:6" x14ac:dyDescent="0.4">
      <c r="A16" t="s">
        <v>133</v>
      </c>
      <c r="B16" t="s">
        <v>48</v>
      </c>
      <c r="C16" t="s">
        <v>275</v>
      </c>
      <c r="D16" t="str">
        <f t="shared" si="0"/>
        <v>松江市</v>
      </c>
      <c r="E16">
        <f t="shared" si="1"/>
        <v>3</v>
      </c>
      <c r="F16" t="s">
        <v>260</v>
      </c>
    </row>
    <row r="17" spans="1:6" x14ac:dyDescent="0.4">
      <c r="A17" t="s">
        <v>220</v>
      </c>
      <c r="B17" t="s">
        <v>79</v>
      </c>
      <c r="C17" t="s">
        <v>276</v>
      </c>
      <c r="D17" t="str">
        <f t="shared" si="0"/>
        <v>松江市</v>
      </c>
      <c r="E17">
        <f t="shared" si="1"/>
        <v>3</v>
      </c>
      <c r="F17" t="s">
        <v>260</v>
      </c>
    </row>
    <row r="18" spans="1:6" x14ac:dyDescent="0.4">
      <c r="A18" t="s">
        <v>206</v>
      </c>
      <c r="B18" t="s">
        <v>277</v>
      </c>
      <c r="C18" t="s">
        <v>278</v>
      </c>
      <c r="D18" t="str">
        <f t="shared" si="0"/>
        <v>松江市</v>
      </c>
      <c r="E18">
        <f t="shared" si="1"/>
        <v>3</v>
      </c>
      <c r="F18" t="s">
        <v>260</v>
      </c>
    </row>
    <row r="19" spans="1:6" x14ac:dyDescent="0.4">
      <c r="A19" t="s">
        <v>239</v>
      </c>
      <c r="B19" t="s">
        <v>279</v>
      </c>
      <c r="C19" t="s">
        <v>280</v>
      </c>
      <c r="D19" t="str">
        <f t="shared" si="0"/>
        <v>松江市</v>
      </c>
      <c r="E19">
        <f t="shared" si="1"/>
        <v>3</v>
      </c>
      <c r="F19" t="s">
        <v>260</v>
      </c>
    </row>
    <row r="20" spans="1:6" x14ac:dyDescent="0.4">
      <c r="A20" t="s">
        <v>114</v>
      </c>
      <c r="B20" t="s">
        <v>93</v>
      </c>
      <c r="C20" t="s">
        <v>281</v>
      </c>
      <c r="D20" t="str">
        <f t="shared" si="0"/>
        <v>松江市</v>
      </c>
      <c r="E20">
        <f t="shared" si="1"/>
        <v>3</v>
      </c>
      <c r="F20" t="s">
        <v>260</v>
      </c>
    </row>
    <row r="21" spans="1:6" x14ac:dyDescent="0.4">
      <c r="A21" t="s">
        <v>144</v>
      </c>
      <c r="B21" t="s">
        <v>93</v>
      </c>
      <c r="C21" t="s">
        <v>282</v>
      </c>
      <c r="D21" t="str">
        <f t="shared" si="0"/>
        <v>松江市</v>
      </c>
      <c r="E21">
        <f t="shared" si="1"/>
        <v>3</v>
      </c>
      <c r="F21" t="s">
        <v>260</v>
      </c>
    </row>
    <row r="22" spans="1:6" x14ac:dyDescent="0.4">
      <c r="A22" t="s">
        <v>143</v>
      </c>
      <c r="B22" t="s">
        <v>283</v>
      </c>
      <c r="C22" t="s">
        <v>284</v>
      </c>
      <c r="D22" t="str">
        <f t="shared" si="0"/>
        <v>松江市</v>
      </c>
      <c r="E22">
        <f t="shared" si="1"/>
        <v>3</v>
      </c>
      <c r="F22" t="s">
        <v>260</v>
      </c>
    </row>
    <row r="23" spans="1:6" x14ac:dyDescent="0.4">
      <c r="A23" t="s">
        <v>138</v>
      </c>
      <c r="B23" t="s">
        <v>92</v>
      </c>
      <c r="C23" t="s">
        <v>285</v>
      </c>
      <c r="D23" t="str">
        <f t="shared" si="0"/>
        <v>松江市</v>
      </c>
      <c r="E23">
        <f t="shared" si="1"/>
        <v>3</v>
      </c>
      <c r="F23" t="s">
        <v>260</v>
      </c>
    </row>
    <row r="24" spans="1:6" x14ac:dyDescent="0.4">
      <c r="A24" t="s">
        <v>173</v>
      </c>
      <c r="B24" t="s">
        <v>286</v>
      </c>
      <c r="C24" t="s">
        <v>287</v>
      </c>
      <c r="D24" t="str">
        <f t="shared" si="0"/>
        <v>松江市</v>
      </c>
      <c r="E24">
        <f t="shared" si="1"/>
        <v>3</v>
      </c>
      <c r="F24" t="s">
        <v>267</v>
      </c>
    </row>
    <row r="25" spans="1:6" x14ac:dyDescent="0.4">
      <c r="A25" t="s">
        <v>205</v>
      </c>
      <c r="B25" t="s">
        <v>288</v>
      </c>
      <c r="C25" t="s">
        <v>289</v>
      </c>
      <c r="D25" t="str">
        <f t="shared" si="0"/>
        <v>松江市</v>
      </c>
      <c r="E25">
        <f t="shared" si="1"/>
        <v>3</v>
      </c>
      <c r="F25" t="s">
        <v>260</v>
      </c>
    </row>
    <row r="26" spans="1:6" x14ac:dyDescent="0.4">
      <c r="A26" t="s">
        <v>165</v>
      </c>
      <c r="B26" t="s">
        <v>70</v>
      </c>
      <c r="C26" t="s">
        <v>290</v>
      </c>
      <c r="D26" t="str">
        <f t="shared" si="0"/>
        <v>松江市</v>
      </c>
      <c r="E26">
        <f t="shared" si="1"/>
        <v>3</v>
      </c>
      <c r="F26" t="s">
        <v>267</v>
      </c>
    </row>
    <row r="27" spans="1:6" x14ac:dyDescent="0.4">
      <c r="A27" t="s">
        <v>134</v>
      </c>
      <c r="B27" t="s">
        <v>96</v>
      </c>
      <c r="C27" t="s">
        <v>291</v>
      </c>
      <c r="D27" t="str">
        <f t="shared" si="0"/>
        <v>松江市</v>
      </c>
      <c r="E27">
        <f t="shared" si="1"/>
        <v>3</v>
      </c>
      <c r="F27" t="s">
        <v>260</v>
      </c>
    </row>
    <row r="28" spans="1:6" x14ac:dyDescent="0.4">
      <c r="A28" t="s">
        <v>145</v>
      </c>
      <c r="B28" t="s">
        <v>272</v>
      </c>
      <c r="C28" t="s">
        <v>292</v>
      </c>
      <c r="D28" t="str">
        <f t="shared" si="0"/>
        <v>松江市</v>
      </c>
      <c r="E28">
        <f t="shared" si="1"/>
        <v>3</v>
      </c>
      <c r="F28" t="s">
        <v>260</v>
      </c>
    </row>
    <row r="29" spans="1:6" x14ac:dyDescent="0.4">
      <c r="A29" t="s">
        <v>226</v>
      </c>
      <c r="B29" t="s">
        <v>93</v>
      </c>
      <c r="C29" t="s">
        <v>293</v>
      </c>
      <c r="D29" t="str">
        <f t="shared" si="0"/>
        <v>松江市</v>
      </c>
      <c r="E29">
        <f t="shared" si="1"/>
        <v>3</v>
      </c>
      <c r="F29" t="s">
        <v>260</v>
      </c>
    </row>
    <row r="30" spans="1:6" x14ac:dyDescent="0.4">
      <c r="A30" t="s">
        <v>237</v>
      </c>
      <c r="B30" t="s">
        <v>294</v>
      </c>
      <c r="C30" t="s">
        <v>295</v>
      </c>
      <c r="D30" t="str">
        <f t="shared" si="0"/>
        <v>松江市</v>
      </c>
      <c r="E30">
        <f t="shared" si="1"/>
        <v>3</v>
      </c>
      <c r="F30" t="s">
        <v>267</v>
      </c>
    </row>
    <row r="31" spans="1:6" x14ac:dyDescent="0.4">
      <c r="A31" t="s">
        <v>58</v>
      </c>
      <c r="B31" t="s">
        <v>296</v>
      </c>
      <c r="C31" t="s">
        <v>297</v>
      </c>
      <c r="D31" t="str">
        <f t="shared" si="0"/>
        <v>松江市</v>
      </c>
      <c r="E31">
        <f t="shared" si="1"/>
        <v>3</v>
      </c>
      <c r="F31" t="s">
        <v>267</v>
      </c>
    </row>
    <row r="32" spans="1:6" x14ac:dyDescent="0.4">
      <c r="A32" t="s">
        <v>231</v>
      </c>
      <c r="B32" t="s">
        <v>298</v>
      </c>
      <c r="C32" t="s">
        <v>299</v>
      </c>
      <c r="D32" t="str">
        <f t="shared" si="0"/>
        <v>松江市</v>
      </c>
      <c r="E32">
        <f t="shared" si="1"/>
        <v>3</v>
      </c>
      <c r="F32" t="s">
        <v>267</v>
      </c>
    </row>
    <row r="33" spans="1:6" x14ac:dyDescent="0.4">
      <c r="A33" t="s">
        <v>148</v>
      </c>
      <c r="B33" t="s">
        <v>77</v>
      </c>
      <c r="C33" t="s">
        <v>300</v>
      </c>
      <c r="D33" t="str">
        <f t="shared" si="0"/>
        <v>松江市</v>
      </c>
      <c r="E33">
        <f t="shared" si="1"/>
        <v>3</v>
      </c>
      <c r="F33" t="s">
        <v>267</v>
      </c>
    </row>
    <row r="34" spans="1:6" x14ac:dyDescent="0.4">
      <c r="A34" t="s">
        <v>172</v>
      </c>
      <c r="B34" t="s">
        <v>286</v>
      </c>
      <c r="C34" t="s">
        <v>301</v>
      </c>
      <c r="D34" t="str">
        <f t="shared" si="0"/>
        <v>松江市</v>
      </c>
      <c r="E34">
        <f t="shared" si="1"/>
        <v>3</v>
      </c>
      <c r="F34" t="s">
        <v>267</v>
      </c>
    </row>
    <row r="35" spans="1:6" x14ac:dyDescent="0.4">
      <c r="A35" t="s">
        <v>498</v>
      </c>
      <c r="B35" t="s">
        <v>302</v>
      </c>
      <c r="C35" t="s">
        <v>303</v>
      </c>
      <c r="D35" t="str">
        <f t="shared" si="0"/>
        <v>松江市</v>
      </c>
      <c r="E35">
        <f t="shared" si="1"/>
        <v>3</v>
      </c>
      <c r="F35" t="s">
        <v>267</v>
      </c>
    </row>
    <row r="36" spans="1:6" x14ac:dyDescent="0.4">
      <c r="A36" t="s">
        <v>499</v>
      </c>
      <c r="B36" t="s">
        <v>302</v>
      </c>
      <c r="C36" t="s">
        <v>303</v>
      </c>
      <c r="D36" t="str">
        <f t="shared" si="0"/>
        <v>松江市</v>
      </c>
      <c r="E36">
        <f t="shared" si="1"/>
        <v>3</v>
      </c>
      <c r="F36" t="s">
        <v>260</v>
      </c>
    </row>
    <row r="37" spans="1:6" x14ac:dyDescent="0.4">
      <c r="A37" t="s">
        <v>108</v>
      </c>
      <c r="B37" t="s">
        <v>304</v>
      </c>
      <c r="C37" t="s">
        <v>305</v>
      </c>
      <c r="D37" t="str">
        <f t="shared" si="0"/>
        <v>松江市</v>
      </c>
      <c r="E37">
        <f t="shared" si="1"/>
        <v>3</v>
      </c>
      <c r="F37" t="s">
        <v>267</v>
      </c>
    </row>
    <row r="38" spans="1:6" x14ac:dyDescent="0.4">
      <c r="A38" t="s">
        <v>168</v>
      </c>
      <c r="B38" t="s">
        <v>306</v>
      </c>
      <c r="C38" t="s">
        <v>307</v>
      </c>
      <c r="D38" t="str">
        <f t="shared" si="0"/>
        <v>松江市</v>
      </c>
      <c r="E38">
        <f t="shared" si="1"/>
        <v>3</v>
      </c>
      <c r="F38" t="s">
        <v>267</v>
      </c>
    </row>
    <row r="39" spans="1:6" x14ac:dyDescent="0.4">
      <c r="A39" t="s">
        <v>161</v>
      </c>
      <c r="B39" t="s">
        <v>67</v>
      </c>
      <c r="C39" t="s">
        <v>308</v>
      </c>
      <c r="D39" t="str">
        <f t="shared" si="0"/>
        <v>松江市</v>
      </c>
      <c r="E39">
        <f t="shared" si="1"/>
        <v>3</v>
      </c>
      <c r="F39" t="s">
        <v>260</v>
      </c>
    </row>
    <row r="40" spans="1:6" x14ac:dyDescent="0.4">
      <c r="A40" t="s">
        <v>228</v>
      </c>
      <c r="B40" t="s">
        <v>309</v>
      </c>
      <c r="C40" t="s">
        <v>310</v>
      </c>
      <c r="D40" t="str">
        <f t="shared" si="0"/>
        <v>松江市</v>
      </c>
      <c r="E40">
        <f t="shared" si="1"/>
        <v>3</v>
      </c>
      <c r="F40" t="s">
        <v>260</v>
      </c>
    </row>
    <row r="41" spans="1:6" x14ac:dyDescent="0.4">
      <c r="A41" t="s">
        <v>230</v>
      </c>
      <c r="B41" t="s">
        <v>311</v>
      </c>
      <c r="C41" t="s">
        <v>312</v>
      </c>
      <c r="D41" t="str">
        <f t="shared" si="0"/>
        <v>松江市</v>
      </c>
      <c r="E41">
        <f t="shared" si="1"/>
        <v>3</v>
      </c>
      <c r="F41" t="s">
        <v>260</v>
      </c>
    </row>
    <row r="42" spans="1:6" x14ac:dyDescent="0.4">
      <c r="A42" t="s">
        <v>137</v>
      </c>
      <c r="B42" t="s">
        <v>313</v>
      </c>
      <c r="C42" t="s">
        <v>314</v>
      </c>
      <c r="D42" t="str">
        <f t="shared" si="0"/>
        <v>松江市</v>
      </c>
      <c r="E42">
        <f t="shared" si="1"/>
        <v>3</v>
      </c>
      <c r="F42" t="s">
        <v>260</v>
      </c>
    </row>
    <row r="43" spans="1:6" x14ac:dyDescent="0.4">
      <c r="A43" t="s">
        <v>113</v>
      </c>
      <c r="B43" t="s">
        <v>298</v>
      </c>
      <c r="C43" t="s">
        <v>315</v>
      </c>
      <c r="D43" t="str">
        <f t="shared" si="0"/>
        <v>松江市</v>
      </c>
      <c r="E43">
        <f t="shared" si="1"/>
        <v>3</v>
      </c>
      <c r="F43" t="s">
        <v>260</v>
      </c>
    </row>
    <row r="44" spans="1:6" x14ac:dyDescent="0.4">
      <c r="A44" t="s">
        <v>171</v>
      </c>
      <c r="B44" t="s">
        <v>171</v>
      </c>
      <c r="C44" t="s">
        <v>316</v>
      </c>
      <c r="D44" t="str">
        <f t="shared" si="0"/>
        <v>松江市</v>
      </c>
      <c r="E44">
        <f t="shared" si="1"/>
        <v>3</v>
      </c>
      <c r="F44" t="s">
        <v>260</v>
      </c>
    </row>
    <row r="45" spans="1:6" x14ac:dyDescent="0.4">
      <c r="A45" t="s">
        <v>496</v>
      </c>
      <c r="B45" t="s">
        <v>317</v>
      </c>
      <c r="C45" t="s">
        <v>318</v>
      </c>
      <c r="D45" t="str">
        <f t="shared" si="0"/>
        <v>松江市</v>
      </c>
      <c r="E45">
        <f t="shared" si="1"/>
        <v>3</v>
      </c>
      <c r="F45" t="s">
        <v>267</v>
      </c>
    </row>
    <row r="46" spans="1:6" x14ac:dyDescent="0.4">
      <c r="A46" t="s">
        <v>497</v>
      </c>
      <c r="B46" t="s">
        <v>317</v>
      </c>
      <c r="C46" t="s">
        <v>318</v>
      </c>
      <c r="D46" t="str">
        <f t="shared" si="0"/>
        <v>松江市</v>
      </c>
      <c r="E46">
        <f t="shared" si="1"/>
        <v>3</v>
      </c>
      <c r="F46" t="s">
        <v>260</v>
      </c>
    </row>
    <row r="47" spans="1:6" x14ac:dyDescent="0.4">
      <c r="A47" t="s">
        <v>235</v>
      </c>
      <c r="B47" t="s">
        <v>298</v>
      </c>
      <c r="C47" t="s">
        <v>299</v>
      </c>
      <c r="D47" t="str">
        <f t="shared" si="0"/>
        <v>松江市</v>
      </c>
      <c r="E47">
        <f t="shared" si="1"/>
        <v>3</v>
      </c>
      <c r="F47" t="s">
        <v>260</v>
      </c>
    </row>
    <row r="48" spans="1:6" x14ac:dyDescent="0.4">
      <c r="A48" t="s">
        <v>155</v>
      </c>
      <c r="B48" t="s">
        <v>319</v>
      </c>
      <c r="C48" t="s">
        <v>320</v>
      </c>
      <c r="D48" t="str">
        <f t="shared" si="0"/>
        <v>松江市</v>
      </c>
      <c r="E48">
        <f t="shared" si="1"/>
        <v>3</v>
      </c>
      <c r="F48" t="s">
        <v>260</v>
      </c>
    </row>
    <row r="49" spans="1:6" x14ac:dyDescent="0.4">
      <c r="A49" t="s">
        <v>227</v>
      </c>
      <c r="B49" t="s">
        <v>311</v>
      </c>
      <c r="C49" t="s">
        <v>321</v>
      </c>
      <c r="D49" t="str">
        <f t="shared" si="0"/>
        <v>松江市</v>
      </c>
      <c r="E49">
        <f t="shared" si="1"/>
        <v>3</v>
      </c>
      <c r="F49" t="s">
        <v>260</v>
      </c>
    </row>
    <row r="50" spans="1:6" x14ac:dyDescent="0.4">
      <c r="A50" t="s">
        <v>211</v>
      </c>
      <c r="B50" t="s">
        <v>55</v>
      </c>
      <c r="C50" t="s">
        <v>322</v>
      </c>
      <c r="D50" t="str">
        <f t="shared" si="0"/>
        <v>松江市</v>
      </c>
      <c r="E50">
        <f t="shared" si="1"/>
        <v>3</v>
      </c>
      <c r="F50" t="s">
        <v>260</v>
      </c>
    </row>
    <row r="51" spans="1:6" x14ac:dyDescent="0.4">
      <c r="A51" t="s">
        <v>197</v>
      </c>
      <c r="B51" t="s">
        <v>57</v>
      </c>
      <c r="C51" t="s">
        <v>323</v>
      </c>
      <c r="D51" t="str">
        <f t="shared" si="0"/>
        <v>松江市</v>
      </c>
      <c r="E51">
        <f t="shared" si="1"/>
        <v>3</v>
      </c>
      <c r="F51" t="s">
        <v>267</v>
      </c>
    </row>
    <row r="52" spans="1:6" x14ac:dyDescent="0.4">
      <c r="A52" t="s">
        <v>198</v>
      </c>
      <c r="B52" t="s">
        <v>57</v>
      </c>
      <c r="C52" t="s">
        <v>324</v>
      </c>
      <c r="D52" t="str">
        <f t="shared" si="0"/>
        <v>松江市</v>
      </c>
      <c r="E52">
        <f t="shared" si="1"/>
        <v>3</v>
      </c>
      <c r="F52" t="s">
        <v>260</v>
      </c>
    </row>
    <row r="53" spans="1:6" x14ac:dyDescent="0.4">
      <c r="A53" t="s">
        <v>140</v>
      </c>
      <c r="B53" t="s">
        <v>325</v>
      </c>
      <c r="C53" t="s">
        <v>287</v>
      </c>
      <c r="D53" t="str">
        <f t="shared" si="0"/>
        <v>松江市</v>
      </c>
      <c r="E53">
        <f t="shared" si="1"/>
        <v>3</v>
      </c>
      <c r="F53" t="s">
        <v>267</v>
      </c>
    </row>
    <row r="54" spans="1:6" x14ac:dyDescent="0.4">
      <c r="A54" t="s">
        <v>181</v>
      </c>
      <c r="B54" t="s">
        <v>326</v>
      </c>
      <c r="C54" t="s">
        <v>327</v>
      </c>
      <c r="D54" t="str">
        <f t="shared" si="0"/>
        <v>松江市</v>
      </c>
      <c r="E54">
        <f t="shared" si="1"/>
        <v>3</v>
      </c>
      <c r="F54" t="s">
        <v>260</v>
      </c>
    </row>
    <row r="55" spans="1:6" x14ac:dyDescent="0.4">
      <c r="A55" t="s">
        <v>119</v>
      </c>
      <c r="B55" t="s">
        <v>328</v>
      </c>
      <c r="C55" t="s">
        <v>329</v>
      </c>
      <c r="D55" t="str">
        <f t="shared" si="0"/>
        <v>松江市</v>
      </c>
      <c r="E55">
        <f t="shared" si="1"/>
        <v>3</v>
      </c>
      <c r="F55" t="s">
        <v>260</v>
      </c>
    </row>
    <row r="56" spans="1:6" x14ac:dyDescent="0.4">
      <c r="A56" t="s">
        <v>245</v>
      </c>
      <c r="B56" t="s">
        <v>328</v>
      </c>
      <c r="C56" t="s">
        <v>330</v>
      </c>
      <c r="D56" t="str">
        <f t="shared" si="0"/>
        <v>松江市</v>
      </c>
      <c r="E56">
        <f t="shared" si="1"/>
        <v>3</v>
      </c>
      <c r="F56" t="s">
        <v>260</v>
      </c>
    </row>
    <row r="57" spans="1:6" x14ac:dyDescent="0.4">
      <c r="A57" t="s">
        <v>248</v>
      </c>
      <c r="B57" t="s">
        <v>71</v>
      </c>
      <c r="C57" t="s">
        <v>331</v>
      </c>
      <c r="D57" t="str">
        <f t="shared" si="0"/>
        <v>安来市</v>
      </c>
      <c r="E57">
        <f t="shared" si="1"/>
        <v>3</v>
      </c>
      <c r="F57" t="s">
        <v>260</v>
      </c>
    </row>
    <row r="58" spans="1:6" x14ac:dyDescent="0.4">
      <c r="A58" t="s">
        <v>494</v>
      </c>
      <c r="B58" t="s">
        <v>98</v>
      </c>
      <c r="C58" t="s">
        <v>332</v>
      </c>
      <c r="D58" t="str">
        <f t="shared" si="0"/>
        <v>安来市</v>
      </c>
      <c r="E58">
        <f t="shared" si="1"/>
        <v>3</v>
      </c>
      <c r="F58" t="s">
        <v>267</v>
      </c>
    </row>
    <row r="59" spans="1:6" x14ac:dyDescent="0.4">
      <c r="A59" t="s">
        <v>495</v>
      </c>
      <c r="B59" t="s">
        <v>98</v>
      </c>
      <c r="C59" t="s">
        <v>332</v>
      </c>
      <c r="D59" t="str">
        <f t="shared" si="0"/>
        <v>安来市</v>
      </c>
      <c r="E59">
        <f t="shared" si="1"/>
        <v>3</v>
      </c>
      <c r="F59" t="s">
        <v>260</v>
      </c>
    </row>
    <row r="60" spans="1:6" x14ac:dyDescent="0.4">
      <c r="A60" t="s">
        <v>185</v>
      </c>
      <c r="B60" t="s">
        <v>333</v>
      </c>
      <c r="C60" t="s">
        <v>334</v>
      </c>
      <c r="D60" t="str">
        <f t="shared" si="0"/>
        <v>安来市</v>
      </c>
      <c r="E60">
        <f t="shared" si="1"/>
        <v>3</v>
      </c>
      <c r="F60" t="s">
        <v>260</v>
      </c>
    </row>
    <row r="61" spans="1:6" x14ac:dyDescent="0.4">
      <c r="A61" t="s">
        <v>128</v>
      </c>
      <c r="B61" t="s">
        <v>80</v>
      </c>
      <c r="C61" t="s">
        <v>335</v>
      </c>
      <c r="D61" t="str">
        <f t="shared" si="0"/>
        <v>安来市</v>
      </c>
      <c r="E61">
        <f t="shared" si="1"/>
        <v>3</v>
      </c>
      <c r="F61" t="s">
        <v>260</v>
      </c>
    </row>
    <row r="62" spans="1:6" x14ac:dyDescent="0.4">
      <c r="A62" t="s">
        <v>164</v>
      </c>
      <c r="B62" t="s">
        <v>71</v>
      </c>
      <c r="C62" t="s">
        <v>336</v>
      </c>
      <c r="D62" t="str">
        <f t="shared" si="0"/>
        <v>安来市</v>
      </c>
      <c r="E62">
        <f t="shared" si="1"/>
        <v>3</v>
      </c>
      <c r="F62" t="s">
        <v>267</v>
      </c>
    </row>
    <row r="63" spans="1:6" x14ac:dyDescent="0.4">
      <c r="A63" t="s">
        <v>150</v>
      </c>
      <c r="B63" t="s">
        <v>59</v>
      </c>
      <c r="C63" t="s">
        <v>337</v>
      </c>
      <c r="D63" t="str">
        <f t="shared" si="0"/>
        <v>安来市</v>
      </c>
      <c r="E63">
        <f t="shared" si="1"/>
        <v>3</v>
      </c>
      <c r="F63" t="s">
        <v>260</v>
      </c>
    </row>
    <row r="64" spans="1:6" x14ac:dyDescent="0.4">
      <c r="A64" t="s">
        <v>243</v>
      </c>
      <c r="B64" t="s">
        <v>95</v>
      </c>
      <c r="C64" t="s">
        <v>338</v>
      </c>
      <c r="D64" t="str">
        <f t="shared" si="0"/>
        <v>出雲市</v>
      </c>
      <c r="E64">
        <f t="shared" si="1"/>
        <v>3</v>
      </c>
      <c r="F64" t="s">
        <v>260</v>
      </c>
    </row>
    <row r="65" spans="1:6" x14ac:dyDescent="0.4">
      <c r="A65" t="s">
        <v>213</v>
      </c>
      <c r="B65" t="s">
        <v>75</v>
      </c>
      <c r="C65" t="s">
        <v>339</v>
      </c>
      <c r="D65" t="str">
        <f t="shared" si="0"/>
        <v>出雲市</v>
      </c>
      <c r="E65">
        <f t="shared" si="1"/>
        <v>3</v>
      </c>
      <c r="F65" t="s">
        <v>260</v>
      </c>
    </row>
    <row r="66" spans="1:6" x14ac:dyDescent="0.4">
      <c r="A66" t="s">
        <v>210</v>
      </c>
      <c r="B66" t="s">
        <v>340</v>
      </c>
      <c r="C66" t="s">
        <v>341</v>
      </c>
      <c r="D66" t="str">
        <f t="shared" ref="D66:D128" si="2">LEFT(C66,E66)</f>
        <v>出雲市</v>
      </c>
      <c r="E66">
        <f t="shared" ref="E66:E128" si="3">FIND("市",C66)</f>
        <v>3</v>
      </c>
      <c r="F66" t="s">
        <v>260</v>
      </c>
    </row>
    <row r="67" spans="1:6" x14ac:dyDescent="0.4">
      <c r="A67" t="s">
        <v>216</v>
      </c>
      <c r="B67" t="s">
        <v>99</v>
      </c>
      <c r="C67" t="s">
        <v>342</v>
      </c>
      <c r="D67" t="str">
        <f t="shared" si="2"/>
        <v>出雲市</v>
      </c>
      <c r="E67">
        <f t="shared" si="3"/>
        <v>3</v>
      </c>
      <c r="F67" t="s">
        <v>260</v>
      </c>
    </row>
    <row r="68" spans="1:6" x14ac:dyDescent="0.4">
      <c r="A68" t="s">
        <v>221</v>
      </c>
      <c r="B68" t="s">
        <v>343</v>
      </c>
      <c r="C68" t="s">
        <v>344</v>
      </c>
      <c r="D68" t="str">
        <f t="shared" si="2"/>
        <v>出雲市</v>
      </c>
      <c r="E68">
        <f t="shared" si="3"/>
        <v>3</v>
      </c>
      <c r="F68" t="s">
        <v>260</v>
      </c>
    </row>
    <row r="69" spans="1:6" x14ac:dyDescent="0.4">
      <c r="A69" t="s">
        <v>192</v>
      </c>
      <c r="B69" t="s">
        <v>62</v>
      </c>
      <c r="C69" t="s">
        <v>345</v>
      </c>
      <c r="D69" t="str">
        <f t="shared" si="2"/>
        <v>出雲市</v>
      </c>
      <c r="E69">
        <f t="shared" si="3"/>
        <v>3</v>
      </c>
      <c r="F69" t="s">
        <v>260</v>
      </c>
    </row>
    <row r="70" spans="1:6" x14ac:dyDescent="0.4">
      <c r="A70" t="s">
        <v>199</v>
      </c>
      <c r="B70" t="s">
        <v>76</v>
      </c>
      <c r="C70" t="s">
        <v>346</v>
      </c>
      <c r="D70" t="str">
        <f t="shared" si="2"/>
        <v>出雲市</v>
      </c>
      <c r="E70">
        <f t="shared" si="3"/>
        <v>3</v>
      </c>
      <c r="F70" t="s">
        <v>260</v>
      </c>
    </row>
    <row r="71" spans="1:6" x14ac:dyDescent="0.4">
      <c r="A71" t="s">
        <v>204</v>
      </c>
      <c r="B71" t="s">
        <v>347</v>
      </c>
      <c r="C71" t="s">
        <v>348</v>
      </c>
      <c r="D71" t="str">
        <f t="shared" si="2"/>
        <v>出雲市</v>
      </c>
      <c r="E71">
        <f t="shared" si="3"/>
        <v>3</v>
      </c>
      <c r="F71" t="s">
        <v>267</v>
      </c>
    </row>
    <row r="72" spans="1:6" x14ac:dyDescent="0.4">
      <c r="A72" t="s">
        <v>163</v>
      </c>
      <c r="B72" t="s">
        <v>104</v>
      </c>
      <c r="C72" t="s">
        <v>349</v>
      </c>
      <c r="D72" t="str">
        <f t="shared" si="2"/>
        <v>出雲市</v>
      </c>
      <c r="E72">
        <f t="shared" si="3"/>
        <v>3</v>
      </c>
      <c r="F72" t="s">
        <v>260</v>
      </c>
    </row>
    <row r="73" spans="1:6" x14ac:dyDescent="0.4">
      <c r="A73" t="s">
        <v>141</v>
      </c>
      <c r="B73" t="s">
        <v>350</v>
      </c>
      <c r="C73" t="s">
        <v>351</v>
      </c>
      <c r="D73" t="str">
        <f t="shared" si="2"/>
        <v>出雲市</v>
      </c>
      <c r="E73">
        <f t="shared" si="3"/>
        <v>3</v>
      </c>
      <c r="F73" t="s">
        <v>260</v>
      </c>
    </row>
    <row r="74" spans="1:6" x14ac:dyDescent="0.4">
      <c r="A74" t="s">
        <v>159</v>
      </c>
      <c r="B74" t="s">
        <v>352</v>
      </c>
      <c r="C74" t="s">
        <v>353</v>
      </c>
      <c r="D74" t="str">
        <f t="shared" si="2"/>
        <v>出雲市</v>
      </c>
      <c r="E74">
        <f t="shared" si="3"/>
        <v>3</v>
      </c>
      <c r="F74" t="s">
        <v>260</v>
      </c>
    </row>
    <row r="75" spans="1:6" x14ac:dyDescent="0.4">
      <c r="A75" t="s">
        <v>154</v>
      </c>
      <c r="B75" t="s">
        <v>354</v>
      </c>
      <c r="C75" t="s">
        <v>355</v>
      </c>
      <c r="D75" t="str">
        <f t="shared" si="2"/>
        <v>出雲市</v>
      </c>
      <c r="E75">
        <f t="shared" si="3"/>
        <v>3</v>
      </c>
      <c r="F75" t="s">
        <v>260</v>
      </c>
    </row>
    <row r="76" spans="1:6" x14ac:dyDescent="0.4">
      <c r="A76" t="s">
        <v>202</v>
      </c>
      <c r="B76" t="s">
        <v>356</v>
      </c>
      <c r="C76" t="s">
        <v>357</v>
      </c>
      <c r="D76" t="str">
        <f t="shared" si="2"/>
        <v>出雲市</v>
      </c>
      <c r="E76">
        <f t="shared" si="3"/>
        <v>3</v>
      </c>
      <c r="F76" t="s">
        <v>267</v>
      </c>
    </row>
    <row r="77" spans="1:6" x14ac:dyDescent="0.4">
      <c r="A77" t="s">
        <v>200</v>
      </c>
      <c r="B77" t="s">
        <v>76</v>
      </c>
      <c r="C77" t="s">
        <v>358</v>
      </c>
      <c r="D77" t="str">
        <f t="shared" si="2"/>
        <v>出雲市</v>
      </c>
      <c r="E77">
        <f t="shared" si="3"/>
        <v>3</v>
      </c>
      <c r="F77" t="s">
        <v>260</v>
      </c>
    </row>
    <row r="78" spans="1:6" x14ac:dyDescent="0.4">
      <c r="A78" t="s">
        <v>149</v>
      </c>
      <c r="B78" t="s">
        <v>359</v>
      </c>
      <c r="C78" t="s">
        <v>360</v>
      </c>
      <c r="D78" t="str">
        <f t="shared" si="2"/>
        <v>出雲市</v>
      </c>
      <c r="E78">
        <f t="shared" si="3"/>
        <v>3</v>
      </c>
      <c r="F78" t="s">
        <v>260</v>
      </c>
    </row>
    <row r="79" spans="1:6" x14ac:dyDescent="0.4">
      <c r="A79" t="s">
        <v>169</v>
      </c>
      <c r="B79" t="s">
        <v>361</v>
      </c>
      <c r="C79" t="s">
        <v>362</v>
      </c>
      <c r="D79" t="str">
        <f t="shared" si="2"/>
        <v>出雲市</v>
      </c>
      <c r="E79">
        <f t="shared" si="3"/>
        <v>3</v>
      </c>
      <c r="F79" t="s">
        <v>260</v>
      </c>
    </row>
    <row r="80" spans="1:6" x14ac:dyDescent="0.4">
      <c r="A80" t="s">
        <v>203</v>
      </c>
      <c r="B80" t="s">
        <v>363</v>
      </c>
      <c r="C80" t="s">
        <v>364</v>
      </c>
      <c r="D80" t="str">
        <f t="shared" si="2"/>
        <v>出雲市</v>
      </c>
      <c r="E80">
        <f t="shared" si="3"/>
        <v>3</v>
      </c>
      <c r="F80" t="s">
        <v>267</v>
      </c>
    </row>
    <row r="81" spans="1:6" x14ac:dyDescent="0.4">
      <c r="A81" t="s">
        <v>242</v>
      </c>
      <c r="B81" t="s">
        <v>106</v>
      </c>
      <c r="C81" t="s">
        <v>365</v>
      </c>
      <c r="D81" t="str">
        <f t="shared" si="2"/>
        <v>出雲市</v>
      </c>
      <c r="E81">
        <f t="shared" si="3"/>
        <v>3</v>
      </c>
      <c r="F81" t="s">
        <v>260</v>
      </c>
    </row>
    <row r="82" spans="1:6" x14ac:dyDescent="0.4">
      <c r="A82" t="s">
        <v>139</v>
      </c>
      <c r="B82" t="s">
        <v>366</v>
      </c>
      <c r="C82" t="s">
        <v>367</v>
      </c>
      <c r="D82" t="str">
        <f t="shared" si="2"/>
        <v>出雲市</v>
      </c>
      <c r="E82">
        <f t="shared" si="3"/>
        <v>3</v>
      </c>
      <c r="F82" t="s">
        <v>260</v>
      </c>
    </row>
    <row r="83" spans="1:6" x14ac:dyDescent="0.4">
      <c r="A83" t="s">
        <v>195</v>
      </c>
      <c r="B83" t="s">
        <v>368</v>
      </c>
      <c r="C83" t="s">
        <v>369</v>
      </c>
      <c r="D83" t="str">
        <f t="shared" si="2"/>
        <v>出雲市</v>
      </c>
      <c r="E83">
        <f t="shared" si="3"/>
        <v>3</v>
      </c>
      <c r="F83" t="s">
        <v>260</v>
      </c>
    </row>
    <row r="84" spans="1:6" x14ac:dyDescent="0.4">
      <c r="A84" t="s">
        <v>158</v>
      </c>
      <c r="B84" t="s">
        <v>370</v>
      </c>
      <c r="C84" t="s">
        <v>371</v>
      </c>
      <c r="D84" t="str">
        <f t="shared" si="2"/>
        <v>出雲市</v>
      </c>
      <c r="E84">
        <f t="shared" si="3"/>
        <v>3</v>
      </c>
      <c r="F84" t="s">
        <v>260</v>
      </c>
    </row>
    <row r="85" spans="1:6" x14ac:dyDescent="0.4">
      <c r="A85" t="s">
        <v>196</v>
      </c>
      <c r="B85" t="s">
        <v>53</v>
      </c>
      <c r="C85" t="s">
        <v>372</v>
      </c>
      <c r="D85" t="str">
        <f t="shared" si="2"/>
        <v>出雲市</v>
      </c>
      <c r="E85">
        <f t="shared" si="3"/>
        <v>3</v>
      </c>
      <c r="F85" t="s">
        <v>260</v>
      </c>
    </row>
    <row r="86" spans="1:6" x14ac:dyDescent="0.4">
      <c r="A86" t="s">
        <v>123</v>
      </c>
      <c r="B86" t="s">
        <v>373</v>
      </c>
      <c r="C86" t="s">
        <v>374</v>
      </c>
      <c r="D86" t="str">
        <f t="shared" si="2"/>
        <v>出雲市</v>
      </c>
      <c r="E86">
        <f t="shared" si="3"/>
        <v>3</v>
      </c>
      <c r="F86" t="s">
        <v>260</v>
      </c>
    </row>
    <row r="87" spans="1:6" x14ac:dyDescent="0.4">
      <c r="A87" t="s">
        <v>241</v>
      </c>
      <c r="B87" t="s">
        <v>89</v>
      </c>
      <c r="C87" t="s">
        <v>375</v>
      </c>
      <c r="D87" t="str">
        <f t="shared" si="2"/>
        <v>出雲市</v>
      </c>
      <c r="E87">
        <f t="shared" si="3"/>
        <v>3</v>
      </c>
      <c r="F87" t="s">
        <v>260</v>
      </c>
    </row>
    <row r="88" spans="1:6" x14ac:dyDescent="0.4">
      <c r="A88" t="s">
        <v>215</v>
      </c>
      <c r="B88" t="s">
        <v>75</v>
      </c>
      <c r="C88" t="s">
        <v>376</v>
      </c>
      <c r="D88" t="str">
        <f t="shared" si="2"/>
        <v>出雲市</v>
      </c>
      <c r="E88">
        <f t="shared" si="3"/>
        <v>3</v>
      </c>
      <c r="F88" t="s">
        <v>260</v>
      </c>
    </row>
    <row r="89" spans="1:6" x14ac:dyDescent="0.4">
      <c r="A89" t="s">
        <v>118</v>
      </c>
      <c r="B89" t="s">
        <v>377</v>
      </c>
      <c r="C89" t="s">
        <v>378</v>
      </c>
      <c r="D89" t="str">
        <f t="shared" si="2"/>
        <v>出雲市</v>
      </c>
      <c r="E89">
        <f t="shared" si="3"/>
        <v>3</v>
      </c>
      <c r="F89" t="s">
        <v>260</v>
      </c>
    </row>
    <row r="90" spans="1:6" x14ac:dyDescent="0.4">
      <c r="A90" t="s">
        <v>180</v>
      </c>
      <c r="B90" t="s">
        <v>379</v>
      </c>
      <c r="C90" t="s">
        <v>380</v>
      </c>
      <c r="D90" t="str">
        <f t="shared" si="2"/>
        <v>出雲市</v>
      </c>
      <c r="E90">
        <f t="shared" si="3"/>
        <v>3</v>
      </c>
      <c r="F90" t="s">
        <v>260</v>
      </c>
    </row>
    <row r="91" spans="1:6" x14ac:dyDescent="0.4">
      <c r="A91" t="s">
        <v>122</v>
      </c>
      <c r="B91" t="s">
        <v>373</v>
      </c>
      <c r="C91" t="s">
        <v>381</v>
      </c>
      <c r="D91" t="str">
        <f t="shared" si="2"/>
        <v>出雲市</v>
      </c>
      <c r="E91">
        <f t="shared" si="3"/>
        <v>3</v>
      </c>
      <c r="F91" t="s">
        <v>260</v>
      </c>
    </row>
    <row r="92" spans="1:6" x14ac:dyDescent="0.4">
      <c r="A92" t="s">
        <v>194</v>
      </c>
      <c r="B92" t="s">
        <v>382</v>
      </c>
      <c r="C92" t="s">
        <v>383</v>
      </c>
      <c r="D92" t="str">
        <f t="shared" si="2"/>
        <v>出雲市</v>
      </c>
      <c r="E92">
        <f t="shared" si="3"/>
        <v>3</v>
      </c>
      <c r="F92" t="s">
        <v>260</v>
      </c>
    </row>
    <row r="93" spans="1:6" x14ac:dyDescent="0.4">
      <c r="A93" t="s">
        <v>240</v>
      </c>
      <c r="B93" t="s">
        <v>91</v>
      </c>
      <c r="C93" t="s">
        <v>384</v>
      </c>
      <c r="D93" t="str">
        <f t="shared" si="2"/>
        <v>出雲市</v>
      </c>
      <c r="E93">
        <f t="shared" si="3"/>
        <v>3</v>
      </c>
      <c r="F93" t="s">
        <v>260</v>
      </c>
    </row>
    <row r="94" spans="1:6" x14ac:dyDescent="0.4">
      <c r="A94" t="s">
        <v>183</v>
      </c>
      <c r="B94" t="s">
        <v>385</v>
      </c>
      <c r="C94" t="s">
        <v>386</v>
      </c>
      <c r="D94" t="str">
        <f t="shared" si="2"/>
        <v>出雲市</v>
      </c>
      <c r="E94">
        <f t="shared" si="3"/>
        <v>3</v>
      </c>
      <c r="F94" t="s">
        <v>260</v>
      </c>
    </row>
    <row r="95" spans="1:6" x14ac:dyDescent="0.4">
      <c r="A95" t="s">
        <v>492</v>
      </c>
      <c r="B95" t="s">
        <v>387</v>
      </c>
      <c r="C95" t="s">
        <v>388</v>
      </c>
      <c r="D95" t="str">
        <f t="shared" si="2"/>
        <v>出雲市</v>
      </c>
      <c r="E95">
        <f t="shared" si="3"/>
        <v>3</v>
      </c>
      <c r="F95" t="s">
        <v>267</v>
      </c>
    </row>
    <row r="96" spans="1:6" x14ac:dyDescent="0.4">
      <c r="A96" t="s">
        <v>493</v>
      </c>
      <c r="B96" t="s">
        <v>387</v>
      </c>
      <c r="C96" t="s">
        <v>388</v>
      </c>
      <c r="D96" t="str">
        <f t="shared" si="2"/>
        <v>出雲市</v>
      </c>
      <c r="E96">
        <f t="shared" si="3"/>
        <v>3</v>
      </c>
      <c r="F96" t="s">
        <v>260</v>
      </c>
    </row>
    <row r="97" spans="1:6" x14ac:dyDescent="0.4">
      <c r="A97" t="s">
        <v>160</v>
      </c>
      <c r="B97" t="s">
        <v>389</v>
      </c>
      <c r="C97" t="s">
        <v>390</v>
      </c>
      <c r="D97" t="str">
        <f t="shared" si="2"/>
        <v>出雲市</v>
      </c>
      <c r="E97">
        <f t="shared" si="3"/>
        <v>3</v>
      </c>
      <c r="F97" t="s">
        <v>260</v>
      </c>
    </row>
    <row r="98" spans="1:6" x14ac:dyDescent="0.4">
      <c r="A98" t="s">
        <v>490</v>
      </c>
      <c r="B98" t="s">
        <v>49</v>
      </c>
      <c r="C98" t="s">
        <v>391</v>
      </c>
      <c r="D98" t="str">
        <f t="shared" si="2"/>
        <v>出雲市</v>
      </c>
      <c r="E98">
        <f t="shared" si="3"/>
        <v>3</v>
      </c>
      <c r="F98" t="s">
        <v>267</v>
      </c>
    </row>
    <row r="99" spans="1:6" x14ac:dyDescent="0.4">
      <c r="A99" t="s">
        <v>491</v>
      </c>
      <c r="B99" t="s">
        <v>49</v>
      </c>
      <c r="C99" t="s">
        <v>391</v>
      </c>
      <c r="D99" t="str">
        <f t="shared" si="2"/>
        <v>出雲市</v>
      </c>
      <c r="E99">
        <f t="shared" si="3"/>
        <v>3</v>
      </c>
      <c r="F99" t="s">
        <v>260</v>
      </c>
    </row>
    <row r="100" spans="1:6" x14ac:dyDescent="0.4">
      <c r="A100" t="s">
        <v>110</v>
      </c>
      <c r="B100" t="s">
        <v>392</v>
      </c>
      <c r="C100" t="s">
        <v>393</v>
      </c>
      <c r="D100" t="str">
        <f t="shared" si="2"/>
        <v>出雲市</v>
      </c>
      <c r="E100">
        <f t="shared" si="3"/>
        <v>3</v>
      </c>
      <c r="F100" t="s">
        <v>260</v>
      </c>
    </row>
    <row r="101" spans="1:6" x14ac:dyDescent="0.4">
      <c r="A101" t="s">
        <v>129</v>
      </c>
      <c r="B101" t="s">
        <v>394</v>
      </c>
      <c r="C101" t="s">
        <v>395</v>
      </c>
      <c r="D101" t="str">
        <f t="shared" si="2"/>
        <v>出雲市</v>
      </c>
      <c r="E101">
        <f t="shared" si="3"/>
        <v>3</v>
      </c>
      <c r="F101" t="s">
        <v>260</v>
      </c>
    </row>
    <row r="102" spans="1:6" x14ac:dyDescent="0.4">
      <c r="A102" t="s">
        <v>207</v>
      </c>
      <c r="B102" t="s">
        <v>97</v>
      </c>
      <c r="C102" t="s">
        <v>396</v>
      </c>
      <c r="D102" t="str">
        <f t="shared" si="2"/>
        <v>大田市</v>
      </c>
      <c r="E102">
        <f t="shared" si="3"/>
        <v>3</v>
      </c>
      <c r="F102" t="s">
        <v>260</v>
      </c>
    </row>
    <row r="103" spans="1:6" x14ac:dyDescent="0.4">
      <c r="A103" t="s">
        <v>147</v>
      </c>
      <c r="B103" t="s">
        <v>90</v>
      </c>
      <c r="C103" t="s">
        <v>397</v>
      </c>
      <c r="D103" t="str">
        <f t="shared" si="2"/>
        <v>大田市</v>
      </c>
      <c r="E103">
        <f t="shared" si="3"/>
        <v>3</v>
      </c>
      <c r="F103" t="s">
        <v>260</v>
      </c>
    </row>
    <row r="104" spans="1:6" x14ac:dyDescent="0.4">
      <c r="A104" t="s">
        <v>175</v>
      </c>
      <c r="B104" t="s">
        <v>87</v>
      </c>
      <c r="C104" t="s">
        <v>398</v>
      </c>
      <c r="D104" t="str">
        <f t="shared" si="2"/>
        <v>大田市</v>
      </c>
      <c r="E104">
        <f t="shared" si="3"/>
        <v>3</v>
      </c>
      <c r="F104" t="s">
        <v>260</v>
      </c>
    </row>
    <row r="105" spans="1:6" x14ac:dyDescent="0.4">
      <c r="A105" t="s">
        <v>218</v>
      </c>
      <c r="B105" t="s">
        <v>399</v>
      </c>
      <c r="C105" t="s">
        <v>400</v>
      </c>
      <c r="D105" t="str">
        <f t="shared" si="2"/>
        <v>大田市</v>
      </c>
      <c r="E105">
        <f t="shared" si="3"/>
        <v>3</v>
      </c>
      <c r="F105" t="s">
        <v>260</v>
      </c>
    </row>
    <row r="106" spans="1:6" x14ac:dyDescent="0.4">
      <c r="A106" t="s">
        <v>209</v>
      </c>
      <c r="B106" t="s">
        <v>401</v>
      </c>
      <c r="C106" t="s">
        <v>402</v>
      </c>
      <c r="D106" t="str">
        <f t="shared" si="2"/>
        <v>大田市</v>
      </c>
      <c r="E106">
        <f t="shared" si="3"/>
        <v>3</v>
      </c>
      <c r="F106" t="s">
        <v>260</v>
      </c>
    </row>
    <row r="107" spans="1:6" x14ac:dyDescent="0.4">
      <c r="A107" t="s">
        <v>246</v>
      </c>
      <c r="B107" t="s">
        <v>87</v>
      </c>
      <c r="C107" t="s">
        <v>398</v>
      </c>
      <c r="D107" t="str">
        <f t="shared" si="2"/>
        <v>大田市</v>
      </c>
      <c r="E107">
        <f t="shared" si="3"/>
        <v>3</v>
      </c>
      <c r="F107" t="s">
        <v>260</v>
      </c>
    </row>
    <row r="108" spans="1:6" x14ac:dyDescent="0.4">
      <c r="A108" t="s">
        <v>124</v>
      </c>
      <c r="B108" t="s">
        <v>87</v>
      </c>
      <c r="C108" t="s">
        <v>403</v>
      </c>
      <c r="D108" t="str">
        <f t="shared" si="2"/>
        <v>大田市</v>
      </c>
      <c r="E108">
        <f t="shared" si="3"/>
        <v>3</v>
      </c>
      <c r="F108" t="s">
        <v>267</v>
      </c>
    </row>
    <row r="109" spans="1:6" x14ac:dyDescent="0.4">
      <c r="A109" t="s">
        <v>233</v>
      </c>
      <c r="B109" t="s">
        <v>64</v>
      </c>
      <c r="C109" t="s">
        <v>404</v>
      </c>
      <c r="D109" t="str">
        <f t="shared" si="2"/>
        <v>江津市</v>
      </c>
      <c r="E109">
        <f t="shared" si="3"/>
        <v>3</v>
      </c>
      <c r="F109" t="s">
        <v>260</v>
      </c>
    </row>
    <row r="110" spans="1:6" x14ac:dyDescent="0.4">
      <c r="A110" t="s">
        <v>488</v>
      </c>
      <c r="B110" t="s">
        <v>405</v>
      </c>
      <c r="C110" t="s">
        <v>406</v>
      </c>
      <c r="D110" t="str">
        <f t="shared" si="2"/>
        <v>江津市</v>
      </c>
      <c r="E110">
        <f t="shared" si="3"/>
        <v>3</v>
      </c>
      <c r="F110" t="s">
        <v>267</v>
      </c>
    </row>
    <row r="111" spans="1:6" x14ac:dyDescent="0.4">
      <c r="A111" t="s">
        <v>489</v>
      </c>
      <c r="B111" t="s">
        <v>405</v>
      </c>
      <c r="C111" t="s">
        <v>407</v>
      </c>
      <c r="D111" t="str">
        <f t="shared" si="2"/>
        <v>江津市</v>
      </c>
      <c r="E111">
        <f t="shared" si="3"/>
        <v>3</v>
      </c>
      <c r="F111" t="s">
        <v>260</v>
      </c>
    </row>
    <row r="112" spans="1:6" x14ac:dyDescent="0.4">
      <c r="A112" t="s">
        <v>116</v>
      </c>
      <c r="B112" t="s">
        <v>408</v>
      </c>
      <c r="C112" t="s">
        <v>409</v>
      </c>
      <c r="D112" t="str">
        <f t="shared" si="2"/>
        <v>江津市</v>
      </c>
      <c r="E112">
        <f t="shared" si="3"/>
        <v>3</v>
      </c>
      <c r="F112" t="s">
        <v>267</v>
      </c>
    </row>
    <row r="113" spans="1:6" x14ac:dyDescent="0.4">
      <c r="A113" t="s">
        <v>187</v>
      </c>
      <c r="B113" t="s">
        <v>64</v>
      </c>
      <c r="C113" t="s">
        <v>410</v>
      </c>
      <c r="D113" t="str">
        <f t="shared" si="2"/>
        <v>江津市</v>
      </c>
      <c r="E113">
        <f t="shared" si="3"/>
        <v>3</v>
      </c>
      <c r="F113" t="s">
        <v>260</v>
      </c>
    </row>
    <row r="114" spans="1:6" x14ac:dyDescent="0.4">
      <c r="A114" t="s">
        <v>142</v>
      </c>
      <c r="B114" t="s">
        <v>411</v>
      </c>
      <c r="C114" t="s">
        <v>412</v>
      </c>
      <c r="D114" t="str">
        <f t="shared" si="2"/>
        <v>江津市</v>
      </c>
      <c r="E114">
        <f t="shared" si="3"/>
        <v>3</v>
      </c>
      <c r="F114" t="s">
        <v>260</v>
      </c>
    </row>
    <row r="115" spans="1:6" x14ac:dyDescent="0.4">
      <c r="A115" t="s">
        <v>156</v>
      </c>
      <c r="B115" t="s">
        <v>408</v>
      </c>
      <c r="C115" t="s">
        <v>413</v>
      </c>
      <c r="D115" t="str">
        <f t="shared" si="2"/>
        <v>江津市</v>
      </c>
      <c r="E115">
        <f t="shared" si="3"/>
        <v>3</v>
      </c>
      <c r="F115" t="s">
        <v>260</v>
      </c>
    </row>
    <row r="116" spans="1:6" x14ac:dyDescent="0.4">
      <c r="A116" t="s">
        <v>191</v>
      </c>
      <c r="B116" t="s">
        <v>408</v>
      </c>
      <c r="C116" t="s">
        <v>414</v>
      </c>
      <c r="D116" t="str">
        <f t="shared" si="2"/>
        <v>江津市</v>
      </c>
      <c r="E116">
        <f t="shared" si="3"/>
        <v>3</v>
      </c>
      <c r="F116" t="s">
        <v>260</v>
      </c>
    </row>
    <row r="117" spans="1:6" x14ac:dyDescent="0.4">
      <c r="A117" t="s">
        <v>234</v>
      </c>
      <c r="B117" t="s">
        <v>64</v>
      </c>
      <c r="C117" t="s">
        <v>415</v>
      </c>
      <c r="D117" t="str">
        <f t="shared" si="2"/>
        <v>浜田市</v>
      </c>
      <c r="E117">
        <f t="shared" si="3"/>
        <v>3</v>
      </c>
      <c r="F117" t="s">
        <v>260</v>
      </c>
    </row>
    <row r="118" spans="1:6" x14ac:dyDescent="0.4">
      <c r="A118" t="s">
        <v>232</v>
      </c>
      <c r="B118" t="s">
        <v>64</v>
      </c>
      <c r="C118" t="s">
        <v>416</v>
      </c>
      <c r="D118" t="str">
        <f t="shared" si="2"/>
        <v>浜田市</v>
      </c>
      <c r="E118">
        <f t="shared" si="3"/>
        <v>3</v>
      </c>
      <c r="F118" t="s">
        <v>260</v>
      </c>
    </row>
    <row r="119" spans="1:6" x14ac:dyDescent="0.4">
      <c r="A119" t="s">
        <v>229</v>
      </c>
      <c r="B119" t="s">
        <v>51</v>
      </c>
      <c r="C119" t="s">
        <v>417</v>
      </c>
      <c r="D119" t="str">
        <f t="shared" si="2"/>
        <v>浜田市</v>
      </c>
      <c r="E119">
        <f t="shared" si="3"/>
        <v>3</v>
      </c>
      <c r="F119" t="s">
        <v>260</v>
      </c>
    </row>
    <row r="120" spans="1:6" x14ac:dyDescent="0.4">
      <c r="A120" t="s">
        <v>486</v>
      </c>
      <c r="B120" t="s">
        <v>64</v>
      </c>
      <c r="C120" t="s">
        <v>418</v>
      </c>
      <c r="D120" t="str">
        <f t="shared" si="2"/>
        <v>浜田市</v>
      </c>
      <c r="E120">
        <f t="shared" si="3"/>
        <v>3</v>
      </c>
      <c r="F120" t="s">
        <v>267</v>
      </c>
    </row>
    <row r="121" spans="1:6" x14ac:dyDescent="0.4">
      <c r="A121" t="s">
        <v>487</v>
      </c>
      <c r="B121" t="s">
        <v>64</v>
      </c>
      <c r="C121" t="s">
        <v>418</v>
      </c>
      <c r="D121" t="str">
        <f t="shared" si="2"/>
        <v>浜田市</v>
      </c>
      <c r="E121">
        <f t="shared" si="3"/>
        <v>3</v>
      </c>
      <c r="F121" t="s">
        <v>260</v>
      </c>
    </row>
    <row r="122" spans="1:6" x14ac:dyDescent="0.4">
      <c r="A122" t="s">
        <v>115</v>
      </c>
      <c r="B122" t="s">
        <v>102</v>
      </c>
      <c r="C122" t="s">
        <v>419</v>
      </c>
      <c r="D122" t="str">
        <f t="shared" si="2"/>
        <v>浜田市</v>
      </c>
      <c r="E122">
        <f t="shared" si="3"/>
        <v>3</v>
      </c>
      <c r="F122" t="s">
        <v>260</v>
      </c>
    </row>
    <row r="123" spans="1:6" x14ac:dyDescent="0.4">
      <c r="A123" t="s">
        <v>484</v>
      </c>
      <c r="B123" t="s">
        <v>61</v>
      </c>
      <c r="C123" t="s">
        <v>420</v>
      </c>
      <c r="D123" t="str">
        <f t="shared" si="2"/>
        <v>浜田市</v>
      </c>
      <c r="E123">
        <f t="shared" si="3"/>
        <v>3</v>
      </c>
      <c r="F123" t="s">
        <v>267</v>
      </c>
    </row>
    <row r="124" spans="1:6" x14ac:dyDescent="0.4">
      <c r="A124" t="s">
        <v>485</v>
      </c>
      <c r="B124" t="s">
        <v>61</v>
      </c>
      <c r="C124" t="s">
        <v>420</v>
      </c>
      <c r="D124" t="str">
        <f t="shared" si="2"/>
        <v>浜田市</v>
      </c>
      <c r="E124">
        <f t="shared" si="3"/>
        <v>3</v>
      </c>
      <c r="F124" t="s">
        <v>260</v>
      </c>
    </row>
    <row r="125" spans="1:6" x14ac:dyDescent="0.4">
      <c r="A125" t="s">
        <v>482</v>
      </c>
      <c r="B125" t="s">
        <v>421</v>
      </c>
      <c r="C125" t="s">
        <v>422</v>
      </c>
      <c r="D125" t="str">
        <f t="shared" si="2"/>
        <v>浜田市</v>
      </c>
      <c r="E125">
        <f t="shared" si="3"/>
        <v>3</v>
      </c>
      <c r="F125" t="s">
        <v>267</v>
      </c>
    </row>
    <row r="126" spans="1:6" x14ac:dyDescent="0.4">
      <c r="A126" t="s">
        <v>483</v>
      </c>
      <c r="B126" t="s">
        <v>421</v>
      </c>
      <c r="C126" t="s">
        <v>422</v>
      </c>
      <c r="D126" t="str">
        <f t="shared" si="2"/>
        <v>浜田市</v>
      </c>
      <c r="E126">
        <f t="shared" si="3"/>
        <v>3</v>
      </c>
      <c r="F126" t="s">
        <v>260</v>
      </c>
    </row>
    <row r="127" spans="1:6" x14ac:dyDescent="0.4">
      <c r="A127" t="s">
        <v>157</v>
      </c>
      <c r="B127" t="s">
        <v>64</v>
      </c>
      <c r="C127" t="s">
        <v>423</v>
      </c>
      <c r="D127" t="str">
        <f t="shared" si="2"/>
        <v>浜田市</v>
      </c>
      <c r="E127">
        <f t="shared" si="3"/>
        <v>3</v>
      </c>
      <c r="F127" t="s">
        <v>267</v>
      </c>
    </row>
    <row r="128" spans="1:6" x14ac:dyDescent="0.4">
      <c r="A128" t="s">
        <v>480</v>
      </c>
      <c r="B128" t="s">
        <v>61</v>
      </c>
      <c r="C128" t="s">
        <v>424</v>
      </c>
      <c r="D128" t="str">
        <f t="shared" si="2"/>
        <v>浜田市</v>
      </c>
      <c r="E128">
        <f t="shared" si="3"/>
        <v>3</v>
      </c>
      <c r="F128" t="s">
        <v>267</v>
      </c>
    </row>
    <row r="129" spans="1:6" x14ac:dyDescent="0.4">
      <c r="A129" t="s">
        <v>481</v>
      </c>
      <c r="B129" t="s">
        <v>61</v>
      </c>
      <c r="C129" t="s">
        <v>424</v>
      </c>
      <c r="D129" t="str">
        <f t="shared" ref="D129:D173" si="4">LEFT(C129,E129)</f>
        <v>浜田市</v>
      </c>
      <c r="E129">
        <f t="shared" ref="E129:E143" si="5">FIND("市",C129)</f>
        <v>3</v>
      </c>
      <c r="F129" t="s">
        <v>260</v>
      </c>
    </row>
    <row r="130" spans="1:6" x14ac:dyDescent="0.4">
      <c r="A130" t="s">
        <v>109</v>
      </c>
      <c r="B130" t="s">
        <v>56</v>
      </c>
      <c r="C130" t="s">
        <v>425</v>
      </c>
      <c r="D130" t="str">
        <f t="shared" si="4"/>
        <v>浜田市</v>
      </c>
      <c r="E130">
        <f t="shared" si="5"/>
        <v>3</v>
      </c>
      <c r="F130" t="s">
        <v>260</v>
      </c>
    </row>
    <row r="131" spans="1:6" x14ac:dyDescent="0.4">
      <c r="A131" t="s">
        <v>214</v>
      </c>
      <c r="B131" t="s">
        <v>86</v>
      </c>
      <c r="C131" t="s">
        <v>426</v>
      </c>
      <c r="D131" t="str">
        <f t="shared" si="4"/>
        <v>益田市</v>
      </c>
      <c r="E131">
        <f t="shared" si="5"/>
        <v>3</v>
      </c>
      <c r="F131" t="s">
        <v>260</v>
      </c>
    </row>
    <row r="132" spans="1:6" x14ac:dyDescent="0.4">
      <c r="A132" t="s">
        <v>478</v>
      </c>
      <c r="B132" t="s">
        <v>427</v>
      </c>
      <c r="C132" t="s">
        <v>428</v>
      </c>
      <c r="D132" t="str">
        <f t="shared" si="4"/>
        <v>益田市</v>
      </c>
      <c r="E132">
        <f t="shared" si="5"/>
        <v>3</v>
      </c>
      <c r="F132" t="s">
        <v>267</v>
      </c>
    </row>
    <row r="133" spans="1:6" x14ac:dyDescent="0.4">
      <c r="A133" t="s">
        <v>479</v>
      </c>
      <c r="B133" t="s">
        <v>427</v>
      </c>
      <c r="C133" t="s">
        <v>428</v>
      </c>
      <c r="D133" t="str">
        <f t="shared" si="4"/>
        <v>益田市</v>
      </c>
      <c r="E133">
        <f t="shared" si="5"/>
        <v>3</v>
      </c>
      <c r="F133" t="s">
        <v>260</v>
      </c>
    </row>
    <row r="134" spans="1:6" x14ac:dyDescent="0.4">
      <c r="A134" t="s">
        <v>121</v>
      </c>
      <c r="B134" t="s">
        <v>74</v>
      </c>
      <c r="C134" t="s">
        <v>429</v>
      </c>
      <c r="D134" t="str">
        <f t="shared" si="4"/>
        <v>益田市</v>
      </c>
      <c r="E134">
        <f t="shared" si="5"/>
        <v>3</v>
      </c>
      <c r="F134" t="s">
        <v>260</v>
      </c>
    </row>
    <row r="135" spans="1:6" x14ac:dyDescent="0.4">
      <c r="A135" t="s">
        <v>224</v>
      </c>
      <c r="B135" t="s">
        <v>430</v>
      </c>
      <c r="C135" t="s">
        <v>431</v>
      </c>
      <c r="D135" t="str">
        <f t="shared" si="4"/>
        <v>益田市</v>
      </c>
      <c r="E135">
        <f t="shared" si="5"/>
        <v>3</v>
      </c>
      <c r="F135" t="s">
        <v>260</v>
      </c>
    </row>
    <row r="136" spans="1:6" x14ac:dyDescent="0.4">
      <c r="A136" t="s">
        <v>130</v>
      </c>
      <c r="B136" t="s">
        <v>60</v>
      </c>
      <c r="C136" t="s">
        <v>432</v>
      </c>
      <c r="D136" t="str">
        <f t="shared" si="4"/>
        <v>益田市</v>
      </c>
      <c r="E136">
        <f t="shared" si="5"/>
        <v>3</v>
      </c>
      <c r="F136" t="s">
        <v>260</v>
      </c>
    </row>
    <row r="137" spans="1:6" x14ac:dyDescent="0.4">
      <c r="A137" t="s">
        <v>125</v>
      </c>
      <c r="B137" t="s">
        <v>433</v>
      </c>
      <c r="C137" t="s">
        <v>434</v>
      </c>
      <c r="D137" t="str">
        <f t="shared" si="4"/>
        <v>益田市</v>
      </c>
      <c r="E137">
        <f t="shared" si="5"/>
        <v>3</v>
      </c>
      <c r="F137" t="s">
        <v>260</v>
      </c>
    </row>
    <row r="138" spans="1:6" x14ac:dyDescent="0.4">
      <c r="A138" t="s">
        <v>476</v>
      </c>
      <c r="B138" t="s">
        <v>52</v>
      </c>
      <c r="C138" t="s">
        <v>435</v>
      </c>
      <c r="D138" t="str">
        <f t="shared" si="4"/>
        <v>益田市</v>
      </c>
      <c r="E138">
        <f t="shared" si="5"/>
        <v>3</v>
      </c>
      <c r="F138" t="s">
        <v>267</v>
      </c>
    </row>
    <row r="139" spans="1:6" x14ac:dyDescent="0.4">
      <c r="A139" t="s">
        <v>477</v>
      </c>
      <c r="B139" t="s">
        <v>52</v>
      </c>
      <c r="C139" t="s">
        <v>435</v>
      </c>
      <c r="D139" t="str">
        <f t="shared" si="4"/>
        <v>益田市</v>
      </c>
      <c r="E139">
        <f t="shared" si="5"/>
        <v>3</v>
      </c>
      <c r="F139" t="s">
        <v>260</v>
      </c>
    </row>
    <row r="140" spans="1:6" x14ac:dyDescent="0.4">
      <c r="A140" t="s">
        <v>135</v>
      </c>
      <c r="B140" t="s">
        <v>60</v>
      </c>
      <c r="C140" t="s">
        <v>436</v>
      </c>
      <c r="D140" t="str">
        <f t="shared" si="4"/>
        <v>益田市</v>
      </c>
      <c r="E140">
        <f t="shared" si="5"/>
        <v>3</v>
      </c>
      <c r="F140" t="s">
        <v>267</v>
      </c>
    </row>
    <row r="141" spans="1:6" x14ac:dyDescent="0.4">
      <c r="A141" t="s">
        <v>188</v>
      </c>
      <c r="B141" t="s">
        <v>94</v>
      </c>
      <c r="C141" t="s">
        <v>437</v>
      </c>
      <c r="D141" t="str">
        <f t="shared" si="4"/>
        <v>松江市</v>
      </c>
      <c r="E141">
        <f t="shared" si="5"/>
        <v>3</v>
      </c>
      <c r="F141" t="s">
        <v>260</v>
      </c>
    </row>
    <row r="142" spans="1:6" x14ac:dyDescent="0.4">
      <c r="A142" t="s">
        <v>225</v>
      </c>
      <c r="B142" t="s">
        <v>94</v>
      </c>
      <c r="C142" t="s">
        <v>438</v>
      </c>
      <c r="D142" t="str">
        <f t="shared" si="4"/>
        <v>松江市</v>
      </c>
      <c r="E142">
        <f t="shared" si="5"/>
        <v>3</v>
      </c>
      <c r="F142" t="s">
        <v>260</v>
      </c>
    </row>
    <row r="143" spans="1:6" x14ac:dyDescent="0.4">
      <c r="A143" t="s">
        <v>167</v>
      </c>
      <c r="B143" t="s">
        <v>69</v>
      </c>
      <c r="C143" t="s">
        <v>439</v>
      </c>
      <c r="D143" t="str">
        <f t="shared" si="4"/>
        <v>松江市</v>
      </c>
      <c r="E143">
        <f t="shared" si="5"/>
        <v>3</v>
      </c>
      <c r="F143" t="s">
        <v>260</v>
      </c>
    </row>
    <row r="144" spans="1:6" x14ac:dyDescent="0.4">
      <c r="A144" t="s">
        <v>50</v>
      </c>
      <c r="B144" t="s">
        <v>50</v>
      </c>
      <c r="C144" t="s">
        <v>440</v>
      </c>
      <c r="D144" t="str">
        <f t="shared" si="4"/>
        <v>仁多郡奥出雲町</v>
      </c>
      <c r="E144">
        <f>FIND("町",C144)</f>
        <v>7</v>
      </c>
      <c r="F144" t="s">
        <v>260</v>
      </c>
    </row>
    <row r="145" spans="1:6" x14ac:dyDescent="0.4">
      <c r="A145" t="s">
        <v>177</v>
      </c>
      <c r="B145" t="s">
        <v>101</v>
      </c>
      <c r="C145" t="s">
        <v>441</v>
      </c>
      <c r="D145" t="str">
        <f t="shared" si="4"/>
        <v>仁多郡奥出雲町</v>
      </c>
      <c r="E145">
        <f>FIND("町",C145)</f>
        <v>7</v>
      </c>
      <c r="F145" t="s">
        <v>260</v>
      </c>
    </row>
    <row r="146" spans="1:6" x14ac:dyDescent="0.4">
      <c r="A146" t="s">
        <v>127</v>
      </c>
      <c r="B146" t="s">
        <v>83</v>
      </c>
      <c r="C146" t="s">
        <v>442</v>
      </c>
      <c r="D146" t="str">
        <f t="shared" si="4"/>
        <v>雲南市</v>
      </c>
      <c r="E146">
        <f t="shared" ref="E146:E154" si="6">FIND("市",C146)</f>
        <v>3</v>
      </c>
      <c r="F146" t="s">
        <v>260</v>
      </c>
    </row>
    <row r="147" spans="1:6" x14ac:dyDescent="0.4">
      <c r="A147" t="s">
        <v>238</v>
      </c>
      <c r="B147" t="s">
        <v>443</v>
      </c>
      <c r="C147" t="s">
        <v>444</v>
      </c>
      <c r="D147" t="str">
        <f t="shared" si="4"/>
        <v>雲南市</v>
      </c>
      <c r="E147">
        <f t="shared" si="6"/>
        <v>3</v>
      </c>
      <c r="F147" t="s">
        <v>260</v>
      </c>
    </row>
    <row r="148" spans="1:6" x14ac:dyDescent="0.4">
      <c r="A148" t="s">
        <v>201</v>
      </c>
      <c r="B148" t="s">
        <v>84</v>
      </c>
      <c r="C148" t="s">
        <v>445</v>
      </c>
      <c r="D148" t="str">
        <f t="shared" si="4"/>
        <v>雲南市</v>
      </c>
      <c r="E148">
        <f t="shared" si="6"/>
        <v>3</v>
      </c>
      <c r="F148" t="s">
        <v>260</v>
      </c>
    </row>
    <row r="149" spans="1:6" x14ac:dyDescent="0.4">
      <c r="A149" t="s">
        <v>126</v>
      </c>
      <c r="B149" t="s">
        <v>66</v>
      </c>
      <c r="C149" t="s">
        <v>446</v>
      </c>
      <c r="D149" t="str">
        <f t="shared" si="4"/>
        <v>雲南市</v>
      </c>
      <c r="E149">
        <f t="shared" si="6"/>
        <v>3</v>
      </c>
      <c r="F149" t="s">
        <v>260</v>
      </c>
    </row>
    <row r="150" spans="1:6" x14ac:dyDescent="0.4">
      <c r="A150" t="s">
        <v>193</v>
      </c>
      <c r="B150" t="s">
        <v>100</v>
      </c>
      <c r="C150" t="s">
        <v>447</v>
      </c>
      <c r="D150" t="str">
        <f t="shared" si="4"/>
        <v>雲南市</v>
      </c>
      <c r="E150">
        <f t="shared" si="6"/>
        <v>3</v>
      </c>
      <c r="F150" t="s">
        <v>260</v>
      </c>
    </row>
    <row r="151" spans="1:6" x14ac:dyDescent="0.4">
      <c r="A151" t="s">
        <v>244</v>
      </c>
      <c r="B151" t="s">
        <v>54</v>
      </c>
      <c r="C151" t="s">
        <v>448</v>
      </c>
      <c r="D151" t="str">
        <f t="shared" si="4"/>
        <v>雲南市</v>
      </c>
      <c r="E151">
        <f t="shared" si="6"/>
        <v>3</v>
      </c>
      <c r="F151" t="s">
        <v>260</v>
      </c>
    </row>
    <row r="152" spans="1:6" x14ac:dyDescent="0.4">
      <c r="A152" t="s">
        <v>190</v>
      </c>
      <c r="B152" t="s">
        <v>63</v>
      </c>
      <c r="C152" t="s">
        <v>449</v>
      </c>
      <c r="D152" t="str">
        <f t="shared" si="4"/>
        <v>雲南市</v>
      </c>
      <c r="E152">
        <f t="shared" si="6"/>
        <v>3</v>
      </c>
      <c r="F152" t="s">
        <v>260</v>
      </c>
    </row>
    <row r="153" spans="1:6" x14ac:dyDescent="0.4">
      <c r="A153" t="s">
        <v>475</v>
      </c>
      <c r="B153" t="s">
        <v>176</v>
      </c>
      <c r="C153" t="s">
        <v>450</v>
      </c>
      <c r="D153" t="str">
        <f t="shared" si="4"/>
        <v>雲南市</v>
      </c>
      <c r="E153">
        <f t="shared" si="6"/>
        <v>3</v>
      </c>
      <c r="F153" t="s">
        <v>267</v>
      </c>
    </row>
    <row r="154" spans="1:6" x14ac:dyDescent="0.4">
      <c r="A154" t="s">
        <v>474</v>
      </c>
      <c r="B154" t="s">
        <v>176</v>
      </c>
      <c r="C154" t="s">
        <v>450</v>
      </c>
      <c r="D154" t="str">
        <f t="shared" si="4"/>
        <v>雲南市</v>
      </c>
      <c r="E154">
        <f t="shared" si="6"/>
        <v>3</v>
      </c>
      <c r="F154" t="s">
        <v>260</v>
      </c>
    </row>
    <row r="155" spans="1:6" x14ac:dyDescent="0.4">
      <c r="A155" t="s">
        <v>222</v>
      </c>
      <c r="B155" t="s">
        <v>451</v>
      </c>
      <c r="C155" t="s">
        <v>452</v>
      </c>
      <c r="D155" t="str">
        <f t="shared" si="4"/>
        <v>飯石郡飯南町</v>
      </c>
      <c r="E155">
        <f t="shared" ref="E155:E157" si="7">FIND("町",C155)</f>
        <v>6</v>
      </c>
      <c r="F155" t="s">
        <v>260</v>
      </c>
    </row>
    <row r="156" spans="1:6" x14ac:dyDescent="0.4">
      <c r="A156" t="s">
        <v>120</v>
      </c>
      <c r="B156" t="s">
        <v>453</v>
      </c>
      <c r="C156" t="s">
        <v>454</v>
      </c>
      <c r="D156" t="str">
        <f t="shared" si="4"/>
        <v>飯石郡飯南町</v>
      </c>
      <c r="E156">
        <f t="shared" si="7"/>
        <v>6</v>
      </c>
      <c r="F156" t="s">
        <v>260</v>
      </c>
    </row>
    <row r="157" spans="1:6" x14ac:dyDescent="0.4">
      <c r="A157" t="s">
        <v>166</v>
      </c>
      <c r="B157" t="s">
        <v>455</v>
      </c>
      <c r="C157" t="s">
        <v>456</v>
      </c>
      <c r="D157" t="str">
        <f t="shared" si="4"/>
        <v>飯石郡飯南町</v>
      </c>
      <c r="E157">
        <f t="shared" si="7"/>
        <v>6</v>
      </c>
      <c r="F157" t="s">
        <v>260</v>
      </c>
    </row>
    <row r="158" spans="1:6" x14ac:dyDescent="0.4">
      <c r="A158" t="s">
        <v>217</v>
      </c>
      <c r="B158" t="s">
        <v>85</v>
      </c>
      <c r="C158" t="s">
        <v>457</v>
      </c>
      <c r="D158" t="str">
        <f t="shared" si="4"/>
        <v>出雲市</v>
      </c>
      <c r="E158">
        <f>FIND("市",C158)</f>
        <v>3</v>
      </c>
      <c r="F158" t="s">
        <v>260</v>
      </c>
    </row>
    <row r="159" spans="1:6" x14ac:dyDescent="0.4">
      <c r="A159" t="s">
        <v>151</v>
      </c>
      <c r="B159" t="s">
        <v>91</v>
      </c>
      <c r="C159" t="s">
        <v>458</v>
      </c>
      <c r="D159" t="str">
        <f t="shared" si="4"/>
        <v>出雲市</v>
      </c>
      <c r="E159">
        <f>FIND("市",C159)</f>
        <v>3</v>
      </c>
      <c r="F159" t="s">
        <v>260</v>
      </c>
    </row>
    <row r="160" spans="1:6" x14ac:dyDescent="0.4">
      <c r="A160" t="s">
        <v>223</v>
      </c>
      <c r="B160" t="s">
        <v>82</v>
      </c>
      <c r="C160" t="s">
        <v>459</v>
      </c>
      <c r="D160" t="str">
        <f t="shared" si="4"/>
        <v>邑智郡川本町</v>
      </c>
      <c r="E160">
        <f t="shared" ref="E160:E164" si="8">FIND("町",C160)</f>
        <v>6</v>
      </c>
      <c r="F160" t="s">
        <v>260</v>
      </c>
    </row>
    <row r="161" spans="1:6" x14ac:dyDescent="0.4">
      <c r="A161" t="s">
        <v>146</v>
      </c>
      <c r="B161" t="s">
        <v>65</v>
      </c>
      <c r="C161" t="s">
        <v>460</v>
      </c>
      <c r="D161" t="str">
        <f t="shared" si="4"/>
        <v>邑智郡邑南町</v>
      </c>
      <c r="E161">
        <f t="shared" si="8"/>
        <v>6</v>
      </c>
      <c r="F161" t="s">
        <v>260</v>
      </c>
    </row>
    <row r="162" spans="1:6" x14ac:dyDescent="0.4">
      <c r="A162" t="s">
        <v>136</v>
      </c>
      <c r="B162" t="s">
        <v>82</v>
      </c>
      <c r="C162" t="s">
        <v>461</v>
      </c>
      <c r="D162" t="str">
        <f t="shared" si="4"/>
        <v>邑智郡美郷町</v>
      </c>
      <c r="E162">
        <f t="shared" si="8"/>
        <v>6</v>
      </c>
      <c r="F162" t="s">
        <v>260</v>
      </c>
    </row>
    <row r="163" spans="1:6" x14ac:dyDescent="0.4">
      <c r="A163" t="s">
        <v>247</v>
      </c>
      <c r="B163" t="s">
        <v>82</v>
      </c>
      <c r="C163" t="s">
        <v>462</v>
      </c>
      <c r="D163" t="str">
        <f t="shared" si="4"/>
        <v>邑智郡美郷町</v>
      </c>
      <c r="E163">
        <f t="shared" si="8"/>
        <v>6</v>
      </c>
      <c r="F163" t="s">
        <v>260</v>
      </c>
    </row>
    <row r="164" spans="1:6" x14ac:dyDescent="0.4">
      <c r="A164" t="s">
        <v>170</v>
      </c>
      <c r="B164" t="s">
        <v>107</v>
      </c>
      <c r="C164" t="s">
        <v>463</v>
      </c>
      <c r="D164" t="str">
        <f t="shared" si="4"/>
        <v>邑智郡邑南町</v>
      </c>
      <c r="E164">
        <f t="shared" si="8"/>
        <v>6</v>
      </c>
      <c r="F164" t="s">
        <v>260</v>
      </c>
    </row>
    <row r="165" spans="1:6" x14ac:dyDescent="0.4">
      <c r="A165" t="s">
        <v>182</v>
      </c>
      <c r="B165" t="s">
        <v>464</v>
      </c>
      <c r="C165" t="s">
        <v>465</v>
      </c>
      <c r="D165" t="str">
        <f t="shared" si="4"/>
        <v>鹿足郡吉賀町</v>
      </c>
      <c r="E165">
        <f>FIND("町",C165)</f>
        <v>6</v>
      </c>
      <c r="F165" t="s">
        <v>260</v>
      </c>
    </row>
    <row r="166" spans="1:6" x14ac:dyDescent="0.4">
      <c r="A166" t="s">
        <v>186</v>
      </c>
      <c r="B166" t="s">
        <v>73</v>
      </c>
      <c r="C166" t="s">
        <v>466</v>
      </c>
      <c r="D166" t="str">
        <f t="shared" si="4"/>
        <v>鹿足郡津和野町</v>
      </c>
      <c r="E166">
        <f t="shared" ref="E166:E173" si="9">FIND("町",C166)</f>
        <v>7</v>
      </c>
      <c r="F166" t="s">
        <v>260</v>
      </c>
    </row>
    <row r="167" spans="1:6" x14ac:dyDescent="0.4">
      <c r="A167" t="s">
        <v>189</v>
      </c>
      <c r="B167" t="s">
        <v>73</v>
      </c>
      <c r="C167" t="s">
        <v>467</v>
      </c>
      <c r="D167" t="str">
        <f t="shared" si="4"/>
        <v>鹿足郡津和野町</v>
      </c>
      <c r="E167">
        <f t="shared" si="9"/>
        <v>7</v>
      </c>
      <c r="F167" t="s">
        <v>260</v>
      </c>
    </row>
    <row r="168" spans="1:6" x14ac:dyDescent="0.4">
      <c r="A168" t="s">
        <v>212</v>
      </c>
      <c r="B168" t="s">
        <v>88</v>
      </c>
      <c r="C168" t="s">
        <v>468</v>
      </c>
      <c r="D168" t="str">
        <f t="shared" si="4"/>
        <v>鹿足郡吉賀町</v>
      </c>
      <c r="E168">
        <f t="shared" si="9"/>
        <v>6</v>
      </c>
      <c r="F168" t="s">
        <v>260</v>
      </c>
    </row>
    <row r="169" spans="1:6" x14ac:dyDescent="0.4">
      <c r="A169" t="s">
        <v>131</v>
      </c>
      <c r="B169" t="s">
        <v>68</v>
      </c>
      <c r="C169" t="s">
        <v>469</v>
      </c>
      <c r="D169" t="str">
        <f t="shared" si="4"/>
        <v>隠岐郡西ノ島町</v>
      </c>
      <c r="E169">
        <f t="shared" si="9"/>
        <v>7</v>
      </c>
      <c r="F169" t="s">
        <v>260</v>
      </c>
    </row>
    <row r="170" spans="1:6" x14ac:dyDescent="0.4">
      <c r="A170" t="s">
        <v>117</v>
      </c>
      <c r="B170" t="s">
        <v>81</v>
      </c>
      <c r="C170" t="s">
        <v>470</v>
      </c>
      <c r="D170" t="str">
        <f t="shared" si="4"/>
        <v>隠岐郡隠岐の島町</v>
      </c>
      <c r="E170">
        <f t="shared" si="9"/>
        <v>8</v>
      </c>
      <c r="F170" t="s">
        <v>260</v>
      </c>
    </row>
    <row r="171" spans="1:6" x14ac:dyDescent="0.4">
      <c r="A171" t="s">
        <v>208</v>
      </c>
      <c r="B171" t="s">
        <v>105</v>
      </c>
      <c r="C171" t="s">
        <v>471</v>
      </c>
      <c r="D171" t="str">
        <f t="shared" si="4"/>
        <v>隠岐の島町</v>
      </c>
      <c r="E171">
        <f t="shared" si="9"/>
        <v>5</v>
      </c>
      <c r="F171" t="s">
        <v>260</v>
      </c>
    </row>
    <row r="172" spans="1:6" x14ac:dyDescent="0.4">
      <c r="A172" t="s">
        <v>132</v>
      </c>
      <c r="B172" t="s">
        <v>72</v>
      </c>
      <c r="C172" t="s">
        <v>472</v>
      </c>
      <c r="D172" t="str">
        <f t="shared" si="4"/>
        <v>隠岐郡海士町</v>
      </c>
      <c r="E172">
        <f t="shared" si="9"/>
        <v>6</v>
      </c>
      <c r="F172" t="s">
        <v>260</v>
      </c>
    </row>
    <row r="173" spans="1:6" x14ac:dyDescent="0.4">
      <c r="A173" t="s">
        <v>153</v>
      </c>
      <c r="B173" t="s">
        <v>105</v>
      </c>
      <c r="C173" t="s">
        <v>473</v>
      </c>
      <c r="D173" t="str">
        <f t="shared" si="4"/>
        <v>隠岐郡隠岐の島町</v>
      </c>
      <c r="E173">
        <f t="shared" si="9"/>
        <v>8</v>
      </c>
      <c r="F173" t="s">
        <v>260</v>
      </c>
    </row>
  </sheetData>
  <autoFilter ref="A1:F173"/>
  <phoneticPr fontId="1"/>
  <conditionalFormatting sqref="C176">
    <cfRule type="duplicateValues" dxfId="2" priority="3"/>
  </conditionalFormatting>
  <conditionalFormatting sqref="B87">
    <cfRule type="duplicateValues" dxfId="1" priority="2"/>
  </conditionalFormatting>
  <conditionalFormatting sqref="A1:B173">
    <cfRule type="duplicateValues" dxfId="0" priority="5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7"/>
  <sheetViews>
    <sheetView showZeros="0" workbookViewId="0">
      <selection activeCell="D18" sqref="D18"/>
    </sheetView>
  </sheetViews>
  <sheetFormatPr defaultRowHeight="18.75" x14ac:dyDescent="0.4"/>
  <cols>
    <col min="2" max="2" width="17.5" bestFit="1" customWidth="1"/>
    <col min="3" max="6" width="18.25" customWidth="1"/>
  </cols>
  <sheetData>
    <row r="1" spans="2:12" ht="20.25" thickBot="1" x14ac:dyDescent="0.45">
      <c r="B1" s="33"/>
      <c r="C1" s="37" t="s">
        <v>250</v>
      </c>
      <c r="D1" s="37" t="s">
        <v>251</v>
      </c>
      <c r="E1" s="37" t="s">
        <v>252</v>
      </c>
      <c r="F1" s="38" t="s">
        <v>253</v>
      </c>
    </row>
    <row r="2" spans="2:12" ht="19.5" thickBot="1" x14ac:dyDescent="0.45">
      <c r="B2" s="34" t="s">
        <v>3</v>
      </c>
      <c r="C2" s="29">
        <f>IF(受注希望追加記載確認表!$D10="１．削除",$I$2,$J$3)</f>
        <v>0</v>
      </c>
      <c r="D2" s="29">
        <f>IF(受注希望追加記載確認表!$D10="２．追加",$J$2,$J$3)</f>
        <v>0</v>
      </c>
      <c r="E2" s="29">
        <f>IF(受注希望追加記載確認表!$D10="１．削除",$K$2,$J$3)</f>
        <v>0</v>
      </c>
      <c r="F2" s="30">
        <f>IF(受注希望追加記載確認表!$D10="１．削除",$L$2,$J$3)</f>
        <v>0</v>
      </c>
      <c r="I2" s="1" t="str">
        <f>運営法人名</f>
        <v/>
      </c>
      <c r="J2" s="1">
        <f>事業所名</f>
        <v>0</v>
      </c>
      <c r="K2" s="1" t="str">
        <f>サービス区分</f>
        <v/>
      </c>
      <c r="L2" s="1" t="str">
        <f>所在市町村</f>
        <v/>
      </c>
    </row>
    <row r="3" spans="2:12" x14ac:dyDescent="0.4">
      <c r="B3" s="34" t="s">
        <v>10</v>
      </c>
      <c r="C3" s="29">
        <f>IF(受注希望追加記載確認表!$D11="１．削除",$I$2,$J$3)</f>
        <v>0</v>
      </c>
      <c r="D3" s="29">
        <f>IF(受注希望追加記載確認表!$D11="１．削除",$J$2,$J$3)</f>
        <v>0</v>
      </c>
      <c r="E3" s="29">
        <f>IF(受注希望追加記載確認表!$D11="１．削除",$K$2,$J$3)</f>
        <v>0</v>
      </c>
      <c r="F3" s="30">
        <f>IF(受注希望追加記載確認表!$D11="１．削除",$L$2,$J$3)</f>
        <v>0</v>
      </c>
    </row>
    <row r="4" spans="2:12" x14ac:dyDescent="0.4">
      <c r="B4" s="34" t="s">
        <v>17</v>
      </c>
      <c r="C4" s="29">
        <f>IF(受注希望追加記載確認表!$D12="１．削除",$I$2,$J$3)</f>
        <v>0</v>
      </c>
      <c r="D4" s="29">
        <f>IF(受注希望追加記載確認表!$D12="１．削除",$J$2,$J$3)</f>
        <v>0</v>
      </c>
      <c r="E4" s="29">
        <f>IF(受注希望追加記載確認表!$D12="１．削除",$K$2,$J$3)</f>
        <v>0</v>
      </c>
      <c r="F4" s="30">
        <f>IF(受注希望追加記載確認表!$D12="１．削除",$L$2,$J$3)</f>
        <v>0</v>
      </c>
    </row>
    <row r="5" spans="2:12" x14ac:dyDescent="0.4">
      <c r="B5" s="34" t="s">
        <v>23</v>
      </c>
      <c r="C5" s="29">
        <f>IF(受注希望追加記載確認表!$D13="１．削除",$I$2,$J$3)</f>
        <v>0</v>
      </c>
      <c r="D5" s="29">
        <f>IF(受注希望追加記載確認表!$D13="１．削除",$J$2,$J$3)</f>
        <v>0</v>
      </c>
      <c r="E5" s="29">
        <f>IF(受注希望追加記載確認表!$D13="１．削除",$K$2,$J$3)</f>
        <v>0</v>
      </c>
      <c r="F5" s="30">
        <f>IF(受注希望追加記載確認表!$D13="１．削除",$L$2,$J$3)</f>
        <v>0</v>
      </c>
    </row>
    <row r="6" spans="2:12" x14ac:dyDescent="0.4">
      <c r="B6" s="34">
        <f>+受注希望追加記載確認表!C14</f>
        <v>0</v>
      </c>
      <c r="C6" s="29">
        <f>IF(受注希望追加記載確認表!$D14="１．削除",$I$2,$J$3)</f>
        <v>0</v>
      </c>
      <c r="D6" s="29">
        <f>IF(受注希望追加記載確認表!$D14="１．削除",$J$2,$J$3)</f>
        <v>0</v>
      </c>
      <c r="E6" s="29">
        <f>IF(受注希望追加記載確認表!$D14="１．削除",$K$2,$J$3)</f>
        <v>0</v>
      </c>
      <c r="F6" s="30">
        <f>IF(受注希望追加記載確認表!$D14="１．削除",$L$2,$J$3)</f>
        <v>0</v>
      </c>
    </row>
    <row r="7" spans="2:12" x14ac:dyDescent="0.4">
      <c r="B7" s="34">
        <f>+受注希望追加記載確認表!C15</f>
        <v>0</v>
      </c>
      <c r="C7" s="29">
        <f>IF(受注希望追加記載確認表!$D15="１．削除",$I$2,$J$3)</f>
        <v>0</v>
      </c>
      <c r="D7" s="29">
        <f>IF(受注希望追加記載確認表!$D15="１．削除",$J$2,$J$3)</f>
        <v>0</v>
      </c>
      <c r="E7" s="29">
        <f>IF(受注希望追加記載確認表!$D15="１．削除",$K$2,$J$3)</f>
        <v>0</v>
      </c>
      <c r="F7" s="30">
        <f>IF(受注希望追加記載確認表!$D15="１．削除",$L$2,$J$3)</f>
        <v>0</v>
      </c>
    </row>
    <row r="8" spans="2:12" ht="19.5" x14ac:dyDescent="0.4">
      <c r="B8" s="35"/>
      <c r="C8" s="29">
        <f>IF(受注希望追加記載確認表!$D16="１．削除",$I$2,$J$3)</f>
        <v>0</v>
      </c>
      <c r="D8" s="29">
        <f>IF(受注希望追加記載確認表!$D16="１．削除",$J$2,$J$3)</f>
        <v>0</v>
      </c>
      <c r="E8" s="29">
        <f>IF(受注希望追加記載確認表!$D16="１．削除",$K$2,$J$3)</f>
        <v>0</v>
      </c>
      <c r="F8" s="30">
        <f>IF(受注希望追加記載確認表!$D16="１．削除",$L$2,$J$3)</f>
        <v>0</v>
      </c>
    </row>
    <row r="9" spans="2:12" x14ac:dyDescent="0.4">
      <c r="B9" s="34" t="s">
        <v>5</v>
      </c>
      <c r="C9" s="29">
        <f>IF(受注希望追加記載確認表!$D17="１．削除",$I$2,$J$3)</f>
        <v>0</v>
      </c>
      <c r="D9" s="29">
        <f>IF(受注希望追加記載確認表!$D17="１．削除",$J$2,$J$3)</f>
        <v>0</v>
      </c>
      <c r="E9" s="29">
        <f>IF(受注希望追加記載確認表!$D17="１．削除",$K$2,$J$3)</f>
        <v>0</v>
      </c>
      <c r="F9" s="30">
        <f>IF(受注希望追加記載確認表!$D17="１．削除",$L$2,$J$3)</f>
        <v>0</v>
      </c>
    </row>
    <row r="10" spans="2:12" x14ac:dyDescent="0.4">
      <c r="B10" s="34" t="s">
        <v>13</v>
      </c>
      <c r="C10" s="29">
        <f>IF(受注希望追加記載確認表!$D18="１．削除",$I$2,$J$3)</f>
        <v>0</v>
      </c>
      <c r="D10" s="29">
        <f>IF(受注希望追加記載確認表!$D18="１．削除",$J$2,$J$3)</f>
        <v>0</v>
      </c>
      <c r="E10" s="29">
        <f>IF(受注希望追加記載確認表!$D18="１．削除",$K$2,$J$3)</f>
        <v>0</v>
      </c>
      <c r="F10" s="30">
        <f>IF(受注希望追加記載確認表!$D18="１．削除",$L$2,$J$3)</f>
        <v>0</v>
      </c>
    </row>
    <row r="11" spans="2:12" x14ac:dyDescent="0.4">
      <c r="B11" s="34" t="s">
        <v>20</v>
      </c>
      <c r="C11" s="29">
        <f>IF(受注希望追加記載確認表!$D19="１．削除",$I$2,$J$3)</f>
        <v>0</v>
      </c>
      <c r="D11" s="29">
        <f>IF(受注希望追加記載確認表!$D19="１．削除",$J$2,$J$3)</f>
        <v>0</v>
      </c>
      <c r="E11" s="29">
        <f>IF(受注希望追加記載確認表!$D19="１．削除",$K$2,$J$3)</f>
        <v>0</v>
      </c>
      <c r="F11" s="30">
        <f>IF(受注希望追加記載確認表!$D19="１．削除",$L$2,$J$3)</f>
        <v>0</v>
      </c>
    </row>
    <row r="12" spans="2:12" x14ac:dyDescent="0.4">
      <c r="B12" s="34" t="s">
        <v>24</v>
      </c>
      <c r="C12" s="29">
        <f>IF(受注希望追加記載確認表!$D20="１．削除",$I$2,$J$3)</f>
        <v>0</v>
      </c>
      <c r="D12" s="29">
        <f>IF(受注希望追加記載確認表!$D20="１．削除",$J$2,$J$3)</f>
        <v>0</v>
      </c>
      <c r="E12" s="29">
        <f>IF(受注希望追加記載確認表!$D20="１．削除",$K$2,$J$3)</f>
        <v>0</v>
      </c>
      <c r="F12" s="30">
        <f>IF(受注希望追加記載確認表!$D20="１．削除",$L$2,$J$3)</f>
        <v>0</v>
      </c>
    </row>
    <row r="13" spans="2:12" x14ac:dyDescent="0.4">
      <c r="B13" s="34" t="s">
        <v>27</v>
      </c>
      <c r="C13" s="29">
        <f>IF(受注希望追加記載確認表!$D21="１．削除",$I$2,$J$3)</f>
        <v>0</v>
      </c>
      <c r="D13" s="29">
        <f>IF(受注希望追加記載確認表!$D21="１．削除",$J$2,$J$3)</f>
        <v>0</v>
      </c>
      <c r="E13" s="29">
        <f>IF(受注希望追加記載確認表!$D21="１．削除",$K$2,$J$3)</f>
        <v>0</v>
      </c>
      <c r="F13" s="30">
        <f>IF(受注希望追加記載確認表!$D21="１．削除",$L$2,$J$3)</f>
        <v>0</v>
      </c>
    </row>
    <row r="14" spans="2:12" x14ac:dyDescent="0.4">
      <c r="B14" s="34" t="s">
        <v>30</v>
      </c>
      <c r="C14" s="29">
        <f>IF(受注希望追加記載確認表!$D22="１．削除",$I$2,$J$3)</f>
        <v>0</v>
      </c>
      <c r="D14" s="29">
        <f>IF(受注希望追加記載確認表!$D22="１．削除",$J$2,$J$3)</f>
        <v>0</v>
      </c>
      <c r="E14" s="29">
        <f>IF(受注希望追加記載確認表!$D22="１．削除",$K$2,$J$3)</f>
        <v>0</v>
      </c>
      <c r="F14" s="30">
        <f>IF(受注希望追加記載確認表!$D22="１．削除",$L$2,$J$3)</f>
        <v>0</v>
      </c>
    </row>
    <row r="15" spans="2:12" x14ac:dyDescent="0.4">
      <c r="B15" s="34">
        <f>+受注希望追加記載確認表!C23</f>
        <v>0</v>
      </c>
      <c r="C15" s="29">
        <f>IF(受注希望追加記載確認表!$D23="１．削除",$I$2,$J$3)</f>
        <v>0</v>
      </c>
      <c r="D15" s="29">
        <f>IF(受注希望追加記載確認表!$D23="１．削除",$J$2,$J$3)</f>
        <v>0</v>
      </c>
      <c r="E15" s="29">
        <f>IF(受注希望追加記載確認表!$D23="１．削除",$K$2,$J$3)</f>
        <v>0</v>
      </c>
      <c r="F15" s="30">
        <f>IF(受注希望追加記載確認表!$D23="１．削除",$L$2,$J$3)</f>
        <v>0</v>
      </c>
    </row>
    <row r="16" spans="2:12" x14ac:dyDescent="0.4">
      <c r="B16" s="34">
        <f>+受注希望追加記載確認表!C24</f>
        <v>0</v>
      </c>
      <c r="C16" s="29">
        <f>IF(受注希望追加記載確認表!$D24="１．削除",$I$2,$J$3)</f>
        <v>0</v>
      </c>
      <c r="D16" s="29">
        <f>IF(受注希望追加記載確認表!$D24="１．削除",$J$2,$J$3)</f>
        <v>0</v>
      </c>
      <c r="E16" s="29">
        <f>IF(受注希望追加記載確認表!$D24="１．削除",$K$2,$J$3)</f>
        <v>0</v>
      </c>
      <c r="F16" s="30">
        <f>IF(受注希望追加記載確認表!$D24="１．削除",$L$2,$J$3)</f>
        <v>0</v>
      </c>
    </row>
    <row r="17" spans="2:6" ht="19.5" x14ac:dyDescent="0.4">
      <c r="B17" s="35"/>
      <c r="C17" s="29">
        <f>IF(受注希望追加記載確認表!$D25="１．削除",$I$2,$J$3)</f>
        <v>0</v>
      </c>
      <c r="D17" s="29">
        <f>IF(受注希望追加記載確認表!$D25="１．削除",$J$2,$J$3)</f>
        <v>0</v>
      </c>
      <c r="E17" s="29">
        <f>IF(受注希望追加記載確認表!$D25="１．削除",$K$2,$J$3)</f>
        <v>0</v>
      </c>
      <c r="F17" s="30">
        <f>IF(受注希望追加記載確認表!$D25="１．削除",$L$2,$J$3)</f>
        <v>0</v>
      </c>
    </row>
    <row r="18" spans="2:6" x14ac:dyDescent="0.4">
      <c r="B18" s="34" t="s">
        <v>7</v>
      </c>
      <c r="C18" s="29">
        <f>IF(受注希望追加記載確認表!$D26="１．削除",$I$2,$J$3)</f>
        <v>0</v>
      </c>
      <c r="D18" s="29">
        <f>IF(受注希望追加記載確認表!$D26="１．削除",$J$2,$J$3)</f>
        <v>0</v>
      </c>
      <c r="E18" s="29">
        <f>IF(受注希望追加記載確認表!$D26="１．削除",$K$2,$J$3)</f>
        <v>0</v>
      </c>
      <c r="F18" s="30">
        <f>IF(受注希望追加記載確認表!$D26="１．削除",$L$2,$J$3)</f>
        <v>0</v>
      </c>
    </row>
    <row r="19" spans="2:6" x14ac:dyDescent="0.4">
      <c r="B19" s="34" t="s">
        <v>8</v>
      </c>
      <c r="C19" s="29">
        <f>IF(受注希望追加記載確認表!$D27="１．削除",$I$2,$J$3)</f>
        <v>0</v>
      </c>
      <c r="D19" s="29">
        <f>IF(受注希望追加記載確認表!$D27="１．削除",$J$2,$J$3)</f>
        <v>0</v>
      </c>
      <c r="E19" s="29">
        <f>IF(受注希望追加記載確認表!$D27="１．削除",$K$2,$J$3)</f>
        <v>0</v>
      </c>
      <c r="F19" s="30">
        <f>IF(受注希望追加記載確認表!$D27="１．削除",$L$2,$J$3)</f>
        <v>0</v>
      </c>
    </row>
    <row r="20" spans="2:6" x14ac:dyDescent="0.4">
      <c r="B20" s="34" t="s">
        <v>15</v>
      </c>
      <c r="C20" s="29">
        <f>IF(受注希望追加記載確認表!$D28="１．削除",$I$2,$J$3)</f>
        <v>0</v>
      </c>
      <c r="D20" s="29">
        <f>IF(受注希望追加記載確認表!$D28="１．削除",$J$2,$J$3)</f>
        <v>0</v>
      </c>
      <c r="E20" s="29">
        <f>IF(受注希望追加記載確認表!$D28="１．削除",$K$2,$J$3)</f>
        <v>0</v>
      </c>
      <c r="F20" s="30">
        <f>IF(受注希望追加記載確認表!$D28="１．削除",$L$2,$J$3)</f>
        <v>0</v>
      </c>
    </row>
    <row r="21" spans="2:6" x14ac:dyDescent="0.4">
      <c r="B21" s="34" t="s">
        <v>22</v>
      </c>
      <c r="C21" s="29">
        <f>IF(受注希望追加記載確認表!$D29="１．削除",$I$2,$J$3)</f>
        <v>0</v>
      </c>
      <c r="D21" s="29">
        <f>IF(受注希望追加記載確認表!$D29="１．削除",$J$2,$J$3)</f>
        <v>0</v>
      </c>
      <c r="E21" s="29">
        <f>IF(受注希望追加記載確認表!$D29="１．削除",$K$2,$J$3)</f>
        <v>0</v>
      </c>
      <c r="F21" s="30">
        <f>IF(受注希望追加記載確認表!$D29="１．削除",$L$2,$J$3)</f>
        <v>0</v>
      </c>
    </row>
    <row r="22" spans="2:6" x14ac:dyDescent="0.4">
      <c r="B22" s="34" t="s">
        <v>26</v>
      </c>
      <c r="C22" s="29">
        <f>IF(受注希望追加記載確認表!$D30="１．削除",$I$2,$J$3)</f>
        <v>0</v>
      </c>
      <c r="D22" s="29">
        <f>IF(受注希望追加記載確認表!$D30="１．削除",$J$2,$J$3)</f>
        <v>0</v>
      </c>
      <c r="E22" s="29">
        <f>IF(受注希望追加記載確認表!$D30="１．削除",$K$2,$J$3)</f>
        <v>0</v>
      </c>
      <c r="F22" s="30">
        <f>IF(受注希望追加記載確認表!$D30="１．削除",$L$2,$J$3)</f>
        <v>0</v>
      </c>
    </row>
    <row r="23" spans="2:6" x14ac:dyDescent="0.4">
      <c r="B23" s="34" t="s">
        <v>29</v>
      </c>
      <c r="C23" s="29">
        <f>IF(受注希望追加記載確認表!$D31="１．削除",$I$2,$J$3)</f>
        <v>0</v>
      </c>
      <c r="D23" s="29">
        <f>IF(受注希望追加記載確認表!$D31="１．削除",$J$2,$J$3)</f>
        <v>0</v>
      </c>
      <c r="E23" s="29">
        <f>IF(受注希望追加記載確認表!$D31="１．削除",$K$2,$J$3)</f>
        <v>0</v>
      </c>
      <c r="F23" s="30">
        <f>IF(受注希望追加記載確認表!$D31="１．削除",$L$2,$J$3)</f>
        <v>0</v>
      </c>
    </row>
    <row r="24" spans="2:6" x14ac:dyDescent="0.4">
      <c r="B24" s="34" t="s">
        <v>32</v>
      </c>
      <c r="C24" s="29">
        <f>IF(受注希望追加記載確認表!$D32="１．削除",$I$2,$J$3)</f>
        <v>0</v>
      </c>
      <c r="D24" s="29">
        <f>IF(受注希望追加記載確認表!$D32="１．削除",$J$2,$J$3)</f>
        <v>0</v>
      </c>
      <c r="E24" s="29">
        <f>IF(受注希望追加記載確認表!$D32="１．削除",$K$2,$J$3)</f>
        <v>0</v>
      </c>
      <c r="F24" s="30">
        <f>IF(受注希望追加記載確認表!$D32="１．削除",$L$2,$J$3)</f>
        <v>0</v>
      </c>
    </row>
    <row r="25" spans="2:6" x14ac:dyDescent="0.4">
      <c r="B25" s="34" t="s">
        <v>34</v>
      </c>
      <c r="C25" s="29">
        <f>IF(受注希望追加記載確認表!$D33="１．削除",$I$2,$J$3)</f>
        <v>0</v>
      </c>
      <c r="D25" s="29">
        <f>IF(受注希望追加記載確認表!$D33="１．削除",$J$2,$J$3)</f>
        <v>0</v>
      </c>
      <c r="E25" s="29">
        <f>IF(受注希望追加記載確認表!$D33="１．削除",$K$2,$J$3)</f>
        <v>0</v>
      </c>
      <c r="F25" s="30">
        <f>IF(受注希望追加記載確認表!$D33="１．削除",$L$2,$J$3)</f>
        <v>0</v>
      </c>
    </row>
    <row r="26" spans="2:6" x14ac:dyDescent="0.4">
      <c r="B26" s="34" t="s">
        <v>36</v>
      </c>
      <c r="C26" s="29">
        <f>IF(受注希望追加記載確認表!$D34="１．削除",$I$2,$J$3)</f>
        <v>0</v>
      </c>
      <c r="D26" s="29">
        <f>IF(受注希望追加記載確認表!$D34="１．削除",$J$2,$J$3)</f>
        <v>0</v>
      </c>
      <c r="E26" s="29">
        <f>IF(受注希望追加記載確認表!$D34="１．削除",$K$2,$J$3)</f>
        <v>0</v>
      </c>
      <c r="F26" s="30">
        <f>IF(受注希望追加記載確認表!$D34="１．削除",$L$2,$J$3)</f>
        <v>0</v>
      </c>
    </row>
    <row r="27" spans="2:6" x14ac:dyDescent="0.4">
      <c r="B27" s="34" t="s">
        <v>37</v>
      </c>
      <c r="C27" s="29">
        <f>IF(受注希望追加記載確認表!$D35="１．削除",$I$2,$J$3)</f>
        <v>0</v>
      </c>
      <c r="D27" s="29">
        <f>IF(受注希望追加記載確認表!$D35="１．削除",$J$2,$J$3)</f>
        <v>0</v>
      </c>
      <c r="E27" s="29">
        <f>IF(受注希望追加記載確認表!$D35="１．削除",$K$2,$J$3)</f>
        <v>0</v>
      </c>
      <c r="F27" s="30">
        <f>IF(受注希望追加記載確認表!$D35="１．削除",$L$2,$J$3)</f>
        <v>0</v>
      </c>
    </row>
    <row r="28" spans="2:6" x14ac:dyDescent="0.4">
      <c r="B28" s="34">
        <f>+受注希望追加記載確認表!C36</f>
        <v>0</v>
      </c>
      <c r="C28" s="29">
        <f>IF(受注希望追加記載確認表!$D36="１．削除",$I$2,$J$3)</f>
        <v>0</v>
      </c>
      <c r="D28" s="29">
        <f>IF(受注希望追加記載確認表!$D36="１．削除",$J$2,$J$3)</f>
        <v>0</v>
      </c>
      <c r="E28" s="29">
        <f>IF(受注希望追加記載確認表!$D36="１．削除",$K$2,$J$3)</f>
        <v>0</v>
      </c>
      <c r="F28" s="30">
        <f>IF(受注希望追加記載確認表!$D36="１．削除",$L$2,$J$3)</f>
        <v>0</v>
      </c>
    </row>
    <row r="29" spans="2:6" x14ac:dyDescent="0.4">
      <c r="B29" s="34">
        <f>+受注希望追加記載確認表!C37</f>
        <v>0</v>
      </c>
      <c r="C29" s="29">
        <f>IF(受注希望追加記載確認表!$D37="１．削除",$I$2,$J$3)</f>
        <v>0</v>
      </c>
      <c r="D29" s="29">
        <f>IF(受注希望追加記載確認表!$D37="１．削除",$J$2,$J$3)</f>
        <v>0</v>
      </c>
      <c r="E29" s="29">
        <f>IF(受注希望追加記載確認表!$D37="１．削除",$K$2,$J$3)</f>
        <v>0</v>
      </c>
      <c r="F29" s="30">
        <f>IF(受注希望追加記載確認表!$D37="１．削除",$L$2,$J$3)</f>
        <v>0</v>
      </c>
    </row>
    <row r="30" spans="2:6" ht="19.5" x14ac:dyDescent="0.4">
      <c r="B30" s="35"/>
      <c r="C30" s="29">
        <f>IF(受注希望追加記載確認表!$D38="１．削除",$I$2,$J$3)</f>
        <v>0</v>
      </c>
      <c r="D30" s="29">
        <f>IF(受注希望追加記載確認表!$D38="１．削除",$J$2,$J$3)</f>
        <v>0</v>
      </c>
      <c r="E30" s="29">
        <f>IF(受注希望追加記載確認表!$D38="１．削除",$K$2,$J$3)</f>
        <v>0</v>
      </c>
      <c r="F30" s="30">
        <f>IF(受注希望追加記載確認表!$D38="１．削除",$L$2,$J$3)</f>
        <v>0</v>
      </c>
    </row>
    <row r="31" spans="2:6" x14ac:dyDescent="0.4">
      <c r="B31" s="34" t="s">
        <v>11</v>
      </c>
      <c r="C31" s="29">
        <f>IF(受注希望追加記載確認表!$H10="１．削除",$I$2,$J$3)</f>
        <v>0</v>
      </c>
      <c r="D31" s="29">
        <f>IF(受注希望追加記載確認表!$H10="１．削除",$J$2,$J$3)</f>
        <v>0</v>
      </c>
      <c r="E31" s="29">
        <f>IF(受注希望追加記載確認表!$H10="１．削除",$K$2,$J$3)</f>
        <v>0</v>
      </c>
      <c r="F31" s="30">
        <f>IF(受注希望追加記載確認表!$H10="１．削除",$L$2,$J$3)</f>
        <v>0</v>
      </c>
    </row>
    <row r="32" spans="2:6" x14ac:dyDescent="0.4">
      <c r="B32" s="34" t="s">
        <v>18</v>
      </c>
      <c r="C32" s="29">
        <f>IF(受注希望追加記載確認表!$H11="１．削除",$I$2,$J$3)</f>
        <v>0</v>
      </c>
      <c r="D32" s="29">
        <f>IF(受注希望追加記載確認表!$H11="１．削除",$J$2,$J$3)</f>
        <v>0</v>
      </c>
      <c r="E32" s="29">
        <f>IF(受注希望追加記載確認表!$H11="１．削除",$K$2,$J$3)</f>
        <v>0</v>
      </c>
      <c r="F32" s="30">
        <f>IF(受注希望追加記載確認表!$H11="１．削除",$L$2,$J$3)</f>
        <v>0</v>
      </c>
    </row>
    <row r="33" spans="2:6" x14ac:dyDescent="0.4">
      <c r="B33" s="34">
        <f>+受注希望追加記載確認表!G12</f>
        <v>0</v>
      </c>
      <c r="C33" s="29">
        <f>IF(受注希望追加記載確認表!$H12="１．削除",$I$2,$J$3)</f>
        <v>0</v>
      </c>
      <c r="D33" s="29">
        <f>IF(受注希望追加記載確認表!$H12="１．削除",$J$2,$J$3)</f>
        <v>0</v>
      </c>
      <c r="E33" s="29">
        <f>IF(受注希望追加記載確認表!$H12="１．削除",$K$2,$J$3)</f>
        <v>0</v>
      </c>
      <c r="F33" s="30">
        <f>IF(受注希望追加記載確認表!$H12="１．削除",$L$2,$J$3)</f>
        <v>0</v>
      </c>
    </row>
    <row r="34" spans="2:6" x14ac:dyDescent="0.4">
      <c r="B34" s="34">
        <f>+受注希望追加記載確認表!G13</f>
        <v>0</v>
      </c>
      <c r="C34" s="29">
        <f>IF(受注希望追加記載確認表!$H13="１．削除",$I$2,$J$3)</f>
        <v>0</v>
      </c>
      <c r="D34" s="29">
        <f>IF(受注希望追加記載確認表!$H13="１．削除",$J$2,$J$3)</f>
        <v>0</v>
      </c>
      <c r="E34" s="29">
        <f>IF(受注希望追加記載確認表!$H13="１．削除",$K$2,$J$3)</f>
        <v>0</v>
      </c>
      <c r="F34" s="30">
        <f>IF(受注希望追加記載確認表!$H13="１．削除",$L$2,$J$3)</f>
        <v>0</v>
      </c>
    </row>
    <row r="35" spans="2:6" ht="19.5" x14ac:dyDescent="0.4">
      <c r="B35" s="35"/>
      <c r="C35" s="29">
        <f>IF(受注希望追加記載確認表!$H14="１．削除",$I$2,$J$3)</f>
        <v>0</v>
      </c>
      <c r="D35" s="29">
        <f>IF(受注希望追加記載確認表!$H14="１．削除",$J$2,$J$3)</f>
        <v>0</v>
      </c>
      <c r="E35" s="29">
        <f>IF(受注希望追加記載確認表!$H14="１．削除",$K$2,$J$3)</f>
        <v>0</v>
      </c>
      <c r="F35" s="30">
        <f>IF(受注希望追加記載確認表!$H14="１．削除",$L$2,$J$3)</f>
        <v>0</v>
      </c>
    </row>
    <row r="36" spans="2:6" x14ac:dyDescent="0.4">
      <c r="B36" s="34" t="s">
        <v>4</v>
      </c>
      <c r="C36" s="29">
        <f>IF(受注希望追加記載確認表!$H15="１．削除",$I$2,$J$3)</f>
        <v>0</v>
      </c>
      <c r="D36" s="29">
        <f>IF(受注希望追加記載確認表!$H15="１．削除",$J$2,$J$3)</f>
        <v>0</v>
      </c>
      <c r="E36" s="29">
        <f>IF(受注希望追加記載確認表!$H15="１．削除",$K$2,$J$3)</f>
        <v>0</v>
      </c>
      <c r="F36" s="30">
        <f>IF(受注希望追加記載確認表!$H15="１．削除",$L$2,$J$3)</f>
        <v>0</v>
      </c>
    </row>
    <row r="37" spans="2:6" x14ac:dyDescent="0.4">
      <c r="B37" s="34" t="s">
        <v>12</v>
      </c>
      <c r="C37" s="29">
        <f>IF(受注希望追加記載確認表!$H16="１．削除",$I$2,$J$3)</f>
        <v>0</v>
      </c>
      <c r="D37" s="29">
        <f>IF(受注希望追加記載確認表!$H16="１．削除",$J$2,$J$3)</f>
        <v>0</v>
      </c>
      <c r="E37" s="29">
        <f>IF(受注希望追加記載確認表!$H16="１．削除",$K$2,$J$3)</f>
        <v>0</v>
      </c>
      <c r="F37" s="30">
        <f>IF(受注希望追加記載確認表!$H16="１．削除",$L$2,$J$3)</f>
        <v>0</v>
      </c>
    </row>
    <row r="38" spans="2:6" x14ac:dyDescent="0.4">
      <c r="B38" s="34" t="s">
        <v>19</v>
      </c>
      <c r="C38" s="29">
        <f>IF(受注希望追加記載確認表!$H17="１．削除",$I$2,$J$3)</f>
        <v>0</v>
      </c>
      <c r="D38" s="29">
        <f>IF(受注希望追加記載確認表!$H17="１．削除",$J$2,$J$3)</f>
        <v>0</v>
      </c>
      <c r="E38" s="29">
        <f>IF(受注希望追加記載確認表!$H17="１．削除",$K$2,$J$3)</f>
        <v>0</v>
      </c>
      <c r="F38" s="30">
        <f>IF(受注希望追加記載確認表!$H17="１．削除",$L$2,$J$3)</f>
        <v>0</v>
      </c>
    </row>
    <row r="39" spans="2:6" x14ac:dyDescent="0.4">
      <c r="B39" s="34">
        <f>+受注希望追加記載確認表!G18</f>
        <v>0</v>
      </c>
      <c r="C39" s="29">
        <f>IF(受注希望追加記載確認表!$H18="１．削除",$I$2,$J$3)</f>
        <v>0</v>
      </c>
      <c r="D39" s="29">
        <f>IF(受注希望追加記載確認表!$H18="１．削除",$J$2,$J$3)</f>
        <v>0</v>
      </c>
      <c r="E39" s="29">
        <f>IF(受注希望追加記載確認表!$H18="１．削除",$K$2,$J$3)</f>
        <v>0</v>
      </c>
      <c r="F39" s="30">
        <f>IF(受注希望追加記載確認表!$H18="１．削除",$L$2,$J$3)</f>
        <v>0</v>
      </c>
    </row>
    <row r="40" spans="2:6" x14ac:dyDescent="0.4">
      <c r="B40" s="34">
        <f>+受注希望追加記載確認表!G19</f>
        <v>0</v>
      </c>
      <c r="C40" s="29">
        <f>IF(受注希望追加記載確認表!$H19="１．削除",$I$2,$J$3)</f>
        <v>0</v>
      </c>
      <c r="D40" s="29">
        <f>IF(受注希望追加記載確認表!$H19="１．削除",$J$2,$J$3)</f>
        <v>0</v>
      </c>
      <c r="E40" s="29">
        <f>IF(受注希望追加記載確認表!$H19="１．削除",$K$2,$J$3)</f>
        <v>0</v>
      </c>
      <c r="F40" s="30">
        <f>IF(受注希望追加記載確認表!$H19="１．削除",$L$2,$J$3)</f>
        <v>0</v>
      </c>
    </row>
    <row r="41" spans="2:6" ht="19.5" x14ac:dyDescent="0.4">
      <c r="B41" s="35"/>
      <c r="C41" s="29">
        <f>IF(受注希望追加記載確認表!$H20="１．削除",$I$2,$J$3)</f>
        <v>0</v>
      </c>
      <c r="D41" s="29">
        <f>IF(受注希望追加記載確認表!$H20="１．削除",$J$2,$J$3)</f>
        <v>0</v>
      </c>
      <c r="E41" s="29">
        <f>IF(受注希望追加記載確認表!$H20="１．削除",$K$2,$J$3)</f>
        <v>0</v>
      </c>
      <c r="F41" s="30">
        <f>IF(受注希望追加記載確認表!$H20="１．削除",$L$2,$J$3)</f>
        <v>0</v>
      </c>
    </row>
    <row r="42" spans="2:6" x14ac:dyDescent="0.4">
      <c r="B42" s="34" t="s">
        <v>6</v>
      </c>
      <c r="C42" s="29">
        <f>IF(受注希望追加記載確認表!$H21="１．削除",$I$2,$J$3)</f>
        <v>0</v>
      </c>
      <c r="D42" s="29">
        <f>IF(受注希望追加記載確認表!$H21="１．削除",$J$2,$J$3)</f>
        <v>0</v>
      </c>
      <c r="E42" s="29">
        <f>IF(受注希望追加記載確認表!$H21="１．削除",$K$2,$J$3)</f>
        <v>0</v>
      </c>
      <c r="F42" s="30">
        <f>IF(受注希望追加記載確認表!$H21="１．削除",$L$2,$J$3)</f>
        <v>0</v>
      </c>
    </row>
    <row r="43" spans="2:6" x14ac:dyDescent="0.4">
      <c r="B43" s="34" t="s">
        <v>14</v>
      </c>
      <c r="C43" s="29">
        <f>IF(受注希望追加記載確認表!$H22="１．削除",$I$2,$J$3)</f>
        <v>0</v>
      </c>
      <c r="D43" s="29">
        <f>IF(受注希望追加記載確認表!$H22="１．削除",$J$2,$J$3)</f>
        <v>0</v>
      </c>
      <c r="E43" s="29">
        <f>IF(受注希望追加記載確認表!$H22="１．削除",$K$2,$J$3)</f>
        <v>0</v>
      </c>
      <c r="F43" s="30">
        <f>IF(受注希望追加記載確認表!$H22="１．削除",$L$2,$J$3)</f>
        <v>0</v>
      </c>
    </row>
    <row r="44" spans="2:6" x14ac:dyDescent="0.4">
      <c r="B44" s="34" t="s">
        <v>21</v>
      </c>
      <c r="C44" s="29">
        <f>IF(受注希望追加記載確認表!$H23="１．削除",$I$2,$J$3)</f>
        <v>0</v>
      </c>
      <c r="D44" s="29">
        <f>IF(受注希望追加記載確認表!$H23="１．削除",$J$2,$J$3)</f>
        <v>0</v>
      </c>
      <c r="E44" s="29">
        <f>IF(受注希望追加記載確認表!$H23="１．削除",$K$2,$J$3)</f>
        <v>0</v>
      </c>
      <c r="F44" s="30">
        <f>IF(受注希望追加記載確認表!$H23="１．削除",$L$2,$J$3)</f>
        <v>0</v>
      </c>
    </row>
    <row r="45" spans="2:6" x14ac:dyDescent="0.4">
      <c r="B45" s="34" t="s">
        <v>25</v>
      </c>
      <c r="C45" s="29">
        <f>IF(受注希望追加記載確認表!$H24="１．削除",$I$2,$J$3)</f>
        <v>0</v>
      </c>
      <c r="D45" s="29">
        <f>IF(受注希望追加記載確認表!$H24="１．削除",$J$2,$J$3)</f>
        <v>0</v>
      </c>
      <c r="E45" s="29">
        <f>IF(受注希望追加記載確認表!$H24="１．削除",$K$2,$J$3)</f>
        <v>0</v>
      </c>
      <c r="F45" s="30">
        <f>IF(受注希望追加記載確認表!$H24="１．削除",$L$2,$J$3)</f>
        <v>0</v>
      </c>
    </row>
    <row r="46" spans="2:6" x14ac:dyDescent="0.4">
      <c r="B46" s="34" t="s">
        <v>28</v>
      </c>
      <c r="C46" s="29">
        <f>IF(受注希望追加記載確認表!$H25="１．削除",$I$2,$J$3)</f>
        <v>0</v>
      </c>
      <c r="D46" s="29">
        <f>IF(受注希望追加記載確認表!$H25="１．削除",$J$2,$J$3)</f>
        <v>0</v>
      </c>
      <c r="E46" s="29">
        <f>IF(受注希望追加記載確認表!$H25="１．削除",$K$2,$J$3)</f>
        <v>0</v>
      </c>
      <c r="F46" s="30">
        <f>IF(受注希望追加記載確認表!$H25="１．削除",$L$2,$J$3)</f>
        <v>0</v>
      </c>
    </row>
    <row r="47" spans="2:6" x14ac:dyDescent="0.4">
      <c r="B47" s="34" t="s">
        <v>31</v>
      </c>
      <c r="C47" s="29">
        <f>IF(受注希望追加記載確認表!$H26="１．削除",$I$2,$J$3)</f>
        <v>0</v>
      </c>
      <c r="D47" s="29">
        <f>IF(受注希望追加記載確認表!$H26="１．削除",$J$2,$J$3)</f>
        <v>0</v>
      </c>
      <c r="E47" s="29">
        <f>IF(受注希望追加記載確認表!$H26="１．削除",$K$2,$J$3)</f>
        <v>0</v>
      </c>
      <c r="F47" s="30">
        <f>IF(受注希望追加記載確認表!$H26="１．削除",$L$2,$J$3)</f>
        <v>0</v>
      </c>
    </row>
    <row r="48" spans="2:6" x14ac:dyDescent="0.4">
      <c r="B48" s="34" t="s">
        <v>33</v>
      </c>
      <c r="C48" s="29">
        <f>IF(受注希望追加記載確認表!$H27="１．削除",$I$2,$J$3)</f>
        <v>0</v>
      </c>
      <c r="D48" s="29">
        <f>IF(受注希望追加記載確認表!$H27="１．削除",$J$2,$J$3)</f>
        <v>0</v>
      </c>
      <c r="E48" s="29">
        <f>IF(受注希望追加記載確認表!$H27="１．削除",$K$2,$J$3)</f>
        <v>0</v>
      </c>
      <c r="F48" s="30">
        <f>IF(受注希望追加記載確認表!$H27="１．削除",$L$2,$J$3)</f>
        <v>0</v>
      </c>
    </row>
    <row r="49" spans="2:6" x14ac:dyDescent="0.4">
      <c r="B49" s="34" t="s">
        <v>35</v>
      </c>
      <c r="C49" s="29">
        <f>IF(受注希望追加記載確認表!$H28="１．削除",$I$2,$J$3)</f>
        <v>0</v>
      </c>
      <c r="D49" s="29">
        <f>IF(受注希望追加記載確認表!$H28="１．削除",$J$2,$J$3)</f>
        <v>0</v>
      </c>
      <c r="E49" s="29">
        <f>IF(受注希望追加記載確認表!$H28="１．削除",$K$2,$J$3)</f>
        <v>0</v>
      </c>
      <c r="F49" s="30">
        <f>IF(受注希望追加記載確認表!$H28="１．削除",$L$2,$J$3)</f>
        <v>0</v>
      </c>
    </row>
    <row r="50" spans="2:6" x14ac:dyDescent="0.4">
      <c r="B50" s="34">
        <f>+受注希望追加記載確認表!G29</f>
        <v>0</v>
      </c>
      <c r="C50" s="29">
        <f>IF(受注希望追加記載確認表!$H29="１．削除",$I$2,$J$3)</f>
        <v>0</v>
      </c>
      <c r="D50" s="29">
        <f>IF(受注希望追加記載確認表!$H29="１．削除",$J$2,$J$3)</f>
        <v>0</v>
      </c>
      <c r="E50" s="29">
        <f>IF(受注希望追加記載確認表!$H29="１．削除",$K$2,$J$3)</f>
        <v>0</v>
      </c>
      <c r="F50" s="30">
        <f>IF(受注希望追加記載確認表!$H29="１．削除",$L$2,$J$3)</f>
        <v>0</v>
      </c>
    </row>
    <row r="51" spans="2:6" x14ac:dyDescent="0.4">
      <c r="B51" s="34">
        <f>+受注希望追加記載確認表!G30</f>
        <v>0</v>
      </c>
      <c r="C51" s="29">
        <f>IF(受注希望追加記載確認表!$H30="１．削除",$I$2,$J$3)</f>
        <v>0</v>
      </c>
      <c r="D51" s="29">
        <f>IF(受注希望追加記載確認表!$H30="１．削除",$J$2,$J$3)</f>
        <v>0</v>
      </c>
      <c r="E51" s="29">
        <f>IF(受注希望追加記載確認表!$H30="１．削除",$K$2,$J$3)</f>
        <v>0</v>
      </c>
      <c r="F51" s="30">
        <f>IF(受注希望追加記載確認表!$H30="１．削除",$L$2,$J$3)</f>
        <v>0</v>
      </c>
    </row>
    <row r="52" spans="2:6" ht="19.5" x14ac:dyDescent="0.4">
      <c r="B52" s="35"/>
      <c r="C52" s="29">
        <f>IF(受注希望追加記載確認表!$H31="１．削除",$I$2,$J$3)</f>
        <v>0</v>
      </c>
      <c r="D52" s="29">
        <f>IF(受注希望追加記載確認表!$H31="１．削除",$J$2,$J$3)</f>
        <v>0</v>
      </c>
      <c r="E52" s="29">
        <f>IF(受注希望追加記載確認表!$H31="１．削除",$K$2,$J$3)</f>
        <v>0</v>
      </c>
      <c r="F52" s="30">
        <f>IF(受注希望追加記載確認表!$H31="１．削除",$L$2,$J$3)</f>
        <v>0</v>
      </c>
    </row>
    <row r="53" spans="2:6" x14ac:dyDescent="0.4">
      <c r="B53" s="34" t="s">
        <v>9</v>
      </c>
      <c r="C53" s="29">
        <f>IF(受注希望追加記載確認表!$H32="１．削除",$I$2,$J$3)</f>
        <v>0</v>
      </c>
      <c r="D53" s="29">
        <f>IF(受注希望追加記載確認表!$H32="１．削除",$J$2,$J$3)</f>
        <v>0</v>
      </c>
      <c r="E53" s="29">
        <f>IF(受注希望追加記載確認表!$H32="１．削除",$K$2,$J$3)</f>
        <v>0</v>
      </c>
      <c r="F53" s="30">
        <f>IF(受注希望追加記載確認表!$H32="１．削除",$L$2,$J$3)</f>
        <v>0</v>
      </c>
    </row>
    <row r="54" spans="2:6" x14ac:dyDescent="0.4">
      <c r="B54" s="34" t="s">
        <v>16</v>
      </c>
      <c r="C54" s="29">
        <f>IF(受注希望追加記載確認表!$H33="１．削除",$I$2,$J$3)</f>
        <v>0</v>
      </c>
      <c r="D54" s="29">
        <f>IF(受注希望追加記載確認表!$H33="１．削除",$J$2,$J$3)</f>
        <v>0</v>
      </c>
      <c r="E54" s="29">
        <f>IF(受注希望追加記載確認表!$H33="１．削除",$K$2,$J$3)</f>
        <v>0</v>
      </c>
      <c r="F54" s="30">
        <f>IF(受注希望追加記載確認表!$H33="１．削除",$L$2,$J$3)</f>
        <v>0</v>
      </c>
    </row>
    <row r="55" spans="2:6" x14ac:dyDescent="0.4">
      <c r="B55" s="34">
        <f>+受注希望追加記載確認表!G34</f>
        <v>0</v>
      </c>
      <c r="C55" s="29">
        <f>IF(受注希望追加記載確認表!$H34="１．削除",$I$2,$J$3)</f>
        <v>0</v>
      </c>
      <c r="D55" s="29">
        <f>IF(受注希望追加記載確認表!$H34="１．削除",$J$2,$J$3)</f>
        <v>0</v>
      </c>
      <c r="E55" s="29">
        <f>IF(受注希望追加記載確認表!$H34="１．削除",$K$2,$J$3)</f>
        <v>0</v>
      </c>
      <c r="F55" s="30">
        <f>IF(受注希望追加記載確認表!$H34="１．削除",$L$2,$J$3)</f>
        <v>0</v>
      </c>
    </row>
    <row r="56" spans="2:6" x14ac:dyDescent="0.4">
      <c r="B56" s="34">
        <f>+受注希望追加記載確認表!G35</f>
        <v>0</v>
      </c>
      <c r="C56" s="29">
        <f>IF(受注希望追加記載確認表!$H35="１．削除",$I$2,$J$3)</f>
        <v>0</v>
      </c>
      <c r="D56" s="29">
        <f>IF(受注希望追加記載確認表!$H35="１．削除",$J$2,$J$3)</f>
        <v>0</v>
      </c>
      <c r="E56" s="29">
        <f>IF(受注希望追加記載確認表!$H35="１．削除",$K$2,$J$3)</f>
        <v>0</v>
      </c>
      <c r="F56" s="30">
        <f>IF(受注希望追加記載確認表!$H35="１．削除",$L$2,$J$3)</f>
        <v>0</v>
      </c>
    </row>
    <row r="57" spans="2:6" x14ac:dyDescent="0.4">
      <c r="B57" s="36"/>
      <c r="C57" s="31"/>
      <c r="D57" s="31"/>
      <c r="E57" s="31"/>
      <c r="F57" s="32"/>
    </row>
  </sheetData>
  <sheetProtection password="CCB1" sheet="1" objects="1" scenarios="1"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L57"/>
  <sheetViews>
    <sheetView showZeros="0" workbookViewId="0">
      <selection activeCell="K42" sqref="K42"/>
    </sheetView>
  </sheetViews>
  <sheetFormatPr defaultRowHeight="18.75" x14ac:dyDescent="0.4"/>
  <cols>
    <col min="2" max="2" width="17.5" bestFit="1" customWidth="1"/>
    <col min="3" max="6" width="18.25" customWidth="1"/>
  </cols>
  <sheetData>
    <row r="1" spans="2:12" ht="20.25" thickBot="1" x14ac:dyDescent="0.45">
      <c r="B1" s="33"/>
      <c r="C1" s="37" t="s">
        <v>250</v>
      </c>
      <c r="D1" s="37" t="s">
        <v>251</v>
      </c>
      <c r="E1" s="37" t="s">
        <v>252</v>
      </c>
      <c r="F1" s="38" t="s">
        <v>253</v>
      </c>
    </row>
    <row r="2" spans="2:12" ht="19.5" thickBot="1" x14ac:dyDescent="0.45">
      <c r="B2" s="34" t="s">
        <v>3</v>
      </c>
      <c r="C2" s="29">
        <f>IF(受注希望追加記載確認表!$D10="２．追加",$I$2,$J$3)</f>
        <v>0</v>
      </c>
      <c r="D2" s="29">
        <f>IF(受注希望追加記載確認表!$D10="２．追加",$J$2,$J$3)</f>
        <v>0</v>
      </c>
      <c r="E2" s="29">
        <f>IF(受注希望追加記載確認表!$D10="２．追加",$K$2,$J$3)</f>
        <v>0</v>
      </c>
      <c r="F2" s="30">
        <f>IF(受注希望追加記載確認表!$D10="２．追加",$L$2,$J$3)</f>
        <v>0</v>
      </c>
      <c r="I2" s="1" t="str">
        <f>運営法人名</f>
        <v/>
      </c>
      <c r="J2" s="1">
        <f>事業所名</f>
        <v>0</v>
      </c>
      <c r="K2" s="1" t="str">
        <f>サービス区分</f>
        <v/>
      </c>
      <c r="L2" s="1" t="str">
        <f>所在市町村</f>
        <v/>
      </c>
    </row>
    <row r="3" spans="2:12" x14ac:dyDescent="0.4">
      <c r="B3" s="34" t="s">
        <v>10</v>
      </c>
      <c r="C3" s="29">
        <f>IF(受注希望追加記載確認表!$D11="２．追加",$I$2,$J$3)</f>
        <v>0</v>
      </c>
      <c r="D3" s="29">
        <f>IF(受注希望追加記載確認表!$D11="２．追加",$J$2,$J$3)</f>
        <v>0</v>
      </c>
      <c r="E3" s="29">
        <f>IF(受注希望追加記載確認表!$D11="２．追加",$K$2,$J$3)</f>
        <v>0</v>
      </c>
      <c r="F3" s="30">
        <f>IF(受注希望追加記載確認表!$D11="２．追加",$L$2,$J$3)</f>
        <v>0</v>
      </c>
    </row>
    <row r="4" spans="2:12" x14ac:dyDescent="0.4">
      <c r="B4" s="34" t="s">
        <v>17</v>
      </c>
      <c r="C4" s="29">
        <f>IF(受注希望追加記載確認表!$D12="２．追加",$I$2,$J$3)</f>
        <v>0</v>
      </c>
      <c r="D4" s="29">
        <f>IF(受注希望追加記載確認表!$D12="２．追加",$J$2,$J$3)</f>
        <v>0</v>
      </c>
      <c r="E4" s="29">
        <f>IF(受注希望追加記載確認表!$D12="２．追加",$K$2,$J$3)</f>
        <v>0</v>
      </c>
      <c r="F4" s="30">
        <f>IF(受注希望追加記載確認表!$D12="２．追加",$L$2,$J$3)</f>
        <v>0</v>
      </c>
    </row>
    <row r="5" spans="2:12" x14ac:dyDescent="0.4">
      <c r="B5" s="34" t="s">
        <v>23</v>
      </c>
      <c r="C5" s="29">
        <f>IF(受注希望追加記載確認表!$D13="２．追加",$I$2,$J$3)</f>
        <v>0</v>
      </c>
      <c r="D5" s="29">
        <f>IF(受注希望追加記載確認表!$D13="２．追加",$J$2,$J$3)</f>
        <v>0</v>
      </c>
      <c r="E5" s="29">
        <f>IF(受注希望追加記載確認表!$D13="２．追加",$K$2,$J$3)</f>
        <v>0</v>
      </c>
      <c r="F5" s="30">
        <f>IF(受注希望追加記載確認表!$D13="２．追加",$L$2,$J$3)</f>
        <v>0</v>
      </c>
    </row>
    <row r="6" spans="2:12" x14ac:dyDescent="0.4">
      <c r="B6" s="34">
        <f>+受注希望追加記載確認表!C14</f>
        <v>0</v>
      </c>
      <c r="C6" s="29">
        <f>IF(受注希望追加記載確認表!$D14="２．追加",$I$2,$J$3)</f>
        <v>0</v>
      </c>
      <c r="D6" s="29">
        <f>IF(受注希望追加記載確認表!$D14="２．追加",$J$2,$J$3)</f>
        <v>0</v>
      </c>
      <c r="E6" s="29">
        <f>IF(受注希望追加記載確認表!$D14="２．追加",$K$2,$J$3)</f>
        <v>0</v>
      </c>
      <c r="F6" s="30">
        <f>IF(受注希望追加記載確認表!$D14="２．追加",$L$2,$J$3)</f>
        <v>0</v>
      </c>
    </row>
    <row r="7" spans="2:12" x14ac:dyDescent="0.4">
      <c r="B7" s="34">
        <f>+受注希望追加記載確認表!C15</f>
        <v>0</v>
      </c>
      <c r="C7" s="29">
        <f>IF(受注希望追加記載確認表!$D15="２．追加",$I$2,$J$3)</f>
        <v>0</v>
      </c>
      <c r="D7" s="29">
        <f>IF(受注希望追加記載確認表!$D15="２．追加",$J$2,$J$3)</f>
        <v>0</v>
      </c>
      <c r="E7" s="29">
        <f>IF(受注希望追加記載確認表!$D15="２．追加",$K$2,$J$3)</f>
        <v>0</v>
      </c>
      <c r="F7" s="30">
        <f>IF(受注希望追加記載確認表!$D15="２．追加",$L$2,$J$3)</f>
        <v>0</v>
      </c>
    </row>
    <row r="8" spans="2:12" ht="19.5" x14ac:dyDescent="0.4">
      <c r="B8" s="35"/>
      <c r="C8" s="29">
        <f>IF(受注希望追加記載確認表!$D16="２．追加",$I$2,$J$3)</f>
        <v>0</v>
      </c>
      <c r="D8" s="29">
        <f>IF(受注希望追加記載確認表!$D16="２．追加",$J$2,$J$3)</f>
        <v>0</v>
      </c>
      <c r="E8" s="29">
        <f>IF(受注希望追加記載確認表!$D16="２．追加",$K$2,$J$3)</f>
        <v>0</v>
      </c>
      <c r="F8" s="30">
        <f>IF(受注希望追加記載確認表!$D16="２．追加",$L$2,$J$3)</f>
        <v>0</v>
      </c>
    </row>
    <row r="9" spans="2:12" x14ac:dyDescent="0.4">
      <c r="B9" s="34" t="s">
        <v>5</v>
      </c>
      <c r="C9" s="29">
        <f>IF(受注希望追加記載確認表!$D17="２．追加",$I$2,$J$3)</f>
        <v>0</v>
      </c>
      <c r="D9" s="29">
        <f>IF(受注希望追加記載確認表!$D17="２．追加",$J$2,$J$3)</f>
        <v>0</v>
      </c>
      <c r="E9" s="29">
        <f>IF(受注希望追加記載確認表!$D17="２．追加",$K$2,$J$3)</f>
        <v>0</v>
      </c>
      <c r="F9" s="30">
        <f>IF(受注希望追加記載確認表!$D17="２．追加",$L$2,$J$3)</f>
        <v>0</v>
      </c>
    </row>
    <row r="10" spans="2:12" x14ac:dyDescent="0.4">
      <c r="B10" s="34" t="s">
        <v>13</v>
      </c>
      <c r="C10" s="29">
        <f>IF(受注希望追加記載確認表!$D18="２．追加",$I$2,$J$3)</f>
        <v>0</v>
      </c>
      <c r="D10" s="29">
        <f>IF(受注希望追加記載確認表!$D18="２．追加",$J$2,$J$3)</f>
        <v>0</v>
      </c>
      <c r="E10" s="29">
        <f>IF(受注希望追加記載確認表!$D18="２．追加",$K$2,$J$3)</f>
        <v>0</v>
      </c>
      <c r="F10" s="30">
        <f>IF(受注希望追加記載確認表!$D18="２．追加",$L$2,$J$3)</f>
        <v>0</v>
      </c>
    </row>
    <row r="11" spans="2:12" x14ac:dyDescent="0.4">
      <c r="B11" s="34" t="s">
        <v>20</v>
      </c>
      <c r="C11" s="29">
        <f>IF(受注希望追加記載確認表!$D19="２．追加",$I$2,$J$3)</f>
        <v>0</v>
      </c>
      <c r="D11" s="29">
        <f>IF(受注希望追加記載確認表!$D19="２．追加",$J$2,$J$3)</f>
        <v>0</v>
      </c>
      <c r="E11" s="29">
        <f>IF(受注希望追加記載確認表!$D19="２．追加",$K$2,$J$3)</f>
        <v>0</v>
      </c>
      <c r="F11" s="30">
        <f>IF(受注希望追加記載確認表!$D19="２．追加",$L$2,$J$3)</f>
        <v>0</v>
      </c>
    </row>
    <row r="12" spans="2:12" x14ac:dyDescent="0.4">
      <c r="B12" s="34" t="s">
        <v>24</v>
      </c>
      <c r="C12" s="29">
        <f>IF(受注希望追加記載確認表!$D20="２．追加",$I$2,$J$3)</f>
        <v>0</v>
      </c>
      <c r="D12" s="29">
        <f>IF(受注希望追加記載確認表!$D20="２．追加",$J$2,$J$3)</f>
        <v>0</v>
      </c>
      <c r="E12" s="29">
        <f>IF(受注希望追加記載確認表!$D20="２．追加",$K$2,$J$3)</f>
        <v>0</v>
      </c>
      <c r="F12" s="30">
        <f>IF(受注希望追加記載確認表!$D20="２．追加",$L$2,$J$3)</f>
        <v>0</v>
      </c>
    </row>
    <row r="13" spans="2:12" x14ac:dyDescent="0.4">
      <c r="B13" s="34" t="s">
        <v>27</v>
      </c>
      <c r="C13" s="29">
        <f>IF(受注希望追加記載確認表!$D21="２．追加",$I$2,$J$3)</f>
        <v>0</v>
      </c>
      <c r="D13" s="29">
        <f>IF(受注希望追加記載確認表!$D21="２．追加",$J$2,$J$3)</f>
        <v>0</v>
      </c>
      <c r="E13" s="29">
        <f>IF(受注希望追加記載確認表!$D21="２．追加",$K$2,$J$3)</f>
        <v>0</v>
      </c>
      <c r="F13" s="30">
        <f>IF(受注希望追加記載確認表!$D21="２．追加",$L$2,$J$3)</f>
        <v>0</v>
      </c>
    </row>
    <row r="14" spans="2:12" x14ac:dyDescent="0.4">
      <c r="B14" s="34" t="s">
        <v>30</v>
      </c>
      <c r="C14" s="29">
        <f>IF(受注希望追加記載確認表!$D22="２．追加",$I$2,$J$3)</f>
        <v>0</v>
      </c>
      <c r="D14" s="29">
        <f>IF(受注希望追加記載確認表!$D22="２．追加",$J$2,$J$3)</f>
        <v>0</v>
      </c>
      <c r="E14" s="29">
        <f>IF(受注希望追加記載確認表!$D22="２．追加",$K$2,$J$3)</f>
        <v>0</v>
      </c>
      <c r="F14" s="30">
        <f>IF(受注希望追加記載確認表!$D22="２．追加",$L$2,$J$3)</f>
        <v>0</v>
      </c>
    </row>
    <row r="15" spans="2:12" x14ac:dyDescent="0.4">
      <c r="B15" s="34">
        <f>+受注希望追加記載確認表!C23</f>
        <v>0</v>
      </c>
      <c r="C15" s="29">
        <f>IF(受注希望追加記載確認表!$D23="２．追加",$I$2,$J$3)</f>
        <v>0</v>
      </c>
      <c r="D15" s="29">
        <f>IF(受注希望追加記載確認表!$D23="２．追加",$J$2,$J$3)</f>
        <v>0</v>
      </c>
      <c r="E15" s="29">
        <f>IF(受注希望追加記載確認表!$D23="２．追加",$K$2,$J$3)</f>
        <v>0</v>
      </c>
      <c r="F15" s="30">
        <f>IF(受注希望追加記載確認表!$D23="２．追加",$L$2,$J$3)</f>
        <v>0</v>
      </c>
    </row>
    <row r="16" spans="2:12" x14ac:dyDescent="0.4">
      <c r="B16" s="34">
        <f>+受注希望追加記載確認表!C24</f>
        <v>0</v>
      </c>
      <c r="C16" s="29">
        <f>IF(受注希望追加記載確認表!$D24="２．追加",$I$2,$J$3)</f>
        <v>0</v>
      </c>
      <c r="D16" s="29">
        <f>IF(受注希望追加記載確認表!$D24="２．追加",$J$2,$J$3)</f>
        <v>0</v>
      </c>
      <c r="E16" s="29">
        <f>IF(受注希望追加記載確認表!$D24="２．追加",$K$2,$J$3)</f>
        <v>0</v>
      </c>
      <c r="F16" s="30">
        <f>IF(受注希望追加記載確認表!$D24="２．追加",$L$2,$J$3)</f>
        <v>0</v>
      </c>
    </row>
    <row r="17" spans="2:6" ht="19.5" x14ac:dyDescent="0.4">
      <c r="B17" s="35"/>
      <c r="C17" s="29">
        <f>IF(受注希望追加記載確認表!$D25="２．追加",$I$2,$J$3)</f>
        <v>0</v>
      </c>
      <c r="D17" s="29">
        <f>IF(受注希望追加記載確認表!$D25="２．追加",$J$2,$J$3)</f>
        <v>0</v>
      </c>
      <c r="E17" s="29">
        <f>IF(受注希望追加記載確認表!$D25="２．追加",$K$2,$J$3)</f>
        <v>0</v>
      </c>
      <c r="F17" s="30">
        <f>IF(受注希望追加記載確認表!$D25="２．追加",$L$2,$J$3)</f>
        <v>0</v>
      </c>
    </row>
    <row r="18" spans="2:6" x14ac:dyDescent="0.4">
      <c r="B18" s="34" t="s">
        <v>7</v>
      </c>
      <c r="C18" s="29">
        <f>IF(受注希望追加記載確認表!$D26="２．追加",$I$2,$J$3)</f>
        <v>0</v>
      </c>
      <c r="D18" s="29">
        <f>IF(受注希望追加記載確認表!$D26="２．追加",$J$2,$J$3)</f>
        <v>0</v>
      </c>
      <c r="E18" s="29">
        <f>IF(受注希望追加記載確認表!$D26="２．追加",$K$2,$J$3)</f>
        <v>0</v>
      </c>
      <c r="F18" s="30">
        <f>IF(受注希望追加記載確認表!$D26="２．追加",$L$2,$J$3)</f>
        <v>0</v>
      </c>
    </row>
    <row r="19" spans="2:6" x14ac:dyDescent="0.4">
      <c r="B19" s="34" t="s">
        <v>8</v>
      </c>
      <c r="C19" s="29">
        <f>IF(受注希望追加記載確認表!$D27="２．追加",$I$2,$J$3)</f>
        <v>0</v>
      </c>
      <c r="D19" s="29">
        <f>IF(受注希望追加記載確認表!$D27="２．追加",$J$2,$J$3)</f>
        <v>0</v>
      </c>
      <c r="E19" s="29">
        <f>IF(受注希望追加記載確認表!$D27="２．追加",$K$2,$J$3)</f>
        <v>0</v>
      </c>
      <c r="F19" s="30">
        <f>IF(受注希望追加記載確認表!$D27="２．追加",$L$2,$J$3)</f>
        <v>0</v>
      </c>
    </row>
    <row r="20" spans="2:6" x14ac:dyDescent="0.4">
      <c r="B20" s="34" t="s">
        <v>15</v>
      </c>
      <c r="C20" s="29">
        <f>IF(受注希望追加記載確認表!$D28="２．追加",$I$2,$J$3)</f>
        <v>0</v>
      </c>
      <c r="D20" s="29">
        <f>IF(受注希望追加記載確認表!$D28="２．追加",$J$2,$J$3)</f>
        <v>0</v>
      </c>
      <c r="E20" s="29">
        <f>IF(受注希望追加記載確認表!$D28="２．追加",$K$2,$J$3)</f>
        <v>0</v>
      </c>
      <c r="F20" s="30">
        <f>IF(受注希望追加記載確認表!$D28="２．追加",$L$2,$J$3)</f>
        <v>0</v>
      </c>
    </row>
    <row r="21" spans="2:6" x14ac:dyDescent="0.4">
      <c r="B21" s="34" t="s">
        <v>22</v>
      </c>
      <c r="C21" s="29">
        <f>IF(受注希望追加記載確認表!$D29="２．追加",$I$2,$J$3)</f>
        <v>0</v>
      </c>
      <c r="D21" s="29">
        <f>IF(受注希望追加記載確認表!$D29="２．追加",$J$2,$J$3)</f>
        <v>0</v>
      </c>
      <c r="E21" s="29">
        <f>IF(受注希望追加記載確認表!$D29="２．追加",$K$2,$J$3)</f>
        <v>0</v>
      </c>
      <c r="F21" s="30">
        <f>IF(受注希望追加記載確認表!$D29="２．追加",$L$2,$J$3)</f>
        <v>0</v>
      </c>
    </row>
    <row r="22" spans="2:6" x14ac:dyDescent="0.4">
      <c r="B22" s="34" t="s">
        <v>26</v>
      </c>
      <c r="C22" s="29">
        <f>IF(受注希望追加記載確認表!$D30="２．追加",$I$2,$J$3)</f>
        <v>0</v>
      </c>
      <c r="D22" s="29">
        <f>IF(受注希望追加記載確認表!$D30="２．追加",$J$2,$J$3)</f>
        <v>0</v>
      </c>
      <c r="E22" s="29">
        <f>IF(受注希望追加記載確認表!$D30="２．追加",$K$2,$J$3)</f>
        <v>0</v>
      </c>
      <c r="F22" s="30">
        <f>IF(受注希望追加記載確認表!$D30="２．追加",$L$2,$J$3)</f>
        <v>0</v>
      </c>
    </row>
    <row r="23" spans="2:6" x14ac:dyDescent="0.4">
      <c r="B23" s="34" t="s">
        <v>29</v>
      </c>
      <c r="C23" s="29">
        <f>IF(受注希望追加記載確認表!$D31="２．追加",$I$2,$J$3)</f>
        <v>0</v>
      </c>
      <c r="D23" s="29">
        <f>IF(受注希望追加記載確認表!$D31="２．追加",$J$2,$J$3)</f>
        <v>0</v>
      </c>
      <c r="E23" s="29">
        <f>IF(受注希望追加記載確認表!$D31="２．追加",$K$2,$J$3)</f>
        <v>0</v>
      </c>
      <c r="F23" s="30">
        <f>IF(受注希望追加記載確認表!$D31="２．追加",$L$2,$J$3)</f>
        <v>0</v>
      </c>
    </row>
    <row r="24" spans="2:6" x14ac:dyDescent="0.4">
      <c r="B24" s="34" t="s">
        <v>32</v>
      </c>
      <c r="C24" s="29">
        <f>IF(受注希望追加記載確認表!$D32="２．追加",$I$2,$J$3)</f>
        <v>0</v>
      </c>
      <c r="D24" s="29">
        <f>IF(受注希望追加記載確認表!$D32="２．追加",$J$2,$J$3)</f>
        <v>0</v>
      </c>
      <c r="E24" s="29">
        <f>IF(受注希望追加記載確認表!$D32="２．追加",$K$2,$J$3)</f>
        <v>0</v>
      </c>
      <c r="F24" s="30">
        <f>IF(受注希望追加記載確認表!$D32="２．追加",$L$2,$J$3)</f>
        <v>0</v>
      </c>
    </row>
    <row r="25" spans="2:6" x14ac:dyDescent="0.4">
      <c r="B25" s="34" t="s">
        <v>34</v>
      </c>
      <c r="C25" s="29">
        <f>IF(受注希望追加記載確認表!$D33="２．追加",$I$2,$J$3)</f>
        <v>0</v>
      </c>
      <c r="D25" s="29">
        <f>IF(受注希望追加記載確認表!$D33="２．追加",$J$2,$J$3)</f>
        <v>0</v>
      </c>
      <c r="E25" s="29">
        <f>IF(受注希望追加記載確認表!$D33="２．追加",$K$2,$J$3)</f>
        <v>0</v>
      </c>
      <c r="F25" s="30">
        <f>IF(受注希望追加記載確認表!$D33="２．追加",$L$2,$J$3)</f>
        <v>0</v>
      </c>
    </row>
    <row r="26" spans="2:6" x14ac:dyDescent="0.4">
      <c r="B26" s="34" t="s">
        <v>36</v>
      </c>
      <c r="C26" s="29">
        <f>IF(受注希望追加記載確認表!$D34="２．追加",$I$2,$J$3)</f>
        <v>0</v>
      </c>
      <c r="D26" s="29">
        <f>IF(受注希望追加記載確認表!$D34="２．追加",$J$2,$J$3)</f>
        <v>0</v>
      </c>
      <c r="E26" s="29">
        <f>IF(受注希望追加記載確認表!$D34="２．追加",$K$2,$J$3)</f>
        <v>0</v>
      </c>
      <c r="F26" s="30">
        <f>IF(受注希望追加記載確認表!$D34="２．追加",$L$2,$J$3)</f>
        <v>0</v>
      </c>
    </row>
    <row r="27" spans="2:6" x14ac:dyDescent="0.4">
      <c r="B27" s="34" t="s">
        <v>37</v>
      </c>
      <c r="C27" s="29">
        <f>IF(受注希望追加記載確認表!$D35="２．追加",$I$2,$J$3)</f>
        <v>0</v>
      </c>
      <c r="D27" s="29">
        <f>IF(受注希望追加記載確認表!$D35="２．追加",$J$2,$J$3)</f>
        <v>0</v>
      </c>
      <c r="E27" s="29">
        <f>IF(受注希望追加記載確認表!$D35="２．追加",$K$2,$J$3)</f>
        <v>0</v>
      </c>
      <c r="F27" s="30">
        <f>IF(受注希望追加記載確認表!$D35="２．追加",$L$2,$J$3)</f>
        <v>0</v>
      </c>
    </row>
    <row r="28" spans="2:6" x14ac:dyDescent="0.4">
      <c r="B28" s="34">
        <f>+受注希望追加記載確認表!C36</f>
        <v>0</v>
      </c>
      <c r="C28" s="29">
        <f>IF(受注希望追加記載確認表!$D36="２．追加",$I$2,$J$3)</f>
        <v>0</v>
      </c>
      <c r="D28" s="29">
        <f>IF(受注希望追加記載確認表!$D36="２．追加",$J$2,$J$3)</f>
        <v>0</v>
      </c>
      <c r="E28" s="29">
        <f>IF(受注希望追加記載確認表!$D36="２．追加",$K$2,$J$3)</f>
        <v>0</v>
      </c>
      <c r="F28" s="30">
        <f>IF(受注希望追加記載確認表!$D36="２．追加",$L$2,$J$3)</f>
        <v>0</v>
      </c>
    </row>
    <row r="29" spans="2:6" x14ac:dyDescent="0.4">
      <c r="B29" s="34">
        <f>+受注希望追加記載確認表!C37</f>
        <v>0</v>
      </c>
      <c r="C29" s="29">
        <f>IF(受注希望追加記載確認表!$D37="２．追加",$I$2,$J$3)</f>
        <v>0</v>
      </c>
      <c r="D29" s="29">
        <f>IF(受注希望追加記載確認表!$D37="２．追加",$J$2,$J$3)</f>
        <v>0</v>
      </c>
      <c r="E29" s="29">
        <f>IF(受注希望追加記載確認表!$D37="２．追加",$K$2,$J$3)</f>
        <v>0</v>
      </c>
      <c r="F29" s="30">
        <f>IF(受注希望追加記載確認表!$D37="２．追加",$L$2,$J$3)</f>
        <v>0</v>
      </c>
    </row>
    <row r="30" spans="2:6" ht="19.5" x14ac:dyDescent="0.4">
      <c r="B30" s="35"/>
      <c r="C30" s="29">
        <f>IF(受注希望追加記載確認表!$D38="２．追加",$I$2,$J$3)</f>
        <v>0</v>
      </c>
      <c r="D30" s="29">
        <f>IF(受注希望追加記載確認表!$D38="２．追加",$J$2,$J$3)</f>
        <v>0</v>
      </c>
      <c r="E30" s="29">
        <f>IF(受注希望追加記載確認表!$D38="２．追加",$K$2,$J$3)</f>
        <v>0</v>
      </c>
      <c r="F30" s="30">
        <f>IF(受注希望追加記載確認表!$D38="２．追加",$L$2,$J$3)</f>
        <v>0</v>
      </c>
    </row>
    <row r="31" spans="2:6" x14ac:dyDescent="0.4">
      <c r="B31" s="34" t="s">
        <v>11</v>
      </c>
      <c r="C31" s="29">
        <f>IF(受注希望追加記載確認表!$H10="２．追加",$I$2,$J$3)</f>
        <v>0</v>
      </c>
      <c r="D31" s="29">
        <f>IF(受注希望追加記載確認表!$H10="２．追加",$J$2,$J$3)</f>
        <v>0</v>
      </c>
      <c r="E31" s="29">
        <f>IF(受注希望追加記載確認表!$H10="２．追加",$K$2,$J$3)</f>
        <v>0</v>
      </c>
      <c r="F31" s="30">
        <f>IF(受注希望追加記載確認表!$H10="２．追加",$L$2,$J$3)</f>
        <v>0</v>
      </c>
    </row>
    <row r="32" spans="2:6" x14ac:dyDescent="0.4">
      <c r="B32" s="34" t="s">
        <v>18</v>
      </c>
      <c r="C32" s="29">
        <f>IF(受注希望追加記載確認表!$H11="２．追加",$I$2,$J$3)</f>
        <v>0</v>
      </c>
      <c r="D32" s="29">
        <f>IF(受注希望追加記載確認表!$H11="２．追加",$J$2,$J$3)</f>
        <v>0</v>
      </c>
      <c r="E32" s="29">
        <f>IF(受注希望追加記載確認表!$H11="２．追加",$K$2,$J$3)</f>
        <v>0</v>
      </c>
      <c r="F32" s="30">
        <f>IF(受注希望追加記載確認表!$H11="２．追加",$L$2,$J$3)</f>
        <v>0</v>
      </c>
    </row>
    <row r="33" spans="2:6" x14ac:dyDescent="0.4">
      <c r="B33" s="34">
        <f>+受注希望追加記載確認表!G12</f>
        <v>0</v>
      </c>
      <c r="C33" s="29">
        <f>IF(受注希望追加記載確認表!$H12="２．追加",$I$2,$J$3)</f>
        <v>0</v>
      </c>
      <c r="D33" s="29">
        <f>IF(受注希望追加記載確認表!$H12="２．追加",$J$2,$J$3)</f>
        <v>0</v>
      </c>
      <c r="E33" s="29">
        <f>IF(受注希望追加記載確認表!$H12="２．追加",$K$2,$J$3)</f>
        <v>0</v>
      </c>
      <c r="F33" s="30">
        <f>IF(受注希望追加記載確認表!$H12="２．追加",$L$2,$J$3)</f>
        <v>0</v>
      </c>
    </row>
    <row r="34" spans="2:6" x14ac:dyDescent="0.4">
      <c r="B34" s="34">
        <f>+受注希望追加記載確認表!G13</f>
        <v>0</v>
      </c>
      <c r="C34" s="29">
        <f>IF(受注希望追加記載確認表!$H13="２．追加",$I$2,$J$3)</f>
        <v>0</v>
      </c>
      <c r="D34" s="29">
        <f>IF(受注希望追加記載確認表!$H13="２．追加",$J$2,$J$3)</f>
        <v>0</v>
      </c>
      <c r="E34" s="29">
        <f>IF(受注希望追加記載確認表!$H13="２．追加",$K$2,$J$3)</f>
        <v>0</v>
      </c>
      <c r="F34" s="30">
        <f>IF(受注希望追加記載確認表!$H13="２．追加",$L$2,$J$3)</f>
        <v>0</v>
      </c>
    </row>
    <row r="35" spans="2:6" ht="19.5" x14ac:dyDescent="0.4">
      <c r="B35" s="35"/>
      <c r="C35" s="29">
        <f>IF(受注希望追加記載確認表!$H14="２．追加",$I$2,$J$3)</f>
        <v>0</v>
      </c>
      <c r="D35" s="29">
        <f>IF(受注希望追加記載確認表!$H14="２．追加",$J$2,$J$3)</f>
        <v>0</v>
      </c>
      <c r="E35" s="29">
        <f>IF(受注希望追加記載確認表!$H14="２．追加",$K$2,$J$3)</f>
        <v>0</v>
      </c>
      <c r="F35" s="30">
        <f>IF(受注希望追加記載確認表!$H14="２．追加",$L$2,$J$3)</f>
        <v>0</v>
      </c>
    </row>
    <row r="36" spans="2:6" x14ac:dyDescent="0.4">
      <c r="B36" s="34" t="s">
        <v>4</v>
      </c>
      <c r="C36" s="29">
        <f>IF(受注希望追加記載確認表!$H15="２．追加",$I$2,$J$3)</f>
        <v>0</v>
      </c>
      <c r="D36" s="29">
        <f>IF(受注希望追加記載確認表!$H15="２．追加",$J$2,$J$3)</f>
        <v>0</v>
      </c>
      <c r="E36" s="29">
        <f>IF(受注希望追加記載確認表!$H15="２．追加",$K$2,$J$3)</f>
        <v>0</v>
      </c>
      <c r="F36" s="30">
        <f>IF(受注希望追加記載確認表!$H15="２．追加",$L$2,$J$3)</f>
        <v>0</v>
      </c>
    </row>
    <row r="37" spans="2:6" x14ac:dyDescent="0.4">
      <c r="B37" s="34" t="s">
        <v>12</v>
      </c>
      <c r="C37" s="29">
        <f>IF(受注希望追加記載確認表!$H16="２．追加",$I$2,$J$3)</f>
        <v>0</v>
      </c>
      <c r="D37" s="29">
        <f>IF(受注希望追加記載確認表!$H16="２．追加",$J$2,$J$3)</f>
        <v>0</v>
      </c>
      <c r="E37" s="29">
        <f>IF(受注希望追加記載確認表!$H16="２．追加",$K$2,$J$3)</f>
        <v>0</v>
      </c>
      <c r="F37" s="30">
        <f>IF(受注希望追加記載確認表!$H16="２．追加",$L$2,$J$3)</f>
        <v>0</v>
      </c>
    </row>
    <row r="38" spans="2:6" x14ac:dyDescent="0.4">
      <c r="B38" s="34" t="s">
        <v>19</v>
      </c>
      <c r="C38" s="29">
        <f>IF(受注希望追加記載確認表!$H17="２．追加",$I$2,$J$3)</f>
        <v>0</v>
      </c>
      <c r="D38" s="29">
        <f>IF(受注希望追加記載確認表!$H17="２．追加",$J$2,$J$3)</f>
        <v>0</v>
      </c>
      <c r="E38" s="29">
        <f>IF(受注希望追加記載確認表!$H17="２．追加",$K$2,$J$3)</f>
        <v>0</v>
      </c>
      <c r="F38" s="30">
        <f>IF(受注希望追加記載確認表!$H17="２．追加",$L$2,$J$3)</f>
        <v>0</v>
      </c>
    </row>
    <row r="39" spans="2:6" x14ac:dyDescent="0.4">
      <c r="B39" s="34">
        <f>+受注希望追加記載確認表!G18</f>
        <v>0</v>
      </c>
      <c r="C39" s="29">
        <f>IF(受注希望追加記載確認表!$H18="２．追加",$I$2,$J$3)</f>
        <v>0</v>
      </c>
      <c r="D39" s="29">
        <f>IF(受注希望追加記載確認表!$H18="２．追加",$J$2,$J$3)</f>
        <v>0</v>
      </c>
      <c r="E39" s="29">
        <f>IF(受注希望追加記載確認表!$H18="２．追加",$K$2,$J$3)</f>
        <v>0</v>
      </c>
      <c r="F39" s="30">
        <f>IF(受注希望追加記載確認表!$H18="２．追加",$L$2,$J$3)</f>
        <v>0</v>
      </c>
    </row>
    <row r="40" spans="2:6" x14ac:dyDescent="0.4">
      <c r="B40" s="34">
        <f>+受注希望追加記載確認表!G19</f>
        <v>0</v>
      </c>
      <c r="C40" s="29">
        <f>IF(受注希望追加記載確認表!$H19="２．追加",$I$2,$J$3)</f>
        <v>0</v>
      </c>
      <c r="D40" s="29">
        <f>IF(受注希望追加記載確認表!$H19="２．追加",$J$2,$J$3)</f>
        <v>0</v>
      </c>
      <c r="E40" s="29">
        <f>IF(受注希望追加記載確認表!$H19="２．追加",$K$2,$J$3)</f>
        <v>0</v>
      </c>
      <c r="F40" s="30">
        <f>IF(受注希望追加記載確認表!$H19="２．追加",$L$2,$J$3)</f>
        <v>0</v>
      </c>
    </row>
    <row r="41" spans="2:6" ht="19.5" x14ac:dyDescent="0.4">
      <c r="B41" s="35"/>
      <c r="C41" s="29">
        <f>IF(受注希望追加記載確認表!$H20="２．追加",$I$2,$J$3)</f>
        <v>0</v>
      </c>
      <c r="D41" s="29">
        <f>IF(受注希望追加記載確認表!$H20="２．追加",$J$2,$J$3)</f>
        <v>0</v>
      </c>
      <c r="E41" s="29">
        <f>IF(受注希望追加記載確認表!$H20="２．追加",$K$2,$J$3)</f>
        <v>0</v>
      </c>
      <c r="F41" s="30">
        <f>IF(受注希望追加記載確認表!$H20="２．追加",$L$2,$J$3)</f>
        <v>0</v>
      </c>
    </row>
    <row r="42" spans="2:6" x14ac:dyDescent="0.4">
      <c r="B42" s="34" t="s">
        <v>6</v>
      </c>
      <c r="C42" s="29">
        <f>IF(受注希望追加記載確認表!$H21="２．追加",$I$2,$J$3)</f>
        <v>0</v>
      </c>
      <c r="D42" s="29">
        <f>IF(受注希望追加記載確認表!$H21="２．追加",$J$2,$J$3)</f>
        <v>0</v>
      </c>
      <c r="E42" s="29">
        <f>IF(受注希望追加記載確認表!$H21="２．追加",$K$2,$J$3)</f>
        <v>0</v>
      </c>
      <c r="F42" s="30">
        <f>IF(受注希望追加記載確認表!$H21="２．追加",$L$2,$J$3)</f>
        <v>0</v>
      </c>
    </row>
    <row r="43" spans="2:6" x14ac:dyDescent="0.4">
      <c r="B43" s="34" t="s">
        <v>14</v>
      </c>
      <c r="C43" s="29">
        <f>IF(受注希望追加記載確認表!$H22="２．追加",$I$2,$J$3)</f>
        <v>0</v>
      </c>
      <c r="D43" s="29">
        <f>IF(受注希望追加記載確認表!$H22="２．追加",$J$2,$J$3)</f>
        <v>0</v>
      </c>
      <c r="E43" s="29">
        <f>IF(受注希望追加記載確認表!$H22="２．追加",$K$2,$J$3)</f>
        <v>0</v>
      </c>
      <c r="F43" s="30">
        <f>IF(受注希望追加記載確認表!$H22="２．追加",$L$2,$J$3)</f>
        <v>0</v>
      </c>
    </row>
    <row r="44" spans="2:6" x14ac:dyDescent="0.4">
      <c r="B44" s="34" t="s">
        <v>21</v>
      </c>
      <c r="C44" s="29">
        <f>IF(受注希望追加記載確認表!$H23="２．追加",$I$2,$J$3)</f>
        <v>0</v>
      </c>
      <c r="D44" s="29">
        <f>IF(受注希望追加記載確認表!$H23="２．追加",$J$2,$J$3)</f>
        <v>0</v>
      </c>
      <c r="E44" s="29">
        <f>IF(受注希望追加記載確認表!$H23="２．追加",$K$2,$J$3)</f>
        <v>0</v>
      </c>
      <c r="F44" s="30">
        <f>IF(受注希望追加記載確認表!$H23="２．追加",$L$2,$J$3)</f>
        <v>0</v>
      </c>
    </row>
    <row r="45" spans="2:6" x14ac:dyDescent="0.4">
      <c r="B45" s="34" t="s">
        <v>25</v>
      </c>
      <c r="C45" s="29">
        <f>IF(受注希望追加記載確認表!$H24="２．追加",$I$2,$J$3)</f>
        <v>0</v>
      </c>
      <c r="D45" s="29">
        <f>IF(受注希望追加記載確認表!$H24="２．追加",$J$2,$J$3)</f>
        <v>0</v>
      </c>
      <c r="E45" s="29">
        <f>IF(受注希望追加記載確認表!$H24="２．追加",$K$2,$J$3)</f>
        <v>0</v>
      </c>
      <c r="F45" s="30">
        <f>IF(受注希望追加記載確認表!$H24="２．追加",$L$2,$J$3)</f>
        <v>0</v>
      </c>
    </row>
    <row r="46" spans="2:6" x14ac:dyDescent="0.4">
      <c r="B46" s="34" t="s">
        <v>28</v>
      </c>
      <c r="C46" s="29">
        <f>IF(受注希望追加記載確認表!$H25="２．追加",$I$2,$J$3)</f>
        <v>0</v>
      </c>
      <c r="D46" s="29">
        <f>IF(受注希望追加記載確認表!$H25="２．追加",$J$2,$J$3)</f>
        <v>0</v>
      </c>
      <c r="E46" s="29">
        <f>IF(受注希望追加記載確認表!$H25="２．追加",$K$2,$J$3)</f>
        <v>0</v>
      </c>
      <c r="F46" s="30">
        <f>IF(受注希望追加記載確認表!$H25="２．追加",$L$2,$J$3)</f>
        <v>0</v>
      </c>
    </row>
    <row r="47" spans="2:6" x14ac:dyDescent="0.4">
      <c r="B47" s="34" t="s">
        <v>31</v>
      </c>
      <c r="C47" s="29">
        <f>IF(受注希望追加記載確認表!$H26="２．追加",$I$2,$J$3)</f>
        <v>0</v>
      </c>
      <c r="D47" s="29">
        <f>IF(受注希望追加記載確認表!$H26="２．追加",$J$2,$J$3)</f>
        <v>0</v>
      </c>
      <c r="E47" s="29">
        <f>IF(受注希望追加記載確認表!$H26="２．追加",$K$2,$J$3)</f>
        <v>0</v>
      </c>
      <c r="F47" s="30">
        <f>IF(受注希望追加記載確認表!$H26="２．追加",$L$2,$J$3)</f>
        <v>0</v>
      </c>
    </row>
    <row r="48" spans="2:6" x14ac:dyDescent="0.4">
      <c r="B48" s="34" t="s">
        <v>33</v>
      </c>
      <c r="C48" s="29">
        <f>IF(受注希望追加記載確認表!$H27="２．追加",$I$2,$J$3)</f>
        <v>0</v>
      </c>
      <c r="D48" s="29">
        <f>IF(受注希望追加記載確認表!$H27="２．追加",$J$2,$J$3)</f>
        <v>0</v>
      </c>
      <c r="E48" s="29">
        <f>IF(受注希望追加記載確認表!$H27="２．追加",$K$2,$J$3)</f>
        <v>0</v>
      </c>
      <c r="F48" s="30">
        <f>IF(受注希望追加記載確認表!$H27="２．追加",$L$2,$J$3)</f>
        <v>0</v>
      </c>
    </row>
    <row r="49" spans="2:6" x14ac:dyDescent="0.4">
      <c r="B49" s="34" t="s">
        <v>35</v>
      </c>
      <c r="C49" s="29">
        <f>IF(受注希望追加記載確認表!$H28="２．追加",$I$2,$J$3)</f>
        <v>0</v>
      </c>
      <c r="D49" s="29">
        <f>IF(受注希望追加記載確認表!$H28="２．追加",$J$2,$J$3)</f>
        <v>0</v>
      </c>
      <c r="E49" s="29">
        <f>IF(受注希望追加記載確認表!$H28="２．追加",$K$2,$J$3)</f>
        <v>0</v>
      </c>
      <c r="F49" s="30">
        <f>IF(受注希望追加記載確認表!$H28="２．追加",$L$2,$J$3)</f>
        <v>0</v>
      </c>
    </row>
    <row r="50" spans="2:6" x14ac:dyDescent="0.4">
      <c r="B50" s="34">
        <f>+受注希望追加記載確認表!G29</f>
        <v>0</v>
      </c>
      <c r="C50" s="29">
        <f>IF(受注希望追加記載確認表!$H29="２．追加",$I$2,$J$3)</f>
        <v>0</v>
      </c>
      <c r="D50" s="29">
        <f>IF(受注希望追加記載確認表!$H29="２．追加",$J$2,$J$3)</f>
        <v>0</v>
      </c>
      <c r="E50" s="29">
        <f>IF(受注希望追加記載確認表!$H29="２．追加",$K$2,$J$3)</f>
        <v>0</v>
      </c>
      <c r="F50" s="30">
        <f>IF(受注希望追加記載確認表!$H29="２．追加",$L$2,$J$3)</f>
        <v>0</v>
      </c>
    </row>
    <row r="51" spans="2:6" x14ac:dyDescent="0.4">
      <c r="B51" s="34">
        <f>+受注希望追加記載確認表!G30</f>
        <v>0</v>
      </c>
      <c r="C51" s="29">
        <f>IF(受注希望追加記載確認表!$H30="２．追加",$I$2,$J$3)</f>
        <v>0</v>
      </c>
      <c r="D51" s="29">
        <f>IF(受注希望追加記載確認表!$H30="２．追加",$J$2,$J$3)</f>
        <v>0</v>
      </c>
      <c r="E51" s="29">
        <f>IF(受注希望追加記載確認表!$H30="２．追加",$K$2,$J$3)</f>
        <v>0</v>
      </c>
      <c r="F51" s="30">
        <f>IF(受注希望追加記載確認表!$H30="２．追加",$L$2,$J$3)</f>
        <v>0</v>
      </c>
    </row>
    <row r="52" spans="2:6" ht="19.5" x14ac:dyDescent="0.4">
      <c r="B52" s="35"/>
      <c r="C52" s="29">
        <f>IF(受注希望追加記載確認表!$H31="２．追加",$I$2,$J$3)</f>
        <v>0</v>
      </c>
      <c r="D52" s="29">
        <f>IF(受注希望追加記載確認表!$H31="２．追加",$J$2,$J$3)</f>
        <v>0</v>
      </c>
      <c r="E52" s="29">
        <f>IF(受注希望追加記載確認表!$H31="２．追加",$K$2,$J$3)</f>
        <v>0</v>
      </c>
      <c r="F52" s="30">
        <f>IF(受注希望追加記載確認表!$H31="２．追加",$L$2,$J$3)</f>
        <v>0</v>
      </c>
    </row>
    <row r="53" spans="2:6" x14ac:dyDescent="0.4">
      <c r="B53" s="34" t="s">
        <v>9</v>
      </c>
      <c r="C53" s="29">
        <f>IF(受注希望追加記載確認表!$H32="２．追加",$I$2,$J$3)</f>
        <v>0</v>
      </c>
      <c r="D53" s="29">
        <f>IF(受注希望追加記載確認表!$H32="２．追加",$J$2,$J$3)</f>
        <v>0</v>
      </c>
      <c r="E53" s="29">
        <f>IF(受注希望追加記載確認表!$H32="２．追加",$K$2,$J$3)</f>
        <v>0</v>
      </c>
      <c r="F53" s="30">
        <f>IF(受注希望追加記載確認表!$H32="２．追加",$L$2,$J$3)</f>
        <v>0</v>
      </c>
    </row>
    <row r="54" spans="2:6" x14ac:dyDescent="0.4">
      <c r="B54" s="34" t="s">
        <v>16</v>
      </c>
      <c r="C54" s="29">
        <f>IF(受注希望追加記載確認表!$H33="２．追加",$I$2,$J$3)</f>
        <v>0</v>
      </c>
      <c r="D54" s="29">
        <f>IF(受注希望追加記載確認表!$H33="２．追加",$J$2,$J$3)</f>
        <v>0</v>
      </c>
      <c r="E54" s="29">
        <f>IF(受注希望追加記載確認表!$H33="２．追加",$K$2,$J$3)</f>
        <v>0</v>
      </c>
      <c r="F54" s="30">
        <f>IF(受注希望追加記載確認表!$H33="２．追加",$L$2,$J$3)</f>
        <v>0</v>
      </c>
    </row>
    <row r="55" spans="2:6" x14ac:dyDescent="0.4">
      <c r="B55" s="34">
        <f>+受注希望追加記載確認表!G34</f>
        <v>0</v>
      </c>
      <c r="C55" s="29">
        <f>IF(受注希望追加記載確認表!$H34="２．追加",$I$2,$J$3)</f>
        <v>0</v>
      </c>
      <c r="D55" s="29">
        <f>IF(受注希望追加記載確認表!$H34="２．追加",$J$2,$J$3)</f>
        <v>0</v>
      </c>
      <c r="E55" s="29">
        <f>IF(受注希望追加記載確認表!$H34="２．追加",$K$2,$J$3)</f>
        <v>0</v>
      </c>
      <c r="F55" s="30">
        <f>IF(受注希望追加記載確認表!$H34="２．追加",$L$2,$J$3)</f>
        <v>0</v>
      </c>
    </row>
    <row r="56" spans="2:6" x14ac:dyDescent="0.4">
      <c r="B56" s="34">
        <f>+受注希望追加記載確認表!G35</f>
        <v>0</v>
      </c>
      <c r="C56" s="29">
        <f>IF(受注希望追加記載確認表!$H35="２．追加",$I$2,$J$3)</f>
        <v>0</v>
      </c>
      <c r="D56" s="29">
        <f>IF(受注希望追加記載確認表!$H35="２．追加",$J$2,$J$3)</f>
        <v>0</v>
      </c>
      <c r="E56" s="29">
        <f>IF(受注希望追加記載確認表!$H35="２．追加",$K$2,$J$3)</f>
        <v>0</v>
      </c>
      <c r="F56" s="30">
        <f>IF(受注希望追加記載確認表!$H35="２．追加",$L$2,$J$3)</f>
        <v>0</v>
      </c>
    </row>
    <row r="57" spans="2:6" x14ac:dyDescent="0.4">
      <c r="B57" s="36"/>
      <c r="C57" s="31"/>
      <c r="D57" s="31"/>
      <c r="E57" s="31"/>
      <c r="F57" s="32"/>
    </row>
  </sheetData>
  <sheetProtection password="CCB1" sheet="1" objects="1" scenarios="1"/>
  <phoneticPr fontId="1"/>
  <pageMargins left="0.7" right="0.7" top="0.75" bottom="0.75" header="0.3" footer="0.3"/>
  <pageSetup paperSize="9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10</vt:i4>
      </vt:variant>
    </vt:vector>
  </HeadingPairs>
  <TitlesOfParts>
    <vt:vector size="14" baseType="lpstr">
      <vt:lpstr>受注希望追加記載確認表</vt:lpstr>
      <vt:lpstr>作業ファイル</vt:lpstr>
      <vt:lpstr>削除</vt:lpstr>
      <vt:lpstr>追加</vt:lpstr>
      <vt:lpstr>作業ファイル!_FilterDatabase</vt:lpstr>
      <vt:lpstr>受注希望追加記載確認表!Print_Area</vt:lpstr>
      <vt:lpstr>作業ファイル!サービス区分</vt:lpstr>
      <vt:lpstr>サービス区分</vt:lpstr>
      <vt:lpstr>運営法人名</vt:lpstr>
      <vt:lpstr>市町村名</vt:lpstr>
      <vt:lpstr>施設名称</vt:lpstr>
      <vt:lpstr>事業所名</vt:lpstr>
      <vt:lpstr>所在市町村</vt:lpstr>
      <vt:lpstr>法人名称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2023-01-11T07:14:25Z</cp:lastPrinted>
  <dcterms:created xsi:type="dcterms:W3CDTF">2020-08-28T00:38:20Z</dcterms:created>
  <dcterms:modified xsi:type="dcterms:W3CDTF">2023-01-19T00:49:44Z</dcterms:modified>
</cp:coreProperties>
</file>