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3_施設グループフォルダ\04_施設サービス\01_施設サービス共通\常用\申請の手引き\R3年\老健・医療院・療養型\老健（R3.10)\HP\"/>
    </mc:Choice>
  </mc:AlternateContent>
  <bookViews>
    <workbookView xWindow="1200" yWindow="225" windowWidth="15240" windowHeight="5400" activeTab="1"/>
  </bookViews>
  <sheets>
    <sheet name="参考様式（保護あり）" sheetId="3" r:id="rId1"/>
    <sheet name="参考様式（保護なし）" sheetId="7" r:id="rId2"/>
  </sheets>
  <definedNames>
    <definedName name="_xlnm.Print_Area" localSheetId="0">'参考様式（保護あり）'!$A$1:$O$138</definedName>
    <definedName name="_xlnm.Print_Area" localSheetId="1">'参考様式（保護なし）'!$A$1:$O$139</definedName>
  </definedNames>
  <calcPr calcId="162913"/>
</workbook>
</file>

<file path=xl/calcChain.xml><?xml version="1.0" encoding="utf-8"?>
<calcChain xmlns="http://schemas.openxmlformats.org/spreadsheetml/2006/main">
  <c r="I117" i="7" l="1"/>
  <c r="H117" i="7"/>
  <c r="G117" i="7"/>
  <c r="J116" i="7"/>
  <c r="J115" i="7"/>
  <c r="J117" i="7" s="1"/>
  <c r="M117" i="7" s="1"/>
  <c r="I107" i="7"/>
  <c r="H107" i="7"/>
  <c r="G107" i="7"/>
  <c r="J106" i="7"/>
  <c r="J105" i="7"/>
  <c r="J107" i="7" s="1"/>
  <c r="M107" i="7" s="1"/>
  <c r="I100" i="7"/>
  <c r="H100" i="7"/>
  <c r="G100" i="7"/>
  <c r="J99" i="7"/>
  <c r="J98" i="7"/>
  <c r="J100" i="7" s="1"/>
  <c r="M100" i="7" s="1"/>
  <c r="G91" i="7"/>
  <c r="J90" i="7"/>
  <c r="J89" i="7"/>
  <c r="I88" i="7"/>
  <c r="I91" i="7" s="1"/>
  <c r="H88" i="7"/>
  <c r="H91" i="7" s="1"/>
  <c r="G88" i="7"/>
  <c r="J87" i="7"/>
  <c r="J86" i="7"/>
  <c r="J88" i="7" s="1"/>
  <c r="J91" i="7" s="1"/>
  <c r="M91" i="7" s="1"/>
  <c r="H76" i="7"/>
  <c r="G76" i="7"/>
  <c r="J75" i="7"/>
  <c r="J74" i="7"/>
  <c r="I73" i="7"/>
  <c r="I76" i="7" s="1"/>
  <c r="H73" i="7"/>
  <c r="G73" i="7"/>
  <c r="J72" i="7"/>
  <c r="J71" i="7"/>
  <c r="J73" i="7" s="1"/>
  <c r="J76" i="7" s="1"/>
  <c r="M76" i="7" s="1"/>
  <c r="K64" i="7"/>
  <c r="M64" i="7" s="1"/>
  <c r="I53" i="7"/>
  <c r="H53" i="7"/>
  <c r="G53" i="7"/>
  <c r="J52" i="7"/>
  <c r="J53" i="7" s="1"/>
  <c r="M53" i="7" s="1"/>
  <c r="J51" i="7"/>
  <c r="I42" i="7"/>
  <c r="H42" i="7"/>
  <c r="G42" i="7"/>
  <c r="J41" i="7"/>
  <c r="J40" i="7"/>
  <c r="J42" i="7" s="1"/>
  <c r="M42" i="7" s="1"/>
  <c r="I28" i="7"/>
  <c r="I29" i="7" s="1"/>
  <c r="H28" i="7"/>
  <c r="H29" i="7" s="1"/>
  <c r="G28" i="7"/>
  <c r="G29" i="7" s="1"/>
  <c r="J27" i="7"/>
  <c r="J28" i="7" s="1"/>
  <c r="J29" i="7" s="1"/>
  <c r="G31" i="7" s="1"/>
  <c r="I31" i="7" s="1"/>
  <c r="M31" i="7" s="1"/>
  <c r="J26" i="7"/>
  <c r="J25" i="7"/>
  <c r="H16" i="7"/>
  <c r="G16" i="7"/>
  <c r="F16" i="7"/>
  <c r="D16" i="7"/>
  <c r="I15" i="7"/>
  <c r="I16" i="7" s="1"/>
  <c r="H15" i="7"/>
  <c r="G15" i="7"/>
  <c r="F15" i="7"/>
  <c r="E15" i="7"/>
  <c r="E16" i="7" s="1"/>
  <c r="D15" i="7"/>
  <c r="J14" i="7"/>
  <c r="J13" i="7"/>
  <c r="J12" i="7"/>
  <c r="G72" i="3"/>
  <c r="H72" i="3"/>
  <c r="I72" i="3"/>
  <c r="J12" i="3"/>
  <c r="J15" i="7" l="1"/>
  <c r="J16" i="7" s="1"/>
  <c r="M16" i="7" s="1"/>
  <c r="M121" i="7" s="1"/>
  <c r="J13" i="3"/>
  <c r="J14" i="3"/>
  <c r="D15" i="3"/>
  <c r="E15" i="3"/>
  <c r="E16" i="3" s="1"/>
  <c r="F15" i="3"/>
  <c r="F16" i="3" s="1"/>
  <c r="G15" i="3"/>
  <c r="H15" i="3"/>
  <c r="I15" i="3"/>
  <c r="I16" i="3"/>
  <c r="G16" i="3"/>
  <c r="H16" i="3"/>
  <c r="J25" i="3"/>
  <c r="J26" i="3"/>
  <c r="J27" i="3"/>
  <c r="G28" i="3"/>
  <c r="H28" i="3"/>
  <c r="I28" i="3"/>
  <c r="J28" i="3"/>
  <c r="G29" i="3"/>
  <c r="H29" i="3"/>
  <c r="I29" i="3"/>
  <c r="J39" i="3"/>
  <c r="J40" i="3"/>
  <c r="G41" i="3"/>
  <c r="H41" i="3"/>
  <c r="I41" i="3"/>
  <c r="J50" i="3"/>
  <c r="J52" i="3" s="1"/>
  <c r="M52" i="3" s="1"/>
  <c r="J51" i="3"/>
  <c r="G52" i="3"/>
  <c r="H52" i="3"/>
  <c r="I52" i="3"/>
  <c r="K63" i="3"/>
  <c r="M63" i="3" s="1"/>
  <c r="J70" i="3"/>
  <c r="J71" i="3"/>
  <c r="G75" i="3"/>
  <c r="H75" i="3"/>
  <c r="I75" i="3"/>
  <c r="J73" i="3"/>
  <c r="J74" i="3"/>
  <c r="J85" i="3"/>
  <c r="J86" i="3"/>
  <c r="G87" i="3"/>
  <c r="H87" i="3"/>
  <c r="H90" i="3" s="1"/>
  <c r="I87" i="3"/>
  <c r="I90" i="3" s="1"/>
  <c r="J88" i="3"/>
  <c r="J89" i="3"/>
  <c r="G90" i="3"/>
  <c r="J97" i="3"/>
  <c r="J98" i="3"/>
  <c r="G99" i="3"/>
  <c r="H99" i="3"/>
  <c r="I99" i="3"/>
  <c r="J104" i="3"/>
  <c r="J105" i="3"/>
  <c r="G106" i="3"/>
  <c r="H106" i="3"/>
  <c r="I106" i="3"/>
  <c r="J106" i="3"/>
  <c r="M106" i="3" s="1"/>
  <c r="J114" i="3"/>
  <c r="J116" i="3" s="1"/>
  <c r="M116" i="3" s="1"/>
  <c r="J115" i="3"/>
  <c r="G116" i="3"/>
  <c r="H116" i="3"/>
  <c r="I116" i="3"/>
  <c r="J15" i="3" l="1"/>
  <c r="J41" i="3"/>
  <c r="M41" i="3" s="1"/>
  <c r="J87" i="3"/>
  <c r="J90" i="3" s="1"/>
  <c r="M90" i="3" s="1"/>
  <c r="J29" i="3"/>
  <c r="G31" i="3" s="1"/>
  <c r="I31" i="3" s="1"/>
  <c r="M31" i="3" s="1"/>
  <c r="J99" i="3"/>
  <c r="M99" i="3" s="1"/>
  <c r="D16" i="3"/>
  <c r="J16" i="3"/>
  <c r="M16" i="3" s="1"/>
  <c r="J72" i="3"/>
  <c r="J75" i="3" s="1"/>
  <c r="M75" i="3" l="1"/>
  <c r="M120" i="3" s="1"/>
</calcChain>
</file>

<file path=xl/comments1.xml><?xml version="1.0" encoding="utf-8"?>
<comments xmlns="http://schemas.openxmlformats.org/spreadsheetml/2006/main">
  <authors>
    <author>埼玉県</author>
  </authors>
  <commentList>
    <comment ref="O1" authorId="0" shapeId="0">
      <text>
        <r>
          <rPr>
            <sz val="9"/>
            <rFont val="ＭＳ Ｐゴシック"/>
            <family val="3"/>
            <charset val="128"/>
          </rPr>
          <t>誤計算を防ぐため、</t>
        </r>
        <r>
          <rPr>
            <b/>
            <sz val="9"/>
            <rFont val="ＭＳ Ｐゴシック"/>
            <family val="3"/>
            <charset val="128"/>
          </rPr>
          <t>青色の欄以外</t>
        </r>
        <r>
          <rPr>
            <sz val="9"/>
            <rFont val="ＭＳ Ｐゴシック"/>
            <family val="3"/>
            <charset val="128"/>
          </rPr>
          <t>は保護がかかっており、</t>
        </r>
        <r>
          <rPr>
            <b/>
            <sz val="9"/>
            <rFont val="ＭＳ Ｐゴシック"/>
            <family val="3"/>
            <charset val="128"/>
          </rPr>
          <t>記入できない</t>
        </r>
        <r>
          <rPr>
            <sz val="9"/>
            <rFont val="ＭＳ Ｐゴシック"/>
            <family val="3"/>
            <charset val="128"/>
          </rPr>
          <t>仕様となっております。
入力の際、この様式で不具合がある場合は、2シート目の「参考様式（保護なし）」を御利用ください。</t>
        </r>
      </text>
    </comment>
  </commentList>
</comments>
</file>

<file path=xl/sharedStrings.xml><?xml version="1.0" encoding="utf-8"?>
<sst xmlns="http://schemas.openxmlformats.org/spreadsheetml/2006/main" count="468" uniqueCount="152">
  <si>
    <t>月</t>
    <rPh sb="0" eb="1">
      <t>ツキ</t>
    </rPh>
    <phoneticPr fontId="2"/>
  </si>
  <si>
    <t>÷</t>
    <phoneticPr fontId="2"/>
  </si>
  <si>
    <t>＝</t>
    <phoneticPr fontId="2"/>
  </si>
  <si>
    <t>前6月間計</t>
    <rPh sb="4" eb="5">
      <t>ケイ</t>
    </rPh>
    <phoneticPr fontId="2"/>
  </si>
  <si>
    <t>平均在所日数</t>
    <phoneticPr fontId="2"/>
  </si>
  <si>
    <t>（Ｂ＋Ｃ）÷２：Ｄ</t>
    <phoneticPr fontId="2"/>
  </si>
  <si>
    <t>在宅復帰率</t>
    <rPh sb="4" eb="5">
      <t>リツ</t>
    </rPh>
    <phoneticPr fontId="2"/>
  </si>
  <si>
    <t>ベッド回転率</t>
    <phoneticPr fontId="2"/>
  </si>
  <si>
    <t>入所前後訪問指導割合</t>
  </si>
  <si>
    <t>退所前後訪問指導割合</t>
  </si>
  <si>
    <t>居宅サービスの実施数</t>
  </si>
  <si>
    <t>リハ専門職の配置割合</t>
  </si>
  <si>
    <t>前3月間計</t>
    <rPh sb="4" eb="5">
      <t>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</si>
  <si>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</si>
  <si>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</si>
  <si>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</si>
  <si>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</si>
  <si>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</si>
  <si>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</si>
  <si>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</si>
  <si>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</si>
  <si>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</si>
  <si>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</si>
  <si>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</si>
  <si>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訪問リハビリテーション</t>
    <phoneticPr fontId="2"/>
  </si>
  <si>
    <t>通所リハビリテーション</t>
    <rPh sb="0" eb="2">
      <t>ツウショ</t>
    </rPh>
    <phoneticPr fontId="2"/>
  </si>
  <si>
    <t>短期入所療養介護</t>
    <rPh sb="0" eb="8">
      <t>タンキニュウショリョウヨウカイゴ</t>
    </rPh>
    <phoneticPr fontId="2"/>
  </si>
  <si>
    <t>※各サービスについて、プルダウンより「実施あり」、「実施なし」を選択してください。</t>
    <rPh sb="1" eb="2">
      <t>カク</t>
    </rPh>
    <rPh sb="19" eb="21">
      <t>ジッシ</t>
    </rPh>
    <rPh sb="26" eb="28">
      <t>ジッシ</t>
    </rPh>
    <rPh sb="32" eb="34">
      <t>センタク</t>
    </rPh>
    <phoneticPr fontId="2"/>
  </si>
  <si>
    <t>「実施あり」数</t>
    <rPh sb="1" eb="3">
      <t>ジッシ</t>
    </rPh>
    <rPh sb="6" eb="7">
      <t>スウ</t>
    </rPh>
    <phoneticPr fontId="2"/>
  </si>
  <si>
    <t>※新規に事業を開始し、又は再開した事業所については７月目以降届出が可能。</t>
    <rPh sb="1" eb="3">
      <t>シンキ</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2"/>
  </si>
  <si>
    <t>※当該届出以降も、直近の割合を毎月記録し、所定の割合を下回った場合は、速やかに届出を行うこと。</t>
    <rPh sb="1" eb="3">
      <t>トウガイ</t>
    </rPh>
    <rPh sb="3" eb="5">
      <t>トドケデ</t>
    </rPh>
    <rPh sb="5" eb="7">
      <t>イコウ</t>
    </rPh>
    <rPh sb="9" eb="11">
      <t>チョッキン</t>
    </rPh>
    <rPh sb="12" eb="14">
      <t>ワリアイ</t>
    </rPh>
    <rPh sb="15" eb="17">
      <t>マイツキ</t>
    </rPh>
    <rPh sb="35" eb="36">
      <t>スミ</t>
    </rPh>
    <rPh sb="39" eb="41">
      <t>トドケデ</t>
    </rPh>
    <rPh sb="42" eb="43">
      <t>オコナ</t>
    </rPh>
    <phoneticPr fontId="2"/>
  </si>
  <si>
    <t>　</t>
    <phoneticPr fontId="2"/>
  </si>
  <si>
    <t>居宅とは、病院、診療所及び介護保険施設を除くもの。</t>
    <phoneticPr fontId="2"/>
  </si>
  <si>
    <t>当該施設を退所後、直ちに病院又は診療所に入院し、一週間以内に退院した後、直ちに当該施設に入所したものについては、当該入院期間を入所期間とみなす。</t>
    <phoneticPr fontId="2"/>
  </si>
  <si>
    <t>退所後直ちに短期入所生活介護又は短期入所療養介護しくは小規模多機能型居宅介護等の宿泊サービスを利用する者は居宅への退所者に含まない。</t>
    <phoneticPr fontId="2"/>
  </si>
  <si>
    <t>※１　</t>
    <phoneticPr fontId="2"/>
  </si>
  <si>
    <t>※２　</t>
    <phoneticPr fontId="2"/>
  </si>
  <si>
    <t>※３　</t>
    <phoneticPr fontId="2"/>
  </si>
  <si>
    <t>当該施設内で死亡した者：C</t>
    <phoneticPr fontId="2"/>
  </si>
  <si>
    <r>
      <t>D(B</t>
    </r>
    <r>
      <rPr>
        <sz val="11"/>
        <rFont val="ＭＳ Ｐゴシック"/>
        <family val="3"/>
        <charset val="128"/>
      </rPr>
      <t>－C</t>
    </r>
    <r>
      <rPr>
        <sz val="11"/>
        <rFont val="ＭＳ Ｐゴシック"/>
        <family val="3"/>
        <charset val="128"/>
      </rPr>
      <t>)</t>
    </r>
    <phoneticPr fontId="2"/>
  </si>
  <si>
    <t>・　３０．４を当該施設の平均在所日数で除して得た数</t>
    <phoneticPr fontId="2"/>
  </si>
  <si>
    <t>入所者とは、毎日24時現在当該施設に入所中の者。この他に、当該施設に入所してその日のうちに退所又は死亡した者を含む。</t>
    <phoneticPr fontId="2"/>
  </si>
  <si>
    <t>※４　</t>
    <phoneticPr fontId="2"/>
  </si>
  <si>
    <t>※５　</t>
    <phoneticPr fontId="2"/>
  </si>
  <si>
    <t>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phoneticPr fontId="2"/>
  </si>
  <si>
    <t>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phoneticPr fontId="2"/>
  </si>
  <si>
    <t>Ａ÷Ｄ (平均在所日数）</t>
    <rPh sb="5" eb="7">
      <t>ヘイキン</t>
    </rPh>
    <rPh sb="7" eb="9">
      <t>ザイショ</t>
    </rPh>
    <rPh sb="9" eb="11">
      <t>ニッスウ</t>
    </rPh>
    <phoneticPr fontId="2"/>
  </si>
  <si>
    <r>
      <t xml:space="preserve">延入所者数：Ａ　　　
</t>
    </r>
    <r>
      <rPr>
        <sz val="10"/>
        <rFont val="ＭＳ Ｐゴシック"/>
        <family val="3"/>
        <charset val="128"/>
      </rPr>
      <t>※４</t>
    </r>
    <rPh sb="0" eb="1">
      <t>ノ</t>
    </rPh>
    <rPh sb="1" eb="2">
      <t>ニュウ</t>
    </rPh>
    <phoneticPr fontId="2"/>
  </si>
  <si>
    <r>
      <t xml:space="preserve">新規退所者数：Ｃ
</t>
    </r>
    <r>
      <rPr>
        <sz val="10"/>
        <rFont val="ＭＳ Ｐゴシック"/>
        <family val="3"/>
        <charset val="128"/>
      </rPr>
      <t>※６</t>
    </r>
    <rPh sb="0" eb="2">
      <t>シンキ</t>
    </rPh>
    <rPh sb="2" eb="4">
      <t>タイショ</t>
    </rPh>
    <phoneticPr fontId="2"/>
  </si>
  <si>
    <t>※６　</t>
    <phoneticPr fontId="2"/>
  </si>
  <si>
    <r>
      <t xml:space="preserve">新規入所者延数：Ｂ
</t>
    </r>
    <r>
      <rPr>
        <sz val="10"/>
        <rFont val="ＭＳ Ｐゴシック"/>
        <family val="3"/>
        <charset val="128"/>
      </rPr>
      <t>※４、※５</t>
    </r>
    <rPh sb="0" eb="2">
      <t>シンキ</t>
    </rPh>
    <rPh sb="2" eb="3">
      <t>ニュウ</t>
    </rPh>
    <phoneticPr fontId="2"/>
  </si>
  <si>
    <t>※７　</t>
    <phoneticPr fontId="2"/>
  </si>
  <si>
    <t>※９　</t>
    <phoneticPr fontId="2"/>
  </si>
  <si>
    <t>※８　</t>
    <phoneticPr fontId="2"/>
  </si>
  <si>
    <t>当該施設を退所後、直ちに病院又は診療所に入院し、一週間以内に退院した後、直ちに再度当該施設に入所した者については、入所者数には算入しない。</t>
    <phoneticPr fontId="2"/>
  </si>
  <si>
    <t>・　算定日が属する月の前３月間において、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t>
    <phoneticPr fontId="2"/>
  </si>
  <si>
    <t>※１０　</t>
    <phoneticPr fontId="2"/>
  </si>
  <si>
    <t>※１１　</t>
    <phoneticPr fontId="2"/>
  </si>
  <si>
    <t>※１２　</t>
    <phoneticPr fontId="2"/>
  </si>
  <si>
    <t>退所後生活することが見込まれる居宅を訪問し、当該者及びその家族等に対して退所後の療養上の指導を行った者。
居宅とは、病院、診療所及び介護保険施設を除くもの。</t>
    <phoneticPr fontId="2"/>
  </si>
  <si>
    <t>退所後に当該者の自宅ではなく、他の社会福祉施設等に入所する場合であって、当該者の同意を得て、当該社会福祉施設等を訪問し、退所を目的とした施設サービス計画の策定及び診療方針の決定を行った者を含む。</t>
    <phoneticPr fontId="2"/>
  </si>
  <si>
    <t>当該施設を退所後、直ちに病院又は診療所に入院し、一週間以内に退院した後、直ちに再度当該施設に入所した者については、当該入院期間は入所期間とみなす。</t>
    <phoneticPr fontId="2"/>
  </si>
  <si>
    <t>※１３　　</t>
    <phoneticPr fontId="2"/>
  </si>
  <si>
    <t>・　当該施設において、常勤換算方法で算定したリハビリテーションを担当する理学療法士、作業療法士又は言語聴覚士の数を入所者の数で除した数に100を乗じた数</t>
    <phoneticPr fontId="2"/>
  </si>
  <si>
    <t>日数：E</t>
    <rPh sb="0" eb="2">
      <t>ニッスウ</t>
    </rPh>
    <phoneticPr fontId="2"/>
  </si>
  <si>
    <t>理学療法士等とは、当該介護老人保健施設の入所者に対して主としてリハビリテーションを提供する業務に従事している理学療法士等。</t>
    <phoneticPr fontId="2"/>
  </si>
  <si>
    <t>※１４　</t>
    <phoneticPr fontId="2"/>
  </si>
  <si>
    <t>※１５　</t>
    <phoneticPr fontId="2"/>
  </si>
  <si>
    <t>１週間に勤務すべき時間数が32時間を下回る場合は32時間を基本とする。</t>
    <phoneticPr fontId="2"/>
  </si>
  <si>
    <t>毎日24時現在当該施設に入所中の者をいい、当該施設に入所してその日のうちに退所又は死亡した者を含む。</t>
    <phoneticPr fontId="2"/>
  </si>
  <si>
    <t>・　当該施設において、常勤換算方法で算定した支援相談員の数を入所者の数で除した数に100を乗じた数</t>
    <phoneticPr fontId="2"/>
  </si>
  <si>
    <t>※１７　</t>
    <phoneticPr fontId="2"/>
  </si>
  <si>
    <t>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phoneticPr fontId="2"/>
  </si>
  <si>
    <t>※１６　</t>
    <phoneticPr fontId="2"/>
  </si>
  <si>
    <t>・　算定日が属する月の前3月間における入所者のうち、要介護状態区分が要介護4又は要介護5の者の占める割合</t>
    <phoneticPr fontId="2"/>
  </si>
  <si>
    <t>要介護４若しくは要介護５に該当する入所者の延日数：Ａ</t>
    <rPh sb="0" eb="3">
      <t>ヨウカイゴ</t>
    </rPh>
    <rPh sb="4" eb="5">
      <t>モ</t>
    </rPh>
    <rPh sb="8" eb="11">
      <t>ヨウカイゴ</t>
    </rPh>
    <rPh sb="13" eb="15">
      <t>ガイトウ</t>
    </rPh>
    <rPh sb="17" eb="20">
      <t>ニュウショシャ</t>
    </rPh>
    <rPh sb="21" eb="22">
      <t>ノブ</t>
    </rPh>
    <rPh sb="22" eb="23">
      <t>ニチ</t>
    </rPh>
    <rPh sb="23" eb="24">
      <t>スウ</t>
    </rPh>
    <phoneticPr fontId="2"/>
  </si>
  <si>
    <t>入所者延日数：Ｂ</t>
    <rPh sb="0" eb="3">
      <t>ニュウショシャ</t>
    </rPh>
    <rPh sb="3" eb="4">
      <t>ノブ</t>
    </rPh>
    <rPh sb="4" eb="5">
      <t>ニチ</t>
    </rPh>
    <rPh sb="5" eb="6">
      <t>スウ</t>
    </rPh>
    <phoneticPr fontId="2"/>
  </si>
  <si>
    <t>・　算定日が属する月の前3月間における入所者のうち、喀痰吸引が実施された者の占める割合</t>
    <phoneticPr fontId="2"/>
  </si>
  <si>
    <t>人</t>
    <rPh sb="0" eb="1">
      <t>ニン</t>
    </rPh>
    <phoneticPr fontId="2"/>
  </si>
  <si>
    <t>時間</t>
    <rPh sb="0" eb="2">
      <t>ジカン</t>
    </rPh>
    <phoneticPr fontId="2"/>
  </si>
  <si>
    <t>日</t>
    <rPh sb="0" eb="1">
      <t>ニチ</t>
    </rPh>
    <phoneticPr fontId="2"/>
  </si>
  <si>
    <t>延入所者数：Ｂ</t>
    <rPh sb="0" eb="1">
      <t>ノベ</t>
    </rPh>
    <rPh sb="1" eb="3">
      <t>ニュウショ</t>
    </rPh>
    <rPh sb="3" eb="4">
      <t>シャ</t>
    </rPh>
    <rPh sb="4" eb="5">
      <t>スウ</t>
    </rPh>
    <phoneticPr fontId="2"/>
  </si>
  <si>
    <t>※１８　</t>
    <phoneticPr fontId="2"/>
  </si>
  <si>
    <t>※１９　</t>
    <phoneticPr fontId="2"/>
  </si>
  <si>
    <t>喀痰吸引及び経管栄養のいずれにも該当する者については、各々該当する欄の人数に含める。</t>
    <phoneticPr fontId="2"/>
  </si>
  <si>
    <t>・　算定日が属する月の前3月間における入所者のうち、経管栄養が実施された者の占める割合</t>
    <phoneticPr fontId="2"/>
  </si>
  <si>
    <t>※２０　</t>
    <phoneticPr fontId="2"/>
  </si>
  <si>
    <t>（１）</t>
    <phoneticPr fontId="2"/>
  </si>
  <si>
    <t>在宅復帰・在宅療養支援機能指標</t>
    <phoneticPr fontId="2"/>
  </si>
  <si>
    <t>（２）</t>
    <phoneticPr fontId="2"/>
  </si>
  <si>
    <t>ａ：退所時指導</t>
    <rPh sb="2" eb="4">
      <t>タイショ</t>
    </rPh>
    <rPh sb="4" eb="5">
      <t>ジ</t>
    </rPh>
    <rPh sb="5" eb="7">
      <t>シドウ</t>
    </rPh>
    <phoneticPr fontId="2"/>
  </si>
  <si>
    <t>退所者（当該施設内で死亡した者及び当該施設を退所後、直ちに病院又は診療所に入院し、一週間以内に退院した後、直ちに再度当該施設に入所した者を除く。）の退所後30日以内（当該退所者の退所時の要介護状態区分が要介護四又は要介護五の場合にあっては、14日以内）に、当該施設の従業者が当該退所者の居宅を訪問し、又は指定居宅介護支援事業者から情報提供を受けることにより、当該退所者の居宅における生活が継続する見込みであることを確認し、記録している。</t>
    <phoneticPr fontId="2"/>
  </si>
  <si>
    <t>入所者の居宅への退所時に、当該入所者及びその家族等に対して、退所後の療養上の指導を行っている。</t>
    <phoneticPr fontId="2"/>
  </si>
  <si>
    <t>ｂ：退所後の
　　状況確認</t>
    <rPh sb="2" eb="4">
      <t>タイショ</t>
    </rPh>
    <rPh sb="4" eb="5">
      <t>ゴ</t>
    </rPh>
    <rPh sb="9" eb="11">
      <t>ジョウキョウ</t>
    </rPh>
    <rPh sb="11" eb="13">
      <t>カクニン</t>
    </rPh>
    <phoneticPr fontId="2"/>
  </si>
  <si>
    <r>
      <t>退所時指導等の実施　</t>
    </r>
    <r>
      <rPr>
        <sz val="12"/>
        <rFont val="ＭＳ Ｐゴシック"/>
        <family val="3"/>
        <charset val="128"/>
      </rPr>
      <t>プルダウンより「実施あり」、「実施なし」を選択してください。</t>
    </r>
    <rPh sb="0" eb="2">
      <t>タイショ</t>
    </rPh>
    <rPh sb="2" eb="3">
      <t>ジ</t>
    </rPh>
    <rPh sb="3" eb="5">
      <t>シドウ</t>
    </rPh>
    <rPh sb="5" eb="6">
      <t>トウ</t>
    </rPh>
    <rPh sb="7" eb="9">
      <t>ジッシ</t>
    </rPh>
    <phoneticPr fontId="2"/>
  </si>
  <si>
    <t>（３）</t>
    <phoneticPr fontId="2"/>
  </si>
  <si>
    <r>
      <t>リハビリテーションマネジメントの実施　</t>
    </r>
    <r>
      <rPr>
        <sz val="12"/>
        <rFont val="ＭＳ Ｐゴシック"/>
        <family val="3"/>
        <charset val="128"/>
      </rPr>
      <t>プルダウンより「実施あり」、「実施なし」を選択してください。</t>
    </r>
    <rPh sb="16" eb="18">
      <t>ジッシ</t>
    </rPh>
    <phoneticPr fontId="2"/>
  </si>
  <si>
    <t>（４）</t>
    <phoneticPr fontId="2"/>
  </si>
  <si>
    <t>（５）</t>
    <phoneticPr fontId="2"/>
  </si>
  <si>
    <r>
      <t>充実したリハビリテーションの実施　</t>
    </r>
    <r>
      <rPr>
        <sz val="12"/>
        <rFont val="ＭＳ Ｐゴシック"/>
        <family val="3"/>
        <charset val="128"/>
      </rPr>
      <t>プルダウンより「実施あり」、「実施なし」を選択してください。</t>
    </r>
    <rPh sb="0" eb="2">
      <t>ジュウジツ</t>
    </rPh>
    <rPh sb="14" eb="16">
      <t>ジッシ</t>
    </rPh>
    <phoneticPr fontId="2"/>
  </si>
  <si>
    <t>入所者に対し、少なくとも週三回程度のリハビリテーションを実施している。</t>
    <phoneticPr fontId="2"/>
  </si>
  <si>
    <t>・　算定日が属する月の前３月間において、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t>
    <rPh sb="54" eb="55">
      <t>ニチ</t>
    </rPh>
    <phoneticPr fontId="2"/>
  </si>
  <si>
    <r>
      <t>・　訪問リハビリテーション、通所リハビリテーション及び短期入所療養介護について、当該施設（当該施設に併設する病院、診療所、介護老人保健施設及び介護医療院を含む）におけるサービス実施数　</t>
    </r>
    <r>
      <rPr>
        <sz val="12"/>
        <rFont val="ＭＳ Ｐゴシック"/>
        <family val="3"/>
        <charset val="128"/>
      </rPr>
      <t>※１３</t>
    </r>
    <rPh sb="88" eb="90">
      <t>ジッシ</t>
    </rPh>
    <rPh sb="90" eb="91">
      <t>スウ</t>
    </rPh>
    <phoneticPr fontId="2"/>
  </si>
  <si>
    <t>C÷D×E×１００</t>
    <phoneticPr fontId="2"/>
  </si>
  <si>
    <t>月の日数：E</t>
    <rPh sb="0" eb="1">
      <t>ツキ</t>
    </rPh>
    <rPh sb="2" eb="4">
      <t>ニッスウ</t>
    </rPh>
    <phoneticPr fontId="2"/>
  </si>
  <si>
    <t>　　「在宅復帰・在宅療養支援等指標」　合計　</t>
    <rPh sb="3" eb="7">
      <t>ザイタクフッキ</t>
    </rPh>
    <rPh sb="8" eb="14">
      <t>ザイタクリョウヨウシエン</t>
    </rPh>
    <rPh sb="14" eb="15">
      <t>トウ</t>
    </rPh>
    <rPh sb="15" eb="17">
      <t>シヒョウ</t>
    </rPh>
    <rPh sb="19" eb="21">
      <t>ゴウケイ</t>
    </rPh>
    <phoneticPr fontId="2"/>
  </si>
  <si>
    <t>地域に貢献する活動を行っている。</t>
    <phoneticPr fontId="2"/>
  </si>
  <si>
    <t>※「実施あり」の場合、活動内容を記載（例：施設内に○○スペースがあり、地域交流の場として提供している、認知症カフェを行っている）</t>
    <rPh sb="2" eb="4">
      <t>ジッシ</t>
    </rPh>
    <rPh sb="8" eb="10">
      <t>バアイ</t>
    </rPh>
    <rPh sb="11" eb="15">
      <t>カツドウナイヨウ</t>
    </rPh>
    <rPh sb="16" eb="18">
      <t>キサイ</t>
    </rPh>
    <rPh sb="19" eb="20">
      <t>レイ</t>
    </rPh>
    <rPh sb="21" eb="23">
      <t>シセツ</t>
    </rPh>
    <rPh sb="23" eb="24">
      <t>ナイ</t>
    </rPh>
    <rPh sb="35" eb="37">
      <t>チイキ</t>
    </rPh>
    <rPh sb="37" eb="39">
      <t>コウリュウ</t>
    </rPh>
    <rPh sb="40" eb="41">
      <t>バ</t>
    </rPh>
    <rPh sb="44" eb="46">
      <t>テイキョウ</t>
    </rPh>
    <rPh sb="51" eb="54">
      <t>ニンチショウ</t>
    </rPh>
    <rPh sb="58" eb="59">
      <t>オコナ</t>
    </rPh>
    <phoneticPr fontId="2"/>
  </si>
  <si>
    <r>
      <t xml:space="preserve">居宅への退所者の延数（当該施設における入所期間が1月を超える入所者に限る。）：Ａ
</t>
    </r>
    <r>
      <rPr>
        <sz val="10"/>
        <rFont val="ＭＳ Ｐゴシック"/>
        <family val="3"/>
        <charset val="128"/>
      </rPr>
      <t>※１、※２、※３</t>
    </r>
    <rPh sb="0" eb="2">
      <t>キョタク</t>
    </rPh>
    <rPh sb="4" eb="6">
      <t>タイショ</t>
    </rPh>
    <rPh sb="6" eb="7">
      <t>シャ</t>
    </rPh>
    <rPh sb="8" eb="9">
      <t>ノ</t>
    </rPh>
    <rPh sb="9" eb="10">
      <t>スウ</t>
    </rPh>
    <phoneticPr fontId="2"/>
  </si>
  <si>
    <r>
      <t xml:space="preserve">退所者延数：B
</t>
    </r>
    <r>
      <rPr>
        <sz val="10"/>
        <rFont val="ＭＳ Ｐゴシック"/>
        <family val="3"/>
        <charset val="128"/>
      </rPr>
      <t>※２、※３</t>
    </r>
    <rPh sb="3" eb="4">
      <t>ノ</t>
    </rPh>
    <rPh sb="4" eb="5">
      <t>スウ</t>
    </rPh>
    <phoneticPr fontId="2"/>
  </si>
  <si>
    <t>・ 　算定日が属する月の前６月間において、居宅への退所者のうち、在宅において介護を受けることとなったもの（当該施設における入所期間が１月間を超えていた退所者に限る。）の占める割合</t>
    <rPh sb="21" eb="23">
      <t>キョタク</t>
    </rPh>
    <phoneticPr fontId="2"/>
  </si>
  <si>
    <r>
      <t xml:space="preserve">新規入所者のうち、入所前後訪問指導を行った者の延数：Ａ
</t>
    </r>
    <r>
      <rPr>
        <sz val="10"/>
        <rFont val="ＭＳ Ｐゴシック"/>
        <family val="3"/>
        <charset val="128"/>
      </rPr>
      <t>※７、※８、※９</t>
    </r>
    <rPh sb="0" eb="2">
      <t>シンキ</t>
    </rPh>
    <rPh sb="2" eb="5">
      <t>ニュウショシャ</t>
    </rPh>
    <rPh sb="9" eb="11">
      <t>ニュウショ</t>
    </rPh>
    <rPh sb="11" eb="13">
      <t>ゼンゴ</t>
    </rPh>
    <rPh sb="13" eb="15">
      <t>ホウモン</t>
    </rPh>
    <rPh sb="15" eb="17">
      <t>シドウ</t>
    </rPh>
    <rPh sb="18" eb="19">
      <t>オコナ</t>
    </rPh>
    <rPh sb="21" eb="22">
      <t>モノ</t>
    </rPh>
    <rPh sb="23" eb="24">
      <t>ノベ</t>
    </rPh>
    <rPh sb="24" eb="25">
      <t>スウ</t>
    </rPh>
    <phoneticPr fontId="2"/>
  </si>
  <si>
    <r>
      <t xml:space="preserve">新規入所者の延数：Ｂ
</t>
    </r>
    <r>
      <rPr>
        <sz val="10"/>
        <rFont val="ＭＳ Ｐゴシック"/>
        <family val="3"/>
        <charset val="128"/>
      </rPr>
      <t>※９</t>
    </r>
    <rPh sb="0" eb="2">
      <t>シンキ</t>
    </rPh>
    <rPh sb="2" eb="5">
      <t>ニュウショシャ</t>
    </rPh>
    <rPh sb="6" eb="7">
      <t>ノベ</t>
    </rPh>
    <rPh sb="7" eb="8">
      <t>スウ</t>
    </rPh>
    <phoneticPr fontId="2"/>
  </si>
  <si>
    <r>
      <t xml:space="preserve">居宅への新規退所者の延数：Ｂ
</t>
    </r>
    <r>
      <rPr>
        <sz val="10"/>
        <rFont val="ＭＳ Ｐゴシック"/>
        <family val="3"/>
        <charset val="128"/>
      </rPr>
      <t>※１２</t>
    </r>
    <rPh sb="0" eb="2">
      <t>キョタク</t>
    </rPh>
    <rPh sb="4" eb="6">
      <t>シンキ</t>
    </rPh>
    <rPh sb="6" eb="8">
      <t>タイショ</t>
    </rPh>
    <rPh sb="8" eb="9">
      <t>シャ</t>
    </rPh>
    <rPh sb="10" eb="11">
      <t>ノベ</t>
    </rPh>
    <rPh sb="11" eb="12">
      <t>スウ</t>
    </rPh>
    <phoneticPr fontId="2"/>
  </si>
  <si>
    <t>当該施設と同一敷地内又は隣接若しくは近接する敷地の病院、診療所、介護老人保健施設又は介護医療院であって、
相互に職員の兼務や施設の共用等が行われているものにおいて、算定日が属する月の前３月間に提供実績のある
訪問リハビリテーション、通所リハビリテーション及び短期入所療養介護の種類数を含む。</t>
    <phoneticPr fontId="2"/>
  </si>
  <si>
    <r>
      <t xml:space="preserve">理学療法士等の当該介護保健施設サービスの提供に従事する勤務延時間数：Ａ
</t>
    </r>
    <r>
      <rPr>
        <sz val="10"/>
        <rFont val="ＭＳ Ｐゴシック"/>
        <family val="3"/>
        <charset val="128"/>
      </rPr>
      <t>※１４</t>
    </r>
    <rPh sb="0" eb="2">
      <t>リガク</t>
    </rPh>
    <rPh sb="2" eb="5">
      <t>リョウホウシ</t>
    </rPh>
    <rPh sb="5" eb="6">
      <t>トウ</t>
    </rPh>
    <rPh sb="7" eb="9">
      <t>トウガイ</t>
    </rPh>
    <rPh sb="9" eb="11">
      <t>カイゴ</t>
    </rPh>
    <rPh sb="11" eb="13">
      <t>ホケン</t>
    </rPh>
    <rPh sb="13" eb="15">
      <t>シセツ</t>
    </rPh>
    <rPh sb="20" eb="22">
      <t>テイキョウ</t>
    </rPh>
    <rPh sb="23" eb="25">
      <t>ジュウジ</t>
    </rPh>
    <rPh sb="27" eb="29">
      <t>キンム</t>
    </rPh>
    <rPh sb="29" eb="30">
      <t>ノブ</t>
    </rPh>
    <rPh sb="30" eb="32">
      <t>ジカン</t>
    </rPh>
    <rPh sb="32" eb="33">
      <t>スウ</t>
    </rPh>
    <phoneticPr fontId="2"/>
  </si>
  <si>
    <t>支援相談員の配置割合</t>
    <phoneticPr fontId="2"/>
  </si>
  <si>
    <t>要介護４又は５の割合</t>
    <phoneticPr fontId="2"/>
  </si>
  <si>
    <t>喀痰吸引の実施割合</t>
    <phoneticPr fontId="2"/>
  </si>
  <si>
    <t>経管栄養の実施割合</t>
    <phoneticPr fontId="2"/>
  </si>
  <si>
    <r>
      <t>地域に貢献する活動の実施　</t>
    </r>
    <r>
      <rPr>
        <sz val="14"/>
        <rFont val="ＭＳ Ｐゴシック"/>
        <family val="3"/>
        <charset val="128"/>
      </rPr>
      <t>プ</t>
    </r>
    <r>
      <rPr>
        <sz val="12"/>
        <rFont val="ＭＳ Ｐゴシック"/>
        <family val="3"/>
        <charset val="128"/>
      </rPr>
      <t>ルダウンより「実施あり」、「実施なし」を選択してください。</t>
    </r>
    <rPh sb="0" eb="2">
      <t>チイキ</t>
    </rPh>
    <rPh sb="3" eb="5">
      <t>コウケン</t>
    </rPh>
    <rPh sb="7" eb="9">
      <t>カツドウ</t>
    </rPh>
    <rPh sb="10" eb="12">
      <t>ジッシ</t>
    </rPh>
    <phoneticPr fontId="2"/>
  </si>
  <si>
    <r>
      <t>介護老人保健施設において「介護保健施設サービス費(Ⅱ)又は（Ⅲ）」及び「ユニット型介護保健施設サービス費(Ⅱ)又は（Ⅲ）」以外の区分を算定する場合及び「在宅復帰・在宅療養支援機能加算（Ⅰ）又は（Ⅱ）」を算定する施設は以下により計算すること。
→</t>
    </r>
    <r>
      <rPr>
        <b/>
        <u/>
        <sz val="12"/>
        <color indexed="10"/>
        <rFont val="ＭＳ Ｐゴシック"/>
        <family val="3"/>
        <charset val="128"/>
      </rPr>
      <t>青色の欄に入力等してください。（それ以外は自動計算）</t>
    </r>
    <rPh sb="73" eb="74">
      <t>オヨ</t>
    </rPh>
    <rPh sb="129" eb="130">
      <t>トウ</t>
    </rPh>
    <rPh sb="140" eb="142">
      <t>イガイ</t>
    </rPh>
    <rPh sb="143" eb="147">
      <t>ジドウケイサン</t>
    </rPh>
    <phoneticPr fontId="2"/>
  </si>
  <si>
    <t>A÷B：C（常勤換算方法で算定したリハビリテーションを担当する理学療法士、作業療法士又は言語聴覚士の数）</t>
    <rPh sb="10" eb="12">
      <t>ホウホウ</t>
    </rPh>
    <rPh sb="13" eb="15">
      <t>サンテイ</t>
    </rPh>
    <phoneticPr fontId="2"/>
  </si>
  <si>
    <t>A÷B：C（常勤換算方法で算定した支援相談員の数）</t>
    <rPh sb="6" eb="10">
      <t>ジョウキンカンサン</t>
    </rPh>
    <rPh sb="10" eb="12">
      <t>ホウホウ</t>
    </rPh>
    <rPh sb="13" eb="15">
      <t>サンテイ</t>
    </rPh>
    <phoneticPr fontId="2"/>
  </si>
  <si>
    <r>
      <t xml:space="preserve">新規退所者のうち、退所前後訪問指導を行った者の延数：Ａ
</t>
    </r>
    <r>
      <rPr>
        <sz val="10"/>
        <rFont val="ＭＳ Ｐゴシック"/>
        <family val="3"/>
        <charset val="128"/>
      </rPr>
      <t>※１０、※１１、※１２</t>
    </r>
    <rPh sb="0" eb="2">
      <t>シンキ</t>
    </rPh>
    <rPh sb="2" eb="4">
      <t>タイショ</t>
    </rPh>
    <rPh sb="4" eb="5">
      <t>シャ</t>
    </rPh>
    <rPh sb="18" eb="19">
      <t>オコナ</t>
    </rPh>
    <rPh sb="21" eb="22">
      <t>モノ</t>
    </rPh>
    <rPh sb="23" eb="24">
      <t>ノベ</t>
    </rPh>
    <rPh sb="24" eb="25">
      <t>スウ</t>
    </rPh>
    <phoneticPr fontId="2"/>
  </si>
  <si>
    <t>.</t>
    <phoneticPr fontId="2"/>
  </si>
  <si>
    <t>Ａ÷Ｂ×１００</t>
    <phoneticPr fontId="2"/>
  </si>
  <si>
    <t>％</t>
    <phoneticPr fontId="2"/>
  </si>
  <si>
    <t>Ａ÷D×１００</t>
    <phoneticPr fontId="2"/>
  </si>
  <si>
    <t>A÷B×１００</t>
    <phoneticPr fontId="2"/>
  </si>
  <si>
    <t>Ａ÷Ｂ×１００</t>
    <phoneticPr fontId="2"/>
  </si>
  <si>
    <t>「在宅復帰・在宅療養支援機能指標」等チェック表</t>
    <rPh sb="12" eb="14">
      <t>キノウ</t>
    </rPh>
    <rPh sb="14" eb="16">
      <t>シヒョウ</t>
    </rPh>
    <rPh sb="17" eb="18">
      <t>トウ</t>
    </rPh>
    <rPh sb="22" eb="23">
      <t>ヒョウ</t>
    </rPh>
    <phoneticPr fontId="2"/>
  </si>
  <si>
    <t>（参考様式）</t>
    <rPh sb="1" eb="3">
      <t>サンコウ</t>
    </rPh>
    <rPh sb="3" eb="5">
      <t>ヨウシキ</t>
    </rPh>
    <phoneticPr fontId="2"/>
  </si>
  <si>
    <t>改訂版（令和３年４月）</t>
    <rPh sb="0" eb="3">
      <t>カイテイバン</t>
    </rPh>
    <rPh sb="4" eb="6">
      <t>レイワ</t>
    </rPh>
    <rPh sb="7" eb="8">
      <t>ネン</t>
    </rPh>
    <rPh sb="9" eb="10">
      <t>ガツ</t>
    </rPh>
    <phoneticPr fontId="2"/>
  </si>
  <si>
    <t>　</t>
    <phoneticPr fontId="2"/>
  </si>
  <si>
    <t>　入所者の心身の諸機能の維持回復を図り、日常生活の自立を助けるため、理学療法、作業療法その他必要なリハビリ
　テーションを計画的に行い、適宜その評価を行っている。</t>
    <rPh sb="1" eb="4">
      <t>ニュウショシャ</t>
    </rPh>
    <rPh sb="5" eb="7">
      <t>シンシン</t>
    </rPh>
    <rPh sb="8" eb="11">
      <t>ショキノウ</t>
    </rPh>
    <rPh sb="12" eb="14">
      <t>イジ</t>
    </rPh>
    <rPh sb="14" eb="16">
      <t>カイフク</t>
    </rPh>
    <rPh sb="17" eb="18">
      <t>ハカ</t>
    </rPh>
    <rPh sb="20" eb="22">
      <t>ニチジョウ</t>
    </rPh>
    <rPh sb="22" eb="24">
      <t>セイカツ</t>
    </rPh>
    <rPh sb="25" eb="27">
      <t>ジリツ</t>
    </rPh>
    <rPh sb="28" eb="29">
      <t>タス</t>
    </rPh>
    <rPh sb="34" eb="36">
      <t>リガク</t>
    </rPh>
    <rPh sb="36" eb="38">
      <t>リョウホウ</t>
    </rPh>
    <rPh sb="39" eb="41">
      <t>サギョウ</t>
    </rPh>
    <rPh sb="41" eb="43">
      <t>リョウホウ</t>
    </rPh>
    <rPh sb="45" eb="46">
      <t>タ</t>
    </rPh>
    <rPh sb="46" eb="48">
      <t>ヒツヨウ</t>
    </rPh>
    <rPh sb="61" eb="64">
      <t>ケイカクテキ</t>
    </rPh>
    <rPh sb="65" eb="66">
      <t>オコナ</t>
    </rPh>
    <rPh sb="68" eb="70">
      <t>テキギ</t>
    </rPh>
    <rPh sb="72" eb="74">
      <t>ヒョウカ</t>
    </rPh>
    <rPh sb="75" eb="76">
      <t>オコナ</t>
    </rPh>
    <phoneticPr fontId="2"/>
  </si>
  <si>
    <t>（６）</t>
    <phoneticPr fontId="2"/>
  </si>
  <si>
    <t>常勤換算方法で入所者に対して主としてリハビリテーションを提供する業務に従事している理学療法士、作業療法士及び言語聴覚士のいずれの職種も入所者の数で除した数に100で乗じた数が0.２以上であること。</t>
    <phoneticPr fontId="2"/>
  </si>
  <si>
    <t>居宅を訪問し、当該者及びその家族等に対して退所を目的とした施設サービス計画の策定及び診療方針の決定を行った者の数。また、居宅とは、病院、診療所及び介護保険施設を除くものである。</t>
    <rPh sb="21" eb="23">
      <t>タイショ</t>
    </rPh>
    <rPh sb="24" eb="26">
      <t>モクテキ</t>
    </rPh>
    <rPh sb="29" eb="31">
      <t>シセツ</t>
    </rPh>
    <rPh sb="35" eb="37">
      <t>ケイカク</t>
    </rPh>
    <rPh sb="38" eb="40">
      <t>サクテイ</t>
    </rPh>
    <rPh sb="40" eb="41">
      <t>オヨ</t>
    </rPh>
    <rPh sb="42" eb="44">
      <t>シンリョウ</t>
    </rPh>
    <rPh sb="44" eb="46">
      <t>ホウシン</t>
    </rPh>
    <rPh sb="47" eb="49">
      <t>ケッテイ</t>
    </rPh>
    <phoneticPr fontId="2"/>
  </si>
  <si>
    <r>
      <t xml:space="preserve">延入所者数：D
</t>
    </r>
    <r>
      <rPr>
        <sz val="10"/>
        <rFont val="ＭＳ Ｐゴシック"/>
        <family val="3"/>
        <charset val="128"/>
      </rPr>
      <t>※１７</t>
    </r>
    <rPh sb="0" eb="1">
      <t>ノベ</t>
    </rPh>
    <rPh sb="1" eb="4">
      <t>ニュウショシャ</t>
    </rPh>
    <rPh sb="4" eb="5">
      <t>スウ</t>
    </rPh>
    <phoneticPr fontId="2"/>
  </si>
  <si>
    <r>
      <t xml:space="preserve">支援相談員が当該介護保健施設サービスの提供に従事する勤務延時間数：Ａ
</t>
    </r>
    <r>
      <rPr>
        <sz val="10"/>
        <rFont val="ＭＳ Ｐゴシック"/>
        <family val="3"/>
        <charset val="128"/>
      </rPr>
      <t>※１８</t>
    </r>
    <rPh sb="0" eb="2">
      <t>シエン</t>
    </rPh>
    <rPh sb="2" eb="5">
      <t>ソウダンイン</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</si>
  <si>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t xml:space="preserve">常勤の支援相談員が月に勤務すべき時間：B
</t>
    </r>
    <r>
      <rPr>
        <sz val="10"/>
        <rFont val="ＭＳ Ｐゴシック"/>
        <family val="3"/>
        <charset val="128"/>
      </rPr>
      <t>※１６</t>
    </r>
    <rPh sb="3" eb="5">
      <t>シエン</t>
    </rPh>
    <rPh sb="5" eb="8">
      <t>ソウダンイン</t>
    </rPh>
    <rPh sb="11" eb="13">
      <t>キンム</t>
    </rPh>
    <rPh sb="16" eb="18">
      <t>ジカン</t>
    </rPh>
    <phoneticPr fontId="2"/>
  </si>
  <si>
    <r>
      <t xml:space="preserve">入所者ごとの喀痰吸引を実施した延入所者数：Ａ
</t>
    </r>
    <r>
      <rPr>
        <sz val="10"/>
        <rFont val="ＭＳ Ｐゴシック"/>
        <family val="3"/>
        <charset val="128"/>
      </rPr>
      <t>※１９、※２０</t>
    </r>
    <rPh sb="0" eb="3">
      <t>ニュウショシャ</t>
    </rPh>
    <rPh sb="6" eb="8">
      <t>カクタン</t>
    </rPh>
    <rPh sb="8" eb="10">
      <t>キュウイン</t>
    </rPh>
    <rPh sb="11" eb="13">
      <t>ジッシ</t>
    </rPh>
    <rPh sb="15" eb="16">
      <t>ノブ</t>
    </rPh>
    <rPh sb="16" eb="19">
      <t>ニュウショシャ</t>
    </rPh>
    <rPh sb="19" eb="20">
      <t>スウ</t>
    </rPh>
    <phoneticPr fontId="2"/>
  </si>
  <si>
    <t>過去１年間に喀痰吸引が実施されていた者（入所期間が1年以上である入所者にあっては、当該入所期間中（入所時を含む。）に喀痰吸引が実施されていた者）であって、口腔衛生管理加算を算定されている者又は平成27年度から令和2年度の口腔衛生管理体制加算の算定要件を満たしている者（平成26年度以前においては、口腔機能維持管理加算又は口腔機能維持管理体制加算を算定されていた者及び平成27年度から令和2年度においては口腔衛生管理加算又は口腔衛生管理体制加算を算定されていた者）を含む。</t>
    <rPh sb="86" eb="88">
      <t>サンテイ</t>
    </rPh>
    <rPh sb="93" eb="94">
      <t>モノ</t>
    </rPh>
    <rPh sb="96" eb="98">
      <t>ヘイセイ</t>
    </rPh>
    <rPh sb="100" eb="102">
      <t>ネンド</t>
    </rPh>
    <rPh sb="104" eb="106">
      <t>レイワ</t>
    </rPh>
    <rPh sb="107" eb="109">
      <t>ネンド</t>
    </rPh>
    <rPh sb="110" eb="112">
      <t>コウクウ</t>
    </rPh>
    <rPh sb="112" eb="114">
      <t>エイセイ</t>
    </rPh>
    <rPh sb="114" eb="116">
      <t>カンリ</t>
    </rPh>
    <rPh sb="116" eb="118">
      <t>タイセイ</t>
    </rPh>
    <rPh sb="118" eb="120">
      <t>カサン</t>
    </rPh>
    <rPh sb="121" eb="123">
      <t>サンテイ</t>
    </rPh>
    <rPh sb="123" eb="125">
      <t>ヨウケン</t>
    </rPh>
    <rPh sb="126" eb="127">
      <t>ミ</t>
    </rPh>
    <rPh sb="132" eb="133">
      <t>モノ</t>
    </rPh>
    <rPh sb="134" eb="136">
      <t>ヘイセイ</t>
    </rPh>
    <rPh sb="138" eb="140">
      <t>ネンド</t>
    </rPh>
    <rPh sb="140" eb="142">
      <t>イゼン</t>
    </rPh>
    <rPh sb="148" eb="150">
      <t>コウクウ</t>
    </rPh>
    <rPh sb="150" eb="152">
      <t>キノウ</t>
    </rPh>
    <rPh sb="152" eb="154">
      <t>イジ</t>
    </rPh>
    <rPh sb="154" eb="156">
      <t>カンリ</t>
    </rPh>
    <rPh sb="156" eb="158">
      <t>カサン</t>
    </rPh>
    <rPh sb="158" eb="159">
      <t>マタ</t>
    </rPh>
    <rPh sb="160" eb="162">
      <t>コウクウ</t>
    </rPh>
    <rPh sb="162" eb="164">
      <t>キノウ</t>
    </rPh>
    <rPh sb="164" eb="166">
      <t>イジ</t>
    </rPh>
    <rPh sb="166" eb="168">
      <t>カンリ</t>
    </rPh>
    <rPh sb="168" eb="170">
      <t>タイセイ</t>
    </rPh>
    <rPh sb="170" eb="172">
      <t>カサン</t>
    </rPh>
    <rPh sb="173" eb="175">
      <t>サンテイ</t>
    </rPh>
    <rPh sb="180" eb="181">
      <t>モノ</t>
    </rPh>
    <rPh sb="181" eb="182">
      <t>オヨ</t>
    </rPh>
    <rPh sb="183" eb="185">
      <t>ヘイセイ</t>
    </rPh>
    <rPh sb="187" eb="189">
      <t>ネンド</t>
    </rPh>
    <rPh sb="191" eb="193">
      <t>レイワ</t>
    </rPh>
    <rPh sb="194" eb="196">
      <t>ネンド</t>
    </rPh>
    <rPh sb="201" eb="203">
      <t>コウクウ</t>
    </rPh>
    <rPh sb="203" eb="205">
      <t>エイセイ</t>
    </rPh>
    <phoneticPr fontId="2"/>
  </si>
  <si>
    <r>
      <t xml:space="preserve">入所者ごとの経管栄養を実施した延入所者数：Ａ
</t>
    </r>
    <r>
      <rPr>
        <sz val="10"/>
        <rFont val="ＭＳ Ｐゴシック"/>
        <family val="3"/>
        <charset val="128"/>
      </rPr>
      <t>※１９、※２１</t>
    </r>
    <rPh sb="0" eb="3">
      <t>ニュウショシャ</t>
    </rPh>
    <rPh sb="6" eb="10">
      <t>ケイカンエイヨウ</t>
    </rPh>
    <rPh sb="11" eb="13">
      <t>ジッシ</t>
    </rPh>
    <rPh sb="15" eb="16">
      <t>ノブ</t>
    </rPh>
    <rPh sb="16" eb="19">
      <t>ニュウショシャ</t>
    </rPh>
    <rPh sb="19" eb="20">
      <t>スウ</t>
    </rPh>
    <phoneticPr fontId="2"/>
  </si>
  <si>
    <t>※２１　</t>
    <phoneticPr fontId="2"/>
  </si>
  <si>
    <t>過去１年間に経管栄養が実施されていた者（入所期間が1年以上である入所者にあっては、当該入所期間中（入所時を含む。）に経管栄養が実施されていた者）であって、経口維持加算を算定しているもの又は管理栄養士が栄養ケア・マネジメントを実施するもの（令和2年度以前においては、経口維持加算又は栄養マネジメント加算を算定されていた者）を含む。</t>
    <rPh sb="84" eb="86">
      <t>サンテイ</t>
    </rPh>
    <rPh sb="94" eb="96">
      <t>カンリ</t>
    </rPh>
    <rPh sb="96" eb="99">
      <t>エイヨウシ</t>
    </rPh>
    <rPh sb="112" eb="114">
      <t>ジッシ</t>
    </rPh>
    <rPh sb="119" eb="121">
      <t>レイワ</t>
    </rPh>
    <rPh sb="122" eb="124">
      <t>ネンド</t>
    </rPh>
    <rPh sb="124" eb="126">
      <t>イゼン</t>
    </rPh>
    <rPh sb="132" eb="134">
      <t>ケイコウ</t>
    </rPh>
    <rPh sb="134" eb="136">
      <t>イジ</t>
    </rPh>
    <rPh sb="136" eb="138">
      <t>カサン</t>
    </rPh>
    <rPh sb="138" eb="139">
      <t>マタ</t>
    </rPh>
    <rPh sb="140" eb="142">
      <t>エイヨウ</t>
    </rPh>
    <rPh sb="158" eb="159">
      <t>モノ</t>
    </rPh>
    <phoneticPr fontId="2"/>
  </si>
  <si>
    <t>　医師は、リハビリテーションの実施にあたり、理学療法士、作業療法士又は言語聴覚士に対し、リハビリテーションの
　目的に加えて、①リハビリテーション開始前又は実施中の留意事項、②中止基準、③リハビリテーションにおける入所者
  に対する負荷量等のうちいずれか一つ以上の指示を行う。</t>
    <phoneticPr fontId="2"/>
  </si>
  <si>
    <r>
      <t>医師の詳細な指示の実施　</t>
    </r>
    <r>
      <rPr>
        <sz val="12"/>
        <rFont val="ＭＳ Ｐゴシック"/>
        <family val="3"/>
        <charset val="128"/>
      </rPr>
      <t>プルダウンより実施の内容（①～③）を選択してください。</t>
    </r>
    <rPh sb="0" eb="2">
      <t>イシ</t>
    </rPh>
    <rPh sb="3" eb="5">
      <t>ショウサイ</t>
    </rPh>
    <rPh sb="6" eb="8">
      <t>シジ</t>
    </rPh>
    <rPh sb="9" eb="11">
      <t>ジッシ</t>
    </rPh>
    <rPh sb="19" eb="21">
      <t>ジッシ</t>
    </rPh>
    <rPh sb="22" eb="24">
      <t>ナイヨウ</t>
    </rPh>
    <phoneticPr fontId="2"/>
  </si>
  <si>
    <r>
      <t xml:space="preserve">常勤の理学療法士等が月に勤務すべき時間：B
</t>
    </r>
    <r>
      <rPr>
        <sz val="10"/>
        <rFont val="ＭＳ Ｐゴシック"/>
        <family val="3"/>
        <charset val="128"/>
      </rPr>
      <t>※１４、※１６</t>
    </r>
    <rPh sb="0" eb="2">
      <t>ジョウキン</t>
    </rPh>
    <rPh sb="3" eb="5">
      <t>リガク</t>
    </rPh>
    <rPh sb="5" eb="8">
      <t>リョウホウシ</t>
    </rPh>
    <rPh sb="8" eb="9">
      <t>トウ</t>
    </rPh>
    <rPh sb="10" eb="11">
      <t>ツキ</t>
    </rPh>
    <rPh sb="12" eb="14">
      <t>キンム</t>
    </rPh>
    <rPh sb="17" eb="19">
      <t>ジカン</t>
    </rPh>
    <phoneticPr fontId="2"/>
  </si>
  <si>
    <r>
      <t>PT,OT,ST
いずれも
配置↓</t>
    </r>
    <r>
      <rPr>
        <b/>
        <sz val="9"/>
        <color rgb="FFFF0000"/>
        <rFont val="ＭＳ Ｐゴシック"/>
        <family val="3"/>
        <charset val="128"/>
      </rPr>
      <t>※１５</t>
    </r>
    <phoneticPr fontId="2"/>
  </si>
  <si>
    <t>　医師は、リハビリテーションの実施にあたり、理学療法士、作業療法士又は言語聴覚士に対し、リハビリテーションの目的に加えて、①リハビリテーション開始前又は実施中の留意事項、②中止基準、③リハビリテーションにおける入所者 に対する負荷量等のうちいずれか一つ以上の指示を行う。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</si>
</sst>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0_);[Red]\(0.00\)"/>
  </numFmts>
  <fonts count="4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8"/>
      <name val="ＭＳ 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4"/>
      <name val="ＭＳ Ｐゴシック"/>
      <family val="3"/>
      <charset val="128"/>
    </font>
    <font>
      <b/>
      <u/>
      <sz val="12"/>
      <color indexed="10"/>
      <name val="ＭＳ Ｐゴシック"/>
      <family val="3"/>
      <charset val="128"/>
    </font>
    <font>
      <sz val="9"/>
      <name val="ＭＳ Ｐゴシック"/>
      <family val="3"/>
      <charset val="128"/>
    </font>
    <font>
      <b/>
      <sz val="9"/>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rgb="FFFF0000"/>
      <name val="ＭＳ Ｐゴシック"/>
      <family val="3"/>
      <charset val="128"/>
    </font>
    <font>
      <sz val="10"/>
      <color rgb="FFFF0000"/>
      <name val="ＭＳ Ｐゴシック"/>
      <family val="3"/>
      <charset val="128"/>
    </font>
    <font>
      <b/>
      <sz val="9"/>
      <color rgb="FFFF0000"/>
      <name val="ＭＳ Ｐゴシック"/>
      <family val="3"/>
      <charset val="128"/>
    </font>
  </fonts>
  <fills count="5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CC"/>
        <bgColor indexed="64"/>
      </patternFill>
    </fill>
    <fill>
      <patternFill patternType="solid">
        <fgColor rgb="FF03E7ED"/>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9">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8" borderId="0" applyNumberFormat="0" applyBorder="0" applyAlignment="0" applyProtection="0">
      <alignment vertical="center"/>
    </xf>
    <xf numFmtId="0" fontId="8" fillId="33" borderId="0" applyNumberFormat="0" applyBorder="0" applyAlignment="0" applyProtection="0">
      <alignment vertical="center"/>
    </xf>
    <xf numFmtId="0" fontId="8" fillId="11" borderId="0" applyNumberFormat="0" applyBorder="0" applyAlignment="0" applyProtection="0">
      <alignment vertical="center"/>
    </xf>
    <xf numFmtId="0" fontId="9" fillId="34" borderId="0" applyNumberFormat="0" applyBorder="0" applyAlignment="0" applyProtection="0">
      <alignment vertical="center"/>
    </xf>
    <xf numFmtId="0" fontId="9" fillId="12" borderId="0" applyNumberFormat="0" applyBorder="0" applyAlignment="0" applyProtection="0">
      <alignment vertical="center"/>
    </xf>
    <xf numFmtId="0" fontId="9" fillId="35"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36"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7" borderId="0" applyNumberFormat="0" applyBorder="0" applyAlignment="0" applyProtection="0">
      <alignment vertical="center"/>
    </xf>
    <xf numFmtId="0" fontId="9" fillId="16" borderId="0" applyNumberFormat="0" applyBorder="0" applyAlignment="0" applyProtection="0">
      <alignment vertical="center"/>
    </xf>
    <xf numFmtId="0" fontId="9" fillId="38" borderId="0" applyNumberFormat="0" applyBorder="0" applyAlignment="0" applyProtection="0">
      <alignment vertical="center"/>
    </xf>
    <xf numFmtId="0" fontId="9" fillId="17" borderId="0" applyNumberFormat="0" applyBorder="0" applyAlignment="0" applyProtection="0">
      <alignment vertical="center"/>
    </xf>
    <xf numFmtId="0" fontId="9" fillId="39" borderId="0" applyNumberFormat="0" applyBorder="0" applyAlignment="0" applyProtection="0">
      <alignment vertical="center"/>
    </xf>
    <xf numFmtId="0" fontId="9" fillId="18" borderId="0" applyNumberFormat="0" applyBorder="0" applyAlignment="0" applyProtection="0">
      <alignment vertical="center"/>
    </xf>
    <xf numFmtId="0" fontId="9" fillId="40" borderId="0" applyNumberFormat="0" applyBorder="0" applyAlignment="0" applyProtection="0">
      <alignment vertical="center"/>
    </xf>
    <xf numFmtId="0" fontId="9" fillId="13" borderId="0" applyNumberFormat="0" applyBorder="0" applyAlignment="0" applyProtection="0">
      <alignment vertical="center"/>
    </xf>
    <xf numFmtId="0" fontId="9" fillId="41" borderId="0" applyNumberFormat="0" applyBorder="0" applyAlignment="0" applyProtection="0">
      <alignment vertical="center"/>
    </xf>
    <xf numFmtId="0" fontId="9" fillId="14" borderId="0" applyNumberFormat="0" applyBorder="0" applyAlignment="0" applyProtection="0">
      <alignment vertical="center"/>
    </xf>
    <xf numFmtId="0" fontId="9" fillId="42" borderId="0" applyNumberFormat="0" applyBorder="0" applyAlignment="0" applyProtection="0">
      <alignment vertical="center"/>
    </xf>
    <xf numFmtId="0" fontId="9" fillId="19" borderId="0" applyNumberFormat="0" applyBorder="0" applyAlignment="0" applyProtection="0">
      <alignment vertical="center"/>
    </xf>
    <xf numFmtId="0" fontId="3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43" borderId="70" applyNumberFormat="0" applyAlignment="0" applyProtection="0">
      <alignment vertical="center"/>
    </xf>
    <xf numFmtId="0" fontId="11" fillId="20" borderId="1" applyNumberFormat="0" applyAlignment="0" applyProtection="0">
      <alignment vertical="center"/>
    </xf>
    <xf numFmtId="0" fontId="31" fillId="44" borderId="0" applyNumberFormat="0" applyBorder="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71" applyNumberFormat="0" applyFont="0" applyAlignment="0" applyProtection="0">
      <alignment vertical="center"/>
    </xf>
    <xf numFmtId="0" fontId="1" fillId="22" borderId="2" applyNumberFormat="0" applyFont="0" applyAlignment="0" applyProtection="0">
      <alignment vertical="center"/>
    </xf>
    <xf numFmtId="0" fontId="32" fillId="0" borderId="72" applyNumberFormat="0" applyFill="0" applyAlignment="0" applyProtection="0">
      <alignment vertical="center"/>
    </xf>
    <xf numFmtId="0" fontId="13" fillId="0" borderId="3" applyNumberFormat="0" applyFill="0" applyAlignment="0" applyProtection="0">
      <alignment vertical="center"/>
    </xf>
    <xf numFmtId="0" fontId="33" fillId="45" borderId="0" applyNumberFormat="0" applyBorder="0" applyAlignment="0" applyProtection="0">
      <alignment vertical="center"/>
    </xf>
    <xf numFmtId="0" fontId="14" fillId="3" borderId="0" applyNumberFormat="0" applyBorder="0" applyAlignment="0" applyProtection="0">
      <alignment vertical="center"/>
    </xf>
    <xf numFmtId="0" fontId="34" fillId="46" borderId="73"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5" fillId="0" borderId="74" applyNumberFormat="0" applyFill="0" applyAlignment="0" applyProtection="0">
      <alignment vertical="center"/>
    </xf>
    <xf numFmtId="0" fontId="17" fillId="0" borderId="5" applyNumberFormat="0" applyFill="0" applyAlignment="0" applyProtection="0">
      <alignment vertical="center"/>
    </xf>
    <xf numFmtId="0" fontId="36" fillId="0" borderId="75" applyNumberFormat="0" applyFill="0" applyAlignment="0" applyProtection="0">
      <alignment vertical="center"/>
    </xf>
    <xf numFmtId="0" fontId="18" fillId="0" borderId="6" applyNumberFormat="0" applyFill="0" applyAlignment="0" applyProtection="0">
      <alignment vertical="center"/>
    </xf>
    <xf numFmtId="0" fontId="37" fillId="0" borderId="76" applyNumberFormat="0" applyFill="0" applyAlignment="0" applyProtection="0">
      <alignment vertical="center"/>
    </xf>
    <xf numFmtId="0" fontId="19" fillId="0" borderId="7" applyNumberFormat="0" applyFill="0" applyAlignment="0" applyProtection="0">
      <alignment vertical="center"/>
    </xf>
    <xf numFmtId="0" fontId="3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7" applyNumberFormat="0" applyFill="0" applyAlignment="0" applyProtection="0">
      <alignment vertical="center"/>
    </xf>
    <xf numFmtId="0" fontId="20" fillId="0" borderId="8" applyNumberFormat="0" applyFill="0" applyAlignment="0" applyProtection="0">
      <alignment vertical="center"/>
    </xf>
    <xf numFmtId="0" fontId="38" fillId="46" borderId="78" applyNumberFormat="0" applyAlignment="0" applyProtection="0">
      <alignment vertical="center"/>
    </xf>
    <xf numFmtId="0" fontId="21" fillId="23" borderId="9" applyNumberFormat="0" applyAlignment="0" applyProtection="0">
      <alignment vertical="center"/>
    </xf>
    <xf numFmtId="0" fontId="3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0" fillId="7" borderId="73" applyNumberFormat="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41" fillId="47" borderId="0" applyNumberFormat="0" applyBorder="0" applyAlignment="0" applyProtection="0">
      <alignment vertical="center"/>
    </xf>
    <xf numFmtId="0" fontId="24" fillId="4" borderId="0" applyNumberFormat="0" applyBorder="0" applyAlignment="0" applyProtection="0">
      <alignment vertical="center"/>
    </xf>
  </cellStyleXfs>
  <cellXfs count="195">
    <xf numFmtId="0" fontId="0" fillId="0" borderId="0" xfId="0" applyAlignment="1">
      <alignment vertical="center"/>
    </xf>
    <xf numFmtId="0" fontId="0" fillId="24" borderId="0" xfId="0" applyFill="1" applyAlignment="1">
      <alignment vertical="center"/>
    </xf>
    <xf numFmtId="0" fontId="3" fillId="24" borderId="0" xfId="0" applyFont="1" applyFill="1" applyAlignment="1">
      <alignment horizontal="left" vertical="center" indent="1"/>
    </xf>
    <xf numFmtId="0" fontId="0" fillId="24" borderId="0" xfId="0" applyFill="1" applyBorder="1" applyAlignment="1">
      <alignment vertical="center"/>
    </xf>
    <xf numFmtId="0" fontId="5" fillId="24" borderId="0" xfId="0" applyFont="1" applyFill="1" applyAlignment="1">
      <alignment vertical="center" wrapText="1"/>
    </xf>
    <xf numFmtId="0" fontId="0" fillId="24" borderId="0" xfId="0" applyFill="1" applyAlignment="1">
      <alignment horizontal="center" vertical="center"/>
    </xf>
    <xf numFmtId="0" fontId="3" fillId="24" borderId="0" xfId="0" applyFont="1" applyFill="1" applyAlignment="1">
      <alignment vertical="center"/>
    </xf>
    <xf numFmtId="0" fontId="6" fillId="24" borderId="0" xfId="0" applyFont="1" applyFill="1" applyAlignment="1">
      <alignment horizontal="center" vertical="center"/>
    </xf>
    <xf numFmtId="0" fontId="3" fillId="24" borderId="0" xfId="0" applyFont="1" applyFill="1" applyAlignment="1">
      <alignment vertical="center" wrapText="1"/>
    </xf>
    <xf numFmtId="0" fontId="1" fillId="24" borderId="0" xfId="86" applyFill="1"/>
    <xf numFmtId="0" fontId="5" fillId="24" borderId="0" xfId="86" applyFont="1" applyFill="1" applyBorder="1" applyAlignment="1">
      <alignment vertical="center"/>
    </xf>
    <xf numFmtId="0" fontId="0" fillId="0" borderId="0" xfId="0" applyBorder="1" applyAlignment="1">
      <alignment horizontal="center" vertical="center"/>
    </xf>
    <xf numFmtId="176" fontId="1" fillId="0" borderId="0" xfId="86" applyNumberForma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vertical="center"/>
    </xf>
    <xf numFmtId="0" fontId="1" fillId="24" borderId="0" xfId="86" applyFill="1" applyBorder="1"/>
    <xf numFmtId="0" fontId="0" fillId="24" borderId="0" xfId="0" applyFont="1" applyFill="1" applyAlignment="1">
      <alignment vertical="center" wrapText="1"/>
    </xf>
    <xf numFmtId="0" fontId="0" fillId="0" borderId="0" xfId="86" applyFont="1" applyFill="1" applyBorder="1" applyAlignment="1">
      <alignment horizontal="center" vertical="center"/>
    </xf>
    <xf numFmtId="0" fontId="0" fillId="24" borderId="0" xfId="86" applyFont="1" applyFill="1" applyBorder="1" applyAlignment="1">
      <alignment horizontal="center" vertical="center"/>
    </xf>
    <xf numFmtId="176" fontId="0" fillId="0" borderId="0" xfId="0" applyNumberFormat="1" applyFill="1" applyBorder="1" applyAlignment="1">
      <alignment vertical="center"/>
    </xf>
    <xf numFmtId="0" fontId="3" fillId="24" borderId="0" xfId="0" applyFont="1" applyFill="1" applyAlignment="1">
      <alignment horizontal="left" vertical="center" wrapText="1"/>
    </xf>
    <xf numFmtId="0" fontId="7" fillId="24" borderId="0" xfId="0" applyFont="1" applyFill="1" applyAlignment="1">
      <alignment horizontal="right" vertical="center"/>
    </xf>
    <xf numFmtId="0" fontId="4" fillId="24" borderId="0" xfId="0" applyFont="1" applyFill="1" applyAlignment="1">
      <alignment vertical="center"/>
    </xf>
    <xf numFmtId="177" fontId="0" fillId="0" borderId="10" xfId="0" applyNumberFormat="1" applyFill="1" applyBorder="1" applyAlignment="1">
      <alignment horizontal="right" vertical="center"/>
    </xf>
    <xf numFmtId="177" fontId="0" fillId="0" borderId="11" xfId="0" applyNumberFormat="1" applyFill="1" applyBorder="1" applyAlignment="1">
      <alignment horizontal="right" vertical="center"/>
    </xf>
    <xf numFmtId="177" fontId="0" fillId="0" borderId="12" xfId="0" applyNumberFormat="1" applyFill="1" applyBorder="1" applyAlignment="1">
      <alignment horizontal="right" vertical="center"/>
    </xf>
    <xf numFmtId="177" fontId="0" fillId="0" borderId="13" xfId="0" applyNumberFormat="1" applyFill="1" applyBorder="1" applyAlignment="1">
      <alignment horizontal="right" vertical="center"/>
    </xf>
    <xf numFmtId="0" fontId="1" fillId="24" borderId="14" xfId="86" applyFill="1" applyBorder="1" applyAlignment="1">
      <alignment horizontal="right" vertical="center"/>
    </xf>
    <xf numFmtId="0" fontId="1" fillId="24" borderId="15" xfId="86" applyFill="1" applyBorder="1" applyAlignment="1">
      <alignment horizontal="right" vertical="center"/>
    </xf>
    <xf numFmtId="0" fontId="1" fillId="24" borderId="16" xfId="86" applyFill="1" applyBorder="1" applyAlignment="1">
      <alignment horizontal="right" vertical="center"/>
    </xf>
    <xf numFmtId="0" fontId="0" fillId="24" borderId="17" xfId="86" applyFont="1" applyFill="1" applyBorder="1" applyAlignment="1">
      <alignment vertical="center" wrapText="1"/>
    </xf>
    <xf numFmtId="178" fontId="1" fillId="24" borderId="18" xfId="86" applyNumberFormat="1" applyFill="1" applyBorder="1" applyAlignment="1">
      <alignment horizontal="right" vertical="center"/>
    </xf>
    <xf numFmtId="178" fontId="1" fillId="24" borderId="19" xfId="86" applyNumberFormat="1" applyFill="1" applyBorder="1" applyAlignment="1">
      <alignment horizontal="right" vertical="center"/>
    </xf>
    <xf numFmtId="178" fontId="1" fillId="24" borderId="20" xfId="86" applyNumberFormat="1" applyFill="1" applyBorder="1" applyAlignment="1">
      <alignment horizontal="right" vertical="center"/>
    </xf>
    <xf numFmtId="178" fontId="1" fillId="24" borderId="15" xfId="86" applyNumberFormat="1" applyFill="1" applyBorder="1" applyAlignment="1">
      <alignment horizontal="right" vertical="center"/>
    </xf>
    <xf numFmtId="177" fontId="0" fillId="0" borderId="21" xfId="0" applyNumberFormat="1" applyFill="1" applyBorder="1" applyAlignment="1">
      <alignment vertical="center"/>
    </xf>
    <xf numFmtId="0" fontId="1" fillId="0" borderId="22" xfId="86" applyFill="1" applyBorder="1" applyAlignment="1">
      <alignment horizontal="right" vertical="center"/>
    </xf>
    <xf numFmtId="0" fontId="1" fillId="0" borderId="23" xfId="86" applyFill="1" applyBorder="1" applyAlignment="1">
      <alignment horizontal="right" vertical="center"/>
    </xf>
    <xf numFmtId="0" fontId="1" fillId="0" borderId="24" xfId="86" applyFill="1" applyBorder="1" applyAlignment="1">
      <alignment horizontal="right" vertical="center"/>
    </xf>
    <xf numFmtId="0" fontId="1" fillId="24" borderId="17" xfId="86" applyFill="1" applyBorder="1" applyAlignment="1">
      <alignment horizontal="right" vertical="center"/>
    </xf>
    <xf numFmtId="0" fontId="0" fillId="24" borderId="0" xfId="86" applyFont="1" applyFill="1" applyAlignment="1">
      <alignment vertical="center"/>
    </xf>
    <xf numFmtId="0" fontId="3" fillId="24" borderId="0" xfId="0" applyFont="1" applyFill="1" applyAlignment="1">
      <alignment horizontal="right" vertical="center"/>
    </xf>
    <xf numFmtId="0" fontId="0" fillId="24" borderId="0" xfId="0" applyFill="1" applyBorder="1" applyAlignment="1">
      <alignment horizontal="center" vertical="center" wrapText="1"/>
    </xf>
    <xf numFmtId="0" fontId="0" fillId="24" borderId="0" xfId="0" applyFill="1" applyBorder="1" applyAlignment="1">
      <alignment horizontal="center" vertical="center"/>
    </xf>
    <xf numFmtId="0" fontId="3" fillId="24" borderId="0" xfId="0" applyFont="1" applyFill="1" applyBorder="1" applyAlignment="1">
      <alignment vertical="center"/>
    </xf>
    <xf numFmtId="0" fontId="1" fillId="0" borderId="25" xfId="86" applyFill="1" applyBorder="1" applyAlignment="1">
      <alignment horizontal="right" vertical="center"/>
    </xf>
    <xf numFmtId="0" fontId="3" fillId="24" borderId="0" xfId="0" applyFont="1" applyFill="1" applyAlignment="1">
      <alignment horizontal="left" vertical="center"/>
    </xf>
    <xf numFmtId="0" fontId="0" fillId="25" borderId="17" xfId="0" applyFill="1" applyBorder="1" applyAlignment="1">
      <alignment horizontal="center" vertical="center"/>
    </xf>
    <xf numFmtId="178" fontId="1" fillId="48" borderId="17" xfId="86" applyNumberFormat="1" applyFill="1" applyBorder="1" applyAlignment="1">
      <alignment horizontal="right" vertical="center"/>
    </xf>
    <xf numFmtId="0" fontId="3" fillId="0" borderId="0" xfId="0" applyNumberFormat="1" applyFont="1" applyFill="1" applyBorder="1" applyAlignment="1">
      <alignment vertical="center"/>
    </xf>
    <xf numFmtId="0" fontId="0" fillId="24" borderId="17" xfId="86" applyFont="1" applyFill="1" applyBorder="1" applyAlignment="1">
      <alignment horizontal="center" vertical="center" wrapText="1"/>
    </xf>
    <xf numFmtId="0" fontId="3" fillId="24" borderId="0" xfId="0" applyFont="1" applyFill="1" applyBorder="1" applyAlignment="1">
      <alignment vertical="center" wrapText="1"/>
    </xf>
    <xf numFmtId="178" fontId="0" fillId="0" borderId="26" xfId="0" applyNumberFormat="1" applyFill="1" applyBorder="1" applyAlignment="1">
      <alignment horizontal="right" vertical="center"/>
    </xf>
    <xf numFmtId="178" fontId="0" fillId="0" borderId="27" xfId="0" applyNumberFormat="1" applyFill="1" applyBorder="1" applyAlignment="1">
      <alignment horizontal="right" vertical="center"/>
    </xf>
    <xf numFmtId="0" fontId="7" fillId="24" borderId="0" xfId="0" applyFont="1" applyFill="1" applyAlignment="1">
      <alignment vertical="center"/>
    </xf>
    <xf numFmtId="0" fontId="25" fillId="0" borderId="0" xfId="0" applyFont="1" applyFill="1" applyBorder="1" applyAlignment="1">
      <alignment horizontal="right" vertical="center"/>
    </xf>
    <xf numFmtId="176" fontId="25" fillId="0" borderId="0" xfId="86" applyNumberFormat="1" applyFont="1" applyFill="1" applyBorder="1" applyAlignment="1">
      <alignment vertical="center"/>
    </xf>
    <xf numFmtId="176" fontId="25" fillId="0" borderId="0" xfId="86" applyNumberFormat="1" applyFont="1" applyFill="1" applyBorder="1" applyAlignment="1">
      <alignment horizontal="left" vertical="center" wrapText="1"/>
    </xf>
    <xf numFmtId="179" fontId="0" fillId="0" borderId="28" xfId="0" applyNumberFormat="1" applyFill="1" applyBorder="1" applyAlignment="1">
      <alignment horizontal="right" vertical="center"/>
    </xf>
    <xf numFmtId="179" fontId="0" fillId="0" borderId="29" xfId="0" applyNumberFormat="1" applyFill="1" applyBorder="1" applyAlignment="1">
      <alignment horizontal="right" vertical="center"/>
    </xf>
    <xf numFmtId="0" fontId="0" fillId="24" borderId="30" xfId="86" applyFont="1" applyFill="1" applyBorder="1" applyAlignment="1">
      <alignment vertical="center" wrapText="1"/>
    </xf>
    <xf numFmtId="178" fontId="1" fillId="24" borderId="31" xfId="86" applyNumberFormat="1" applyFill="1" applyBorder="1" applyAlignment="1">
      <alignment horizontal="right" vertical="center"/>
    </xf>
    <xf numFmtId="179" fontId="1" fillId="24" borderId="31" xfId="86" applyNumberFormat="1" applyFill="1" applyBorder="1" applyAlignment="1">
      <alignment horizontal="right" vertical="center"/>
    </xf>
    <xf numFmtId="179" fontId="0" fillId="0" borderId="32" xfId="0" applyNumberFormat="1" applyFill="1" applyBorder="1" applyAlignment="1">
      <alignment horizontal="right" vertical="center"/>
    </xf>
    <xf numFmtId="49" fontId="26" fillId="24" borderId="0" xfId="0" applyNumberFormat="1" applyFont="1" applyFill="1" applyAlignment="1">
      <alignment vertical="center"/>
    </xf>
    <xf numFmtId="0" fontId="26" fillId="24" borderId="0" xfId="0" applyFont="1" applyFill="1" applyAlignment="1">
      <alignment vertical="center" wrapText="1"/>
    </xf>
    <xf numFmtId="0" fontId="7" fillId="24" borderId="0" xfId="0" applyFont="1" applyFill="1" applyAlignment="1">
      <alignment horizontal="left" vertical="center" indent="1"/>
    </xf>
    <xf numFmtId="0" fontId="26" fillId="24" borderId="0" xfId="0" applyFont="1" applyFill="1" applyAlignment="1">
      <alignment vertical="center"/>
    </xf>
    <xf numFmtId="178" fontId="3" fillId="48" borderId="33" xfId="0" applyNumberFormat="1" applyFont="1" applyFill="1" applyBorder="1" applyAlignment="1">
      <alignment vertical="center"/>
    </xf>
    <xf numFmtId="0" fontId="3" fillId="24" borderId="0" xfId="0" applyFont="1" applyFill="1" applyAlignment="1">
      <alignment vertical="top"/>
    </xf>
    <xf numFmtId="0" fontId="3" fillId="24" borderId="0" xfId="0" applyFont="1" applyFill="1" applyAlignment="1">
      <alignment vertical="top" wrapText="1"/>
    </xf>
    <xf numFmtId="0" fontId="0" fillId="24" borderId="0" xfId="0" applyFill="1" applyAlignment="1">
      <alignment vertical="top"/>
    </xf>
    <xf numFmtId="0" fontId="5" fillId="24" borderId="0" xfId="0" applyFont="1" applyFill="1" applyBorder="1" applyAlignment="1">
      <alignment horizontal="center" vertical="center" wrapText="1"/>
    </xf>
    <xf numFmtId="0" fontId="25" fillId="24" borderId="0" xfId="0" applyFont="1" applyFill="1" applyAlignment="1">
      <alignment vertical="center"/>
    </xf>
    <xf numFmtId="0" fontId="25" fillId="24" borderId="0" xfId="0" applyFont="1" applyFill="1" applyAlignment="1">
      <alignment horizontal="right" vertical="center"/>
    </xf>
    <xf numFmtId="178" fontId="1" fillId="24" borderId="34" xfId="86" applyNumberFormat="1" applyFill="1" applyBorder="1" applyAlignment="1">
      <alignment horizontal="right" vertical="center"/>
    </xf>
    <xf numFmtId="0" fontId="4" fillId="0" borderId="0" xfId="0" applyFont="1" applyFill="1" applyBorder="1" applyAlignment="1">
      <alignment vertical="top"/>
    </xf>
    <xf numFmtId="0" fontId="1" fillId="26" borderId="35" xfId="86" applyFill="1" applyBorder="1" applyAlignment="1" applyProtection="1">
      <alignment horizontal="right" vertical="center"/>
      <protection locked="0"/>
    </xf>
    <xf numFmtId="0" fontId="1" fillId="26" borderId="36" xfId="86" applyFill="1" applyBorder="1" applyAlignment="1" applyProtection="1">
      <alignment horizontal="right" vertical="center"/>
      <protection locked="0"/>
    </xf>
    <xf numFmtId="0" fontId="1" fillId="26" borderId="37" xfId="86" applyFill="1" applyBorder="1" applyAlignment="1" applyProtection="1">
      <alignment horizontal="right" vertical="center"/>
      <protection locked="0"/>
    </xf>
    <xf numFmtId="0" fontId="1" fillId="26" borderId="38" xfId="86" applyFill="1" applyBorder="1" applyAlignment="1" applyProtection="1">
      <alignment horizontal="right" vertical="center"/>
      <protection locked="0"/>
    </xf>
    <xf numFmtId="0" fontId="1" fillId="26" borderId="39" xfId="86" applyFill="1" applyBorder="1" applyAlignment="1" applyProtection="1">
      <alignment horizontal="right" vertical="center"/>
      <protection locked="0"/>
    </xf>
    <xf numFmtId="0" fontId="1" fillId="26" borderId="21" xfId="86" applyFill="1" applyBorder="1" applyAlignment="1" applyProtection="1">
      <alignment horizontal="right" vertical="center"/>
      <protection locked="0"/>
    </xf>
    <xf numFmtId="0" fontId="1" fillId="26" borderId="40" xfId="86" applyFill="1" applyBorder="1" applyAlignment="1" applyProtection="1">
      <alignment horizontal="right" vertical="center"/>
      <protection locked="0"/>
    </xf>
    <xf numFmtId="0" fontId="1" fillId="26" borderId="41" xfId="86" applyFill="1" applyBorder="1" applyAlignment="1" applyProtection="1">
      <alignment horizontal="right" vertical="center"/>
      <protection locked="0"/>
    </xf>
    <xf numFmtId="0" fontId="1" fillId="26" borderId="42" xfId="86" applyFill="1" applyBorder="1" applyAlignment="1" applyProtection="1">
      <alignment horizontal="right" vertical="center"/>
      <protection locked="0"/>
    </xf>
    <xf numFmtId="0" fontId="1" fillId="26" borderId="43" xfId="86" applyFill="1" applyBorder="1" applyAlignment="1" applyProtection="1">
      <alignment horizontal="right" vertical="center"/>
      <protection locked="0"/>
    </xf>
    <xf numFmtId="0" fontId="1" fillId="26" borderId="29" xfId="86" applyFill="1" applyBorder="1" applyAlignment="1" applyProtection="1">
      <alignment horizontal="right" vertical="center"/>
      <protection locked="0"/>
    </xf>
    <xf numFmtId="0" fontId="1" fillId="26" borderId="28" xfId="86" applyFill="1" applyBorder="1" applyAlignment="1" applyProtection="1">
      <alignment horizontal="right" vertical="center"/>
      <protection locked="0"/>
    </xf>
    <xf numFmtId="0" fontId="1" fillId="26" borderId="32" xfId="86" applyFill="1" applyBorder="1" applyAlignment="1" applyProtection="1">
      <alignment horizontal="right" vertical="center"/>
      <protection locked="0"/>
    </xf>
    <xf numFmtId="0" fontId="0" fillId="26" borderId="40" xfId="0" applyFill="1" applyBorder="1" applyAlignment="1" applyProtection="1">
      <alignment horizontal="right" vertical="center"/>
      <protection locked="0"/>
    </xf>
    <xf numFmtId="0" fontId="0" fillId="26" borderId="36" xfId="0" applyFill="1" applyBorder="1" applyAlignment="1" applyProtection="1">
      <alignment horizontal="right" vertical="center"/>
      <protection locked="0"/>
    </xf>
    <xf numFmtId="0" fontId="0" fillId="26" borderId="37" xfId="0" applyFill="1" applyBorder="1" applyAlignment="1" applyProtection="1">
      <alignment horizontal="right" vertical="center"/>
      <protection locked="0"/>
    </xf>
    <xf numFmtId="0" fontId="0" fillId="26" borderId="44" xfId="0" applyFill="1" applyBorder="1" applyAlignment="1" applyProtection="1">
      <alignment horizontal="right" vertical="center"/>
      <protection locked="0"/>
    </xf>
    <xf numFmtId="0" fontId="0" fillId="26" borderId="42" xfId="0" applyFill="1" applyBorder="1" applyAlignment="1" applyProtection="1">
      <alignment horizontal="right" vertical="center"/>
      <protection locked="0"/>
    </xf>
    <xf numFmtId="0" fontId="0" fillId="26" borderId="43" xfId="0" applyFill="1" applyBorder="1" applyAlignment="1" applyProtection="1">
      <alignment horizontal="right" vertical="center"/>
      <protection locked="0"/>
    </xf>
    <xf numFmtId="0" fontId="0" fillId="26" borderId="45" xfId="0" applyFill="1" applyBorder="1" applyAlignment="1" applyProtection="1">
      <alignment horizontal="right" vertical="center"/>
      <protection locked="0"/>
    </xf>
    <xf numFmtId="0" fontId="0" fillId="26" borderId="28" xfId="0" applyFill="1" applyBorder="1" applyAlignment="1" applyProtection="1">
      <alignment horizontal="right" vertical="center"/>
      <protection locked="0"/>
    </xf>
    <xf numFmtId="0" fontId="0" fillId="26" borderId="32" xfId="0" applyFill="1" applyBorder="1" applyAlignment="1" applyProtection="1">
      <alignment horizontal="right" vertical="center"/>
      <protection locked="0"/>
    </xf>
    <xf numFmtId="0" fontId="0" fillId="26" borderId="46" xfId="0" applyFill="1" applyBorder="1" applyAlignment="1" applyProtection="1">
      <alignment horizontal="right" vertical="center"/>
      <protection locked="0"/>
    </xf>
    <xf numFmtId="0" fontId="0" fillId="26" borderId="47" xfId="0" applyFill="1" applyBorder="1" applyAlignment="1" applyProtection="1">
      <alignment horizontal="right" vertical="center"/>
      <protection locked="0"/>
    </xf>
    <xf numFmtId="0" fontId="0" fillId="26" borderId="48" xfId="0" applyFill="1" applyBorder="1" applyAlignment="1" applyProtection="1">
      <alignment horizontal="right" vertical="center"/>
      <protection locked="0"/>
    </xf>
    <xf numFmtId="0" fontId="0" fillId="26" borderId="49" xfId="0" applyFill="1" applyBorder="1" applyAlignment="1" applyProtection="1">
      <alignment horizontal="right" vertical="center"/>
      <protection locked="0"/>
    </xf>
    <xf numFmtId="0" fontId="0" fillId="26" borderId="23" xfId="0" applyFill="1" applyBorder="1" applyAlignment="1" applyProtection="1">
      <alignment horizontal="right" vertical="center"/>
      <protection locked="0"/>
    </xf>
    <xf numFmtId="0" fontId="0" fillId="26" borderId="24" xfId="0" applyFill="1" applyBorder="1" applyAlignment="1" applyProtection="1">
      <alignment horizontal="right" vertical="center"/>
      <protection locked="0"/>
    </xf>
    <xf numFmtId="0" fontId="0" fillId="26" borderId="21" xfId="0" applyFont="1" applyFill="1" applyBorder="1" applyAlignment="1" applyProtection="1">
      <alignment horizontal="center" vertical="center" wrapText="1"/>
      <protection locked="0"/>
    </xf>
    <xf numFmtId="0" fontId="0" fillId="26" borderId="35" xfId="0" applyFill="1" applyBorder="1" applyAlignment="1" applyProtection="1">
      <alignment horizontal="right" vertical="center"/>
      <protection locked="0"/>
    </xf>
    <xf numFmtId="0" fontId="0" fillId="26" borderId="29" xfId="0" applyFill="1" applyBorder="1" applyAlignment="1" applyProtection="1">
      <alignment horizontal="right" vertical="center"/>
      <protection locked="0"/>
    </xf>
    <xf numFmtId="0" fontId="0" fillId="26" borderId="17" xfId="0" applyFont="1" applyFill="1" applyBorder="1" applyAlignment="1" applyProtection="1">
      <alignment horizontal="center" vertical="center" wrapText="1"/>
      <protection locked="0"/>
    </xf>
    <xf numFmtId="180" fontId="0" fillId="0" borderId="38" xfId="55" applyNumberFormat="1" applyFont="1" applyFill="1" applyBorder="1" applyAlignment="1">
      <alignment horizontal="right" vertical="center"/>
    </xf>
    <xf numFmtId="180" fontId="0" fillId="25" borderId="17" xfId="55" applyNumberFormat="1" applyFont="1" applyFill="1" applyBorder="1" applyAlignment="1">
      <alignment horizontal="right" vertical="center"/>
    </xf>
    <xf numFmtId="0" fontId="0" fillId="0" borderId="38" xfId="55" applyNumberFormat="1" applyFont="1" applyFill="1" applyBorder="1" applyAlignment="1">
      <alignment horizontal="right" vertical="center"/>
    </xf>
    <xf numFmtId="0" fontId="0" fillId="25" borderId="17" xfId="55" applyNumberFormat="1" applyFont="1" applyFill="1" applyBorder="1" applyAlignment="1">
      <alignment horizontal="right" vertical="center"/>
    </xf>
    <xf numFmtId="0" fontId="0" fillId="25" borderId="17" xfId="55" applyNumberFormat="1" applyFont="1" applyFill="1" applyBorder="1" applyAlignment="1">
      <alignment vertical="center"/>
    </xf>
    <xf numFmtId="0" fontId="1" fillId="0" borderId="38" xfId="86" applyNumberFormat="1" applyFill="1" applyBorder="1" applyAlignment="1">
      <alignment horizontal="right" vertical="center"/>
    </xf>
    <xf numFmtId="0" fontId="1" fillId="25" borderId="17" xfId="86" applyNumberFormat="1" applyFill="1" applyBorder="1" applyAlignment="1">
      <alignment horizontal="right" vertical="center"/>
    </xf>
    <xf numFmtId="0" fontId="0" fillId="26" borderId="41" xfId="0" applyFill="1" applyBorder="1" applyAlignment="1" applyProtection="1">
      <alignment horizontal="right" vertical="center"/>
      <protection locked="0"/>
    </xf>
    <xf numFmtId="0" fontId="0" fillId="26" borderId="50" xfId="0" applyFill="1" applyBorder="1" applyAlignment="1" applyProtection="1">
      <alignment horizontal="right" vertical="center"/>
      <protection locked="0"/>
    </xf>
    <xf numFmtId="0" fontId="0" fillId="26" borderId="51" xfId="0" applyFill="1" applyBorder="1" applyAlignment="1" applyProtection="1">
      <alignment horizontal="right" vertical="center"/>
      <protection locked="0"/>
    </xf>
    <xf numFmtId="0" fontId="0" fillId="26" borderId="52" xfId="0" applyFill="1" applyBorder="1" applyAlignment="1" applyProtection="1">
      <alignment horizontal="right" vertical="center"/>
      <protection locked="0"/>
    </xf>
    <xf numFmtId="0" fontId="0" fillId="26" borderId="53" xfId="0" applyFill="1" applyBorder="1" applyAlignment="1" applyProtection="1">
      <alignment horizontal="right" vertical="center"/>
      <protection locked="0"/>
    </xf>
    <xf numFmtId="0" fontId="28" fillId="24" borderId="0" xfId="0" applyFont="1" applyFill="1" applyAlignment="1">
      <alignment vertical="center"/>
    </xf>
    <xf numFmtId="176" fontId="25" fillId="0" borderId="0" xfId="86" applyNumberFormat="1" applyFont="1" applyFill="1" applyBorder="1" applyAlignment="1">
      <alignment horizontal="left" vertical="center" wrapText="1"/>
    </xf>
    <xf numFmtId="0" fontId="5" fillId="49" borderId="17" xfId="0" applyFont="1" applyFill="1" applyBorder="1" applyAlignment="1">
      <alignment horizontal="center" vertical="center"/>
    </xf>
    <xf numFmtId="0" fontId="29" fillId="24" borderId="0" xfId="0" applyFont="1" applyFill="1" applyAlignment="1">
      <alignment vertical="center" wrapText="1"/>
    </xf>
    <xf numFmtId="0" fontId="0" fillId="24" borderId="0" xfId="0" applyFill="1" applyBorder="1" applyAlignment="1">
      <alignment horizontal="left" vertical="center" wrapText="1"/>
    </xf>
    <xf numFmtId="0" fontId="5" fillId="49" borderId="17" xfId="0" applyFont="1" applyFill="1" applyBorder="1" applyAlignment="1" applyProtection="1">
      <alignment horizontal="center" vertical="center"/>
      <protection locked="0"/>
    </xf>
    <xf numFmtId="0" fontId="6" fillId="24" borderId="0" xfId="0" applyFont="1" applyFill="1" applyAlignment="1">
      <alignment horizontal="center" vertical="center" shrinkToFit="1"/>
    </xf>
    <xf numFmtId="0" fontId="0" fillId="24" borderId="58" xfId="86" applyFont="1" applyFill="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25" fillId="24" borderId="0" xfId="0" applyFont="1" applyFill="1" applyAlignment="1">
      <alignment horizontal="left" vertical="center" wrapText="1"/>
    </xf>
    <xf numFmtId="0" fontId="25" fillId="0" borderId="0" xfId="0" applyFont="1" applyAlignment="1">
      <alignment vertical="center"/>
    </xf>
    <xf numFmtId="0" fontId="0" fillId="24" borderId="66" xfId="86" applyFont="1" applyFill="1" applyBorder="1" applyAlignment="1">
      <alignment vertical="center" wrapText="1"/>
    </xf>
    <xf numFmtId="0" fontId="0" fillId="0" borderId="67" xfId="0" applyBorder="1" applyAlignment="1">
      <alignment vertical="center" wrapText="1"/>
    </xf>
    <xf numFmtId="0" fontId="3" fillId="24" borderId="0" xfId="0" applyFont="1" applyFill="1" applyAlignment="1">
      <alignment horizontal="left" vertical="top" wrapText="1"/>
    </xf>
    <xf numFmtId="0" fontId="0" fillId="24" borderId="68" xfId="86" applyFont="1" applyFill="1" applyBorder="1" applyAlignment="1">
      <alignment horizontal="left" vertical="center" wrapText="1"/>
    </xf>
    <xf numFmtId="0" fontId="0" fillId="0" borderId="55" xfId="0" applyBorder="1" applyAlignment="1">
      <alignment horizontal="left" vertical="center" wrapText="1"/>
    </xf>
    <xf numFmtId="0" fontId="0" fillId="24" borderId="69" xfId="86" applyFont="1" applyFill="1" applyBorder="1" applyAlignment="1">
      <alignment horizontal="center" vertical="center"/>
    </xf>
    <xf numFmtId="0" fontId="0" fillId="0" borderId="34" xfId="0" applyBorder="1" applyAlignment="1">
      <alignment horizontal="center" vertical="center"/>
    </xf>
    <xf numFmtId="0" fontId="0" fillId="24" borderId="61" xfId="86" applyFont="1" applyFill="1" applyBorder="1" applyAlignment="1">
      <alignment horizontal="center"/>
    </xf>
    <xf numFmtId="0" fontId="1" fillId="24" borderId="63" xfId="86" applyFill="1" applyBorder="1" applyAlignment="1">
      <alignment horizontal="center"/>
    </xf>
    <xf numFmtId="0" fontId="0" fillId="24" borderId="61" xfId="0" applyFill="1" applyBorder="1" applyAlignment="1">
      <alignment horizontal="center" vertical="center"/>
    </xf>
    <xf numFmtId="0" fontId="0" fillId="24" borderId="62" xfId="0" applyFill="1" applyBorder="1" applyAlignment="1">
      <alignment horizontal="center" vertical="center"/>
    </xf>
    <xf numFmtId="0" fontId="0" fillId="24" borderId="63" xfId="0" applyFill="1" applyBorder="1" applyAlignment="1">
      <alignment horizontal="center" vertical="center"/>
    </xf>
    <xf numFmtId="0" fontId="0" fillId="24" borderId="56" xfId="86" applyFont="1" applyFill="1" applyBorder="1" applyAlignment="1">
      <alignment horizontal="center" vertical="center"/>
    </xf>
    <xf numFmtId="0" fontId="0" fillId="0" borderId="33" xfId="0" applyBorder="1" applyAlignment="1">
      <alignment horizontal="center" vertical="center"/>
    </xf>
    <xf numFmtId="0" fontId="0" fillId="24" borderId="38" xfId="0" applyFont="1" applyFill="1" applyBorder="1" applyAlignment="1">
      <alignment horizontal="center" vertical="center" wrapText="1"/>
    </xf>
    <xf numFmtId="0" fontId="0" fillId="24" borderId="39" xfId="0" applyFont="1" applyFill="1" applyBorder="1" applyAlignment="1">
      <alignment horizontal="center" vertical="center" wrapText="1"/>
    </xf>
    <xf numFmtId="0" fontId="0" fillId="0" borderId="57" xfId="0" applyBorder="1" applyAlignment="1">
      <alignment horizontal="center" vertical="center"/>
    </xf>
    <xf numFmtId="0" fontId="0" fillId="0" borderId="57" xfId="0" applyBorder="1" applyAlignment="1">
      <alignment vertical="center"/>
    </xf>
    <xf numFmtId="0" fontId="0" fillId="0" borderId="33" xfId="0" applyBorder="1" applyAlignment="1">
      <alignment vertical="center"/>
    </xf>
    <xf numFmtId="0" fontId="0" fillId="24" borderId="29" xfId="86" applyFont="1" applyFill="1"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xf>
    <xf numFmtId="0" fontId="0" fillId="0" borderId="32" xfId="0" applyBorder="1" applyAlignment="1">
      <alignment vertical="center"/>
    </xf>
    <xf numFmtId="176" fontId="25" fillId="0" borderId="0" xfId="86" applyNumberFormat="1" applyFont="1" applyFill="1" applyBorder="1" applyAlignment="1">
      <alignment horizontal="left" vertical="center" wrapText="1"/>
    </xf>
    <xf numFmtId="0" fontId="3" fillId="24" borderId="0" xfId="0" applyFont="1" applyFill="1" applyBorder="1" applyAlignment="1">
      <alignment horizontal="left" vertical="center" wrapText="1"/>
    </xf>
    <xf numFmtId="0" fontId="3" fillId="24" borderId="0" xfId="0" applyFont="1" applyFill="1" applyBorder="1" applyAlignment="1">
      <alignment horizontal="left" vertical="center"/>
    </xf>
    <xf numFmtId="0" fontId="0" fillId="24" borderId="56" xfId="86" applyFont="1" applyFill="1" applyBorder="1" applyAlignment="1">
      <alignment vertical="center" wrapText="1"/>
    </xf>
    <xf numFmtId="0" fontId="0" fillId="0" borderId="57" xfId="0" applyBorder="1" applyAlignment="1">
      <alignment vertical="center" wrapText="1"/>
    </xf>
    <xf numFmtId="0" fontId="25" fillId="0" borderId="0" xfId="86" applyNumberFormat="1" applyFont="1" applyFill="1" applyBorder="1" applyAlignment="1">
      <alignment horizontal="left" vertical="center" wrapText="1"/>
    </xf>
    <xf numFmtId="0" fontId="0" fillId="24" borderId="65" xfId="86" applyFont="1" applyFill="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0" fillId="24" borderId="38"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64" xfId="0" applyFill="1" applyBorder="1" applyAlignment="1">
      <alignment horizontal="center" vertical="center"/>
    </xf>
    <xf numFmtId="0" fontId="0" fillId="24" borderId="11" xfId="0" applyFill="1" applyBorder="1" applyAlignment="1">
      <alignment horizontal="center" vertical="center"/>
    </xf>
    <xf numFmtId="0" fontId="0" fillId="24" borderId="22" xfId="86" applyFont="1" applyFill="1" applyBorder="1" applyAlignment="1">
      <alignment vertical="center" wrapText="1"/>
    </xf>
    <xf numFmtId="0" fontId="0" fillId="0" borderId="23" xfId="0" applyBorder="1" applyAlignment="1">
      <alignment vertical="center" wrapText="1"/>
    </xf>
    <xf numFmtId="0" fontId="0" fillId="0" borderId="23" xfId="0" applyBorder="1" applyAlignment="1">
      <alignment vertical="center"/>
    </xf>
    <xf numFmtId="0" fontId="0" fillId="0" borderId="60" xfId="0" applyBorder="1" applyAlignment="1">
      <alignment vertical="center"/>
    </xf>
    <xf numFmtId="0" fontId="0" fillId="0" borderId="59" xfId="0" applyBorder="1" applyAlignment="1">
      <alignment vertical="center" wrapText="1"/>
    </xf>
    <xf numFmtId="176" fontId="43" fillId="0" borderId="0" xfId="86" applyNumberFormat="1" applyFont="1" applyFill="1" applyBorder="1" applyAlignment="1">
      <alignment vertical="center" wrapText="1"/>
    </xf>
    <xf numFmtId="0" fontId="0" fillId="24" borderId="28" xfId="0" applyFill="1" applyBorder="1" applyAlignment="1">
      <alignment horizontal="left" vertical="center" wrapText="1"/>
    </xf>
    <xf numFmtId="0" fontId="0" fillId="24" borderId="54" xfId="0" applyFill="1" applyBorder="1" applyAlignment="1">
      <alignment horizontal="left" vertical="center" wrapText="1"/>
    </xf>
    <xf numFmtId="0" fontId="0" fillId="24" borderId="28" xfId="0" applyFill="1" applyBorder="1" applyAlignment="1">
      <alignment horizontal="center" vertical="center"/>
    </xf>
    <xf numFmtId="0" fontId="0" fillId="24" borderId="28" xfId="0" applyFill="1" applyBorder="1" applyAlignment="1">
      <alignment horizontal="center" vertical="center" wrapText="1"/>
    </xf>
    <xf numFmtId="0" fontId="0" fillId="24" borderId="55" xfId="0" applyFill="1" applyBorder="1" applyAlignment="1">
      <alignment horizontal="left" vertical="center" wrapText="1"/>
    </xf>
    <xf numFmtId="0" fontId="0" fillId="24" borderId="31" xfId="0" applyFill="1" applyBorder="1" applyAlignment="1">
      <alignment horizontal="left" vertical="center" wrapText="1"/>
    </xf>
    <xf numFmtId="0" fontId="0" fillId="24" borderId="45" xfId="0" applyFill="1" applyBorder="1" applyAlignment="1">
      <alignment horizontal="left" vertical="center" wrapText="1"/>
    </xf>
    <xf numFmtId="0" fontId="3" fillId="24" borderId="54" xfId="0" applyFont="1" applyFill="1" applyBorder="1" applyAlignment="1">
      <alignment horizontal="center" vertical="center"/>
    </xf>
    <xf numFmtId="0" fontId="3" fillId="24" borderId="55" xfId="0" applyFont="1" applyFill="1" applyBorder="1" applyAlignment="1">
      <alignment horizontal="center" vertical="center"/>
    </xf>
    <xf numFmtId="0" fontId="3" fillId="24" borderId="45" xfId="0" applyFont="1" applyFill="1" applyBorder="1" applyAlignment="1">
      <alignment horizontal="center" vertical="center"/>
    </xf>
    <xf numFmtId="0" fontId="4" fillId="26" borderId="56" xfId="0" applyFont="1" applyFill="1" applyBorder="1" applyAlignment="1" applyProtection="1">
      <alignment horizontal="center" vertical="top"/>
      <protection locked="0"/>
    </xf>
    <xf numFmtId="0" fontId="4" fillId="26" borderId="57" xfId="0" applyFont="1" applyFill="1" applyBorder="1" applyAlignment="1" applyProtection="1">
      <alignment horizontal="center" vertical="top"/>
      <protection locked="0"/>
    </xf>
    <xf numFmtId="0" fontId="4" fillId="26" borderId="33" xfId="0" applyFont="1" applyFill="1" applyBorder="1" applyAlignment="1" applyProtection="1">
      <alignment horizontal="center" vertical="top"/>
      <protection locked="0"/>
    </xf>
    <xf numFmtId="0" fontId="42" fillId="24" borderId="54" xfId="0" applyFont="1" applyFill="1" applyBorder="1" applyAlignment="1">
      <alignment horizontal="left" vertical="center" wrapText="1"/>
    </xf>
    <xf numFmtId="0" fontId="42" fillId="24" borderId="55" xfId="0" applyFont="1" applyFill="1" applyBorder="1" applyAlignment="1">
      <alignment horizontal="left" vertical="center" wrapText="1"/>
    </xf>
    <xf numFmtId="0" fontId="42" fillId="24" borderId="31" xfId="0" applyFont="1" applyFill="1" applyBorder="1" applyAlignment="1">
      <alignment horizontal="left" vertical="center" wrapText="1"/>
    </xf>
    <xf numFmtId="0" fontId="42" fillId="24" borderId="54" xfId="0" applyFont="1" applyFill="1" applyBorder="1" applyAlignment="1">
      <alignment horizontal="left" vertical="top" wrapText="1"/>
    </xf>
    <xf numFmtId="0" fontId="42" fillId="24" borderId="55" xfId="0" applyFont="1" applyFill="1" applyBorder="1" applyAlignment="1">
      <alignment horizontal="left" vertical="top" wrapText="1"/>
    </xf>
    <xf numFmtId="0" fontId="42" fillId="24" borderId="31" xfId="0" applyFont="1" applyFill="1" applyBorder="1" applyAlignment="1">
      <alignment horizontal="left" vertical="top" wrapText="1"/>
    </xf>
  </cellXfs>
  <cellStyles count="8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3" xfId="83"/>
    <cellStyle name="標準 4" xfId="84"/>
    <cellStyle name="標準 5" xfId="85"/>
    <cellStyle name="標準_訪問入浴bettenn3" xfId="86"/>
    <cellStyle name="良い" xfId="87" builtinId="26" customBuiltin="1"/>
    <cellStyle name="良い 2" xfId="88"/>
  </cellStyles>
  <dxfs count="2">
    <dxf>
      <font>
        <condense val="0"/>
        <extend val="0"/>
        <color indexed="13"/>
      </font>
    </dxf>
    <dxf>
      <font>
        <condense val="0"/>
        <extend val="0"/>
        <color indexed="13"/>
      </font>
    </dxf>
  </dxfs>
  <tableStyles count="0" defaultTableStyle="TableStyleMedium2" defaultPivotStyle="PivotStyleLight16"/>
  <colors>
    <mruColors>
      <color rgb="FF03E7ED"/>
      <color rgb="FF09D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580867</xdr:colOff>
      <xdr:row>35</xdr:row>
      <xdr:rowOff>66749</xdr:rowOff>
    </xdr:from>
    <xdr:to>
      <xdr:col>9</xdr:col>
      <xdr:colOff>580867</xdr:colOff>
      <xdr:row>35</xdr:row>
      <xdr:rowOff>66749</xdr:rowOff>
    </xdr:to>
    <xdr:sp macro="" textlink="" fLocksText="0">
      <xdr:nvSpPr>
        <xdr:cNvPr id="247"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35</xdr:row>
      <xdr:rowOff>66749</xdr:rowOff>
    </xdr:from>
    <xdr:to>
      <xdr:col>9</xdr:col>
      <xdr:colOff>580867</xdr:colOff>
      <xdr:row>35</xdr:row>
      <xdr:rowOff>66749</xdr:rowOff>
    </xdr:to>
    <xdr:sp macro="" textlink="" fLocksText="0">
      <xdr:nvSpPr>
        <xdr:cNvPr id="248"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580867</xdr:colOff>
      <xdr:row>36</xdr:row>
      <xdr:rowOff>66749</xdr:rowOff>
    </xdr:from>
    <xdr:to>
      <xdr:col>9</xdr:col>
      <xdr:colOff>580867</xdr:colOff>
      <xdr:row>36</xdr:row>
      <xdr:rowOff>66749</xdr:rowOff>
    </xdr:to>
    <xdr:sp macro="" textlink="" fLocksText="0">
      <xdr:nvSpPr>
        <xdr:cNvPr id="63"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64"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4"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5"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45"/>
  <sheetViews>
    <sheetView showGridLines="0" view="pageBreakPreview" topLeftCell="A127" zoomScaleNormal="100" zoomScaleSheetLayoutView="100" workbookViewId="0">
      <selection activeCell="H98" sqref="H98"/>
    </sheetView>
  </sheetViews>
  <sheetFormatPr defaultRowHeight="13.5" x14ac:dyDescent="0.15"/>
  <cols>
    <col min="1" max="1" width="5.625" style="1" customWidth="1"/>
    <col min="2" max="13" width="9.625" style="1" customWidth="1"/>
    <col min="14" max="14" width="12.125" style="1" customWidth="1"/>
    <col min="15" max="15" width="3.625" style="1" customWidth="1"/>
    <col min="16" max="16384" width="9" style="1"/>
  </cols>
  <sheetData>
    <row r="1" spans="1:16" ht="15" customHeight="1" x14ac:dyDescent="0.15">
      <c r="A1" s="1" t="s">
        <v>132</v>
      </c>
      <c r="N1" s="121" t="s">
        <v>133</v>
      </c>
    </row>
    <row r="2" spans="1:16" ht="30" customHeight="1" x14ac:dyDescent="0.15">
      <c r="A2" s="127" t="s">
        <v>131</v>
      </c>
      <c r="B2" s="127"/>
      <c r="C2" s="127"/>
      <c r="D2" s="127"/>
      <c r="E2" s="127"/>
      <c r="F2" s="127"/>
      <c r="G2" s="127"/>
      <c r="H2" s="127"/>
      <c r="I2" s="127"/>
      <c r="J2" s="127"/>
      <c r="K2" s="127"/>
      <c r="L2" s="127"/>
      <c r="M2" s="127"/>
      <c r="N2" s="127"/>
      <c r="O2" s="127"/>
    </row>
    <row r="3" spans="1:16" ht="15" customHeight="1" x14ac:dyDescent="0.15">
      <c r="A3" s="7"/>
      <c r="K3"/>
      <c r="L3"/>
      <c r="M3"/>
      <c r="N3"/>
      <c r="O3"/>
    </row>
    <row r="4" spans="1:16" ht="49.5" customHeight="1" x14ac:dyDescent="0.15">
      <c r="A4" s="51"/>
      <c r="B4" s="157" t="s">
        <v>121</v>
      </c>
      <c r="C4" s="158"/>
      <c r="D4" s="158"/>
      <c r="E4" s="158"/>
      <c r="F4" s="158"/>
      <c r="G4" s="158"/>
      <c r="H4" s="158"/>
      <c r="I4" s="158"/>
      <c r="J4" s="158"/>
      <c r="K4" s="158"/>
      <c r="L4" s="158"/>
      <c r="M4" s="158"/>
      <c r="N4" s="158"/>
      <c r="O4" s="44"/>
      <c r="P4" s="3"/>
    </row>
    <row r="5" spans="1:16" ht="15" customHeight="1" x14ac:dyDescent="0.15">
      <c r="A5" s="21"/>
      <c r="B5" s="131" t="s">
        <v>29</v>
      </c>
      <c r="C5" s="131"/>
      <c r="D5" s="131"/>
      <c r="E5" s="131"/>
      <c r="F5" s="131"/>
      <c r="G5" s="131"/>
      <c r="H5" s="131"/>
      <c r="I5" s="131"/>
      <c r="J5" s="131"/>
      <c r="K5" s="132"/>
      <c r="L5" s="132"/>
      <c r="M5" s="132"/>
      <c r="N5" s="132"/>
      <c r="O5" s="132"/>
    </row>
    <row r="6" spans="1:16" ht="15" customHeight="1" x14ac:dyDescent="0.15">
      <c r="A6" s="21"/>
      <c r="B6" s="131" t="s">
        <v>30</v>
      </c>
      <c r="C6" s="131"/>
      <c r="D6" s="131"/>
      <c r="E6" s="131"/>
      <c r="F6" s="131"/>
      <c r="G6" s="131"/>
      <c r="H6" s="131"/>
      <c r="I6" s="131"/>
      <c r="J6" s="131"/>
      <c r="K6" s="132"/>
      <c r="L6" s="132"/>
      <c r="M6" s="132"/>
      <c r="N6" s="132"/>
      <c r="O6" s="132"/>
    </row>
    <row r="7" spans="1:16" ht="15" customHeight="1" x14ac:dyDescent="0.15">
      <c r="B7" s="4"/>
      <c r="C7" s="16"/>
      <c r="D7" s="16"/>
      <c r="E7" s="16"/>
      <c r="F7" s="16"/>
      <c r="G7" s="16"/>
      <c r="H7" s="16"/>
      <c r="I7" s="16"/>
      <c r="J7" s="16"/>
      <c r="K7" s="2"/>
      <c r="L7" s="2"/>
      <c r="M7" s="2"/>
      <c r="N7" s="2"/>
      <c r="O7" s="2"/>
      <c r="P7" s="2"/>
    </row>
    <row r="8" spans="1:16" s="67" customFormat="1" ht="22.9" customHeight="1" x14ac:dyDescent="0.15">
      <c r="A8" s="64" t="s">
        <v>87</v>
      </c>
      <c r="B8" s="54" t="s">
        <v>88</v>
      </c>
      <c r="C8" s="65"/>
      <c r="D8" s="65"/>
      <c r="E8" s="65"/>
      <c r="F8" s="65"/>
      <c r="G8" s="65"/>
      <c r="H8" s="65"/>
      <c r="I8" s="65"/>
      <c r="J8" s="65"/>
      <c r="K8" s="66"/>
      <c r="L8" s="66"/>
      <c r="M8" s="66"/>
      <c r="N8" s="66"/>
      <c r="O8" s="66"/>
      <c r="P8" s="66"/>
    </row>
    <row r="9" spans="1:16" ht="24.6" customHeight="1" x14ac:dyDescent="0.15">
      <c r="A9" s="21" t="s">
        <v>14</v>
      </c>
      <c r="B9" s="54" t="s">
        <v>6</v>
      </c>
    </row>
    <row r="10" spans="1:16" ht="40.15" customHeight="1" thickBot="1" x14ac:dyDescent="0.2">
      <c r="A10" s="6"/>
      <c r="B10" s="135" t="s">
        <v>110</v>
      </c>
      <c r="C10" s="135"/>
      <c r="D10" s="135"/>
      <c r="E10" s="135"/>
      <c r="F10" s="135"/>
      <c r="G10" s="135"/>
      <c r="H10" s="135"/>
      <c r="I10" s="135"/>
      <c r="J10" s="135"/>
      <c r="K10" s="135"/>
      <c r="L10" s="135"/>
      <c r="M10" s="135"/>
      <c r="N10" s="135"/>
      <c r="O10" s="8"/>
    </row>
    <row r="11" spans="1:16" s="9" customFormat="1" ht="30" customHeight="1" thickBot="1" x14ac:dyDescent="0.2">
      <c r="B11" s="140" t="s">
        <v>31</v>
      </c>
      <c r="C11" s="141"/>
      <c r="D11" s="77" t="s">
        <v>0</v>
      </c>
      <c r="E11" s="78" t="s">
        <v>0</v>
      </c>
      <c r="F11" s="79" t="s">
        <v>0</v>
      </c>
      <c r="G11" s="80" t="s">
        <v>0</v>
      </c>
      <c r="H11" s="78" t="s">
        <v>0</v>
      </c>
      <c r="I11" s="79" t="s">
        <v>0</v>
      </c>
      <c r="J11" s="50" t="s">
        <v>3</v>
      </c>
      <c r="K11" s="15"/>
      <c r="L11" s="15"/>
      <c r="M11" s="15"/>
      <c r="N11" s="15"/>
      <c r="O11" s="15"/>
    </row>
    <row r="12" spans="1:16" s="9" customFormat="1" ht="100.15" customHeight="1" thickBot="1" x14ac:dyDescent="0.2">
      <c r="B12" s="159" t="s">
        <v>108</v>
      </c>
      <c r="C12" s="160"/>
      <c r="D12" s="80"/>
      <c r="E12" s="81"/>
      <c r="F12" s="82"/>
      <c r="G12" s="83"/>
      <c r="H12" s="81"/>
      <c r="I12" s="82"/>
      <c r="J12" s="39">
        <f>SUM(D12:I12)</f>
        <v>0</v>
      </c>
      <c r="K12" s="40" t="s">
        <v>78</v>
      </c>
    </row>
    <row r="13" spans="1:16" s="9" customFormat="1" ht="40.15" customHeight="1" x14ac:dyDescent="0.15">
      <c r="B13" s="133" t="s">
        <v>109</v>
      </c>
      <c r="C13" s="134"/>
      <c r="D13" s="84"/>
      <c r="E13" s="85"/>
      <c r="F13" s="86"/>
      <c r="G13" s="84"/>
      <c r="H13" s="85"/>
      <c r="I13" s="86"/>
      <c r="J13" s="27">
        <f>SUM(D13:I13)</f>
        <v>0</v>
      </c>
      <c r="K13" s="40" t="s">
        <v>78</v>
      </c>
    </row>
    <row r="14" spans="1:16" s="9" customFormat="1" ht="40.15" customHeight="1" x14ac:dyDescent="0.15">
      <c r="B14" s="136" t="s">
        <v>38</v>
      </c>
      <c r="C14" s="137"/>
      <c r="D14" s="87"/>
      <c r="E14" s="88"/>
      <c r="F14" s="89"/>
      <c r="G14" s="87"/>
      <c r="H14" s="88"/>
      <c r="I14" s="89"/>
      <c r="J14" s="28">
        <f>SUM(D14:I14)</f>
        <v>0</v>
      </c>
      <c r="K14" s="40" t="s">
        <v>78</v>
      </c>
    </row>
    <row r="15" spans="1:16" s="9" customFormat="1" ht="40.15" customHeight="1" thickBot="1" x14ac:dyDescent="0.2">
      <c r="B15" s="138" t="s">
        <v>39</v>
      </c>
      <c r="C15" s="139"/>
      <c r="D15" s="36">
        <f t="shared" ref="D15:I15" si="0">D13-D14</f>
        <v>0</v>
      </c>
      <c r="E15" s="37">
        <f t="shared" si="0"/>
        <v>0</v>
      </c>
      <c r="F15" s="38">
        <f t="shared" si="0"/>
        <v>0</v>
      </c>
      <c r="G15" s="36">
        <f t="shared" si="0"/>
        <v>0</v>
      </c>
      <c r="H15" s="37">
        <f t="shared" si="0"/>
        <v>0</v>
      </c>
      <c r="I15" s="38">
        <f t="shared" si="0"/>
        <v>0</v>
      </c>
      <c r="J15" s="29">
        <f>SUM(D15:I15)</f>
        <v>0</v>
      </c>
      <c r="K15" s="40" t="s">
        <v>78</v>
      </c>
    </row>
    <row r="16" spans="1:16" s="9" customFormat="1" ht="39" customHeight="1" thickBot="1" x14ac:dyDescent="0.2">
      <c r="B16" s="145" t="s">
        <v>128</v>
      </c>
      <c r="C16" s="146"/>
      <c r="D16" s="114">
        <f t="shared" ref="D16:I16" si="1">IFERROR(ROUNDUP(D12/D15*100,2),0)</f>
        <v>0</v>
      </c>
      <c r="E16" s="114">
        <f t="shared" si="1"/>
        <v>0</v>
      </c>
      <c r="F16" s="114">
        <f t="shared" si="1"/>
        <v>0</v>
      </c>
      <c r="G16" s="114">
        <f t="shared" si="1"/>
        <v>0</v>
      </c>
      <c r="H16" s="114">
        <f t="shared" si="1"/>
        <v>0</v>
      </c>
      <c r="I16" s="114">
        <f t="shared" si="1"/>
        <v>0</v>
      </c>
      <c r="J16" s="115" t="e">
        <f>J12/J15*100</f>
        <v>#DIV/0!</v>
      </c>
      <c r="K16" s="10" t="s">
        <v>127</v>
      </c>
      <c r="L16" s="45"/>
      <c r="M16" s="48" t="e">
        <f>IF(J16&gt;50,"20",IF(AND(J16&lt;=50,J16&gt;30),"10","0"))</f>
        <v>#DIV/0!</v>
      </c>
      <c r="N16" s="40" t="s">
        <v>13</v>
      </c>
    </row>
    <row r="17" spans="1:15" s="9" customFormat="1" ht="15" customHeight="1" x14ac:dyDescent="0.15">
      <c r="B17" s="17"/>
      <c r="C17" s="13"/>
      <c r="D17" s="12"/>
      <c r="E17" s="12"/>
      <c r="F17" s="12"/>
      <c r="G17" s="12"/>
      <c r="H17" s="12"/>
      <c r="I17" s="12"/>
      <c r="J17" s="12"/>
      <c r="K17" s="12"/>
      <c r="L17" s="12"/>
      <c r="M17" s="12"/>
      <c r="N17" s="12"/>
      <c r="O17" s="12"/>
    </row>
    <row r="18" spans="1:15" s="9" customFormat="1" ht="15" customHeight="1" x14ac:dyDescent="0.15">
      <c r="B18" s="55" t="s">
        <v>35</v>
      </c>
      <c r="C18" s="56" t="s">
        <v>32</v>
      </c>
      <c r="D18" s="56"/>
      <c r="E18" s="56"/>
      <c r="F18" s="56"/>
      <c r="G18" s="56"/>
      <c r="H18" s="56"/>
      <c r="I18" s="56"/>
      <c r="J18" s="56"/>
      <c r="K18" s="56"/>
      <c r="L18" s="56"/>
      <c r="M18" s="12"/>
      <c r="N18" s="12"/>
      <c r="O18" s="12"/>
    </row>
    <row r="19" spans="1:15" s="9" customFormat="1" ht="30" customHeight="1" x14ac:dyDescent="0.15">
      <c r="B19" s="55" t="s">
        <v>36</v>
      </c>
      <c r="C19" s="161" t="s">
        <v>33</v>
      </c>
      <c r="D19" s="161"/>
      <c r="E19" s="161"/>
      <c r="F19" s="161"/>
      <c r="G19" s="161"/>
      <c r="H19" s="161"/>
      <c r="I19" s="161"/>
      <c r="J19" s="161"/>
      <c r="K19" s="161"/>
      <c r="L19" s="161"/>
      <c r="M19" s="12"/>
      <c r="N19" s="12"/>
      <c r="O19" s="12"/>
    </row>
    <row r="20" spans="1:15" s="9" customFormat="1" ht="30" customHeight="1" x14ac:dyDescent="0.15">
      <c r="B20" s="55" t="s">
        <v>37</v>
      </c>
      <c r="C20" s="161" t="s">
        <v>34</v>
      </c>
      <c r="D20" s="161" t="s">
        <v>34</v>
      </c>
      <c r="E20" s="161"/>
      <c r="F20" s="161"/>
      <c r="G20" s="161"/>
      <c r="H20" s="161"/>
      <c r="I20" s="161"/>
      <c r="J20" s="161"/>
      <c r="K20" s="161"/>
      <c r="L20" s="161"/>
      <c r="M20" s="12"/>
      <c r="N20" s="12"/>
      <c r="O20" s="12"/>
    </row>
    <row r="21" spans="1:15" ht="19.899999999999999" customHeight="1" x14ac:dyDescent="0.15"/>
    <row r="22" spans="1:15" ht="19.899999999999999" customHeight="1" x14ac:dyDescent="0.15">
      <c r="A22" s="21" t="s">
        <v>15</v>
      </c>
      <c r="B22" s="54" t="s">
        <v>7</v>
      </c>
    </row>
    <row r="23" spans="1:15" ht="19.899999999999999" customHeight="1" thickBot="1" x14ac:dyDescent="0.2">
      <c r="A23" s="6"/>
      <c r="B23" s="135" t="s">
        <v>40</v>
      </c>
      <c r="C23" s="135"/>
      <c r="D23" s="135"/>
      <c r="E23" s="135"/>
      <c r="F23" s="135"/>
      <c r="G23" s="135"/>
      <c r="H23" s="135"/>
      <c r="I23" s="135"/>
      <c r="J23" s="135"/>
      <c r="K23" s="135"/>
      <c r="L23" s="135"/>
      <c r="M23" s="135"/>
      <c r="N23" s="135"/>
      <c r="O23" s="8"/>
    </row>
    <row r="24" spans="1:15" ht="25.5" customHeight="1" thickBot="1" x14ac:dyDescent="0.2">
      <c r="B24" s="142"/>
      <c r="C24" s="143"/>
      <c r="D24" s="143"/>
      <c r="E24" s="143"/>
      <c r="F24" s="144"/>
      <c r="G24" s="90" t="s">
        <v>0</v>
      </c>
      <c r="H24" s="91" t="s">
        <v>0</v>
      </c>
      <c r="I24" s="92" t="s">
        <v>0</v>
      </c>
      <c r="J24" s="50" t="s">
        <v>12</v>
      </c>
    </row>
    <row r="25" spans="1:15" ht="40.15" customHeight="1" x14ac:dyDescent="0.15">
      <c r="B25" s="128" t="s">
        <v>47</v>
      </c>
      <c r="C25" s="129"/>
      <c r="D25" s="129"/>
      <c r="E25" s="129"/>
      <c r="F25" s="130"/>
      <c r="G25" s="93"/>
      <c r="H25" s="94"/>
      <c r="I25" s="95"/>
      <c r="J25" s="33">
        <f>SUM(G25:I25)</f>
        <v>0</v>
      </c>
      <c r="K25" s="40" t="s">
        <v>78</v>
      </c>
    </row>
    <row r="26" spans="1:15" ht="40.15" customHeight="1" x14ac:dyDescent="0.15">
      <c r="B26" s="152" t="s">
        <v>50</v>
      </c>
      <c r="C26" s="153"/>
      <c r="D26" s="153"/>
      <c r="E26" s="154"/>
      <c r="F26" s="155"/>
      <c r="G26" s="96"/>
      <c r="H26" s="97"/>
      <c r="I26" s="98"/>
      <c r="J26" s="34">
        <f>SUM(G26:I26)</f>
        <v>0</v>
      </c>
      <c r="K26" s="40" t="s">
        <v>78</v>
      </c>
    </row>
    <row r="27" spans="1:15" ht="40.15" customHeight="1" thickBot="1" x14ac:dyDescent="0.2">
      <c r="B27" s="162" t="s">
        <v>48</v>
      </c>
      <c r="C27" s="163"/>
      <c r="D27" s="163"/>
      <c r="E27" s="164"/>
      <c r="F27" s="165"/>
      <c r="G27" s="99"/>
      <c r="H27" s="100"/>
      <c r="I27" s="101"/>
      <c r="J27" s="31">
        <f>SUM(G27:I27)</f>
        <v>0</v>
      </c>
      <c r="K27" s="40" t="s">
        <v>78</v>
      </c>
    </row>
    <row r="28" spans="1:15" ht="40.15" customHeight="1" thickBot="1" x14ac:dyDescent="0.2">
      <c r="B28" s="145" t="s">
        <v>5</v>
      </c>
      <c r="C28" s="149"/>
      <c r="D28" s="150"/>
      <c r="E28" s="150"/>
      <c r="F28" s="151"/>
      <c r="G28" s="23">
        <f>(G26+G27)/2</f>
        <v>0</v>
      </c>
      <c r="H28" s="24">
        <f>(H26+H27)/2</f>
        <v>0</v>
      </c>
      <c r="I28" s="25">
        <f>(I26+I27)/2</f>
        <v>0</v>
      </c>
      <c r="J28" s="26">
        <f>(J26+J27)/2</f>
        <v>0</v>
      </c>
    </row>
    <row r="29" spans="1:15" ht="40.15" customHeight="1" thickBot="1" x14ac:dyDescent="0.2">
      <c r="B29" s="145" t="s">
        <v>46</v>
      </c>
      <c r="C29" s="149"/>
      <c r="D29" s="150"/>
      <c r="E29" s="150"/>
      <c r="F29" s="151"/>
      <c r="G29" s="52">
        <f>IFERROR(G25/G28,0)</f>
        <v>0</v>
      </c>
      <c r="H29" s="52">
        <f>IFERROR(H25/H28,0)</f>
        <v>0</v>
      </c>
      <c r="I29" s="52">
        <f>IFERROR(I25/I28,0)</f>
        <v>0</v>
      </c>
      <c r="J29" s="53" t="e">
        <f>J25/J28</f>
        <v>#DIV/0!</v>
      </c>
    </row>
    <row r="30" spans="1:15" ht="15" customHeight="1" thickBot="1" x14ac:dyDescent="0.2">
      <c r="B30" s="18"/>
      <c r="C30" s="11"/>
      <c r="D30" s="14"/>
      <c r="E30" s="19"/>
      <c r="F30" s="19"/>
      <c r="G30" s="19"/>
      <c r="H30" s="19"/>
      <c r="I30" s="10"/>
    </row>
    <row r="31" spans="1:15" ht="30" customHeight="1" thickBot="1" x14ac:dyDescent="0.2">
      <c r="C31" s="5">
        <v>30.4</v>
      </c>
      <c r="D31" s="5" t="s">
        <v>1</v>
      </c>
      <c r="E31" s="166" t="s">
        <v>4</v>
      </c>
      <c r="F31" s="167"/>
      <c r="G31" s="35" t="e">
        <f>J29</f>
        <v>#DIV/0!</v>
      </c>
      <c r="H31" s="5" t="s">
        <v>2</v>
      </c>
      <c r="I31" s="113" t="e">
        <f>C31/G31*100</f>
        <v>#DIV/0!</v>
      </c>
      <c r="J31" s="10" t="s">
        <v>127</v>
      </c>
      <c r="M31" s="48" t="e">
        <f>IF(I31&gt;=10,"20",IF(AND(I31&lt;10,I31&gt;=5),"10","0"))</f>
        <v>#DIV/0!</v>
      </c>
      <c r="N31" s="40" t="s">
        <v>13</v>
      </c>
    </row>
    <row r="32" spans="1:15" s="9" customFormat="1" ht="15" customHeight="1" x14ac:dyDescent="0.15">
      <c r="B32" s="17"/>
      <c r="C32" s="13"/>
      <c r="D32" s="12"/>
      <c r="E32" s="12"/>
      <c r="F32" s="12"/>
      <c r="G32" s="12"/>
      <c r="H32" s="12"/>
      <c r="I32" s="12"/>
      <c r="J32" s="12"/>
      <c r="K32" s="12"/>
      <c r="L32" s="12"/>
      <c r="M32" s="12"/>
      <c r="N32" s="12"/>
      <c r="O32" s="12"/>
    </row>
    <row r="33" spans="1:15" s="9" customFormat="1" ht="30" customHeight="1" x14ac:dyDescent="0.15">
      <c r="B33" s="55" t="s">
        <v>42</v>
      </c>
      <c r="C33" s="156" t="s">
        <v>41</v>
      </c>
      <c r="D33" s="156"/>
      <c r="E33" s="156"/>
      <c r="F33" s="156"/>
      <c r="G33" s="156"/>
      <c r="H33" s="156"/>
      <c r="I33" s="156"/>
      <c r="J33" s="156"/>
      <c r="K33" s="156"/>
      <c r="L33" s="156"/>
      <c r="M33" s="12"/>
      <c r="N33" s="12"/>
      <c r="O33" s="12"/>
    </row>
    <row r="34" spans="1:15" s="9" customFormat="1" ht="64.900000000000006" customHeight="1" x14ac:dyDescent="0.15">
      <c r="B34" s="55" t="s">
        <v>43</v>
      </c>
      <c r="C34" s="156" t="s">
        <v>44</v>
      </c>
      <c r="D34" s="156" t="s">
        <v>44</v>
      </c>
      <c r="E34" s="156"/>
      <c r="F34" s="156"/>
      <c r="G34" s="156"/>
      <c r="H34" s="156"/>
      <c r="I34" s="156"/>
      <c r="J34" s="156"/>
      <c r="K34" s="156"/>
      <c r="L34" s="156"/>
      <c r="M34" s="12"/>
      <c r="N34" s="12"/>
      <c r="O34" s="12"/>
    </row>
    <row r="35" spans="1:15" s="9" customFormat="1" ht="49.9" customHeight="1" x14ac:dyDescent="0.15">
      <c r="B35" s="55" t="s">
        <v>49</v>
      </c>
      <c r="C35" s="156" t="s">
        <v>45</v>
      </c>
      <c r="D35" s="156" t="s">
        <v>45</v>
      </c>
      <c r="E35" s="156"/>
      <c r="F35" s="156"/>
      <c r="G35" s="156"/>
      <c r="H35" s="156"/>
      <c r="I35" s="156"/>
      <c r="J35" s="156"/>
      <c r="K35" s="156"/>
      <c r="L35" s="156"/>
      <c r="M35" s="12"/>
      <c r="N35" s="12"/>
      <c r="O35" s="12"/>
    </row>
    <row r="36" spans="1:15" ht="19.899999999999999" customHeight="1" x14ac:dyDescent="0.15">
      <c r="A36" s="21" t="s">
        <v>16</v>
      </c>
      <c r="B36" s="54" t="s">
        <v>8</v>
      </c>
      <c r="C36" s="54"/>
      <c r="D36" s="54"/>
      <c r="E36" s="6"/>
      <c r="F36" s="6"/>
      <c r="G36" s="6"/>
      <c r="H36" s="6"/>
      <c r="I36" s="6"/>
      <c r="J36" s="6"/>
      <c r="K36" s="6"/>
      <c r="L36" s="6"/>
      <c r="M36" s="6"/>
      <c r="N36" s="6"/>
      <c r="O36" s="6"/>
    </row>
    <row r="37" spans="1:15" s="71" customFormat="1" ht="79.900000000000006" customHeight="1" thickBot="1" x14ac:dyDescent="0.2">
      <c r="A37" s="69"/>
      <c r="B37" s="135" t="s">
        <v>101</v>
      </c>
      <c r="C37" s="135"/>
      <c r="D37" s="135"/>
      <c r="E37" s="135"/>
      <c r="F37" s="135"/>
      <c r="G37" s="135"/>
      <c r="H37" s="135"/>
      <c r="I37" s="135"/>
      <c r="J37" s="135"/>
      <c r="K37" s="135"/>
      <c r="L37" s="135"/>
      <c r="M37" s="135"/>
      <c r="N37" s="135"/>
      <c r="O37" s="70"/>
    </row>
    <row r="38" spans="1:15" ht="25.5" customHeight="1" thickBot="1" x14ac:dyDescent="0.2">
      <c r="B38" s="142"/>
      <c r="C38" s="143"/>
      <c r="D38" s="143"/>
      <c r="E38" s="143"/>
      <c r="F38" s="144"/>
      <c r="G38" s="90" t="s">
        <v>0</v>
      </c>
      <c r="H38" s="91" t="s">
        <v>0</v>
      </c>
      <c r="I38" s="92" t="s">
        <v>0</v>
      </c>
      <c r="J38" s="30" t="s">
        <v>12</v>
      </c>
    </row>
    <row r="39" spans="1:15" ht="40.15" customHeight="1" x14ac:dyDescent="0.15">
      <c r="B39" s="128" t="s">
        <v>111</v>
      </c>
      <c r="C39" s="129"/>
      <c r="D39" s="129"/>
      <c r="E39" s="129"/>
      <c r="F39" s="130"/>
      <c r="G39" s="93"/>
      <c r="H39" s="94"/>
      <c r="I39" s="95"/>
      <c r="J39" s="32">
        <f>SUM(G39:I39)</f>
        <v>0</v>
      </c>
      <c r="K39" s="40" t="s">
        <v>78</v>
      </c>
    </row>
    <row r="40" spans="1:15" ht="40.15" customHeight="1" thickBot="1" x14ac:dyDescent="0.2">
      <c r="B40" s="152" t="s">
        <v>112</v>
      </c>
      <c r="C40" s="153"/>
      <c r="D40" s="153"/>
      <c r="E40" s="154"/>
      <c r="F40" s="155"/>
      <c r="G40" s="96"/>
      <c r="H40" s="97"/>
      <c r="I40" s="98"/>
      <c r="J40" s="31">
        <f>SUM(G40:I40)</f>
        <v>0</v>
      </c>
      <c r="K40" s="40" t="s">
        <v>78</v>
      </c>
    </row>
    <row r="41" spans="1:15" ht="40.15" customHeight="1" thickBot="1" x14ac:dyDescent="0.2">
      <c r="B41" s="145" t="s">
        <v>129</v>
      </c>
      <c r="C41" s="149"/>
      <c r="D41" s="150"/>
      <c r="E41" s="150"/>
      <c r="F41" s="151"/>
      <c r="G41" s="111">
        <f>IFERROR(ROUNDUP(G39/G40*100,2),0)</f>
        <v>0</v>
      </c>
      <c r="H41" s="111">
        <f>IFERROR(ROUNDUP(H39/H40*100,2),0)</f>
        <v>0</v>
      </c>
      <c r="I41" s="111">
        <f>IFERROR(ROUNDUP(I39/I40*100,2),0)</f>
        <v>0</v>
      </c>
      <c r="J41" s="112" t="e">
        <f>J39/J40*100</f>
        <v>#DIV/0!</v>
      </c>
      <c r="K41" s="10" t="s">
        <v>127</v>
      </c>
      <c r="M41" s="48" t="e">
        <f>IF(J41&gt;=30,"10",IF(AND(J41&lt;30,J41&gt;=10),"5","0"))</f>
        <v>#DIV/0!</v>
      </c>
      <c r="N41" s="1" t="s">
        <v>13</v>
      </c>
    </row>
    <row r="42" spans="1:15" s="9" customFormat="1" ht="15" customHeight="1" x14ac:dyDescent="0.15">
      <c r="B42" s="17"/>
      <c r="C42" s="13"/>
      <c r="D42" s="12"/>
      <c r="E42" s="12"/>
      <c r="F42" s="12"/>
      <c r="G42" s="12"/>
      <c r="H42" s="12"/>
      <c r="I42" s="12"/>
      <c r="J42" s="12"/>
      <c r="K42" s="12"/>
      <c r="L42" s="12"/>
      <c r="M42" s="12"/>
      <c r="N42" s="12"/>
      <c r="O42" s="12"/>
    </row>
    <row r="43" spans="1:15" s="9" customFormat="1" ht="30" customHeight="1" x14ac:dyDescent="0.15">
      <c r="B43" s="55" t="s">
        <v>51</v>
      </c>
      <c r="C43" s="156" t="s">
        <v>138</v>
      </c>
      <c r="D43" s="156"/>
      <c r="E43" s="156"/>
      <c r="F43" s="156"/>
      <c r="G43" s="156"/>
      <c r="H43" s="156"/>
      <c r="I43" s="156"/>
      <c r="J43" s="156"/>
      <c r="K43" s="156"/>
      <c r="L43" s="156"/>
      <c r="M43" s="12"/>
      <c r="N43" s="12"/>
      <c r="O43" s="12"/>
    </row>
    <row r="44" spans="1:15" s="9" customFormat="1" ht="30" customHeight="1" x14ac:dyDescent="0.15">
      <c r="B44" s="55" t="s">
        <v>53</v>
      </c>
      <c r="C44" s="156" t="s">
        <v>60</v>
      </c>
      <c r="D44" s="156"/>
      <c r="E44" s="156"/>
      <c r="F44" s="156"/>
      <c r="G44" s="156"/>
      <c r="H44" s="156"/>
      <c r="I44" s="156"/>
      <c r="J44" s="156"/>
      <c r="K44" s="156"/>
      <c r="L44" s="156"/>
      <c r="M44" s="12"/>
      <c r="N44" s="12"/>
      <c r="O44" s="12"/>
    </row>
    <row r="45" spans="1:15" s="9" customFormat="1" ht="30" customHeight="1" x14ac:dyDescent="0.15">
      <c r="B45" s="55" t="s">
        <v>52</v>
      </c>
      <c r="C45" s="156" t="s">
        <v>54</v>
      </c>
      <c r="D45" s="156"/>
      <c r="E45" s="156"/>
      <c r="F45" s="156"/>
      <c r="G45" s="156"/>
      <c r="H45" s="156"/>
      <c r="I45" s="156"/>
      <c r="J45" s="156"/>
      <c r="K45" s="156"/>
      <c r="L45" s="156"/>
      <c r="M45" s="12"/>
      <c r="N45" s="12"/>
      <c r="O45" s="12"/>
    </row>
    <row r="46" spans="1:15" ht="19.899999999999999" customHeight="1" x14ac:dyDescent="0.15"/>
    <row r="47" spans="1:15" ht="19.899999999999999" customHeight="1" x14ac:dyDescent="0.15">
      <c r="A47" s="21" t="s">
        <v>17</v>
      </c>
      <c r="B47" s="54" t="s">
        <v>9</v>
      </c>
      <c r="C47" s="54"/>
      <c r="D47" s="6"/>
      <c r="E47" s="6"/>
      <c r="F47" s="6"/>
      <c r="G47" s="6"/>
      <c r="H47" s="6"/>
      <c r="I47" s="6"/>
      <c r="J47" s="6"/>
      <c r="K47" s="6"/>
      <c r="L47" s="6"/>
      <c r="M47" s="6"/>
      <c r="N47" s="6"/>
      <c r="O47" s="6"/>
    </row>
    <row r="48" spans="1:15" ht="70.150000000000006" customHeight="1" thickBot="1" x14ac:dyDescent="0.2">
      <c r="A48" s="6"/>
      <c r="B48" s="135" t="s">
        <v>55</v>
      </c>
      <c r="C48" s="135"/>
      <c r="D48" s="135"/>
      <c r="E48" s="135"/>
      <c r="F48" s="135"/>
      <c r="G48" s="135"/>
      <c r="H48" s="135"/>
      <c r="I48" s="135"/>
      <c r="J48" s="135"/>
      <c r="K48" s="135"/>
      <c r="L48" s="135"/>
      <c r="M48" s="135"/>
      <c r="N48" s="135"/>
      <c r="O48" s="8"/>
    </row>
    <row r="49" spans="1:15" ht="25.5" customHeight="1" thickBot="1" x14ac:dyDescent="0.2">
      <c r="B49" s="142"/>
      <c r="C49" s="143"/>
      <c r="D49" s="143"/>
      <c r="E49" s="143"/>
      <c r="F49" s="144"/>
      <c r="G49" s="90" t="s">
        <v>0</v>
      </c>
      <c r="H49" s="91" t="s">
        <v>0</v>
      </c>
      <c r="I49" s="92" t="s">
        <v>0</v>
      </c>
      <c r="J49" s="30" t="s">
        <v>12</v>
      </c>
    </row>
    <row r="50" spans="1:15" ht="40.15" customHeight="1" x14ac:dyDescent="0.15">
      <c r="B50" s="128" t="s">
        <v>124</v>
      </c>
      <c r="C50" s="129"/>
      <c r="D50" s="129"/>
      <c r="E50" s="129"/>
      <c r="F50" s="130"/>
      <c r="G50" s="93"/>
      <c r="H50" s="94"/>
      <c r="I50" s="95"/>
      <c r="J50" s="32">
        <f>SUM(G50:I50)</f>
        <v>0</v>
      </c>
      <c r="K50" s="40" t="s">
        <v>78</v>
      </c>
    </row>
    <row r="51" spans="1:15" ht="40.15" customHeight="1" thickBot="1" x14ac:dyDescent="0.2">
      <c r="B51" s="152" t="s">
        <v>113</v>
      </c>
      <c r="C51" s="153"/>
      <c r="D51" s="153"/>
      <c r="E51" s="154"/>
      <c r="F51" s="155"/>
      <c r="G51" s="99"/>
      <c r="H51" s="100"/>
      <c r="I51" s="101"/>
      <c r="J51" s="31">
        <f>SUM(G51:I51)</f>
        <v>0</v>
      </c>
      <c r="K51" s="40" t="s">
        <v>78</v>
      </c>
    </row>
    <row r="52" spans="1:15" ht="40.15" customHeight="1" thickBot="1" x14ac:dyDescent="0.2">
      <c r="B52" s="145" t="s">
        <v>129</v>
      </c>
      <c r="C52" s="149"/>
      <c r="D52" s="150"/>
      <c r="E52" s="150"/>
      <c r="F52" s="151"/>
      <c r="G52" s="111">
        <f>IFERROR(ROUNDUP(G50/G51*100,2),0)</f>
        <v>0</v>
      </c>
      <c r="H52" s="111">
        <f>IFERROR(ROUNDUP(H50/H51*100,2),0)</f>
        <v>0</v>
      </c>
      <c r="I52" s="111">
        <f>IFERROR(ROUNDUP(I50/I51*100,2),0)</f>
        <v>0</v>
      </c>
      <c r="J52" s="112" t="e">
        <f>J50/J51*100</f>
        <v>#DIV/0!</v>
      </c>
      <c r="K52" s="10" t="s">
        <v>127</v>
      </c>
      <c r="M52" s="48" t="e">
        <f>IF(J52&gt;=30,"10",IF(AND(J52&lt;30,J52&gt;=10),"5","0"))</f>
        <v>#DIV/0!</v>
      </c>
      <c r="N52" s="40" t="s">
        <v>13</v>
      </c>
    </row>
    <row r="53" spans="1:15" s="9" customFormat="1" ht="15" customHeight="1" x14ac:dyDescent="0.15">
      <c r="B53" s="17"/>
      <c r="C53" s="13"/>
      <c r="D53" s="12"/>
      <c r="E53" s="12"/>
      <c r="F53" s="12"/>
      <c r="G53" s="12"/>
      <c r="H53" s="12"/>
      <c r="I53" s="12"/>
      <c r="J53" s="12"/>
      <c r="K53" s="12"/>
      <c r="L53" s="12"/>
      <c r="M53" s="12"/>
      <c r="N53" s="12"/>
      <c r="O53" s="12"/>
    </row>
    <row r="54" spans="1:15" s="9" customFormat="1" ht="30" customHeight="1" x14ac:dyDescent="0.15">
      <c r="B54" s="55" t="s">
        <v>56</v>
      </c>
      <c r="C54" s="156" t="s">
        <v>59</v>
      </c>
      <c r="D54" s="156"/>
      <c r="E54" s="156"/>
      <c r="F54" s="156"/>
      <c r="G54" s="156"/>
      <c r="H54" s="156"/>
      <c r="I54" s="156"/>
      <c r="J54" s="156"/>
      <c r="K54" s="156"/>
      <c r="L54" s="156"/>
      <c r="M54" s="12"/>
      <c r="N54" s="12"/>
      <c r="O54" s="12"/>
    </row>
    <row r="55" spans="1:15" s="9" customFormat="1" ht="30" customHeight="1" x14ac:dyDescent="0.15">
      <c r="B55" s="55" t="s">
        <v>57</v>
      </c>
      <c r="C55" s="156" t="s">
        <v>60</v>
      </c>
      <c r="D55" s="156"/>
      <c r="E55" s="156"/>
      <c r="F55" s="156"/>
      <c r="G55" s="156"/>
      <c r="H55" s="156"/>
      <c r="I55" s="156"/>
      <c r="J55" s="156"/>
      <c r="K55" s="156"/>
      <c r="L55" s="156"/>
      <c r="M55" s="12"/>
      <c r="N55" s="12"/>
      <c r="O55" s="12"/>
    </row>
    <row r="56" spans="1:15" s="9" customFormat="1" ht="30" customHeight="1" x14ac:dyDescent="0.15">
      <c r="B56" s="55" t="s">
        <v>58</v>
      </c>
      <c r="C56" s="156" t="s">
        <v>61</v>
      </c>
      <c r="D56" s="156"/>
      <c r="E56" s="156"/>
      <c r="F56" s="156"/>
      <c r="G56" s="156"/>
      <c r="H56" s="156"/>
      <c r="I56" s="156"/>
      <c r="J56" s="156"/>
      <c r="K56" s="156"/>
      <c r="L56" s="156"/>
      <c r="M56" s="12"/>
      <c r="N56" s="12"/>
      <c r="O56" s="12"/>
    </row>
    <row r="57" spans="1:15" s="9" customFormat="1" ht="19.899999999999999" customHeight="1" x14ac:dyDescent="0.15">
      <c r="B57" s="55"/>
      <c r="C57" s="57"/>
      <c r="D57" s="57"/>
      <c r="E57" s="57"/>
      <c r="F57" s="57"/>
      <c r="G57" s="57"/>
      <c r="H57" s="57"/>
      <c r="I57" s="57"/>
      <c r="J57" s="57"/>
      <c r="K57" s="57"/>
      <c r="L57" s="57"/>
      <c r="M57" s="12"/>
      <c r="N57" s="12"/>
      <c r="O57" s="12"/>
    </row>
    <row r="58" spans="1:15" ht="19.899999999999999" customHeight="1" x14ac:dyDescent="0.15">
      <c r="A58" s="21" t="s">
        <v>18</v>
      </c>
      <c r="B58" s="54" t="s">
        <v>10</v>
      </c>
      <c r="C58" s="6"/>
      <c r="D58" s="6"/>
      <c r="E58" s="6"/>
      <c r="F58" s="6"/>
      <c r="G58" s="6"/>
      <c r="H58" s="6"/>
      <c r="I58" s="6"/>
      <c r="J58" s="6"/>
      <c r="K58" s="6"/>
      <c r="L58" s="6"/>
      <c r="M58" s="6"/>
      <c r="N58" s="6"/>
      <c r="O58" s="6"/>
    </row>
    <row r="59" spans="1:15" ht="40.15" customHeight="1" x14ac:dyDescent="0.15">
      <c r="A59" s="6"/>
      <c r="B59" s="135" t="s">
        <v>102</v>
      </c>
      <c r="C59" s="135"/>
      <c r="D59" s="135"/>
      <c r="E59" s="135"/>
      <c r="F59" s="135"/>
      <c r="G59" s="135"/>
      <c r="H59" s="135"/>
      <c r="I59" s="135"/>
      <c r="J59" s="135"/>
      <c r="K59" s="135"/>
      <c r="L59" s="135"/>
      <c r="M59" s="135"/>
      <c r="N59" s="135"/>
      <c r="O59" s="8"/>
    </row>
    <row r="60" spans="1:15" ht="23.25" customHeight="1" thickBot="1" x14ac:dyDescent="0.2">
      <c r="A60" s="6"/>
      <c r="B60" s="46" t="s">
        <v>27</v>
      </c>
      <c r="C60" s="20"/>
      <c r="D60" s="20"/>
      <c r="E60" s="20"/>
      <c r="F60" s="20"/>
      <c r="G60" s="20"/>
      <c r="H60" s="20"/>
      <c r="I60" s="20"/>
      <c r="J60" s="20"/>
      <c r="K60" s="20"/>
      <c r="L60" s="20"/>
      <c r="M60" s="20"/>
      <c r="N60" s="20"/>
      <c r="O60" s="8"/>
    </row>
    <row r="61" spans="1:15" ht="33" customHeight="1" thickBot="1" x14ac:dyDescent="0.2">
      <c r="A61" s="6"/>
      <c r="B61" s="147" t="s">
        <v>24</v>
      </c>
      <c r="C61" s="148"/>
      <c r="D61" s="148"/>
      <c r="E61" s="148"/>
      <c r="F61" s="105"/>
      <c r="G61" s="20"/>
      <c r="H61" s="20"/>
      <c r="I61" s="20"/>
      <c r="J61" s="20"/>
      <c r="K61" s="20"/>
      <c r="L61" s="20"/>
      <c r="M61" s="20"/>
      <c r="N61" s="20"/>
      <c r="O61" s="8"/>
    </row>
    <row r="62" spans="1:15" ht="33" customHeight="1" thickBot="1" x14ac:dyDescent="0.2">
      <c r="A62" s="6"/>
      <c r="B62" s="147" t="s">
        <v>25</v>
      </c>
      <c r="C62" s="148"/>
      <c r="D62" s="148"/>
      <c r="E62" s="148"/>
      <c r="F62" s="105"/>
      <c r="G62" s="20"/>
      <c r="H62" s="20"/>
      <c r="I62" s="20"/>
      <c r="J62" s="20"/>
      <c r="K62" s="20"/>
      <c r="L62" s="20"/>
      <c r="M62" s="20"/>
      <c r="N62" s="20"/>
      <c r="O62" s="8"/>
    </row>
    <row r="63" spans="1:15" ht="33" customHeight="1" thickBot="1" x14ac:dyDescent="0.2">
      <c r="B63" s="168" t="s">
        <v>26</v>
      </c>
      <c r="C63" s="169"/>
      <c r="D63" s="169"/>
      <c r="E63" s="169"/>
      <c r="F63" s="105"/>
      <c r="G63" s="3"/>
      <c r="H63" s="3" t="s">
        <v>125</v>
      </c>
      <c r="I63" s="3"/>
      <c r="J63" s="72" t="s">
        <v>28</v>
      </c>
      <c r="K63" s="47">
        <f>COUNTIF(F61:F63,"実施あり")</f>
        <v>0</v>
      </c>
      <c r="M63" s="48">
        <f>IF(K63=3,5,IF(AND(K63=2,F61="実施あり"),3,IF(K63=2,1,0)))</f>
        <v>0</v>
      </c>
      <c r="N63" s="40" t="s">
        <v>13</v>
      </c>
    </row>
    <row r="64" spans="1:15" s="9" customFormat="1" ht="15" customHeight="1" x14ac:dyDescent="0.15">
      <c r="B64" s="17"/>
      <c r="C64" s="13"/>
      <c r="D64" s="12"/>
      <c r="E64" s="12"/>
      <c r="F64" s="12"/>
      <c r="G64" s="12"/>
      <c r="H64" s="12"/>
      <c r="I64" s="12"/>
      <c r="J64" s="12"/>
      <c r="K64" s="12"/>
      <c r="L64" s="12"/>
      <c r="M64" s="12"/>
      <c r="N64" s="12"/>
      <c r="O64" s="12"/>
    </row>
    <row r="65" spans="1:15" s="9" customFormat="1" ht="45" customHeight="1" x14ac:dyDescent="0.15">
      <c r="B65" s="55" t="s">
        <v>62</v>
      </c>
      <c r="C65" s="156" t="s">
        <v>114</v>
      </c>
      <c r="D65" s="156"/>
      <c r="E65" s="156"/>
      <c r="F65" s="156"/>
      <c r="G65" s="156"/>
      <c r="H65" s="156"/>
      <c r="I65" s="156"/>
      <c r="J65" s="156"/>
      <c r="K65" s="156"/>
      <c r="L65" s="156"/>
      <c r="M65" s="12"/>
      <c r="N65" s="12"/>
      <c r="O65" s="12"/>
    </row>
    <row r="66" spans="1:15" s="9" customFormat="1" ht="19.899999999999999" customHeight="1" x14ac:dyDescent="0.15">
      <c r="B66" s="55"/>
      <c r="C66" s="57"/>
      <c r="D66" s="57"/>
      <c r="E66" s="57"/>
      <c r="F66" s="57"/>
      <c r="G66" s="57"/>
      <c r="H66" s="57"/>
      <c r="I66" s="57"/>
      <c r="J66" s="57"/>
      <c r="K66" s="57"/>
      <c r="L66" s="57"/>
      <c r="M66" s="12"/>
      <c r="N66" s="12"/>
      <c r="O66" s="12"/>
    </row>
    <row r="67" spans="1:15" ht="19.899999999999999" customHeight="1" x14ac:dyDescent="0.15">
      <c r="A67" s="21" t="s">
        <v>19</v>
      </c>
      <c r="B67" s="54" t="s">
        <v>11</v>
      </c>
      <c r="C67" s="6"/>
      <c r="D67" s="6"/>
      <c r="E67" s="6"/>
      <c r="F67" s="6"/>
      <c r="G67" s="6"/>
      <c r="H67" s="6"/>
      <c r="I67" s="6"/>
      <c r="J67" s="6"/>
      <c r="K67" s="6"/>
      <c r="L67" s="6"/>
      <c r="M67" s="6"/>
      <c r="N67" s="6"/>
      <c r="O67" s="6"/>
    </row>
    <row r="68" spans="1:15" ht="40.15" customHeight="1" thickBot="1" x14ac:dyDescent="0.2">
      <c r="A68" s="6"/>
      <c r="B68" s="135" t="s">
        <v>63</v>
      </c>
      <c r="C68" s="135"/>
      <c r="D68" s="135"/>
      <c r="E68" s="135"/>
      <c r="F68" s="135"/>
      <c r="G68" s="135"/>
      <c r="H68" s="135"/>
      <c r="I68" s="135"/>
      <c r="J68" s="135"/>
      <c r="K68" s="135"/>
      <c r="L68" s="135"/>
      <c r="M68" s="135"/>
      <c r="N68" s="135"/>
      <c r="O68" s="8"/>
    </row>
    <row r="69" spans="1:15" ht="25.5" customHeight="1" thickBot="1" x14ac:dyDescent="0.2">
      <c r="B69" s="142"/>
      <c r="C69" s="143"/>
      <c r="D69" s="143"/>
      <c r="E69" s="143"/>
      <c r="F69" s="143"/>
      <c r="G69" s="106" t="s">
        <v>0</v>
      </c>
      <c r="H69" s="91" t="s">
        <v>0</v>
      </c>
      <c r="I69" s="92" t="s">
        <v>0</v>
      </c>
      <c r="J69" s="60" t="s">
        <v>12</v>
      </c>
    </row>
    <row r="70" spans="1:15" ht="40.15" customHeight="1" x14ac:dyDescent="0.15">
      <c r="B70" s="128" t="s">
        <v>115</v>
      </c>
      <c r="C70" s="129"/>
      <c r="D70" s="129"/>
      <c r="E70" s="129"/>
      <c r="F70" s="174"/>
      <c r="G70" s="116"/>
      <c r="H70" s="94"/>
      <c r="I70" s="95"/>
      <c r="J70" s="61">
        <f>SUM(G70:I70)</f>
        <v>0</v>
      </c>
      <c r="K70" s="1" t="s">
        <v>79</v>
      </c>
      <c r="L70" s="3"/>
      <c r="M70" s="3"/>
      <c r="N70" s="3"/>
    </row>
    <row r="71" spans="1:15" ht="40.15" customHeight="1" x14ac:dyDescent="0.15">
      <c r="B71" s="128" t="s">
        <v>149</v>
      </c>
      <c r="C71" s="129"/>
      <c r="D71" s="129"/>
      <c r="E71" s="129"/>
      <c r="F71" s="174"/>
      <c r="G71" s="107"/>
      <c r="H71" s="97"/>
      <c r="I71" s="98"/>
      <c r="J71" s="61">
        <f>SUM(G71:I71)</f>
        <v>0</v>
      </c>
      <c r="K71" s="1" t="s">
        <v>79</v>
      </c>
      <c r="L71" s="3"/>
      <c r="M71" s="3"/>
      <c r="N71" s="3"/>
    </row>
    <row r="72" spans="1:15" ht="40.15" customHeight="1" thickBot="1" x14ac:dyDescent="0.2">
      <c r="B72" s="128" t="s">
        <v>122</v>
      </c>
      <c r="C72" s="129"/>
      <c r="D72" s="129"/>
      <c r="E72" s="129"/>
      <c r="F72" s="174"/>
      <c r="G72" s="59">
        <f>IFERROR(ROUNDDOWN(G70/G71,1),0)</f>
        <v>0</v>
      </c>
      <c r="H72" s="58">
        <f>IFERROR(ROUNDDOWN(H70/H71,1),0)</f>
        <v>0</v>
      </c>
      <c r="I72" s="63">
        <f>IFERROR(ROUNDDOWN(I70/I71,1),0)</f>
        <v>0</v>
      </c>
      <c r="J72" s="62" t="e">
        <f>ROUNDDOWN(J70/J71,1)</f>
        <v>#DIV/0!</v>
      </c>
      <c r="L72" s="3"/>
      <c r="M72" s="3"/>
      <c r="N72" s="3"/>
    </row>
    <row r="73" spans="1:15" ht="40.15" customHeight="1" x14ac:dyDescent="0.15">
      <c r="B73" s="128" t="s">
        <v>139</v>
      </c>
      <c r="C73" s="129"/>
      <c r="D73" s="129"/>
      <c r="E73" s="129"/>
      <c r="F73" s="174"/>
      <c r="G73" s="116"/>
      <c r="H73" s="94"/>
      <c r="I73" s="95"/>
      <c r="J73" s="61">
        <f>SUM(G73:I73)</f>
        <v>0</v>
      </c>
      <c r="K73" s="1" t="s">
        <v>78</v>
      </c>
      <c r="L73" s="3"/>
      <c r="M73" s="3"/>
      <c r="N73" s="3"/>
    </row>
    <row r="74" spans="1:15" ht="40.15" customHeight="1" thickBot="1" x14ac:dyDescent="0.2">
      <c r="B74" s="170" t="s">
        <v>104</v>
      </c>
      <c r="C74" s="171"/>
      <c r="D74" s="171"/>
      <c r="E74" s="172"/>
      <c r="F74" s="173"/>
      <c r="G74" s="117"/>
      <c r="H74" s="100"/>
      <c r="I74" s="101"/>
      <c r="J74" s="75">
        <f>SUM(G74:I74)</f>
        <v>0</v>
      </c>
      <c r="K74" s="1" t="s">
        <v>80</v>
      </c>
      <c r="L74" s="124" t="s">
        <v>150</v>
      </c>
    </row>
    <row r="75" spans="1:15" ht="40.15" customHeight="1" thickBot="1" x14ac:dyDescent="0.2">
      <c r="B75" s="145" t="s">
        <v>103</v>
      </c>
      <c r="C75" s="149"/>
      <c r="D75" s="150"/>
      <c r="E75" s="150"/>
      <c r="F75" s="151"/>
      <c r="G75" s="109">
        <f>IFERROR(G72/G73*G74*100,0)</f>
        <v>0</v>
      </c>
      <c r="H75" s="109">
        <f>IFERROR(H72/H73*H74*100,0)</f>
        <v>0</v>
      </c>
      <c r="I75" s="109">
        <f>IFERROR(I72/I73*I74*100,0)</f>
        <v>0</v>
      </c>
      <c r="J75" s="110" t="e">
        <f>J72/J73*J74*100</f>
        <v>#DIV/0!</v>
      </c>
      <c r="L75" s="126"/>
      <c r="M75" s="48" t="e">
        <f>IF(AND(J75&gt;=5,L75="○"),"5",IF(AND(J75&gt;=5,L75="×"),"3",IF(AND(J75&lt;5,J75&gt;=3),"2","0")))</f>
        <v>#DIV/0!</v>
      </c>
      <c r="N75" s="40" t="s">
        <v>13</v>
      </c>
    </row>
    <row r="76" spans="1:15" s="9" customFormat="1" ht="15" customHeight="1" x14ac:dyDescent="0.15">
      <c r="B76" s="17"/>
      <c r="C76" s="13"/>
      <c r="D76" s="12"/>
      <c r="E76" s="12"/>
      <c r="F76" s="12"/>
      <c r="G76" s="12"/>
      <c r="H76" s="12"/>
      <c r="I76" s="12"/>
      <c r="J76" s="12"/>
      <c r="K76" s="12"/>
      <c r="L76" s="12"/>
      <c r="M76" s="12"/>
      <c r="N76" s="12"/>
      <c r="O76" s="12"/>
    </row>
    <row r="77" spans="1:15" s="9" customFormat="1" ht="24.75" customHeight="1" x14ac:dyDescent="0.15">
      <c r="B77" s="55" t="s">
        <v>66</v>
      </c>
      <c r="C77" s="156" t="s">
        <v>65</v>
      </c>
      <c r="D77" s="156"/>
      <c r="E77" s="156"/>
      <c r="F77" s="156"/>
      <c r="G77" s="156"/>
      <c r="H77" s="156"/>
      <c r="I77" s="156"/>
      <c r="J77" s="156"/>
      <c r="K77" s="156"/>
      <c r="L77" s="156"/>
      <c r="M77" s="12"/>
      <c r="N77" s="12"/>
      <c r="O77" s="12"/>
    </row>
    <row r="78" spans="1:15" s="9" customFormat="1" ht="30" customHeight="1" x14ac:dyDescent="0.15">
      <c r="B78" s="55" t="s">
        <v>67</v>
      </c>
      <c r="C78" s="175" t="s">
        <v>137</v>
      </c>
      <c r="D78" s="175"/>
      <c r="E78" s="175"/>
      <c r="F78" s="175"/>
      <c r="G78" s="175"/>
      <c r="H78" s="175"/>
      <c r="I78" s="175"/>
      <c r="J78" s="175"/>
      <c r="K78" s="175"/>
      <c r="L78" s="175"/>
      <c r="M78" s="12"/>
      <c r="N78" s="12"/>
      <c r="O78" s="12"/>
    </row>
    <row r="79" spans="1:15" s="9" customFormat="1" ht="15" customHeight="1" x14ac:dyDescent="0.15">
      <c r="B79" s="55" t="s">
        <v>73</v>
      </c>
      <c r="C79" s="156" t="s">
        <v>68</v>
      </c>
      <c r="D79" s="156"/>
      <c r="E79" s="156"/>
      <c r="F79" s="156"/>
      <c r="G79" s="156"/>
      <c r="H79" s="156"/>
      <c r="I79" s="156"/>
      <c r="J79" s="156"/>
      <c r="K79" s="156"/>
      <c r="L79" s="156"/>
      <c r="M79" s="12"/>
      <c r="N79" s="12"/>
      <c r="O79" s="12"/>
    </row>
    <row r="80" spans="1:15" s="9" customFormat="1" ht="15" customHeight="1" x14ac:dyDescent="0.15">
      <c r="B80" s="55" t="s">
        <v>71</v>
      </c>
      <c r="C80" s="156" t="s">
        <v>69</v>
      </c>
      <c r="D80" s="156"/>
      <c r="E80" s="156"/>
      <c r="F80" s="156"/>
      <c r="G80" s="156"/>
      <c r="H80" s="156"/>
      <c r="I80" s="156"/>
      <c r="J80" s="156"/>
      <c r="K80" s="156"/>
      <c r="L80" s="156"/>
      <c r="M80" s="12"/>
      <c r="N80" s="12"/>
      <c r="O80" s="12"/>
    </row>
    <row r="81" spans="1:15" ht="12.75" customHeight="1" x14ac:dyDescent="0.15">
      <c r="B81" s="42"/>
      <c r="C81" s="42"/>
      <c r="D81" s="42"/>
      <c r="E81" s="42"/>
      <c r="F81" s="42"/>
      <c r="G81" s="3"/>
      <c r="H81" s="5"/>
      <c r="I81" s="43"/>
      <c r="J81" s="3"/>
      <c r="L81" s="3"/>
      <c r="M81" s="3"/>
    </row>
    <row r="82" spans="1:15" ht="19.899999999999999" customHeight="1" x14ac:dyDescent="0.15">
      <c r="A82" s="21" t="s">
        <v>20</v>
      </c>
      <c r="B82" s="54" t="s">
        <v>116</v>
      </c>
    </row>
    <row r="83" spans="1:15" ht="19.899999999999999" customHeight="1" thickBot="1" x14ac:dyDescent="0.2">
      <c r="A83" s="6"/>
      <c r="B83" s="135" t="s">
        <v>70</v>
      </c>
      <c r="C83" s="135"/>
      <c r="D83" s="135"/>
      <c r="E83" s="135"/>
      <c r="F83" s="135"/>
      <c r="G83" s="135"/>
      <c r="H83" s="135"/>
      <c r="I83" s="135"/>
      <c r="J83" s="135"/>
      <c r="K83" s="135"/>
      <c r="L83" s="135"/>
      <c r="M83" s="135"/>
      <c r="N83" s="135"/>
      <c r="O83" s="8"/>
    </row>
    <row r="84" spans="1:15" ht="25.5" customHeight="1" thickBot="1" x14ac:dyDescent="0.2">
      <c r="B84" s="142"/>
      <c r="C84" s="143"/>
      <c r="D84" s="143"/>
      <c r="E84" s="143"/>
      <c r="F84" s="143"/>
      <c r="G84" s="106" t="s">
        <v>0</v>
      </c>
      <c r="H84" s="91" t="s">
        <v>0</v>
      </c>
      <c r="I84" s="92" t="s">
        <v>0</v>
      </c>
      <c r="J84" s="60" t="s">
        <v>12</v>
      </c>
    </row>
    <row r="85" spans="1:15" ht="40.15" customHeight="1" x14ac:dyDescent="0.15">
      <c r="B85" s="128" t="s">
        <v>140</v>
      </c>
      <c r="C85" s="129"/>
      <c r="D85" s="129"/>
      <c r="E85" s="129"/>
      <c r="F85" s="174"/>
      <c r="G85" s="116"/>
      <c r="H85" s="94"/>
      <c r="I85" s="95"/>
      <c r="J85" s="61">
        <f>SUM(G85:I85)</f>
        <v>0</v>
      </c>
      <c r="K85" s="1" t="s">
        <v>79</v>
      </c>
    </row>
    <row r="86" spans="1:15" ht="40.15" customHeight="1" x14ac:dyDescent="0.15">
      <c r="B86" s="128" t="s">
        <v>141</v>
      </c>
      <c r="C86" s="129"/>
      <c r="D86" s="129"/>
      <c r="E86" s="129"/>
      <c r="F86" s="174"/>
      <c r="G86" s="107"/>
      <c r="H86" s="97"/>
      <c r="I86" s="98"/>
      <c r="J86" s="61">
        <f>SUM(G86:I86)</f>
        <v>0</v>
      </c>
      <c r="K86" s="1" t="s">
        <v>79</v>
      </c>
    </row>
    <row r="87" spans="1:15" ht="40.15" customHeight="1" thickBot="1" x14ac:dyDescent="0.2">
      <c r="B87" s="128" t="s">
        <v>123</v>
      </c>
      <c r="C87" s="129"/>
      <c r="D87" s="129"/>
      <c r="E87" s="129"/>
      <c r="F87" s="174"/>
      <c r="G87" s="59">
        <f>IFERROR(ROUNDDOWN(G85/G86,1),0)</f>
        <v>0</v>
      </c>
      <c r="H87" s="58">
        <f>IFERROR(ROUNDDOWN(H85/H86,1),0)</f>
        <v>0</v>
      </c>
      <c r="I87" s="63">
        <f>IFERROR(ROUNDDOWN(I85/I86,1),0)</f>
        <v>0</v>
      </c>
      <c r="J87" s="62" t="e">
        <f>ROUNDDOWN(J85/J86,1)</f>
        <v>#DIV/0!</v>
      </c>
    </row>
    <row r="88" spans="1:15" ht="40.15" customHeight="1" x14ac:dyDescent="0.15">
      <c r="B88" s="128" t="s">
        <v>139</v>
      </c>
      <c r="C88" s="129"/>
      <c r="D88" s="129"/>
      <c r="E88" s="129"/>
      <c r="F88" s="174"/>
      <c r="G88" s="116"/>
      <c r="H88" s="94"/>
      <c r="I88" s="95"/>
      <c r="J88" s="61">
        <f>SUM(G88:I88)</f>
        <v>0</v>
      </c>
      <c r="K88" s="1" t="s">
        <v>78</v>
      </c>
    </row>
    <row r="89" spans="1:15" ht="40.15" customHeight="1" thickBot="1" x14ac:dyDescent="0.2">
      <c r="B89" s="170" t="s">
        <v>64</v>
      </c>
      <c r="C89" s="171"/>
      <c r="D89" s="171"/>
      <c r="E89" s="172"/>
      <c r="F89" s="173"/>
      <c r="G89" s="117"/>
      <c r="H89" s="100"/>
      <c r="I89" s="101"/>
      <c r="J89" s="75">
        <f>SUM(G89:I89)</f>
        <v>0</v>
      </c>
      <c r="K89" s="1" t="s">
        <v>80</v>
      </c>
    </row>
    <row r="90" spans="1:15" ht="33" customHeight="1" thickBot="1" x14ac:dyDescent="0.2">
      <c r="B90" s="145" t="s">
        <v>103</v>
      </c>
      <c r="C90" s="149"/>
      <c r="D90" s="150"/>
      <c r="E90" s="150"/>
      <c r="F90" s="151"/>
      <c r="G90" s="109">
        <f>IFERROR(G87/G88*G89*100,0)</f>
        <v>0</v>
      </c>
      <c r="H90" s="109">
        <f>IFERROR(H87/H88*H89*100,0)</f>
        <v>0</v>
      </c>
      <c r="I90" s="109">
        <f>IFERROR(I87/I88*I89*100,0)</f>
        <v>0</v>
      </c>
      <c r="J90" s="110" t="e">
        <f>J87/J88*J89*100</f>
        <v>#DIV/0!</v>
      </c>
      <c r="M90" s="48" t="e">
        <f>IF(J90&gt;=3,"5",IF(AND(J90&lt;3,J90&gt;=2),"3","0"))</f>
        <v>#DIV/0!</v>
      </c>
      <c r="N90" s="40" t="s">
        <v>13</v>
      </c>
    </row>
    <row r="91" spans="1:15" s="9" customFormat="1" ht="12" customHeight="1" x14ac:dyDescent="0.15">
      <c r="B91" s="17"/>
      <c r="C91" s="13"/>
      <c r="D91" s="12"/>
      <c r="E91" s="12"/>
      <c r="F91" s="12"/>
      <c r="G91" s="12"/>
      <c r="H91" s="12"/>
      <c r="I91" s="12"/>
      <c r="J91" s="12"/>
      <c r="K91" s="12"/>
      <c r="L91" s="12"/>
      <c r="M91" s="12"/>
      <c r="N91" s="12"/>
      <c r="O91" s="12"/>
    </row>
    <row r="92" spans="1:15" s="9" customFormat="1" ht="44.25" customHeight="1" x14ac:dyDescent="0.15">
      <c r="B92" s="55" t="s">
        <v>82</v>
      </c>
      <c r="C92" s="156" t="s">
        <v>72</v>
      </c>
      <c r="D92" s="156"/>
      <c r="E92" s="156"/>
      <c r="F92" s="156"/>
      <c r="G92" s="156"/>
      <c r="H92" s="156"/>
      <c r="I92" s="156"/>
      <c r="J92" s="156"/>
      <c r="K92" s="156"/>
      <c r="L92" s="156"/>
      <c r="M92" s="12"/>
      <c r="N92" s="12"/>
      <c r="O92" s="12"/>
    </row>
    <row r="93" spans="1:15" ht="11.25" customHeight="1" x14ac:dyDescent="0.15">
      <c r="B93" s="42"/>
      <c r="C93" s="42"/>
      <c r="D93" s="42"/>
      <c r="E93" s="42"/>
      <c r="F93" s="42"/>
      <c r="G93" s="3"/>
      <c r="H93" s="5"/>
      <c r="I93" s="43"/>
      <c r="J93" s="3"/>
      <c r="L93" s="3"/>
      <c r="M93" s="3"/>
    </row>
    <row r="94" spans="1:15" ht="19.899999999999999" customHeight="1" x14ac:dyDescent="0.15">
      <c r="A94" s="21" t="s">
        <v>21</v>
      </c>
      <c r="B94" s="54" t="s">
        <v>117</v>
      </c>
    </row>
    <row r="95" spans="1:15" ht="19.899999999999999" customHeight="1" thickBot="1" x14ac:dyDescent="0.2">
      <c r="A95" s="6"/>
      <c r="B95" s="135" t="s">
        <v>74</v>
      </c>
      <c r="C95" s="135"/>
      <c r="D95" s="135"/>
      <c r="E95" s="135"/>
      <c r="F95" s="135"/>
      <c r="G95" s="135"/>
      <c r="H95" s="135"/>
      <c r="I95" s="135"/>
      <c r="J95" s="135"/>
      <c r="K95" s="135"/>
      <c r="L95" s="135"/>
      <c r="M95" s="135"/>
      <c r="N95" s="135"/>
      <c r="O95" s="8"/>
    </row>
    <row r="96" spans="1:15" ht="25.5" customHeight="1" thickBot="1" x14ac:dyDescent="0.2">
      <c r="B96" s="142"/>
      <c r="C96" s="143"/>
      <c r="D96" s="143"/>
      <c r="E96" s="143"/>
      <c r="F96" s="144"/>
      <c r="G96" s="90" t="s">
        <v>0</v>
      </c>
      <c r="H96" s="91" t="s">
        <v>0</v>
      </c>
      <c r="I96" s="92" t="s">
        <v>0</v>
      </c>
      <c r="J96" s="30" t="s">
        <v>12</v>
      </c>
    </row>
    <row r="97" spans="1:15" ht="40.15" customHeight="1" x14ac:dyDescent="0.15">
      <c r="B97" s="128" t="s">
        <v>75</v>
      </c>
      <c r="C97" s="129"/>
      <c r="D97" s="129"/>
      <c r="E97" s="129"/>
      <c r="F97" s="130"/>
      <c r="G97" s="93"/>
      <c r="H97" s="94"/>
      <c r="I97" s="95"/>
      <c r="J97" s="32">
        <f>SUM(G97:I97)</f>
        <v>0</v>
      </c>
      <c r="K97" s="1" t="s">
        <v>80</v>
      </c>
    </row>
    <row r="98" spans="1:15" ht="40.15" customHeight="1" thickBot="1" x14ac:dyDescent="0.2">
      <c r="B98" s="152" t="s">
        <v>76</v>
      </c>
      <c r="C98" s="153"/>
      <c r="D98" s="153"/>
      <c r="E98" s="154"/>
      <c r="F98" s="155"/>
      <c r="G98" s="102"/>
      <c r="H98" s="103"/>
      <c r="I98" s="104"/>
      <c r="J98" s="31">
        <f>SUM(G98:I98)</f>
        <v>0</v>
      </c>
      <c r="K98" s="1" t="s">
        <v>80</v>
      </c>
    </row>
    <row r="99" spans="1:15" ht="33" customHeight="1" thickBot="1" x14ac:dyDescent="0.2">
      <c r="B99" s="145" t="s">
        <v>126</v>
      </c>
      <c r="C99" s="149"/>
      <c r="D99" s="150"/>
      <c r="E99" s="150"/>
      <c r="F99" s="151"/>
      <c r="G99" s="111">
        <f>IFERROR(ROUNDUP(G97/G98*100,2),0)</f>
        <v>0</v>
      </c>
      <c r="H99" s="111">
        <f>IFERROR(ROUNDUP(H97/H98*100,2),0)</f>
        <v>0</v>
      </c>
      <c r="I99" s="111">
        <f>IFERROR(ROUNDUP(I97/I98*100,2),0)</f>
        <v>0</v>
      </c>
      <c r="J99" s="112" t="e">
        <f>J97/J98*100</f>
        <v>#DIV/0!</v>
      </c>
      <c r="K99" s="1" t="s">
        <v>127</v>
      </c>
      <c r="M99" s="48" t="e">
        <f>IF(J99&gt;=50,"5",IF(AND(J99&lt;50,J99&gt;=35),"3","0"))</f>
        <v>#DIV/0!</v>
      </c>
      <c r="N99" s="40" t="s">
        <v>13</v>
      </c>
    </row>
    <row r="100" spans="1:15" ht="19.899999999999999" customHeight="1" x14ac:dyDescent="0.15">
      <c r="B100" s="42"/>
      <c r="C100" s="42"/>
      <c r="D100" s="42"/>
      <c r="E100" s="42"/>
      <c r="F100" s="42"/>
      <c r="G100" s="3"/>
      <c r="H100" s="5"/>
      <c r="I100" s="43"/>
      <c r="J100" s="3"/>
      <c r="L100" s="3"/>
      <c r="M100" s="3"/>
    </row>
    <row r="101" spans="1:15" ht="19.899999999999999" customHeight="1" x14ac:dyDescent="0.15">
      <c r="A101" s="21" t="s">
        <v>22</v>
      </c>
      <c r="B101" s="54" t="s">
        <v>118</v>
      </c>
    </row>
    <row r="102" spans="1:15" ht="19.899999999999999" customHeight="1" thickBot="1" x14ac:dyDescent="0.2">
      <c r="A102" s="6"/>
      <c r="B102" s="135" t="s">
        <v>77</v>
      </c>
      <c r="C102" s="135"/>
      <c r="D102" s="135"/>
      <c r="E102" s="135"/>
      <c r="F102" s="135"/>
      <c r="G102" s="135"/>
      <c r="H102" s="135"/>
      <c r="I102" s="135"/>
      <c r="J102" s="135"/>
      <c r="K102" s="135"/>
      <c r="L102" s="135"/>
      <c r="M102" s="135"/>
      <c r="N102" s="135"/>
      <c r="O102" s="8"/>
    </row>
    <row r="103" spans="1:15" ht="25.5" customHeight="1" thickBot="1" x14ac:dyDescent="0.2">
      <c r="B103" s="142"/>
      <c r="C103" s="143"/>
      <c r="D103" s="143"/>
      <c r="E103" s="143"/>
      <c r="F103" s="144"/>
      <c r="G103" s="90" t="s">
        <v>0</v>
      </c>
      <c r="H103" s="91" t="s">
        <v>0</v>
      </c>
      <c r="I103" s="92" t="s">
        <v>0</v>
      </c>
      <c r="J103" s="30" t="s">
        <v>12</v>
      </c>
    </row>
    <row r="104" spans="1:15" ht="40.15" customHeight="1" x14ac:dyDescent="0.15">
      <c r="B104" s="128" t="s">
        <v>142</v>
      </c>
      <c r="C104" s="129"/>
      <c r="D104" s="129"/>
      <c r="E104" s="129"/>
      <c r="F104" s="130"/>
      <c r="G104" s="116"/>
      <c r="H104" s="94"/>
      <c r="I104" s="95"/>
      <c r="J104" s="32">
        <f>SUM(G104:I104)</f>
        <v>0</v>
      </c>
      <c r="K104" s="1" t="s">
        <v>78</v>
      </c>
    </row>
    <row r="105" spans="1:15" ht="40.15" customHeight="1" thickBot="1" x14ac:dyDescent="0.2">
      <c r="B105" s="152" t="s">
        <v>81</v>
      </c>
      <c r="C105" s="153"/>
      <c r="D105" s="153"/>
      <c r="E105" s="154"/>
      <c r="F105" s="155"/>
      <c r="G105" s="118"/>
      <c r="H105" s="119"/>
      <c r="I105" s="120"/>
      <c r="J105" s="31">
        <f>SUM(G105:I105)</f>
        <v>0</v>
      </c>
      <c r="K105" s="1" t="s">
        <v>78</v>
      </c>
    </row>
    <row r="106" spans="1:15" ht="40.15" customHeight="1" thickBot="1" x14ac:dyDescent="0.2">
      <c r="B106" s="145" t="s">
        <v>130</v>
      </c>
      <c r="C106" s="149"/>
      <c r="D106" s="150"/>
      <c r="E106" s="150"/>
      <c r="F106" s="151"/>
      <c r="G106" s="111">
        <f>IFERROR(ROUNDUP(G104/G105*100,2),0)</f>
        <v>0</v>
      </c>
      <c r="H106" s="111">
        <f>IFERROR(ROUNDUP(H104/H105*100,2),0)</f>
        <v>0</v>
      </c>
      <c r="I106" s="111">
        <f>IFERROR(ROUNDUP(I104/I105*100,2),0)</f>
        <v>0</v>
      </c>
      <c r="J106" s="112" t="e">
        <f>J104/J105*100</f>
        <v>#DIV/0!</v>
      </c>
      <c r="K106" s="10" t="s">
        <v>127</v>
      </c>
      <c r="M106" s="48" t="e">
        <f>IF(J106&gt;=10,"5",IF(AND(J106&lt;10,J106&gt;=5),"3","0"))</f>
        <v>#DIV/0!</v>
      </c>
      <c r="N106" s="40" t="s">
        <v>13</v>
      </c>
    </row>
    <row r="107" spans="1:15" s="9" customFormat="1" ht="15" customHeight="1" x14ac:dyDescent="0.15">
      <c r="B107" s="17"/>
      <c r="C107" s="13"/>
      <c r="D107" s="12"/>
      <c r="E107" s="12"/>
      <c r="F107" s="12"/>
      <c r="G107" s="12"/>
      <c r="H107" s="12"/>
      <c r="I107" s="12"/>
      <c r="J107" s="12"/>
      <c r="K107" s="12"/>
      <c r="L107" s="12"/>
      <c r="M107" s="12"/>
      <c r="N107" s="12"/>
      <c r="O107" s="12"/>
    </row>
    <row r="108" spans="1:15" s="9" customFormat="1" ht="15" customHeight="1" x14ac:dyDescent="0.15">
      <c r="B108" s="55" t="s">
        <v>83</v>
      </c>
      <c r="C108" s="156" t="s">
        <v>84</v>
      </c>
      <c r="D108" s="156"/>
      <c r="E108" s="156"/>
      <c r="F108" s="156"/>
      <c r="G108" s="156"/>
      <c r="H108" s="156"/>
      <c r="I108" s="156"/>
      <c r="J108" s="156"/>
      <c r="K108" s="156"/>
      <c r="L108" s="156"/>
      <c r="M108" s="12"/>
      <c r="N108" s="12"/>
      <c r="O108" s="12"/>
    </row>
    <row r="109" spans="1:15" s="73" customFormat="1" ht="52.5" customHeight="1" x14ac:dyDescent="0.15">
      <c r="B109" s="74" t="s">
        <v>86</v>
      </c>
      <c r="C109" s="131" t="s">
        <v>143</v>
      </c>
      <c r="D109" s="131"/>
      <c r="E109" s="131"/>
      <c r="F109" s="131"/>
      <c r="G109" s="131"/>
      <c r="H109" s="131"/>
      <c r="I109" s="131"/>
      <c r="J109" s="131"/>
      <c r="K109" s="131"/>
      <c r="L109" s="131"/>
    </row>
    <row r="110" spans="1:15" ht="13.5" customHeight="1" x14ac:dyDescent="0.15">
      <c r="B110" s="42"/>
      <c r="C110" s="42"/>
      <c r="D110" s="42"/>
      <c r="E110" s="42"/>
      <c r="F110" s="42"/>
      <c r="G110" s="3"/>
      <c r="H110" s="5"/>
      <c r="I110" s="43"/>
      <c r="J110" s="3"/>
      <c r="L110" s="3"/>
      <c r="M110" s="3"/>
    </row>
    <row r="111" spans="1:15" ht="19.899999999999999" customHeight="1" x14ac:dyDescent="0.15">
      <c r="A111" s="21" t="s">
        <v>23</v>
      </c>
      <c r="B111" s="54" t="s">
        <v>119</v>
      </c>
    </row>
    <row r="112" spans="1:15" ht="19.899999999999999" customHeight="1" thickBot="1" x14ac:dyDescent="0.2">
      <c r="A112" s="6"/>
      <c r="B112" s="135" t="s">
        <v>85</v>
      </c>
      <c r="C112" s="135"/>
      <c r="D112" s="135"/>
      <c r="E112" s="135"/>
      <c r="F112" s="135"/>
      <c r="G112" s="135"/>
      <c r="H112" s="135"/>
      <c r="I112" s="135"/>
      <c r="J112" s="135"/>
      <c r="K112" s="135"/>
      <c r="L112" s="135"/>
      <c r="M112" s="135"/>
      <c r="N112" s="135"/>
      <c r="O112" s="8"/>
    </row>
    <row r="113" spans="1:15" ht="25.5" customHeight="1" thickBot="1" x14ac:dyDescent="0.2">
      <c r="B113" s="142"/>
      <c r="C113" s="143"/>
      <c r="D113" s="143"/>
      <c r="E113" s="143"/>
      <c r="F113" s="144"/>
      <c r="G113" s="90" t="s">
        <v>0</v>
      </c>
      <c r="H113" s="91" t="s">
        <v>0</v>
      </c>
      <c r="I113" s="92" t="s">
        <v>0</v>
      </c>
      <c r="J113" s="30" t="s">
        <v>12</v>
      </c>
    </row>
    <row r="114" spans="1:15" ht="40.15" customHeight="1" x14ac:dyDescent="0.15">
      <c r="B114" s="128" t="s">
        <v>144</v>
      </c>
      <c r="C114" s="129"/>
      <c r="D114" s="129"/>
      <c r="E114" s="129"/>
      <c r="F114" s="130"/>
      <c r="G114" s="116"/>
      <c r="H114" s="94"/>
      <c r="I114" s="95"/>
      <c r="J114" s="32">
        <f>SUM(G114:I114)</f>
        <v>0</v>
      </c>
      <c r="K114" s="1" t="s">
        <v>78</v>
      </c>
    </row>
    <row r="115" spans="1:15" ht="40.15" customHeight="1" thickBot="1" x14ac:dyDescent="0.2">
      <c r="B115" s="152" t="s">
        <v>81</v>
      </c>
      <c r="C115" s="153"/>
      <c r="D115" s="153"/>
      <c r="E115" s="154"/>
      <c r="F115" s="155"/>
      <c r="G115" s="118"/>
      <c r="H115" s="119"/>
      <c r="I115" s="120"/>
      <c r="J115" s="31">
        <f>SUM(G115:I115)</f>
        <v>0</v>
      </c>
      <c r="K115" s="1" t="s">
        <v>78</v>
      </c>
    </row>
    <row r="116" spans="1:15" ht="40.15" customHeight="1" thickBot="1" x14ac:dyDescent="0.2">
      <c r="B116" s="145" t="s">
        <v>130</v>
      </c>
      <c r="C116" s="149"/>
      <c r="D116" s="150"/>
      <c r="E116" s="150"/>
      <c r="F116" s="151"/>
      <c r="G116" s="111">
        <f>IFERROR(ROUNDUP(G114/G115*100,2),0)</f>
        <v>0</v>
      </c>
      <c r="H116" s="111">
        <f>IFERROR(ROUNDUP(H114/H115*100,2),0)</f>
        <v>0</v>
      </c>
      <c r="I116" s="111">
        <f>IFERROR(ROUNDUP(I114/I115*100,2),0)</f>
        <v>0</v>
      </c>
      <c r="J116" s="112" t="e">
        <f>J114/J115*100</f>
        <v>#DIV/0!</v>
      </c>
      <c r="K116" s="10" t="s">
        <v>127</v>
      </c>
      <c r="M116" s="48" t="e">
        <f>IF(J116&gt;=10,"5",IF(AND(J116&lt;10,J116&gt;=5),"3","0"))</f>
        <v>#DIV/0!</v>
      </c>
      <c r="N116" s="40" t="s">
        <v>13</v>
      </c>
    </row>
    <row r="117" spans="1:15" s="9" customFormat="1" ht="15" customHeight="1" x14ac:dyDescent="0.15">
      <c r="B117" s="17"/>
      <c r="C117" s="13"/>
      <c r="D117" s="12"/>
      <c r="E117" s="12"/>
      <c r="F117" s="12"/>
      <c r="G117" s="12"/>
      <c r="H117" s="12"/>
      <c r="I117" s="12"/>
      <c r="J117" s="12"/>
      <c r="K117" s="12"/>
      <c r="L117" s="12"/>
      <c r="M117" s="12"/>
      <c r="N117" s="12"/>
      <c r="O117" s="12"/>
    </row>
    <row r="118" spans="1:15" s="9" customFormat="1" ht="38.25" customHeight="1" x14ac:dyDescent="0.15">
      <c r="B118" s="55" t="s">
        <v>145</v>
      </c>
      <c r="C118" s="156" t="s">
        <v>146</v>
      </c>
      <c r="D118" s="156"/>
      <c r="E118" s="156"/>
      <c r="F118" s="156"/>
      <c r="G118" s="156"/>
      <c r="H118" s="156"/>
      <c r="I118" s="156"/>
      <c r="J118" s="156"/>
      <c r="K118" s="156"/>
      <c r="L118" s="156"/>
      <c r="M118" s="12"/>
      <c r="N118" s="12"/>
      <c r="O118" s="12"/>
    </row>
    <row r="119" spans="1:15" ht="12.75" customHeight="1" thickBot="1" x14ac:dyDescent="0.2"/>
    <row r="120" spans="1:15" ht="39" customHeight="1" thickBot="1" x14ac:dyDescent="0.2">
      <c r="H120" s="183" t="s">
        <v>105</v>
      </c>
      <c r="I120" s="184"/>
      <c r="J120" s="184"/>
      <c r="K120" s="184"/>
      <c r="L120" s="185"/>
      <c r="M120" s="68" t="e">
        <f>M16+M31+M41+M52+M63+M75+M90+M99+M106+M116</f>
        <v>#DIV/0!</v>
      </c>
      <c r="N120" s="6" t="s">
        <v>13</v>
      </c>
    </row>
    <row r="121" spans="1:15" ht="19.899999999999999" customHeight="1" x14ac:dyDescent="0.15">
      <c r="B121" s="42"/>
      <c r="C121" s="42"/>
      <c r="D121" s="42"/>
      <c r="E121" s="42"/>
      <c r="F121" s="42"/>
      <c r="G121" s="3"/>
      <c r="H121" s="5"/>
      <c r="I121" s="43"/>
      <c r="J121" s="3"/>
      <c r="L121" s="3"/>
      <c r="M121" s="3"/>
    </row>
    <row r="122" spans="1:15" ht="24.95" customHeight="1" thickBot="1" x14ac:dyDescent="0.2">
      <c r="A122" s="64" t="s">
        <v>89</v>
      </c>
      <c r="B122" s="54" t="s">
        <v>94</v>
      </c>
      <c r="L122" s="41"/>
      <c r="M122" s="49"/>
      <c r="N122" s="6"/>
    </row>
    <row r="123" spans="1:15" ht="40.15" customHeight="1" thickBot="1" x14ac:dyDescent="0.2">
      <c r="B123" s="178" t="s">
        <v>90</v>
      </c>
      <c r="C123" s="178"/>
      <c r="D123" s="176" t="s">
        <v>92</v>
      </c>
      <c r="E123" s="176"/>
      <c r="F123" s="176"/>
      <c r="G123" s="176"/>
      <c r="H123" s="176"/>
      <c r="I123" s="176"/>
      <c r="J123" s="176"/>
      <c r="K123" s="177"/>
      <c r="L123" s="108"/>
      <c r="M123" s="49"/>
      <c r="N123" s="6"/>
    </row>
    <row r="124" spans="1:15" ht="100.15" customHeight="1" thickBot="1" x14ac:dyDescent="0.2">
      <c r="B124" s="179" t="s">
        <v>93</v>
      </c>
      <c r="C124" s="178"/>
      <c r="D124" s="176" t="s">
        <v>91</v>
      </c>
      <c r="E124" s="176"/>
      <c r="F124" s="176"/>
      <c r="G124" s="176"/>
      <c r="H124" s="176"/>
      <c r="I124" s="176"/>
      <c r="J124" s="176"/>
      <c r="K124" s="177"/>
      <c r="L124" s="108"/>
      <c r="M124" s="49"/>
      <c r="N124" s="6"/>
    </row>
    <row r="125" spans="1:15" ht="19.899999999999999" customHeight="1" x14ac:dyDescent="0.15">
      <c r="B125" s="42"/>
      <c r="C125" s="42"/>
      <c r="D125" s="42"/>
      <c r="E125" s="42"/>
      <c r="F125" s="42"/>
      <c r="G125" s="3"/>
      <c r="H125" s="5"/>
      <c r="I125" s="43"/>
      <c r="J125" s="3"/>
      <c r="L125" s="3"/>
      <c r="M125" s="3"/>
    </row>
    <row r="126" spans="1:15" ht="24.95" customHeight="1" thickBot="1" x14ac:dyDescent="0.2">
      <c r="A126" s="64" t="s">
        <v>95</v>
      </c>
      <c r="B126" s="54" t="s">
        <v>96</v>
      </c>
      <c r="L126" s="41"/>
      <c r="M126" s="49"/>
      <c r="N126" s="6"/>
    </row>
    <row r="127" spans="1:15" ht="48.75" customHeight="1" thickBot="1" x14ac:dyDescent="0.2">
      <c r="B127" s="177" t="s">
        <v>135</v>
      </c>
      <c r="C127" s="180"/>
      <c r="D127" s="180"/>
      <c r="E127" s="180"/>
      <c r="F127" s="180"/>
      <c r="G127" s="180"/>
      <c r="H127" s="180"/>
      <c r="I127" s="180"/>
      <c r="J127" s="180"/>
      <c r="K127" s="181"/>
      <c r="L127" s="108"/>
      <c r="M127" s="49"/>
      <c r="N127" s="6"/>
    </row>
    <row r="128" spans="1:15" ht="14.25" customHeight="1" x14ac:dyDescent="0.15">
      <c r="B128" s="42" t="s">
        <v>134</v>
      </c>
      <c r="C128" s="42"/>
      <c r="D128" s="42"/>
      <c r="E128" s="42"/>
      <c r="F128" s="42"/>
      <c r="G128" s="3"/>
      <c r="H128" s="5"/>
      <c r="I128" s="43"/>
      <c r="J128" s="3"/>
      <c r="L128" s="3"/>
      <c r="M128" s="3"/>
    </row>
    <row r="129" spans="1:14" ht="24.95" customHeight="1" thickBot="1" x14ac:dyDescent="0.2">
      <c r="A129" s="64" t="s">
        <v>97</v>
      </c>
      <c r="B129" s="54" t="s">
        <v>148</v>
      </c>
      <c r="L129" s="41"/>
      <c r="M129" s="49"/>
      <c r="N129" s="6"/>
    </row>
    <row r="130" spans="1:14" ht="48.75" customHeight="1" thickBot="1" x14ac:dyDescent="0.2">
      <c r="B130" s="189" t="s">
        <v>147</v>
      </c>
      <c r="C130" s="190"/>
      <c r="D130" s="190"/>
      <c r="E130" s="190"/>
      <c r="F130" s="190"/>
      <c r="G130" s="190"/>
      <c r="H130" s="190"/>
      <c r="I130" s="190"/>
      <c r="J130" s="190"/>
      <c r="K130" s="191"/>
      <c r="L130" s="108"/>
      <c r="M130" s="49"/>
      <c r="N130" s="6"/>
    </row>
    <row r="131" spans="1:14" ht="19.5" customHeight="1" x14ac:dyDescent="0.15">
      <c r="B131" s="125"/>
      <c r="C131" s="125"/>
      <c r="D131" s="125"/>
      <c r="E131" s="125"/>
      <c r="F131" s="125"/>
      <c r="G131" s="125"/>
      <c r="H131" s="125"/>
      <c r="I131" s="125"/>
      <c r="J131" s="125"/>
      <c r="K131" s="125"/>
      <c r="L131" s="41"/>
      <c r="M131" s="49"/>
      <c r="N131" s="6"/>
    </row>
    <row r="132" spans="1:14" ht="24.95" customHeight="1" thickBot="1" x14ac:dyDescent="0.2">
      <c r="A132" s="64" t="s">
        <v>98</v>
      </c>
      <c r="B132" s="54" t="s">
        <v>120</v>
      </c>
      <c r="L132" s="41"/>
      <c r="M132" s="49"/>
      <c r="N132" s="6"/>
    </row>
    <row r="133" spans="1:14" ht="30" customHeight="1" thickBot="1" x14ac:dyDescent="0.2">
      <c r="B133" s="177" t="s">
        <v>106</v>
      </c>
      <c r="C133" s="180"/>
      <c r="D133" s="180"/>
      <c r="E133" s="180"/>
      <c r="F133" s="180"/>
      <c r="G133" s="180"/>
      <c r="H133" s="180"/>
      <c r="I133" s="180"/>
      <c r="J133" s="180"/>
      <c r="K133" s="182"/>
      <c r="L133" s="108"/>
      <c r="M133" s="49"/>
      <c r="N133" s="6"/>
    </row>
    <row r="134" spans="1:14" s="6" customFormat="1" ht="21.75" customHeight="1" thickBot="1" x14ac:dyDescent="0.2">
      <c r="B134" s="22" t="s">
        <v>107</v>
      </c>
    </row>
    <row r="135" spans="1:14" s="6" customFormat="1" ht="71.25" customHeight="1" thickBot="1" x14ac:dyDescent="0.2">
      <c r="B135" s="186"/>
      <c r="C135" s="187"/>
      <c r="D135" s="187"/>
      <c r="E135" s="187"/>
      <c r="F135" s="187"/>
      <c r="G135" s="187"/>
      <c r="H135" s="187"/>
      <c r="I135" s="187"/>
      <c r="J135" s="187"/>
      <c r="K135" s="187"/>
      <c r="L135" s="188"/>
      <c r="M135" s="76"/>
      <c r="N135" s="76"/>
    </row>
    <row r="136" spans="1:14" ht="19.899999999999999" customHeight="1" x14ac:dyDescent="0.15">
      <c r="B136" s="42"/>
      <c r="C136" s="42"/>
      <c r="D136" s="42"/>
      <c r="E136" s="42"/>
      <c r="F136" s="42"/>
      <c r="G136" s="3"/>
      <c r="H136" s="5"/>
      <c r="I136" s="43"/>
      <c r="J136" s="3"/>
      <c r="L136" s="3"/>
      <c r="M136" s="3"/>
    </row>
    <row r="137" spans="1:14" ht="24.95" customHeight="1" thickBot="1" x14ac:dyDescent="0.2">
      <c r="A137" s="64" t="s">
        <v>136</v>
      </c>
      <c r="B137" s="54" t="s">
        <v>99</v>
      </c>
      <c r="L137" s="41"/>
      <c r="M137" s="49"/>
      <c r="N137" s="6"/>
    </row>
    <row r="138" spans="1:14" ht="40.15" customHeight="1" thickBot="1" x14ac:dyDescent="0.2">
      <c r="B138" s="177" t="s">
        <v>100</v>
      </c>
      <c r="C138" s="180"/>
      <c r="D138" s="180"/>
      <c r="E138" s="180"/>
      <c r="F138" s="180"/>
      <c r="G138" s="180"/>
      <c r="H138" s="180"/>
      <c r="I138" s="180"/>
      <c r="J138" s="180"/>
      <c r="K138" s="182"/>
      <c r="L138" s="108"/>
      <c r="M138" s="49"/>
      <c r="N138" s="6"/>
    </row>
    <row r="139" spans="1:14" s="6" customFormat="1" ht="24.95" customHeight="1" x14ac:dyDescent="0.15"/>
    <row r="140" spans="1:14" ht="33" customHeight="1" x14ac:dyDescent="0.15"/>
    <row r="141" spans="1:14" ht="33" customHeight="1" x14ac:dyDescent="0.15"/>
    <row r="142" spans="1:14" ht="33" customHeight="1" x14ac:dyDescent="0.15"/>
    <row r="143" spans="1:14" ht="33" customHeight="1" x14ac:dyDescent="0.15"/>
    <row r="144" spans="1:14" ht="33" customHeight="1" x14ac:dyDescent="0.15"/>
    <row r="145" ht="33" customHeight="1" x14ac:dyDescent="0.15"/>
  </sheetData>
  <sheetProtection password="CC63" sheet="1" selectLockedCells="1"/>
  <mergeCells count="94">
    <mergeCell ref="B124:C124"/>
    <mergeCell ref="D124:K124"/>
    <mergeCell ref="B127:K127"/>
    <mergeCell ref="B138:K138"/>
    <mergeCell ref="H120:L120"/>
    <mergeCell ref="B133:K133"/>
    <mergeCell ref="B135:L135"/>
    <mergeCell ref="B130:K130"/>
    <mergeCell ref="B112:N112"/>
    <mergeCell ref="C108:L108"/>
    <mergeCell ref="C109:L109"/>
    <mergeCell ref="B103:F103"/>
    <mergeCell ref="B87:F87"/>
    <mergeCell ref="B88:F88"/>
    <mergeCell ref="B89:F89"/>
    <mergeCell ref="B90:F90"/>
    <mergeCell ref="C92:L92"/>
    <mergeCell ref="B104:F104"/>
    <mergeCell ref="B105:F105"/>
    <mergeCell ref="B106:F106"/>
    <mergeCell ref="C118:L118"/>
    <mergeCell ref="D123:K123"/>
    <mergeCell ref="B123:C123"/>
    <mergeCell ref="C77:L77"/>
    <mergeCell ref="C79:L79"/>
    <mergeCell ref="C80:L80"/>
    <mergeCell ref="B84:F84"/>
    <mergeCell ref="B85:F85"/>
    <mergeCell ref="B86:F86"/>
    <mergeCell ref="B115:F115"/>
    <mergeCell ref="B96:F96"/>
    <mergeCell ref="B97:F97"/>
    <mergeCell ref="B98:F98"/>
    <mergeCell ref="B99:F99"/>
    <mergeCell ref="B114:F114"/>
    <mergeCell ref="B116:F116"/>
    <mergeCell ref="B102:N102"/>
    <mergeCell ref="B71:F71"/>
    <mergeCell ref="B73:F73"/>
    <mergeCell ref="B68:N68"/>
    <mergeCell ref="C78:L78"/>
    <mergeCell ref="B74:F74"/>
    <mergeCell ref="B75:F75"/>
    <mergeCell ref="B51:F51"/>
    <mergeCell ref="B72:F72"/>
    <mergeCell ref="C65:L65"/>
    <mergeCell ref="B69:F69"/>
    <mergeCell ref="B70:F70"/>
    <mergeCell ref="C35:L35"/>
    <mergeCell ref="E31:F31"/>
    <mergeCell ref="B37:N37"/>
    <mergeCell ref="B113:F113"/>
    <mergeCell ref="C43:L43"/>
    <mergeCell ref="C44:L44"/>
    <mergeCell ref="C45:L45"/>
    <mergeCell ref="C54:L54"/>
    <mergeCell ref="B62:E62"/>
    <mergeCell ref="B48:N48"/>
    <mergeCell ref="B59:N59"/>
    <mergeCell ref="B83:N83"/>
    <mergeCell ref="B95:N95"/>
    <mergeCell ref="B49:F49"/>
    <mergeCell ref="C55:L55"/>
    <mergeCell ref="B63:E63"/>
    <mergeCell ref="C33:L33"/>
    <mergeCell ref="C34:L34"/>
    <mergeCell ref="B26:F26"/>
    <mergeCell ref="B27:F27"/>
    <mergeCell ref="B28:F28"/>
    <mergeCell ref="B29:F29"/>
    <mergeCell ref="B61:E61"/>
    <mergeCell ref="B41:F41"/>
    <mergeCell ref="B50:F50"/>
    <mergeCell ref="B38:F38"/>
    <mergeCell ref="B40:F40"/>
    <mergeCell ref="B39:F39"/>
    <mergeCell ref="C56:L56"/>
    <mergeCell ref="B52:F52"/>
    <mergeCell ref="A2:O2"/>
    <mergeCell ref="B25:F25"/>
    <mergeCell ref="B5:O5"/>
    <mergeCell ref="B6:O6"/>
    <mergeCell ref="B13:C13"/>
    <mergeCell ref="B23:N23"/>
    <mergeCell ref="B14:C14"/>
    <mergeCell ref="B15:C15"/>
    <mergeCell ref="B11:C11"/>
    <mergeCell ref="B24:F24"/>
    <mergeCell ref="B10:N10"/>
    <mergeCell ref="B16:C16"/>
    <mergeCell ref="B4:N4"/>
    <mergeCell ref="B12:C12"/>
    <mergeCell ref="C19:L19"/>
    <mergeCell ref="C20:L20"/>
  </mergeCells>
  <phoneticPr fontId="2"/>
  <conditionalFormatting sqref="J16">
    <cfRule type="expression" dxfId="1" priority="1" stopIfTrue="1">
      <formula>$D16=""</formula>
    </cfRule>
  </conditionalFormatting>
  <dataValidations count="3">
    <dataValidation type="list" allowBlank="1" showInputMessage="1" showErrorMessage="1" sqref="F61:F63 L123:L124 L133 L138 L127">
      <formula1>"実施あり,実施なし"</formula1>
    </dataValidation>
    <dataValidation type="list" allowBlank="1" showInputMessage="1" showErrorMessage="1" sqref="L75">
      <formula1>"○,×"</formula1>
    </dataValidation>
    <dataValidation type="list" allowBlank="1" showInputMessage="1" showErrorMessage="1" sqref="L130">
      <formula1>"①,②,③,①②,①③,①②③,②③"</formula1>
    </dataValidation>
  </dataValidations>
  <printOptions horizontalCentered="1" verticalCentered="1"/>
  <pageMargins left="0.39370078740157483" right="0.19685039370078741" top="0.39370078740157483" bottom="0.39370078740157483" header="0" footer="0"/>
  <pageSetup paperSize="9" scale="73" fitToHeight="4" orientation="portrait" blackAndWhite="1" r:id="rId1"/>
  <headerFooter alignWithMargins="0"/>
  <rowBreaks count="2" manualBreakCount="2">
    <brk id="35" max="14" man="1"/>
    <brk id="66"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6"/>
  <sheetViews>
    <sheetView showGridLines="0" tabSelected="1" view="pageBreakPreview" topLeftCell="A127" zoomScaleNormal="100" zoomScaleSheetLayoutView="100" workbookViewId="0">
      <selection activeCell="K133" sqref="K133"/>
    </sheetView>
  </sheetViews>
  <sheetFormatPr defaultRowHeight="13.5" x14ac:dyDescent="0.15"/>
  <cols>
    <col min="1" max="1" width="5.625" style="1" customWidth="1"/>
    <col min="2" max="13" width="9.625" style="1" customWidth="1"/>
    <col min="14" max="14" width="12.125" style="1" customWidth="1"/>
    <col min="15" max="15" width="3.625" style="1" customWidth="1"/>
    <col min="16" max="16384" width="9" style="1"/>
  </cols>
  <sheetData>
    <row r="1" spans="1:16" ht="15" customHeight="1" x14ac:dyDescent="0.15">
      <c r="A1" s="1" t="s">
        <v>132</v>
      </c>
      <c r="N1" s="121" t="s">
        <v>133</v>
      </c>
    </row>
    <row r="2" spans="1:16" ht="30" customHeight="1" x14ac:dyDescent="0.15">
      <c r="A2" s="127" t="s">
        <v>131</v>
      </c>
      <c r="B2" s="127"/>
      <c r="C2" s="127"/>
      <c r="D2" s="127"/>
      <c r="E2" s="127"/>
      <c r="F2" s="127"/>
      <c r="G2" s="127"/>
      <c r="H2" s="127"/>
      <c r="I2" s="127"/>
      <c r="J2" s="127"/>
      <c r="K2" s="127"/>
      <c r="L2" s="127"/>
      <c r="M2" s="127"/>
      <c r="N2" s="127"/>
      <c r="O2" s="127"/>
    </row>
    <row r="3" spans="1:16" ht="15" customHeight="1" x14ac:dyDescent="0.15">
      <c r="A3" s="7"/>
      <c r="K3"/>
      <c r="L3"/>
      <c r="M3"/>
      <c r="N3"/>
      <c r="O3"/>
    </row>
    <row r="4" spans="1:16" ht="49.5" customHeight="1" x14ac:dyDescent="0.15">
      <c r="A4" s="51"/>
      <c r="B4" s="157" t="s">
        <v>121</v>
      </c>
      <c r="C4" s="158"/>
      <c r="D4" s="158"/>
      <c r="E4" s="158"/>
      <c r="F4" s="158"/>
      <c r="G4" s="158"/>
      <c r="H4" s="158"/>
      <c r="I4" s="158"/>
      <c r="J4" s="158"/>
      <c r="K4" s="158"/>
      <c r="L4" s="158"/>
      <c r="M4" s="158"/>
      <c r="N4" s="158"/>
      <c r="O4" s="44"/>
      <c r="P4" s="3"/>
    </row>
    <row r="5" spans="1:16" ht="15" customHeight="1" x14ac:dyDescent="0.15">
      <c r="A5" s="21"/>
      <c r="B5" s="131" t="s">
        <v>29</v>
      </c>
      <c r="C5" s="131"/>
      <c r="D5" s="131"/>
      <c r="E5" s="131"/>
      <c r="F5" s="131"/>
      <c r="G5" s="131"/>
      <c r="H5" s="131"/>
      <c r="I5" s="131"/>
      <c r="J5" s="131"/>
      <c r="K5" s="132"/>
      <c r="L5" s="132"/>
      <c r="M5" s="132"/>
      <c r="N5" s="132"/>
      <c r="O5" s="132"/>
    </row>
    <row r="6" spans="1:16" ht="15" customHeight="1" x14ac:dyDescent="0.15">
      <c r="A6" s="21"/>
      <c r="B6" s="131" t="s">
        <v>30</v>
      </c>
      <c r="C6" s="131"/>
      <c r="D6" s="131"/>
      <c r="E6" s="131"/>
      <c r="F6" s="131"/>
      <c r="G6" s="131"/>
      <c r="H6" s="131"/>
      <c r="I6" s="131"/>
      <c r="J6" s="131"/>
      <c r="K6" s="132"/>
      <c r="L6" s="132"/>
      <c r="M6" s="132"/>
      <c r="N6" s="132"/>
      <c r="O6" s="132"/>
    </row>
    <row r="7" spans="1:16" ht="15" customHeight="1" x14ac:dyDescent="0.15">
      <c r="B7" s="4"/>
      <c r="C7" s="16"/>
      <c r="D7" s="16"/>
      <c r="E7" s="16"/>
      <c r="F7" s="16"/>
      <c r="G7" s="16"/>
      <c r="H7" s="16"/>
      <c r="I7" s="16"/>
      <c r="J7" s="16"/>
      <c r="K7" s="2"/>
      <c r="L7" s="2"/>
      <c r="M7" s="2"/>
      <c r="N7" s="2"/>
      <c r="O7" s="2"/>
      <c r="P7" s="2"/>
    </row>
    <row r="8" spans="1:16" s="67" customFormat="1" ht="22.9" customHeight="1" x14ac:dyDescent="0.15">
      <c r="A8" s="64" t="s">
        <v>87</v>
      </c>
      <c r="B8" s="54" t="s">
        <v>88</v>
      </c>
      <c r="C8" s="65"/>
      <c r="D8" s="65"/>
      <c r="E8" s="65"/>
      <c r="F8" s="65"/>
      <c r="G8" s="65"/>
      <c r="H8" s="65"/>
      <c r="I8" s="65"/>
      <c r="J8" s="65"/>
      <c r="K8" s="66"/>
      <c r="L8" s="66"/>
      <c r="M8" s="66"/>
      <c r="N8" s="66"/>
      <c r="O8" s="66"/>
      <c r="P8" s="66"/>
    </row>
    <row r="9" spans="1:16" ht="24.6" customHeight="1" x14ac:dyDescent="0.15">
      <c r="A9" s="21" t="s">
        <v>14</v>
      </c>
      <c r="B9" s="54" t="s">
        <v>6</v>
      </c>
    </row>
    <row r="10" spans="1:16" ht="40.15" customHeight="1" thickBot="1" x14ac:dyDescent="0.2">
      <c r="A10" s="6"/>
      <c r="B10" s="135" t="s">
        <v>110</v>
      </c>
      <c r="C10" s="135"/>
      <c r="D10" s="135"/>
      <c r="E10" s="135"/>
      <c r="F10" s="135"/>
      <c r="G10" s="135"/>
      <c r="H10" s="135"/>
      <c r="I10" s="135"/>
      <c r="J10" s="135"/>
      <c r="K10" s="135"/>
      <c r="L10" s="135"/>
      <c r="M10" s="135"/>
      <c r="N10" s="135"/>
      <c r="O10" s="8"/>
    </row>
    <row r="11" spans="1:16" s="9" customFormat="1" ht="30" customHeight="1" thickBot="1" x14ac:dyDescent="0.2">
      <c r="B11" s="140" t="s">
        <v>31</v>
      </c>
      <c r="C11" s="141"/>
      <c r="D11" s="77" t="s">
        <v>0</v>
      </c>
      <c r="E11" s="78" t="s">
        <v>0</v>
      </c>
      <c r="F11" s="79" t="s">
        <v>0</v>
      </c>
      <c r="G11" s="80" t="s">
        <v>0</v>
      </c>
      <c r="H11" s="78" t="s">
        <v>0</v>
      </c>
      <c r="I11" s="79" t="s">
        <v>0</v>
      </c>
      <c r="J11" s="50" t="s">
        <v>3</v>
      </c>
      <c r="K11" s="15"/>
      <c r="L11" s="15"/>
      <c r="M11" s="15"/>
      <c r="N11" s="15"/>
      <c r="O11" s="15"/>
    </row>
    <row r="12" spans="1:16" s="9" customFormat="1" ht="100.15" customHeight="1" thickBot="1" x14ac:dyDescent="0.2">
      <c r="B12" s="159" t="s">
        <v>108</v>
      </c>
      <c r="C12" s="160"/>
      <c r="D12" s="80"/>
      <c r="E12" s="81"/>
      <c r="F12" s="82"/>
      <c r="G12" s="83"/>
      <c r="H12" s="81"/>
      <c r="I12" s="82"/>
      <c r="J12" s="39">
        <f>SUM(D12:I12)</f>
        <v>0</v>
      </c>
      <c r="K12" s="40" t="s">
        <v>78</v>
      </c>
    </row>
    <row r="13" spans="1:16" s="9" customFormat="1" ht="40.15" customHeight="1" x14ac:dyDescent="0.15">
      <c r="B13" s="133" t="s">
        <v>109</v>
      </c>
      <c r="C13" s="134"/>
      <c r="D13" s="84"/>
      <c r="E13" s="85"/>
      <c r="F13" s="86"/>
      <c r="G13" s="84"/>
      <c r="H13" s="85"/>
      <c r="I13" s="86"/>
      <c r="J13" s="27">
        <f>SUM(D13:I13)</f>
        <v>0</v>
      </c>
      <c r="K13" s="40" t="s">
        <v>78</v>
      </c>
    </row>
    <row r="14" spans="1:16" s="9" customFormat="1" ht="40.15" customHeight="1" x14ac:dyDescent="0.15">
      <c r="B14" s="136" t="s">
        <v>38</v>
      </c>
      <c r="C14" s="137"/>
      <c r="D14" s="87"/>
      <c r="E14" s="88"/>
      <c r="F14" s="89"/>
      <c r="G14" s="87"/>
      <c r="H14" s="88"/>
      <c r="I14" s="89"/>
      <c r="J14" s="28">
        <f>SUM(D14:I14)</f>
        <v>0</v>
      </c>
      <c r="K14" s="40" t="s">
        <v>78</v>
      </c>
    </row>
    <row r="15" spans="1:16" s="9" customFormat="1" ht="40.15" customHeight="1" thickBot="1" x14ac:dyDescent="0.2">
      <c r="B15" s="138" t="s">
        <v>39</v>
      </c>
      <c r="C15" s="139"/>
      <c r="D15" s="36">
        <f t="shared" ref="D15:I15" si="0">D13-D14</f>
        <v>0</v>
      </c>
      <c r="E15" s="37">
        <f t="shared" si="0"/>
        <v>0</v>
      </c>
      <c r="F15" s="38">
        <f t="shared" si="0"/>
        <v>0</v>
      </c>
      <c r="G15" s="36">
        <f t="shared" si="0"/>
        <v>0</v>
      </c>
      <c r="H15" s="37">
        <f t="shared" si="0"/>
        <v>0</v>
      </c>
      <c r="I15" s="38">
        <f t="shared" si="0"/>
        <v>0</v>
      </c>
      <c r="J15" s="29">
        <f>SUM(D15:I15)</f>
        <v>0</v>
      </c>
      <c r="K15" s="40" t="s">
        <v>78</v>
      </c>
    </row>
    <row r="16" spans="1:16" s="9" customFormat="1" ht="39" customHeight="1" thickBot="1" x14ac:dyDescent="0.2">
      <c r="B16" s="145" t="s">
        <v>128</v>
      </c>
      <c r="C16" s="146"/>
      <c r="D16" s="114">
        <f t="shared" ref="D16:I16" si="1">IFERROR(ROUNDUP(D12/D15*100,2),0)</f>
        <v>0</v>
      </c>
      <c r="E16" s="114">
        <f t="shared" si="1"/>
        <v>0</v>
      </c>
      <c r="F16" s="114">
        <f t="shared" si="1"/>
        <v>0</v>
      </c>
      <c r="G16" s="114">
        <f t="shared" si="1"/>
        <v>0</v>
      </c>
      <c r="H16" s="114">
        <f t="shared" si="1"/>
        <v>0</v>
      </c>
      <c r="I16" s="114">
        <f t="shared" si="1"/>
        <v>0</v>
      </c>
      <c r="J16" s="115" t="e">
        <f>J12/J15*100</f>
        <v>#DIV/0!</v>
      </c>
      <c r="K16" s="10" t="s">
        <v>127</v>
      </c>
      <c r="L16" s="45"/>
      <c r="M16" s="48" t="e">
        <f>IF(J16&gt;50,"20",IF(AND(J16&lt;=50,J16&gt;30),"10","0"))</f>
        <v>#DIV/0!</v>
      </c>
      <c r="N16" s="40" t="s">
        <v>13</v>
      </c>
    </row>
    <row r="17" spans="1:15" s="9" customFormat="1" ht="15" customHeight="1" x14ac:dyDescent="0.15">
      <c r="B17" s="17"/>
      <c r="C17" s="13"/>
      <c r="D17" s="12"/>
      <c r="E17" s="12"/>
      <c r="F17" s="12"/>
      <c r="G17" s="12"/>
      <c r="H17" s="12"/>
      <c r="I17" s="12"/>
      <c r="J17" s="12"/>
      <c r="K17" s="12"/>
      <c r="L17" s="12"/>
      <c r="M17" s="12"/>
      <c r="N17" s="12"/>
      <c r="O17" s="12"/>
    </row>
    <row r="18" spans="1:15" s="9" customFormat="1" ht="15" customHeight="1" x14ac:dyDescent="0.15">
      <c r="B18" s="55" t="s">
        <v>35</v>
      </c>
      <c r="C18" s="56" t="s">
        <v>32</v>
      </c>
      <c r="D18" s="56"/>
      <c r="E18" s="56"/>
      <c r="F18" s="56"/>
      <c r="G18" s="56"/>
      <c r="H18" s="56"/>
      <c r="I18" s="56"/>
      <c r="J18" s="56"/>
      <c r="K18" s="56"/>
      <c r="L18" s="56"/>
      <c r="M18" s="12"/>
      <c r="N18" s="12"/>
      <c r="O18" s="12"/>
    </row>
    <row r="19" spans="1:15" s="9" customFormat="1" ht="30" customHeight="1" x14ac:dyDescent="0.15">
      <c r="B19" s="55" t="s">
        <v>36</v>
      </c>
      <c r="C19" s="161" t="s">
        <v>33</v>
      </c>
      <c r="D19" s="161"/>
      <c r="E19" s="161"/>
      <c r="F19" s="161"/>
      <c r="G19" s="161"/>
      <c r="H19" s="161"/>
      <c r="I19" s="161"/>
      <c r="J19" s="161"/>
      <c r="K19" s="161"/>
      <c r="L19" s="161"/>
      <c r="M19" s="12"/>
      <c r="N19" s="12"/>
      <c r="O19" s="12"/>
    </row>
    <row r="20" spans="1:15" s="9" customFormat="1" ht="30" customHeight="1" x14ac:dyDescent="0.15">
      <c r="B20" s="55" t="s">
        <v>37</v>
      </c>
      <c r="C20" s="161" t="s">
        <v>34</v>
      </c>
      <c r="D20" s="161" t="s">
        <v>34</v>
      </c>
      <c r="E20" s="161"/>
      <c r="F20" s="161"/>
      <c r="G20" s="161"/>
      <c r="H20" s="161"/>
      <c r="I20" s="161"/>
      <c r="J20" s="161"/>
      <c r="K20" s="161"/>
      <c r="L20" s="161"/>
      <c r="M20" s="12"/>
      <c r="N20" s="12"/>
      <c r="O20" s="12"/>
    </row>
    <row r="21" spans="1:15" ht="19.899999999999999" customHeight="1" x14ac:dyDescent="0.15"/>
    <row r="22" spans="1:15" ht="19.899999999999999" customHeight="1" x14ac:dyDescent="0.15">
      <c r="A22" s="21" t="s">
        <v>15</v>
      </c>
      <c r="B22" s="54" t="s">
        <v>7</v>
      </c>
    </row>
    <row r="23" spans="1:15" ht="19.899999999999999" customHeight="1" thickBot="1" x14ac:dyDescent="0.2">
      <c r="A23" s="6"/>
      <c r="B23" s="135" t="s">
        <v>40</v>
      </c>
      <c r="C23" s="135"/>
      <c r="D23" s="135"/>
      <c r="E23" s="135"/>
      <c r="F23" s="135"/>
      <c r="G23" s="135"/>
      <c r="H23" s="135"/>
      <c r="I23" s="135"/>
      <c r="J23" s="135"/>
      <c r="K23" s="135"/>
      <c r="L23" s="135"/>
      <c r="M23" s="135"/>
      <c r="N23" s="135"/>
      <c r="O23" s="8"/>
    </row>
    <row r="24" spans="1:15" ht="25.5" customHeight="1" thickBot="1" x14ac:dyDescent="0.2">
      <c r="B24" s="142"/>
      <c r="C24" s="143"/>
      <c r="D24" s="143"/>
      <c r="E24" s="143"/>
      <c r="F24" s="144"/>
      <c r="G24" s="90" t="s">
        <v>0</v>
      </c>
      <c r="H24" s="91" t="s">
        <v>0</v>
      </c>
      <c r="I24" s="92" t="s">
        <v>0</v>
      </c>
      <c r="J24" s="50" t="s">
        <v>12</v>
      </c>
    </row>
    <row r="25" spans="1:15" ht="40.15" customHeight="1" x14ac:dyDescent="0.15">
      <c r="B25" s="128" t="s">
        <v>47</v>
      </c>
      <c r="C25" s="129"/>
      <c r="D25" s="129"/>
      <c r="E25" s="129"/>
      <c r="F25" s="130"/>
      <c r="G25" s="93"/>
      <c r="H25" s="94"/>
      <c r="I25" s="95"/>
      <c r="J25" s="33">
        <f>SUM(G25:I25)</f>
        <v>0</v>
      </c>
      <c r="K25" s="40" t="s">
        <v>78</v>
      </c>
    </row>
    <row r="26" spans="1:15" ht="40.15" customHeight="1" x14ac:dyDescent="0.15">
      <c r="B26" s="152" t="s">
        <v>50</v>
      </c>
      <c r="C26" s="153"/>
      <c r="D26" s="153"/>
      <c r="E26" s="154"/>
      <c r="F26" s="155"/>
      <c r="G26" s="96"/>
      <c r="H26" s="97"/>
      <c r="I26" s="98"/>
      <c r="J26" s="34">
        <f>SUM(G26:I26)</f>
        <v>0</v>
      </c>
      <c r="K26" s="40" t="s">
        <v>78</v>
      </c>
    </row>
    <row r="27" spans="1:15" ht="40.15" customHeight="1" thickBot="1" x14ac:dyDescent="0.2">
      <c r="B27" s="162" t="s">
        <v>48</v>
      </c>
      <c r="C27" s="163"/>
      <c r="D27" s="163"/>
      <c r="E27" s="164"/>
      <c r="F27" s="165"/>
      <c r="G27" s="99"/>
      <c r="H27" s="100"/>
      <c r="I27" s="101"/>
      <c r="J27" s="31">
        <f>SUM(G27:I27)</f>
        <v>0</v>
      </c>
      <c r="K27" s="40" t="s">
        <v>78</v>
      </c>
    </row>
    <row r="28" spans="1:15" ht="40.15" customHeight="1" thickBot="1" x14ac:dyDescent="0.2">
      <c r="B28" s="145" t="s">
        <v>5</v>
      </c>
      <c r="C28" s="149"/>
      <c r="D28" s="150"/>
      <c r="E28" s="150"/>
      <c r="F28" s="151"/>
      <c r="G28" s="23">
        <f>(G26+G27)/2</f>
        <v>0</v>
      </c>
      <c r="H28" s="24">
        <f>(H26+H27)/2</f>
        <v>0</v>
      </c>
      <c r="I28" s="25">
        <f>(I26+I27)/2</f>
        <v>0</v>
      </c>
      <c r="J28" s="26">
        <f>(J26+J27)/2</f>
        <v>0</v>
      </c>
    </row>
    <row r="29" spans="1:15" ht="40.15" customHeight="1" thickBot="1" x14ac:dyDescent="0.2">
      <c r="B29" s="145" t="s">
        <v>46</v>
      </c>
      <c r="C29" s="149"/>
      <c r="D29" s="150"/>
      <c r="E29" s="150"/>
      <c r="F29" s="151"/>
      <c r="G29" s="52">
        <f>IFERROR(G25/G28,0)</f>
        <v>0</v>
      </c>
      <c r="H29" s="52">
        <f>IFERROR(H25/H28,0)</f>
        <v>0</v>
      </c>
      <c r="I29" s="52">
        <f>IFERROR(I25/I28,0)</f>
        <v>0</v>
      </c>
      <c r="J29" s="53" t="e">
        <f>J25/J28</f>
        <v>#DIV/0!</v>
      </c>
    </row>
    <row r="30" spans="1:15" ht="15" customHeight="1" thickBot="1" x14ac:dyDescent="0.2">
      <c r="B30" s="18"/>
      <c r="C30" s="11"/>
      <c r="D30" s="14"/>
      <c r="E30" s="19"/>
      <c r="F30" s="19"/>
      <c r="G30" s="19"/>
      <c r="H30" s="19"/>
      <c r="I30" s="10"/>
    </row>
    <row r="31" spans="1:15" ht="30" customHeight="1" thickBot="1" x14ac:dyDescent="0.2">
      <c r="C31" s="5">
        <v>30.4</v>
      </c>
      <c r="D31" s="5" t="s">
        <v>1</v>
      </c>
      <c r="E31" s="166" t="s">
        <v>4</v>
      </c>
      <c r="F31" s="167"/>
      <c r="G31" s="35" t="e">
        <f>J29</f>
        <v>#DIV/0!</v>
      </c>
      <c r="H31" s="5" t="s">
        <v>2</v>
      </c>
      <c r="I31" s="113" t="e">
        <f>C31/G31*100</f>
        <v>#DIV/0!</v>
      </c>
      <c r="J31" s="10" t="s">
        <v>127</v>
      </c>
      <c r="M31" s="48" t="e">
        <f>IF(I31&gt;=10,"20",IF(AND(I31&lt;10,I31&gt;=5),"10","0"))</f>
        <v>#DIV/0!</v>
      </c>
      <c r="N31" s="40" t="s">
        <v>13</v>
      </c>
    </row>
    <row r="32" spans="1:15" s="9" customFormat="1" ht="15" customHeight="1" x14ac:dyDescent="0.15">
      <c r="B32" s="17"/>
      <c r="C32" s="13"/>
      <c r="D32" s="12"/>
      <c r="E32" s="12"/>
      <c r="F32" s="12"/>
      <c r="G32" s="12"/>
      <c r="H32" s="12"/>
      <c r="I32" s="12"/>
      <c r="J32" s="12"/>
      <c r="K32" s="12"/>
      <c r="L32" s="12"/>
      <c r="M32" s="12"/>
      <c r="N32" s="12"/>
      <c r="O32" s="12"/>
    </row>
    <row r="33" spans="1:15" s="9" customFormat="1" ht="30" customHeight="1" x14ac:dyDescent="0.15">
      <c r="B33" s="55" t="s">
        <v>42</v>
      </c>
      <c r="C33" s="156" t="s">
        <v>41</v>
      </c>
      <c r="D33" s="156"/>
      <c r="E33" s="156"/>
      <c r="F33" s="156"/>
      <c r="G33" s="156"/>
      <c r="H33" s="156"/>
      <c r="I33" s="156"/>
      <c r="J33" s="156"/>
      <c r="K33" s="156"/>
      <c r="L33" s="156"/>
      <c r="M33" s="12"/>
      <c r="N33" s="12"/>
      <c r="O33" s="12"/>
    </row>
    <row r="34" spans="1:15" s="9" customFormat="1" ht="64.900000000000006" customHeight="1" x14ac:dyDescent="0.15">
      <c r="B34" s="55" t="s">
        <v>43</v>
      </c>
      <c r="C34" s="156" t="s">
        <v>44</v>
      </c>
      <c r="D34" s="156" t="s">
        <v>44</v>
      </c>
      <c r="E34" s="156"/>
      <c r="F34" s="156"/>
      <c r="G34" s="156"/>
      <c r="H34" s="156"/>
      <c r="I34" s="156"/>
      <c r="J34" s="156"/>
      <c r="K34" s="156"/>
      <c r="L34" s="156"/>
      <c r="M34" s="12"/>
      <c r="N34" s="12"/>
      <c r="O34" s="12"/>
    </row>
    <row r="35" spans="1:15" s="9" customFormat="1" ht="49.9" customHeight="1" x14ac:dyDescent="0.15">
      <c r="B35" s="55" t="s">
        <v>49</v>
      </c>
      <c r="C35" s="156" t="s">
        <v>45</v>
      </c>
      <c r="D35" s="156" t="s">
        <v>45</v>
      </c>
      <c r="E35" s="156"/>
      <c r="F35" s="156"/>
      <c r="G35" s="156"/>
      <c r="H35" s="156"/>
      <c r="I35" s="156"/>
      <c r="J35" s="156"/>
      <c r="K35" s="156"/>
      <c r="L35" s="156"/>
      <c r="M35" s="12"/>
      <c r="N35" s="12"/>
      <c r="O35" s="12"/>
    </row>
    <row r="36" spans="1:15" s="9" customFormat="1" ht="19.899999999999999" customHeight="1" x14ac:dyDescent="0.15">
      <c r="B36" s="55"/>
      <c r="C36" s="122"/>
      <c r="D36" s="122"/>
      <c r="E36" s="122"/>
      <c r="F36" s="122"/>
      <c r="G36" s="122"/>
      <c r="H36" s="122"/>
      <c r="I36" s="122"/>
      <c r="J36" s="122"/>
      <c r="K36" s="122"/>
      <c r="L36" s="122"/>
      <c r="M36" s="12"/>
      <c r="N36" s="12"/>
      <c r="O36" s="12"/>
    </row>
    <row r="37" spans="1:15" ht="19.899999999999999" customHeight="1" x14ac:dyDescent="0.15">
      <c r="A37" s="21" t="s">
        <v>16</v>
      </c>
      <c r="B37" s="54" t="s">
        <v>8</v>
      </c>
      <c r="C37" s="54"/>
      <c r="D37" s="54"/>
      <c r="E37" s="6"/>
      <c r="F37" s="6"/>
      <c r="G37" s="6"/>
      <c r="H37" s="6"/>
      <c r="I37" s="6"/>
      <c r="J37" s="6"/>
      <c r="K37" s="6"/>
      <c r="L37" s="6"/>
      <c r="M37" s="6"/>
      <c r="N37" s="6"/>
      <c r="O37" s="6"/>
    </row>
    <row r="38" spans="1:15" s="71" customFormat="1" ht="79.900000000000006" customHeight="1" thickBot="1" x14ac:dyDescent="0.2">
      <c r="A38" s="69"/>
      <c r="B38" s="135" t="s">
        <v>101</v>
      </c>
      <c r="C38" s="135"/>
      <c r="D38" s="135"/>
      <c r="E38" s="135"/>
      <c r="F38" s="135"/>
      <c r="G38" s="135"/>
      <c r="H38" s="135"/>
      <c r="I38" s="135"/>
      <c r="J38" s="135"/>
      <c r="K38" s="135"/>
      <c r="L38" s="135"/>
      <c r="M38" s="135"/>
      <c r="N38" s="135"/>
      <c r="O38" s="70"/>
    </row>
    <row r="39" spans="1:15" ht="25.5" customHeight="1" thickBot="1" x14ac:dyDescent="0.2">
      <c r="B39" s="142"/>
      <c r="C39" s="143"/>
      <c r="D39" s="143"/>
      <c r="E39" s="143"/>
      <c r="F39" s="144"/>
      <c r="G39" s="90" t="s">
        <v>0</v>
      </c>
      <c r="H39" s="91" t="s">
        <v>0</v>
      </c>
      <c r="I39" s="92" t="s">
        <v>0</v>
      </c>
      <c r="J39" s="30" t="s">
        <v>12</v>
      </c>
    </row>
    <row r="40" spans="1:15" ht="40.15" customHeight="1" x14ac:dyDescent="0.15">
      <c r="B40" s="128" t="s">
        <v>111</v>
      </c>
      <c r="C40" s="129"/>
      <c r="D40" s="129"/>
      <c r="E40" s="129"/>
      <c r="F40" s="130"/>
      <c r="G40" s="93"/>
      <c r="H40" s="94"/>
      <c r="I40" s="95"/>
      <c r="J40" s="32">
        <f>SUM(G40:I40)</f>
        <v>0</v>
      </c>
      <c r="K40" s="40" t="s">
        <v>78</v>
      </c>
    </row>
    <row r="41" spans="1:15" ht="40.15" customHeight="1" thickBot="1" x14ac:dyDescent="0.2">
      <c r="B41" s="152" t="s">
        <v>112</v>
      </c>
      <c r="C41" s="153"/>
      <c r="D41" s="153"/>
      <c r="E41" s="154"/>
      <c r="F41" s="155"/>
      <c r="G41" s="96"/>
      <c r="H41" s="97"/>
      <c r="I41" s="98"/>
      <c r="J41" s="31">
        <f>SUM(G41:I41)</f>
        <v>0</v>
      </c>
      <c r="K41" s="40" t="s">
        <v>78</v>
      </c>
    </row>
    <row r="42" spans="1:15" ht="40.15" customHeight="1" thickBot="1" x14ac:dyDescent="0.2">
      <c r="B42" s="145" t="s">
        <v>129</v>
      </c>
      <c r="C42" s="149"/>
      <c r="D42" s="150"/>
      <c r="E42" s="150"/>
      <c r="F42" s="151"/>
      <c r="G42" s="111">
        <f>IFERROR(ROUNDUP(G40/G41*100,2),0)</f>
        <v>0</v>
      </c>
      <c r="H42" s="111">
        <f>IFERROR(ROUNDUP(H40/H41*100,2),0)</f>
        <v>0</v>
      </c>
      <c r="I42" s="111">
        <f>IFERROR(ROUNDUP(I40/I41*100,2),0)</f>
        <v>0</v>
      </c>
      <c r="J42" s="112" t="e">
        <f>J40/J41*100</f>
        <v>#DIV/0!</v>
      </c>
      <c r="K42" s="10" t="s">
        <v>127</v>
      </c>
      <c r="M42" s="48" t="e">
        <f>IF(J42&gt;=30,"10",IF(AND(J42&lt;30,J42&gt;=10),"5","0"))</f>
        <v>#DIV/0!</v>
      </c>
      <c r="N42" s="1" t="s">
        <v>13</v>
      </c>
    </row>
    <row r="43" spans="1:15" s="9" customFormat="1" ht="15" customHeight="1" x14ac:dyDescent="0.15">
      <c r="B43" s="17"/>
      <c r="C43" s="13"/>
      <c r="D43" s="12"/>
      <c r="E43" s="12"/>
      <c r="F43" s="12"/>
      <c r="G43" s="12"/>
      <c r="H43" s="12"/>
      <c r="I43" s="12"/>
      <c r="J43" s="12"/>
      <c r="K43" s="12"/>
      <c r="L43" s="12"/>
      <c r="M43" s="12"/>
      <c r="N43" s="12"/>
      <c r="O43" s="12"/>
    </row>
    <row r="44" spans="1:15" s="9" customFormat="1" ht="30" customHeight="1" x14ac:dyDescent="0.15">
      <c r="B44" s="55" t="s">
        <v>51</v>
      </c>
      <c r="C44" s="156" t="s">
        <v>138</v>
      </c>
      <c r="D44" s="156"/>
      <c r="E44" s="156"/>
      <c r="F44" s="156"/>
      <c r="G44" s="156"/>
      <c r="H44" s="156"/>
      <c r="I44" s="156"/>
      <c r="J44" s="156"/>
      <c r="K44" s="156"/>
      <c r="L44" s="156"/>
      <c r="M44" s="12"/>
      <c r="N44" s="12"/>
      <c r="O44" s="12"/>
    </row>
    <row r="45" spans="1:15" s="9" customFormat="1" ht="30" customHeight="1" x14ac:dyDescent="0.15">
      <c r="B45" s="55" t="s">
        <v>53</v>
      </c>
      <c r="C45" s="156" t="s">
        <v>60</v>
      </c>
      <c r="D45" s="156"/>
      <c r="E45" s="156"/>
      <c r="F45" s="156"/>
      <c r="G45" s="156"/>
      <c r="H45" s="156"/>
      <c r="I45" s="156"/>
      <c r="J45" s="156"/>
      <c r="K45" s="156"/>
      <c r="L45" s="156"/>
      <c r="M45" s="12"/>
      <c r="N45" s="12"/>
      <c r="O45" s="12"/>
    </row>
    <row r="46" spans="1:15" s="9" customFormat="1" ht="30" customHeight="1" x14ac:dyDescent="0.15">
      <c r="B46" s="55" t="s">
        <v>52</v>
      </c>
      <c r="C46" s="156" t="s">
        <v>54</v>
      </c>
      <c r="D46" s="156"/>
      <c r="E46" s="156"/>
      <c r="F46" s="156"/>
      <c r="G46" s="156"/>
      <c r="H46" s="156"/>
      <c r="I46" s="156"/>
      <c r="J46" s="156"/>
      <c r="K46" s="156"/>
      <c r="L46" s="156"/>
      <c r="M46" s="12"/>
      <c r="N46" s="12"/>
      <c r="O46" s="12"/>
    </row>
    <row r="47" spans="1:15" ht="19.899999999999999" customHeight="1" x14ac:dyDescent="0.15"/>
    <row r="48" spans="1:15" ht="19.899999999999999" customHeight="1" x14ac:dyDescent="0.15">
      <c r="A48" s="21" t="s">
        <v>17</v>
      </c>
      <c r="B48" s="54" t="s">
        <v>9</v>
      </c>
      <c r="C48" s="54"/>
      <c r="D48" s="6"/>
      <c r="E48" s="6"/>
      <c r="F48" s="6"/>
      <c r="G48" s="6"/>
      <c r="H48" s="6"/>
      <c r="I48" s="6"/>
      <c r="J48" s="6"/>
      <c r="K48" s="6"/>
      <c r="L48" s="6"/>
      <c r="M48" s="6"/>
      <c r="N48" s="6"/>
      <c r="O48" s="6"/>
    </row>
    <row r="49" spans="1:15" ht="70.150000000000006" customHeight="1" thickBot="1" x14ac:dyDescent="0.2">
      <c r="A49" s="6"/>
      <c r="B49" s="135" t="s">
        <v>55</v>
      </c>
      <c r="C49" s="135"/>
      <c r="D49" s="135"/>
      <c r="E49" s="135"/>
      <c r="F49" s="135"/>
      <c r="G49" s="135"/>
      <c r="H49" s="135"/>
      <c r="I49" s="135"/>
      <c r="J49" s="135"/>
      <c r="K49" s="135"/>
      <c r="L49" s="135"/>
      <c r="M49" s="135"/>
      <c r="N49" s="135"/>
      <c r="O49" s="8"/>
    </row>
    <row r="50" spans="1:15" ht="25.5" customHeight="1" thickBot="1" x14ac:dyDescent="0.2">
      <c r="B50" s="142"/>
      <c r="C50" s="143"/>
      <c r="D50" s="143"/>
      <c r="E50" s="143"/>
      <c r="F50" s="144"/>
      <c r="G50" s="90" t="s">
        <v>0</v>
      </c>
      <c r="H50" s="91" t="s">
        <v>0</v>
      </c>
      <c r="I50" s="92" t="s">
        <v>0</v>
      </c>
      <c r="J50" s="30" t="s">
        <v>12</v>
      </c>
    </row>
    <row r="51" spans="1:15" ht="40.15" customHeight="1" x14ac:dyDescent="0.15">
      <c r="B51" s="128" t="s">
        <v>124</v>
      </c>
      <c r="C51" s="129"/>
      <c r="D51" s="129"/>
      <c r="E51" s="129"/>
      <c r="F51" s="130"/>
      <c r="G51" s="93"/>
      <c r="H51" s="94"/>
      <c r="I51" s="95"/>
      <c r="J51" s="32">
        <f>SUM(G51:I51)</f>
        <v>0</v>
      </c>
      <c r="K51" s="40" t="s">
        <v>78</v>
      </c>
    </row>
    <row r="52" spans="1:15" ht="40.15" customHeight="1" thickBot="1" x14ac:dyDescent="0.2">
      <c r="B52" s="152" t="s">
        <v>113</v>
      </c>
      <c r="C52" s="153"/>
      <c r="D52" s="153"/>
      <c r="E52" s="154"/>
      <c r="F52" s="155"/>
      <c r="G52" s="99"/>
      <c r="H52" s="100"/>
      <c r="I52" s="101"/>
      <c r="J52" s="31">
        <f>SUM(G52:I52)</f>
        <v>0</v>
      </c>
      <c r="K52" s="40" t="s">
        <v>78</v>
      </c>
    </row>
    <row r="53" spans="1:15" ht="40.15" customHeight="1" thickBot="1" x14ac:dyDescent="0.2">
      <c r="B53" s="145" t="s">
        <v>129</v>
      </c>
      <c r="C53" s="149"/>
      <c r="D53" s="150"/>
      <c r="E53" s="150"/>
      <c r="F53" s="151"/>
      <c r="G53" s="111">
        <f>IFERROR(ROUNDUP(G51/G52*100,2),0)</f>
        <v>0</v>
      </c>
      <c r="H53" s="111">
        <f>IFERROR(ROUNDUP(H51/H52*100,2),0)</f>
        <v>0</v>
      </c>
      <c r="I53" s="111">
        <f>IFERROR(ROUNDUP(I51/I52*100,2),0)</f>
        <v>0</v>
      </c>
      <c r="J53" s="112" t="e">
        <f>J51/J52*100</f>
        <v>#DIV/0!</v>
      </c>
      <c r="K53" s="10" t="s">
        <v>127</v>
      </c>
      <c r="M53" s="48" t="e">
        <f>IF(J53&gt;=30,"10",IF(AND(J53&lt;30,J53&gt;=10),"5","0"))</f>
        <v>#DIV/0!</v>
      </c>
      <c r="N53" s="40" t="s">
        <v>13</v>
      </c>
    </row>
    <row r="54" spans="1:15" s="9" customFormat="1" ht="15" customHeight="1" x14ac:dyDescent="0.15">
      <c r="B54" s="17"/>
      <c r="C54" s="13"/>
      <c r="D54" s="12"/>
      <c r="E54" s="12"/>
      <c r="F54" s="12"/>
      <c r="G54" s="12"/>
      <c r="H54" s="12"/>
      <c r="I54" s="12"/>
      <c r="J54" s="12"/>
      <c r="K54" s="12"/>
      <c r="L54" s="12"/>
      <c r="M54" s="12"/>
      <c r="N54" s="12"/>
      <c r="O54" s="12"/>
    </row>
    <row r="55" spans="1:15" s="9" customFormat="1" ht="30" customHeight="1" x14ac:dyDescent="0.15">
      <c r="B55" s="55" t="s">
        <v>56</v>
      </c>
      <c r="C55" s="156" t="s">
        <v>59</v>
      </c>
      <c r="D55" s="156"/>
      <c r="E55" s="156"/>
      <c r="F55" s="156"/>
      <c r="G55" s="156"/>
      <c r="H55" s="156"/>
      <c r="I55" s="156"/>
      <c r="J55" s="156"/>
      <c r="K55" s="156"/>
      <c r="L55" s="156"/>
      <c r="M55" s="12"/>
      <c r="N55" s="12"/>
      <c r="O55" s="12"/>
    </row>
    <row r="56" spans="1:15" s="9" customFormat="1" ht="30" customHeight="1" x14ac:dyDescent="0.15">
      <c r="B56" s="55" t="s">
        <v>57</v>
      </c>
      <c r="C56" s="156" t="s">
        <v>60</v>
      </c>
      <c r="D56" s="156"/>
      <c r="E56" s="156"/>
      <c r="F56" s="156"/>
      <c r="G56" s="156"/>
      <c r="H56" s="156"/>
      <c r="I56" s="156"/>
      <c r="J56" s="156"/>
      <c r="K56" s="156"/>
      <c r="L56" s="156"/>
      <c r="M56" s="12"/>
      <c r="N56" s="12"/>
      <c r="O56" s="12"/>
    </row>
    <row r="57" spans="1:15" s="9" customFormat="1" ht="30" customHeight="1" x14ac:dyDescent="0.15">
      <c r="B57" s="55" t="s">
        <v>58</v>
      </c>
      <c r="C57" s="156" t="s">
        <v>61</v>
      </c>
      <c r="D57" s="156"/>
      <c r="E57" s="156"/>
      <c r="F57" s="156"/>
      <c r="G57" s="156"/>
      <c r="H57" s="156"/>
      <c r="I57" s="156"/>
      <c r="J57" s="156"/>
      <c r="K57" s="156"/>
      <c r="L57" s="156"/>
      <c r="M57" s="12"/>
      <c r="N57" s="12"/>
      <c r="O57" s="12"/>
    </row>
    <row r="58" spans="1:15" s="9" customFormat="1" ht="19.899999999999999" customHeight="1" x14ac:dyDescent="0.15">
      <c r="B58" s="55"/>
      <c r="C58" s="122"/>
      <c r="D58" s="122"/>
      <c r="E58" s="122"/>
      <c r="F58" s="122"/>
      <c r="G58" s="122"/>
      <c r="H58" s="122"/>
      <c r="I58" s="122"/>
      <c r="J58" s="122"/>
      <c r="K58" s="122"/>
      <c r="L58" s="122"/>
      <c r="M58" s="12"/>
      <c r="N58" s="12"/>
      <c r="O58" s="12"/>
    </row>
    <row r="59" spans="1:15" ht="19.899999999999999" customHeight="1" x14ac:dyDescent="0.15">
      <c r="A59" s="21" t="s">
        <v>18</v>
      </c>
      <c r="B59" s="54" t="s">
        <v>10</v>
      </c>
      <c r="C59" s="6"/>
      <c r="D59" s="6"/>
      <c r="E59" s="6"/>
      <c r="F59" s="6"/>
      <c r="G59" s="6"/>
      <c r="H59" s="6"/>
      <c r="I59" s="6"/>
      <c r="J59" s="6"/>
      <c r="K59" s="6"/>
      <c r="L59" s="6"/>
      <c r="M59" s="6"/>
      <c r="N59" s="6"/>
      <c r="O59" s="6"/>
    </row>
    <row r="60" spans="1:15" ht="40.15" customHeight="1" x14ac:dyDescent="0.15">
      <c r="A60" s="6"/>
      <c r="B60" s="135" t="s">
        <v>102</v>
      </c>
      <c r="C60" s="135"/>
      <c r="D60" s="135"/>
      <c r="E60" s="135"/>
      <c r="F60" s="135"/>
      <c r="G60" s="135"/>
      <c r="H60" s="135"/>
      <c r="I60" s="135"/>
      <c r="J60" s="135"/>
      <c r="K60" s="135"/>
      <c r="L60" s="135"/>
      <c r="M60" s="135"/>
      <c r="N60" s="135"/>
      <c r="O60" s="8"/>
    </row>
    <row r="61" spans="1:15" ht="23.25" customHeight="1" thickBot="1" x14ac:dyDescent="0.2">
      <c r="A61" s="6"/>
      <c r="B61" s="46" t="s">
        <v>27</v>
      </c>
      <c r="C61" s="20"/>
      <c r="D61" s="20"/>
      <c r="E61" s="20"/>
      <c r="F61" s="20"/>
      <c r="G61" s="20"/>
      <c r="H61" s="20"/>
      <c r="I61" s="20"/>
      <c r="J61" s="20"/>
      <c r="K61" s="20"/>
      <c r="L61" s="20"/>
      <c r="M61" s="20"/>
      <c r="N61" s="20"/>
      <c r="O61" s="8"/>
    </row>
    <row r="62" spans="1:15" ht="33" customHeight="1" thickBot="1" x14ac:dyDescent="0.2">
      <c r="A62" s="6"/>
      <c r="B62" s="147" t="s">
        <v>24</v>
      </c>
      <c r="C62" s="148"/>
      <c r="D62" s="148"/>
      <c r="E62" s="148"/>
      <c r="F62" s="105"/>
      <c r="G62" s="20"/>
      <c r="H62" s="20"/>
      <c r="I62" s="20"/>
      <c r="J62" s="20"/>
      <c r="K62" s="20"/>
      <c r="L62" s="20"/>
      <c r="M62" s="20"/>
      <c r="N62" s="20"/>
      <c r="O62" s="8"/>
    </row>
    <row r="63" spans="1:15" ht="33" customHeight="1" thickBot="1" x14ac:dyDescent="0.2">
      <c r="A63" s="6"/>
      <c r="B63" s="147" t="s">
        <v>25</v>
      </c>
      <c r="C63" s="148"/>
      <c r="D63" s="148"/>
      <c r="E63" s="148"/>
      <c r="F63" s="105"/>
      <c r="G63" s="20"/>
      <c r="H63" s="20"/>
      <c r="I63" s="20"/>
      <c r="J63" s="20"/>
      <c r="K63" s="20"/>
      <c r="L63" s="20"/>
      <c r="M63" s="20"/>
      <c r="N63" s="20"/>
      <c r="O63" s="8"/>
    </row>
    <row r="64" spans="1:15" ht="33" customHeight="1" thickBot="1" x14ac:dyDescent="0.2">
      <c r="B64" s="168" t="s">
        <v>26</v>
      </c>
      <c r="C64" s="169"/>
      <c r="D64" s="169"/>
      <c r="E64" s="169"/>
      <c r="F64" s="105"/>
      <c r="G64" s="3"/>
      <c r="H64" s="3" t="s">
        <v>125</v>
      </c>
      <c r="I64" s="3"/>
      <c r="J64" s="72" t="s">
        <v>28</v>
      </c>
      <c r="K64" s="47">
        <f>COUNTIF(F62:F64,"実施あり")</f>
        <v>0</v>
      </c>
      <c r="M64" s="48">
        <f>IF(K64=3,5,IF(AND(K64=2,F62="実施あり"),3,IF(K64=2,1,0)))</f>
        <v>0</v>
      </c>
      <c r="N64" s="40" t="s">
        <v>13</v>
      </c>
    </row>
    <row r="65" spans="1:15" s="9" customFormat="1" ht="15" customHeight="1" x14ac:dyDescent="0.15">
      <c r="B65" s="17"/>
      <c r="C65" s="13"/>
      <c r="D65" s="12"/>
      <c r="E65" s="12"/>
      <c r="F65" s="12"/>
      <c r="G65" s="12"/>
      <c r="H65" s="12"/>
      <c r="I65" s="12"/>
      <c r="J65" s="12"/>
      <c r="K65" s="12"/>
      <c r="L65" s="12"/>
      <c r="M65" s="12"/>
      <c r="N65" s="12"/>
      <c r="O65" s="12"/>
    </row>
    <row r="66" spans="1:15" s="9" customFormat="1" ht="45" customHeight="1" x14ac:dyDescent="0.15">
      <c r="B66" s="55" t="s">
        <v>62</v>
      </c>
      <c r="C66" s="156" t="s">
        <v>114</v>
      </c>
      <c r="D66" s="156"/>
      <c r="E66" s="156"/>
      <c r="F66" s="156"/>
      <c r="G66" s="156"/>
      <c r="H66" s="156"/>
      <c r="I66" s="156"/>
      <c r="J66" s="156"/>
      <c r="K66" s="156"/>
      <c r="L66" s="156"/>
      <c r="M66" s="12"/>
      <c r="N66" s="12"/>
      <c r="O66" s="12"/>
    </row>
    <row r="67" spans="1:15" s="9" customFormat="1" ht="19.899999999999999" customHeight="1" x14ac:dyDescent="0.15">
      <c r="B67" s="55"/>
      <c r="C67" s="122"/>
      <c r="D67" s="122"/>
      <c r="E67" s="122"/>
      <c r="F67" s="122"/>
      <c r="G67" s="122"/>
      <c r="H67" s="122"/>
      <c r="I67" s="122"/>
      <c r="J67" s="122"/>
      <c r="K67" s="122"/>
      <c r="L67" s="122"/>
      <c r="M67" s="12"/>
      <c r="N67" s="12"/>
      <c r="O67" s="12"/>
    </row>
    <row r="68" spans="1:15" ht="19.899999999999999" customHeight="1" x14ac:dyDescent="0.15">
      <c r="A68" s="21" t="s">
        <v>19</v>
      </c>
      <c r="B68" s="54" t="s">
        <v>11</v>
      </c>
      <c r="C68" s="6"/>
      <c r="D68" s="6"/>
      <c r="E68" s="6"/>
      <c r="F68" s="6"/>
      <c r="G68" s="6"/>
      <c r="H68" s="6"/>
      <c r="I68" s="6"/>
      <c r="J68" s="6"/>
      <c r="K68" s="6"/>
      <c r="L68" s="6"/>
      <c r="M68" s="6"/>
      <c r="N68" s="6"/>
      <c r="O68" s="6"/>
    </row>
    <row r="69" spans="1:15" ht="40.15" customHeight="1" thickBot="1" x14ac:dyDescent="0.2">
      <c r="A69" s="6"/>
      <c r="B69" s="135" t="s">
        <v>63</v>
      </c>
      <c r="C69" s="135"/>
      <c r="D69" s="135"/>
      <c r="E69" s="135"/>
      <c r="F69" s="135"/>
      <c r="G69" s="135"/>
      <c r="H69" s="135"/>
      <c r="I69" s="135"/>
      <c r="J69" s="135"/>
      <c r="K69" s="135"/>
      <c r="L69" s="135"/>
      <c r="M69" s="135"/>
      <c r="N69" s="135"/>
      <c r="O69" s="8"/>
    </row>
    <row r="70" spans="1:15" ht="25.5" customHeight="1" thickBot="1" x14ac:dyDescent="0.2">
      <c r="B70" s="142"/>
      <c r="C70" s="143"/>
      <c r="D70" s="143"/>
      <c r="E70" s="143"/>
      <c r="F70" s="143"/>
      <c r="G70" s="106" t="s">
        <v>0</v>
      </c>
      <c r="H70" s="91" t="s">
        <v>0</v>
      </c>
      <c r="I70" s="92" t="s">
        <v>0</v>
      </c>
      <c r="J70" s="60" t="s">
        <v>12</v>
      </c>
    </row>
    <row r="71" spans="1:15" ht="40.15" customHeight="1" x14ac:dyDescent="0.15">
      <c r="B71" s="128" t="s">
        <v>115</v>
      </c>
      <c r="C71" s="129"/>
      <c r="D71" s="129"/>
      <c r="E71" s="129"/>
      <c r="F71" s="174"/>
      <c r="G71" s="116"/>
      <c r="H71" s="94"/>
      <c r="I71" s="95"/>
      <c r="J71" s="61">
        <f>SUM(G71:I71)</f>
        <v>0</v>
      </c>
      <c r="K71" s="1" t="s">
        <v>79</v>
      </c>
      <c r="L71" s="3"/>
      <c r="M71" s="3"/>
      <c r="N71" s="3"/>
    </row>
    <row r="72" spans="1:15" ht="40.15" customHeight="1" x14ac:dyDescent="0.15">
      <c r="B72" s="128" t="s">
        <v>149</v>
      </c>
      <c r="C72" s="129"/>
      <c r="D72" s="129"/>
      <c r="E72" s="129"/>
      <c r="F72" s="174"/>
      <c r="G72" s="107"/>
      <c r="H72" s="97"/>
      <c r="I72" s="98"/>
      <c r="J72" s="61">
        <f>SUM(G72:I72)</f>
        <v>0</v>
      </c>
      <c r="K72" s="1" t="s">
        <v>79</v>
      </c>
      <c r="L72" s="3"/>
      <c r="M72" s="3"/>
      <c r="N72" s="3"/>
    </row>
    <row r="73" spans="1:15" ht="40.15" customHeight="1" thickBot="1" x14ac:dyDescent="0.2">
      <c r="B73" s="128" t="s">
        <v>122</v>
      </c>
      <c r="C73" s="129"/>
      <c r="D73" s="129"/>
      <c r="E73" s="129"/>
      <c r="F73" s="174"/>
      <c r="G73" s="59">
        <f>IFERROR(ROUNDDOWN(G71/G72,1),0)</f>
        <v>0</v>
      </c>
      <c r="H73" s="58">
        <f>IFERROR(ROUNDDOWN(H71/H72,1),0)</f>
        <v>0</v>
      </c>
      <c r="I73" s="63">
        <f>IFERROR(ROUNDDOWN(I71/I72,1),0)</f>
        <v>0</v>
      </c>
      <c r="J73" s="62" t="e">
        <f>ROUNDDOWN(J71/J72,1)</f>
        <v>#DIV/0!</v>
      </c>
      <c r="L73" s="3"/>
      <c r="M73" s="3"/>
      <c r="N73" s="3"/>
    </row>
    <row r="74" spans="1:15" ht="40.15" customHeight="1" x14ac:dyDescent="0.15">
      <c r="B74" s="128" t="s">
        <v>139</v>
      </c>
      <c r="C74" s="129"/>
      <c r="D74" s="129"/>
      <c r="E74" s="129"/>
      <c r="F74" s="174"/>
      <c r="G74" s="116"/>
      <c r="H74" s="94"/>
      <c r="I74" s="95"/>
      <c r="J74" s="61">
        <f>SUM(G74:I74)</f>
        <v>0</v>
      </c>
      <c r="K74" s="1" t="s">
        <v>78</v>
      </c>
      <c r="L74" s="3"/>
      <c r="M74" s="3"/>
      <c r="N74" s="3"/>
    </row>
    <row r="75" spans="1:15" ht="40.15" customHeight="1" thickBot="1" x14ac:dyDescent="0.2">
      <c r="B75" s="170" t="s">
        <v>104</v>
      </c>
      <c r="C75" s="171"/>
      <c r="D75" s="171"/>
      <c r="E75" s="172"/>
      <c r="F75" s="173"/>
      <c r="G75" s="117"/>
      <c r="H75" s="100"/>
      <c r="I75" s="101"/>
      <c r="J75" s="75">
        <f>SUM(G75:I75)</f>
        <v>0</v>
      </c>
      <c r="K75" s="1" t="s">
        <v>80</v>
      </c>
      <c r="L75" s="124" t="s">
        <v>150</v>
      </c>
    </row>
    <row r="76" spans="1:15" ht="40.15" customHeight="1" thickBot="1" x14ac:dyDescent="0.2">
      <c r="B76" s="145" t="s">
        <v>103</v>
      </c>
      <c r="C76" s="149"/>
      <c r="D76" s="150"/>
      <c r="E76" s="150"/>
      <c r="F76" s="151"/>
      <c r="G76" s="109">
        <f>IFERROR(G73/G74*G75*100,0)</f>
        <v>0</v>
      </c>
      <c r="H76" s="109">
        <f>IFERROR(H73/H74*H75*100,0)</f>
        <v>0</v>
      </c>
      <c r="I76" s="109">
        <f>IFERROR(I73/I74*I75*100,0)</f>
        <v>0</v>
      </c>
      <c r="J76" s="110" t="e">
        <f>J73/J74*J75*100</f>
        <v>#DIV/0!</v>
      </c>
      <c r="L76" s="123"/>
      <c r="M76" s="48" t="e">
        <f>IF(AND(J76&gt;=5,L76="○"),"5",IF(AND(J76&gt;=5,L76="×"),"3",IF(AND(J76&lt;5,J76&gt;=3),"2","0")))</f>
        <v>#DIV/0!</v>
      </c>
      <c r="N76" s="40" t="s">
        <v>13</v>
      </c>
    </row>
    <row r="77" spans="1:15" s="9" customFormat="1" ht="15" customHeight="1" x14ac:dyDescent="0.15">
      <c r="B77" s="17"/>
      <c r="C77" s="13"/>
      <c r="D77" s="12"/>
      <c r="E77" s="12"/>
      <c r="F77" s="12"/>
      <c r="G77" s="12"/>
      <c r="H77" s="12"/>
      <c r="I77" s="12"/>
      <c r="J77" s="12"/>
      <c r="K77" s="12"/>
      <c r="L77" s="12"/>
      <c r="M77" s="12"/>
      <c r="N77" s="12"/>
      <c r="O77" s="12"/>
    </row>
    <row r="78" spans="1:15" s="9" customFormat="1" ht="24.75" customHeight="1" x14ac:dyDescent="0.15">
      <c r="B78" s="55" t="s">
        <v>66</v>
      </c>
      <c r="C78" s="156" t="s">
        <v>65</v>
      </c>
      <c r="D78" s="156"/>
      <c r="E78" s="156"/>
      <c r="F78" s="156"/>
      <c r="G78" s="156"/>
      <c r="H78" s="156"/>
      <c r="I78" s="156"/>
      <c r="J78" s="156"/>
      <c r="K78" s="156"/>
      <c r="L78" s="156"/>
      <c r="M78" s="12"/>
      <c r="N78" s="12"/>
      <c r="O78" s="12"/>
    </row>
    <row r="79" spans="1:15" s="9" customFormat="1" ht="30" customHeight="1" x14ac:dyDescent="0.15">
      <c r="B79" s="55" t="s">
        <v>67</v>
      </c>
      <c r="C79" s="175" t="s">
        <v>137</v>
      </c>
      <c r="D79" s="175"/>
      <c r="E79" s="175"/>
      <c r="F79" s="175"/>
      <c r="G79" s="175"/>
      <c r="H79" s="175"/>
      <c r="I79" s="175"/>
      <c r="J79" s="175"/>
      <c r="K79" s="175"/>
      <c r="L79" s="175"/>
      <c r="M79" s="12"/>
      <c r="N79" s="12"/>
      <c r="O79" s="12"/>
    </row>
    <row r="80" spans="1:15" s="9" customFormat="1" ht="15" customHeight="1" x14ac:dyDescent="0.15">
      <c r="B80" s="55" t="s">
        <v>73</v>
      </c>
      <c r="C80" s="156" t="s">
        <v>68</v>
      </c>
      <c r="D80" s="156"/>
      <c r="E80" s="156"/>
      <c r="F80" s="156"/>
      <c r="G80" s="156"/>
      <c r="H80" s="156"/>
      <c r="I80" s="156"/>
      <c r="J80" s="156"/>
      <c r="K80" s="156"/>
      <c r="L80" s="156"/>
      <c r="M80" s="12"/>
      <c r="N80" s="12"/>
      <c r="O80" s="12"/>
    </row>
    <row r="81" spans="1:15" s="9" customFormat="1" ht="15" customHeight="1" x14ac:dyDescent="0.15">
      <c r="B81" s="55" t="s">
        <v>71</v>
      </c>
      <c r="C81" s="156" t="s">
        <v>69</v>
      </c>
      <c r="D81" s="156"/>
      <c r="E81" s="156"/>
      <c r="F81" s="156"/>
      <c r="G81" s="156"/>
      <c r="H81" s="156"/>
      <c r="I81" s="156"/>
      <c r="J81" s="156"/>
      <c r="K81" s="156"/>
      <c r="L81" s="156"/>
      <c r="M81" s="12"/>
      <c r="N81" s="12"/>
      <c r="O81" s="12"/>
    </row>
    <row r="82" spans="1:15" ht="12.75" customHeight="1" x14ac:dyDescent="0.15">
      <c r="B82" s="42"/>
      <c r="C82" s="42"/>
      <c r="D82" s="42"/>
      <c r="E82" s="42"/>
      <c r="F82" s="42"/>
      <c r="G82" s="3"/>
      <c r="H82" s="5"/>
      <c r="I82" s="43"/>
      <c r="J82" s="3"/>
      <c r="L82" s="3"/>
      <c r="M82" s="3"/>
    </row>
    <row r="83" spans="1:15" ht="19.899999999999999" customHeight="1" x14ac:dyDescent="0.15">
      <c r="A83" s="21" t="s">
        <v>20</v>
      </c>
      <c r="B83" s="54" t="s">
        <v>116</v>
      </c>
    </row>
    <row r="84" spans="1:15" ht="19.899999999999999" customHeight="1" thickBot="1" x14ac:dyDescent="0.2">
      <c r="A84" s="6"/>
      <c r="B84" s="135" t="s">
        <v>70</v>
      </c>
      <c r="C84" s="135"/>
      <c r="D84" s="135"/>
      <c r="E84" s="135"/>
      <c r="F84" s="135"/>
      <c r="G84" s="135"/>
      <c r="H84" s="135"/>
      <c r="I84" s="135"/>
      <c r="J84" s="135"/>
      <c r="K84" s="135"/>
      <c r="L84" s="135"/>
      <c r="M84" s="135"/>
      <c r="N84" s="135"/>
      <c r="O84" s="8"/>
    </row>
    <row r="85" spans="1:15" ht="25.5" customHeight="1" thickBot="1" x14ac:dyDescent="0.2">
      <c r="B85" s="142"/>
      <c r="C85" s="143"/>
      <c r="D85" s="143"/>
      <c r="E85" s="143"/>
      <c r="F85" s="143"/>
      <c r="G85" s="106" t="s">
        <v>0</v>
      </c>
      <c r="H85" s="91" t="s">
        <v>0</v>
      </c>
      <c r="I85" s="92" t="s">
        <v>0</v>
      </c>
      <c r="J85" s="60" t="s">
        <v>12</v>
      </c>
    </row>
    <row r="86" spans="1:15" ht="40.15" customHeight="1" x14ac:dyDescent="0.15">
      <c r="B86" s="128" t="s">
        <v>140</v>
      </c>
      <c r="C86" s="129"/>
      <c r="D86" s="129"/>
      <c r="E86" s="129"/>
      <c r="F86" s="174"/>
      <c r="G86" s="116"/>
      <c r="H86" s="94"/>
      <c r="I86" s="95"/>
      <c r="J86" s="61">
        <f>SUM(G86:I86)</f>
        <v>0</v>
      </c>
      <c r="K86" s="1" t="s">
        <v>79</v>
      </c>
    </row>
    <row r="87" spans="1:15" ht="40.15" customHeight="1" x14ac:dyDescent="0.15">
      <c r="B87" s="128" t="s">
        <v>141</v>
      </c>
      <c r="C87" s="129"/>
      <c r="D87" s="129"/>
      <c r="E87" s="129"/>
      <c r="F87" s="174"/>
      <c r="G87" s="107"/>
      <c r="H87" s="97"/>
      <c r="I87" s="98"/>
      <c r="J87" s="61">
        <f>SUM(G87:I87)</f>
        <v>0</v>
      </c>
      <c r="K87" s="1" t="s">
        <v>79</v>
      </c>
    </row>
    <row r="88" spans="1:15" ht="40.15" customHeight="1" thickBot="1" x14ac:dyDescent="0.2">
      <c r="B88" s="128" t="s">
        <v>123</v>
      </c>
      <c r="C88" s="129"/>
      <c r="D88" s="129"/>
      <c r="E88" s="129"/>
      <c r="F88" s="174"/>
      <c r="G88" s="59">
        <f>IFERROR(ROUNDDOWN(G86/G87,1),0)</f>
        <v>0</v>
      </c>
      <c r="H88" s="58">
        <f>IFERROR(ROUNDDOWN(H86/H87,1),0)</f>
        <v>0</v>
      </c>
      <c r="I88" s="63">
        <f>IFERROR(ROUNDDOWN(I86/I87,1),0)</f>
        <v>0</v>
      </c>
      <c r="J88" s="62" t="e">
        <f>ROUNDDOWN(J86/J87,1)</f>
        <v>#DIV/0!</v>
      </c>
    </row>
    <row r="89" spans="1:15" ht="40.15" customHeight="1" x14ac:dyDescent="0.15">
      <c r="B89" s="128" t="s">
        <v>139</v>
      </c>
      <c r="C89" s="129"/>
      <c r="D89" s="129"/>
      <c r="E89" s="129"/>
      <c r="F89" s="174"/>
      <c r="G89" s="116"/>
      <c r="H89" s="94"/>
      <c r="I89" s="95"/>
      <c r="J89" s="61">
        <f>SUM(G89:I89)</f>
        <v>0</v>
      </c>
      <c r="K89" s="1" t="s">
        <v>78</v>
      </c>
    </row>
    <row r="90" spans="1:15" ht="40.15" customHeight="1" thickBot="1" x14ac:dyDescent="0.2">
      <c r="B90" s="170" t="s">
        <v>64</v>
      </c>
      <c r="C90" s="171"/>
      <c r="D90" s="171"/>
      <c r="E90" s="172"/>
      <c r="F90" s="173"/>
      <c r="G90" s="117"/>
      <c r="H90" s="100"/>
      <c r="I90" s="101"/>
      <c r="J90" s="75">
        <f>SUM(G90:I90)</f>
        <v>0</v>
      </c>
      <c r="K90" s="1" t="s">
        <v>80</v>
      </c>
    </row>
    <row r="91" spans="1:15" ht="33" customHeight="1" thickBot="1" x14ac:dyDescent="0.2">
      <c r="B91" s="145" t="s">
        <v>103</v>
      </c>
      <c r="C91" s="149"/>
      <c r="D91" s="150"/>
      <c r="E91" s="150"/>
      <c r="F91" s="151"/>
      <c r="G91" s="109">
        <f>IFERROR(G88/G89*G90*100,0)</f>
        <v>0</v>
      </c>
      <c r="H91" s="109">
        <f>IFERROR(H88/H89*H90*100,0)</f>
        <v>0</v>
      </c>
      <c r="I91" s="109">
        <f>IFERROR(I88/I89*I90*100,0)</f>
        <v>0</v>
      </c>
      <c r="J91" s="110" t="e">
        <f>J88/J89*J90*100</f>
        <v>#DIV/0!</v>
      </c>
      <c r="M91" s="48" t="e">
        <f>IF(J91&gt;=3,"5",IF(AND(J91&lt;3,J91&gt;=2),"3","0"))</f>
        <v>#DIV/0!</v>
      </c>
      <c r="N91" s="40" t="s">
        <v>13</v>
      </c>
    </row>
    <row r="92" spans="1:15" s="9" customFormat="1" ht="12" customHeight="1" x14ac:dyDescent="0.15">
      <c r="B92" s="17"/>
      <c r="C92" s="13"/>
      <c r="D92" s="12"/>
      <c r="E92" s="12"/>
      <c r="F92" s="12"/>
      <c r="G92" s="12"/>
      <c r="H92" s="12"/>
      <c r="I92" s="12"/>
      <c r="J92" s="12"/>
      <c r="K92" s="12"/>
      <c r="L92" s="12"/>
      <c r="M92" s="12"/>
      <c r="N92" s="12"/>
      <c r="O92" s="12"/>
    </row>
    <row r="93" spans="1:15" s="9" customFormat="1" ht="44.25" customHeight="1" x14ac:dyDescent="0.15">
      <c r="B93" s="55" t="s">
        <v>82</v>
      </c>
      <c r="C93" s="156" t="s">
        <v>72</v>
      </c>
      <c r="D93" s="156"/>
      <c r="E93" s="156"/>
      <c r="F93" s="156"/>
      <c r="G93" s="156"/>
      <c r="H93" s="156"/>
      <c r="I93" s="156"/>
      <c r="J93" s="156"/>
      <c r="K93" s="156"/>
      <c r="L93" s="156"/>
      <c r="M93" s="12"/>
      <c r="N93" s="12"/>
      <c r="O93" s="12"/>
    </row>
    <row r="94" spans="1:15" ht="11.25" customHeight="1" x14ac:dyDescent="0.15">
      <c r="B94" s="42"/>
      <c r="C94" s="42"/>
      <c r="D94" s="42"/>
      <c r="E94" s="42"/>
      <c r="F94" s="42"/>
      <c r="G94" s="3"/>
      <c r="H94" s="5"/>
      <c r="I94" s="43"/>
      <c r="J94" s="3"/>
      <c r="L94" s="3"/>
      <c r="M94" s="3"/>
    </row>
    <row r="95" spans="1:15" ht="19.899999999999999" customHeight="1" x14ac:dyDescent="0.15">
      <c r="A95" s="21" t="s">
        <v>21</v>
      </c>
      <c r="B95" s="54" t="s">
        <v>117</v>
      </c>
    </row>
    <row r="96" spans="1:15" ht="19.899999999999999" customHeight="1" thickBot="1" x14ac:dyDescent="0.2">
      <c r="A96" s="6"/>
      <c r="B96" s="135" t="s">
        <v>74</v>
      </c>
      <c r="C96" s="135"/>
      <c r="D96" s="135"/>
      <c r="E96" s="135"/>
      <c r="F96" s="135"/>
      <c r="G96" s="135"/>
      <c r="H96" s="135"/>
      <c r="I96" s="135"/>
      <c r="J96" s="135"/>
      <c r="K96" s="135"/>
      <c r="L96" s="135"/>
      <c r="M96" s="135"/>
      <c r="N96" s="135"/>
      <c r="O96" s="8"/>
    </row>
    <row r="97" spans="1:15" ht="25.5" customHeight="1" thickBot="1" x14ac:dyDescent="0.2">
      <c r="B97" s="142"/>
      <c r="C97" s="143"/>
      <c r="D97" s="143"/>
      <c r="E97" s="143"/>
      <c r="F97" s="144"/>
      <c r="G97" s="90" t="s">
        <v>0</v>
      </c>
      <c r="H97" s="91" t="s">
        <v>0</v>
      </c>
      <c r="I97" s="92" t="s">
        <v>0</v>
      </c>
      <c r="J97" s="30" t="s">
        <v>12</v>
      </c>
    </row>
    <row r="98" spans="1:15" ht="40.15" customHeight="1" x14ac:dyDescent="0.15">
      <c r="B98" s="128" t="s">
        <v>75</v>
      </c>
      <c r="C98" s="129"/>
      <c r="D98" s="129"/>
      <c r="E98" s="129"/>
      <c r="F98" s="130"/>
      <c r="G98" s="93"/>
      <c r="H98" s="94"/>
      <c r="I98" s="95"/>
      <c r="J98" s="32">
        <f>SUM(G98:I98)</f>
        <v>0</v>
      </c>
      <c r="K98" s="1" t="s">
        <v>80</v>
      </c>
    </row>
    <row r="99" spans="1:15" ht="40.15" customHeight="1" thickBot="1" x14ac:dyDescent="0.2">
      <c r="B99" s="152" t="s">
        <v>76</v>
      </c>
      <c r="C99" s="153"/>
      <c r="D99" s="153"/>
      <c r="E99" s="154"/>
      <c r="F99" s="155"/>
      <c r="G99" s="102"/>
      <c r="H99" s="103"/>
      <c r="I99" s="104"/>
      <c r="J99" s="31">
        <f>SUM(G99:I99)</f>
        <v>0</v>
      </c>
      <c r="K99" s="1" t="s">
        <v>80</v>
      </c>
    </row>
    <row r="100" spans="1:15" ht="33" customHeight="1" thickBot="1" x14ac:dyDescent="0.2">
      <c r="B100" s="145" t="s">
        <v>126</v>
      </c>
      <c r="C100" s="149"/>
      <c r="D100" s="150"/>
      <c r="E100" s="150"/>
      <c r="F100" s="151"/>
      <c r="G100" s="111">
        <f>IFERROR(ROUNDUP(G98/G99*100,2),0)</f>
        <v>0</v>
      </c>
      <c r="H100" s="111">
        <f>IFERROR(ROUNDUP(H98/H99*100,2),0)</f>
        <v>0</v>
      </c>
      <c r="I100" s="111">
        <f>IFERROR(ROUNDUP(I98/I99*100,2),0)</f>
        <v>0</v>
      </c>
      <c r="J100" s="112" t="e">
        <f>J98/J99*100</f>
        <v>#DIV/0!</v>
      </c>
      <c r="K100" s="1" t="s">
        <v>127</v>
      </c>
      <c r="M100" s="48" t="e">
        <f>IF(J100&gt;=50,"5",IF(AND(J100&lt;50,J100&gt;=35),"3","0"))</f>
        <v>#DIV/0!</v>
      </c>
      <c r="N100" s="40" t="s">
        <v>13</v>
      </c>
    </row>
    <row r="101" spans="1:15" ht="19.899999999999999" customHeight="1" x14ac:dyDescent="0.15">
      <c r="B101" s="42"/>
      <c r="C101" s="42"/>
      <c r="D101" s="42"/>
      <c r="E101" s="42"/>
      <c r="F101" s="42"/>
      <c r="G101" s="3"/>
      <c r="H101" s="5"/>
      <c r="I101" s="43"/>
      <c r="J101" s="3"/>
      <c r="L101" s="3"/>
      <c r="M101" s="3"/>
    </row>
    <row r="102" spans="1:15" ht="19.899999999999999" customHeight="1" x14ac:dyDescent="0.15">
      <c r="A102" s="21" t="s">
        <v>22</v>
      </c>
      <c r="B102" s="54" t="s">
        <v>118</v>
      </c>
    </row>
    <row r="103" spans="1:15" ht="19.899999999999999" customHeight="1" thickBot="1" x14ac:dyDescent="0.2">
      <c r="A103" s="6"/>
      <c r="B103" s="135" t="s">
        <v>77</v>
      </c>
      <c r="C103" s="135"/>
      <c r="D103" s="135"/>
      <c r="E103" s="135"/>
      <c r="F103" s="135"/>
      <c r="G103" s="135"/>
      <c r="H103" s="135"/>
      <c r="I103" s="135"/>
      <c r="J103" s="135"/>
      <c r="K103" s="135"/>
      <c r="L103" s="135"/>
      <c r="M103" s="135"/>
      <c r="N103" s="135"/>
      <c r="O103" s="8"/>
    </row>
    <row r="104" spans="1:15" ht="25.5" customHeight="1" thickBot="1" x14ac:dyDescent="0.2">
      <c r="B104" s="142"/>
      <c r="C104" s="143"/>
      <c r="D104" s="143"/>
      <c r="E104" s="143"/>
      <c r="F104" s="144"/>
      <c r="G104" s="90" t="s">
        <v>0</v>
      </c>
      <c r="H104" s="91" t="s">
        <v>0</v>
      </c>
      <c r="I104" s="92" t="s">
        <v>0</v>
      </c>
      <c r="J104" s="30" t="s">
        <v>12</v>
      </c>
    </row>
    <row r="105" spans="1:15" ht="40.15" customHeight="1" x14ac:dyDescent="0.15">
      <c r="B105" s="128" t="s">
        <v>142</v>
      </c>
      <c r="C105" s="129"/>
      <c r="D105" s="129"/>
      <c r="E105" s="129"/>
      <c r="F105" s="130"/>
      <c r="G105" s="116"/>
      <c r="H105" s="94"/>
      <c r="I105" s="95"/>
      <c r="J105" s="32">
        <f>SUM(G105:I105)</f>
        <v>0</v>
      </c>
      <c r="K105" s="1" t="s">
        <v>78</v>
      </c>
    </row>
    <row r="106" spans="1:15" ht="40.15" customHeight="1" thickBot="1" x14ac:dyDescent="0.2">
      <c r="B106" s="152" t="s">
        <v>81</v>
      </c>
      <c r="C106" s="153"/>
      <c r="D106" s="153"/>
      <c r="E106" s="154"/>
      <c r="F106" s="155"/>
      <c r="G106" s="118"/>
      <c r="H106" s="119"/>
      <c r="I106" s="120"/>
      <c r="J106" s="31">
        <f>SUM(G106:I106)</f>
        <v>0</v>
      </c>
      <c r="K106" s="1" t="s">
        <v>78</v>
      </c>
    </row>
    <row r="107" spans="1:15" ht="40.15" customHeight="1" thickBot="1" x14ac:dyDescent="0.2">
      <c r="B107" s="145" t="s">
        <v>126</v>
      </c>
      <c r="C107" s="149"/>
      <c r="D107" s="150"/>
      <c r="E107" s="150"/>
      <c r="F107" s="151"/>
      <c r="G107" s="111">
        <f>IFERROR(ROUNDUP(G105/G106*100,2),0)</f>
        <v>0</v>
      </c>
      <c r="H107" s="111">
        <f>IFERROR(ROUNDUP(H105/H106*100,2),0)</f>
        <v>0</v>
      </c>
      <c r="I107" s="111">
        <f>IFERROR(ROUNDUP(I105/I106*100,2),0)</f>
        <v>0</v>
      </c>
      <c r="J107" s="112" t="e">
        <f>J105/J106*100</f>
        <v>#DIV/0!</v>
      </c>
      <c r="K107" s="10" t="s">
        <v>127</v>
      </c>
      <c r="M107" s="48" t="e">
        <f>IF(J107&gt;=10,"5",IF(AND(J107&lt;10,J107&gt;=5),"3","0"))</f>
        <v>#DIV/0!</v>
      </c>
      <c r="N107" s="40" t="s">
        <v>13</v>
      </c>
    </row>
    <row r="108" spans="1:15" s="9" customFormat="1" ht="15" customHeight="1" x14ac:dyDescent="0.15">
      <c r="B108" s="17"/>
      <c r="C108" s="13"/>
      <c r="D108" s="12"/>
      <c r="E108" s="12"/>
      <c r="F108" s="12"/>
      <c r="G108" s="12"/>
      <c r="H108" s="12"/>
      <c r="I108" s="12"/>
      <c r="J108" s="12"/>
      <c r="K108" s="12"/>
      <c r="L108" s="12"/>
      <c r="M108" s="12"/>
      <c r="N108" s="12"/>
      <c r="O108" s="12"/>
    </row>
    <row r="109" spans="1:15" s="9" customFormat="1" ht="15" customHeight="1" x14ac:dyDescent="0.15">
      <c r="B109" s="55" t="s">
        <v>83</v>
      </c>
      <c r="C109" s="156" t="s">
        <v>84</v>
      </c>
      <c r="D109" s="156"/>
      <c r="E109" s="156"/>
      <c r="F109" s="156"/>
      <c r="G109" s="156"/>
      <c r="H109" s="156"/>
      <c r="I109" s="156"/>
      <c r="J109" s="156"/>
      <c r="K109" s="156"/>
      <c r="L109" s="156"/>
      <c r="M109" s="12"/>
      <c r="N109" s="12"/>
      <c r="O109" s="12"/>
    </row>
    <row r="110" spans="1:15" s="73" customFormat="1" ht="52.5" customHeight="1" x14ac:dyDescent="0.15">
      <c r="B110" s="74" t="s">
        <v>86</v>
      </c>
      <c r="C110" s="131" t="s">
        <v>143</v>
      </c>
      <c r="D110" s="131"/>
      <c r="E110" s="131"/>
      <c r="F110" s="131"/>
      <c r="G110" s="131"/>
      <c r="H110" s="131"/>
      <c r="I110" s="131"/>
      <c r="J110" s="131"/>
      <c r="K110" s="131"/>
      <c r="L110" s="131"/>
    </row>
    <row r="111" spans="1:15" ht="13.5" customHeight="1" x14ac:dyDescent="0.15">
      <c r="B111" s="42"/>
      <c r="C111" s="42"/>
      <c r="D111" s="42"/>
      <c r="E111" s="42"/>
      <c r="F111" s="42"/>
      <c r="G111" s="3"/>
      <c r="H111" s="5"/>
      <c r="I111" s="43"/>
      <c r="J111" s="3"/>
      <c r="L111" s="3"/>
      <c r="M111" s="3"/>
    </row>
    <row r="112" spans="1:15" ht="19.899999999999999" customHeight="1" x14ac:dyDescent="0.15">
      <c r="A112" s="21" t="s">
        <v>23</v>
      </c>
      <c r="B112" s="54" t="s">
        <v>119</v>
      </c>
    </row>
    <row r="113" spans="1:15" ht="19.899999999999999" customHeight="1" thickBot="1" x14ac:dyDescent="0.2">
      <c r="A113" s="6"/>
      <c r="B113" s="135" t="s">
        <v>85</v>
      </c>
      <c r="C113" s="135"/>
      <c r="D113" s="135"/>
      <c r="E113" s="135"/>
      <c r="F113" s="135"/>
      <c r="G113" s="135"/>
      <c r="H113" s="135"/>
      <c r="I113" s="135"/>
      <c r="J113" s="135"/>
      <c r="K113" s="135"/>
      <c r="L113" s="135"/>
      <c r="M113" s="135"/>
      <c r="N113" s="135"/>
      <c r="O113" s="8"/>
    </row>
    <row r="114" spans="1:15" ht="25.5" customHeight="1" thickBot="1" x14ac:dyDescent="0.2">
      <c r="B114" s="142"/>
      <c r="C114" s="143"/>
      <c r="D114" s="143"/>
      <c r="E114" s="143"/>
      <c r="F114" s="144"/>
      <c r="G114" s="90" t="s">
        <v>0</v>
      </c>
      <c r="H114" s="91" t="s">
        <v>0</v>
      </c>
      <c r="I114" s="92" t="s">
        <v>0</v>
      </c>
      <c r="J114" s="30" t="s">
        <v>12</v>
      </c>
    </row>
    <row r="115" spans="1:15" ht="40.15" customHeight="1" x14ac:dyDescent="0.15">
      <c r="B115" s="128" t="s">
        <v>144</v>
      </c>
      <c r="C115" s="129"/>
      <c r="D115" s="129"/>
      <c r="E115" s="129"/>
      <c r="F115" s="130"/>
      <c r="G115" s="116"/>
      <c r="H115" s="94"/>
      <c r="I115" s="95"/>
      <c r="J115" s="32">
        <f>SUM(G115:I115)</f>
        <v>0</v>
      </c>
      <c r="K115" s="1" t="s">
        <v>78</v>
      </c>
    </row>
    <row r="116" spans="1:15" ht="40.15" customHeight="1" thickBot="1" x14ac:dyDescent="0.2">
      <c r="B116" s="152" t="s">
        <v>81</v>
      </c>
      <c r="C116" s="153"/>
      <c r="D116" s="153"/>
      <c r="E116" s="154"/>
      <c r="F116" s="155"/>
      <c r="G116" s="118"/>
      <c r="H116" s="119"/>
      <c r="I116" s="120"/>
      <c r="J116" s="31">
        <f>SUM(G116:I116)</f>
        <v>0</v>
      </c>
      <c r="K116" s="1" t="s">
        <v>78</v>
      </c>
    </row>
    <row r="117" spans="1:15" ht="40.15" customHeight="1" thickBot="1" x14ac:dyDescent="0.2">
      <c r="B117" s="145" t="s">
        <v>126</v>
      </c>
      <c r="C117" s="149"/>
      <c r="D117" s="150"/>
      <c r="E117" s="150"/>
      <c r="F117" s="151"/>
      <c r="G117" s="111">
        <f>IFERROR(ROUNDUP(G115/G116*100,2),0)</f>
        <v>0</v>
      </c>
      <c r="H117" s="111">
        <f>IFERROR(ROUNDUP(H115/H116*100,2),0)</f>
        <v>0</v>
      </c>
      <c r="I117" s="111">
        <f>IFERROR(ROUNDUP(I115/I116*100,2),0)</f>
        <v>0</v>
      </c>
      <c r="J117" s="112" t="e">
        <f>J115/J116*100</f>
        <v>#DIV/0!</v>
      </c>
      <c r="K117" s="10" t="s">
        <v>127</v>
      </c>
      <c r="M117" s="48" t="e">
        <f>IF(J117&gt;=10,"5",IF(AND(J117&lt;10,J117&gt;=5),"3","0"))</f>
        <v>#DIV/0!</v>
      </c>
      <c r="N117" s="40" t="s">
        <v>13</v>
      </c>
    </row>
    <row r="118" spans="1:15" s="9" customFormat="1" ht="15" customHeight="1" x14ac:dyDescent="0.15">
      <c r="B118" s="17"/>
      <c r="C118" s="13"/>
      <c r="D118" s="12"/>
      <c r="E118" s="12"/>
      <c r="F118" s="12"/>
      <c r="G118" s="12"/>
      <c r="H118" s="12"/>
      <c r="I118" s="12"/>
      <c r="J118" s="12"/>
      <c r="K118" s="12"/>
      <c r="L118" s="12"/>
      <c r="M118" s="12"/>
      <c r="N118" s="12"/>
      <c r="O118" s="12"/>
    </row>
    <row r="119" spans="1:15" s="9" customFormat="1" ht="38.25" customHeight="1" x14ac:dyDescent="0.15">
      <c r="B119" s="55" t="s">
        <v>145</v>
      </c>
      <c r="C119" s="156" t="s">
        <v>146</v>
      </c>
      <c r="D119" s="156"/>
      <c r="E119" s="156"/>
      <c r="F119" s="156"/>
      <c r="G119" s="156"/>
      <c r="H119" s="156"/>
      <c r="I119" s="156"/>
      <c r="J119" s="156"/>
      <c r="K119" s="156"/>
      <c r="L119" s="156"/>
      <c r="M119" s="12"/>
      <c r="N119" s="12"/>
      <c r="O119" s="12"/>
    </row>
    <row r="120" spans="1:15" ht="12.75" customHeight="1" thickBot="1" x14ac:dyDescent="0.2"/>
    <row r="121" spans="1:15" ht="39" customHeight="1" thickBot="1" x14ac:dyDescent="0.2">
      <c r="H121" s="183" t="s">
        <v>105</v>
      </c>
      <c r="I121" s="184"/>
      <c r="J121" s="184"/>
      <c r="K121" s="184"/>
      <c r="L121" s="185"/>
      <c r="M121" s="68" t="e">
        <f>M16+M31+M42+M53+M64+M76+M91+M100+M107+M117</f>
        <v>#DIV/0!</v>
      </c>
      <c r="N121" s="6" t="s">
        <v>13</v>
      </c>
    </row>
    <row r="122" spans="1:15" ht="19.899999999999999" customHeight="1" x14ac:dyDescent="0.15">
      <c r="B122" s="42"/>
      <c r="C122" s="42"/>
      <c r="D122" s="42"/>
      <c r="E122" s="42"/>
      <c r="F122" s="42"/>
      <c r="G122" s="3"/>
      <c r="H122" s="5"/>
      <c r="I122" s="43"/>
      <c r="J122" s="3"/>
      <c r="L122" s="3"/>
      <c r="M122" s="3"/>
    </row>
    <row r="123" spans="1:15" ht="24.95" customHeight="1" thickBot="1" x14ac:dyDescent="0.2">
      <c r="A123" s="64" t="s">
        <v>89</v>
      </c>
      <c r="B123" s="54" t="s">
        <v>94</v>
      </c>
      <c r="L123" s="41"/>
      <c r="M123" s="49"/>
      <c r="N123" s="6"/>
    </row>
    <row r="124" spans="1:15" ht="40.15" customHeight="1" thickBot="1" x14ac:dyDescent="0.2">
      <c r="B124" s="178" t="s">
        <v>90</v>
      </c>
      <c r="C124" s="178"/>
      <c r="D124" s="176" t="s">
        <v>92</v>
      </c>
      <c r="E124" s="176"/>
      <c r="F124" s="176"/>
      <c r="G124" s="176"/>
      <c r="H124" s="176"/>
      <c r="I124" s="176"/>
      <c r="J124" s="176"/>
      <c r="K124" s="177"/>
      <c r="L124" s="108"/>
      <c r="M124" s="49"/>
      <c r="N124" s="6"/>
    </row>
    <row r="125" spans="1:15" ht="100.15" customHeight="1" thickBot="1" x14ac:dyDescent="0.2">
      <c r="B125" s="179" t="s">
        <v>93</v>
      </c>
      <c r="C125" s="178"/>
      <c r="D125" s="176" t="s">
        <v>91</v>
      </c>
      <c r="E125" s="176"/>
      <c r="F125" s="176"/>
      <c r="G125" s="176"/>
      <c r="H125" s="176"/>
      <c r="I125" s="176"/>
      <c r="J125" s="176"/>
      <c r="K125" s="177"/>
      <c r="L125" s="108"/>
      <c r="M125" s="49"/>
      <c r="N125" s="6"/>
    </row>
    <row r="126" spans="1:15" ht="19.899999999999999" customHeight="1" x14ac:dyDescent="0.15">
      <c r="B126" s="42"/>
      <c r="C126" s="42"/>
      <c r="D126" s="42"/>
      <c r="E126" s="42"/>
      <c r="F126" s="42"/>
      <c r="G126" s="3"/>
      <c r="H126" s="5"/>
      <c r="I126" s="43"/>
      <c r="J126" s="3"/>
      <c r="L126" s="3"/>
      <c r="M126" s="3"/>
    </row>
    <row r="127" spans="1:15" ht="24.95" customHeight="1" thickBot="1" x14ac:dyDescent="0.2">
      <c r="A127" s="64" t="s">
        <v>95</v>
      </c>
      <c r="B127" s="54" t="s">
        <v>96</v>
      </c>
      <c r="L127" s="41"/>
      <c r="M127" s="49"/>
      <c r="N127" s="6"/>
    </row>
    <row r="128" spans="1:15" ht="48.75" customHeight="1" thickBot="1" x14ac:dyDescent="0.2">
      <c r="B128" s="177" t="s">
        <v>135</v>
      </c>
      <c r="C128" s="180"/>
      <c r="D128" s="180"/>
      <c r="E128" s="180"/>
      <c r="F128" s="180"/>
      <c r="G128" s="180"/>
      <c r="H128" s="180"/>
      <c r="I128" s="180"/>
      <c r="J128" s="180"/>
      <c r="K128" s="181"/>
      <c r="L128" s="108"/>
      <c r="M128" s="49"/>
      <c r="N128" s="6"/>
    </row>
    <row r="129" spans="1:14" ht="14.25" customHeight="1" x14ac:dyDescent="0.15">
      <c r="B129" s="42" t="s">
        <v>31</v>
      </c>
      <c r="C129" s="42"/>
      <c r="D129" s="42"/>
      <c r="E129" s="42"/>
      <c r="F129" s="42"/>
      <c r="G129" s="3"/>
      <c r="H129" s="5"/>
      <c r="I129" s="43"/>
      <c r="J129" s="3"/>
      <c r="L129" s="3"/>
      <c r="M129" s="3"/>
    </row>
    <row r="130" spans="1:14" ht="24.95" customHeight="1" thickBot="1" x14ac:dyDescent="0.2">
      <c r="A130" s="64" t="s">
        <v>97</v>
      </c>
      <c r="B130" s="54" t="s">
        <v>148</v>
      </c>
      <c r="L130" s="41"/>
      <c r="M130" s="49"/>
      <c r="N130" s="6"/>
    </row>
    <row r="131" spans="1:14" ht="48.75" customHeight="1" thickBot="1" x14ac:dyDescent="0.2">
      <c r="B131" s="192" t="s">
        <v>151</v>
      </c>
      <c r="C131" s="193"/>
      <c r="D131" s="193"/>
      <c r="E131" s="193"/>
      <c r="F131" s="193"/>
      <c r="G131" s="193"/>
      <c r="H131" s="193"/>
      <c r="I131" s="193"/>
      <c r="J131" s="193"/>
      <c r="K131" s="194"/>
      <c r="L131" s="108"/>
      <c r="M131" s="49"/>
      <c r="N131" s="6"/>
    </row>
    <row r="132" spans="1:14" ht="19.5" customHeight="1" x14ac:dyDescent="0.15">
      <c r="B132" s="125"/>
      <c r="C132" s="125"/>
      <c r="D132" s="125"/>
      <c r="E132" s="125"/>
      <c r="F132" s="125"/>
      <c r="G132" s="125"/>
      <c r="H132" s="125"/>
      <c r="I132" s="125"/>
      <c r="J132" s="125"/>
      <c r="K132" s="125"/>
      <c r="L132" s="41"/>
      <c r="M132" s="49"/>
      <c r="N132" s="6"/>
    </row>
    <row r="133" spans="1:14" ht="24.95" customHeight="1" thickBot="1" x14ac:dyDescent="0.2">
      <c r="A133" s="64" t="s">
        <v>98</v>
      </c>
      <c r="B133" s="54" t="s">
        <v>120</v>
      </c>
      <c r="L133" s="41"/>
      <c r="M133" s="49"/>
      <c r="N133" s="6"/>
    </row>
    <row r="134" spans="1:14" ht="30" customHeight="1" thickBot="1" x14ac:dyDescent="0.2">
      <c r="B134" s="177" t="s">
        <v>106</v>
      </c>
      <c r="C134" s="180"/>
      <c r="D134" s="180"/>
      <c r="E134" s="180"/>
      <c r="F134" s="180"/>
      <c r="G134" s="180"/>
      <c r="H134" s="180"/>
      <c r="I134" s="180"/>
      <c r="J134" s="180"/>
      <c r="K134" s="182"/>
      <c r="L134" s="108"/>
      <c r="M134" s="49"/>
      <c r="N134" s="6"/>
    </row>
    <row r="135" spans="1:14" s="6" customFormat="1" ht="21.75" customHeight="1" thickBot="1" x14ac:dyDescent="0.2">
      <c r="B135" s="22" t="s">
        <v>107</v>
      </c>
    </row>
    <row r="136" spans="1:14" s="6" customFormat="1" ht="71.25" customHeight="1" thickBot="1" x14ac:dyDescent="0.2">
      <c r="B136" s="186"/>
      <c r="C136" s="187"/>
      <c r="D136" s="187"/>
      <c r="E136" s="187"/>
      <c r="F136" s="187"/>
      <c r="G136" s="187"/>
      <c r="H136" s="187"/>
      <c r="I136" s="187"/>
      <c r="J136" s="187"/>
      <c r="K136" s="187"/>
      <c r="L136" s="188"/>
      <c r="M136" s="76"/>
      <c r="N136" s="76"/>
    </row>
    <row r="137" spans="1:14" ht="19.899999999999999" customHeight="1" x14ac:dyDescent="0.15">
      <c r="B137" s="42"/>
      <c r="C137" s="42"/>
      <c r="D137" s="42"/>
      <c r="E137" s="42"/>
      <c r="F137" s="42"/>
      <c r="G137" s="3"/>
      <c r="H137" s="5"/>
      <c r="I137" s="43"/>
      <c r="J137" s="3"/>
      <c r="L137" s="3"/>
      <c r="M137" s="3"/>
    </row>
    <row r="138" spans="1:14" ht="24.95" customHeight="1" thickBot="1" x14ac:dyDescent="0.2">
      <c r="A138" s="64" t="s">
        <v>136</v>
      </c>
      <c r="B138" s="54" t="s">
        <v>99</v>
      </c>
      <c r="L138" s="41"/>
      <c r="M138" s="49"/>
      <c r="N138" s="6"/>
    </row>
    <row r="139" spans="1:14" ht="40.15" customHeight="1" thickBot="1" x14ac:dyDescent="0.2">
      <c r="B139" s="177" t="s">
        <v>100</v>
      </c>
      <c r="C139" s="180"/>
      <c r="D139" s="180"/>
      <c r="E139" s="180"/>
      <c r="F139" s="180"/>
      <c r="G139" s="180"/>
      <c r="H139" s="180"/>
      <c r="I139" s="180"/>
      <c r="J139" s="180"/>
      <c r="K139" s="182"/>
      <c r="L139" s="108"/>
      <c r="M139" s="49"/>
      <c r="N139" s="6"/>
    </row>
    <row r="140" spans="1:14" s="6" customFormat="1" ht="24.95" customHeight="1" x14ac:dyDescent="0.15"/>
    <row r="141" spans="1:14" ht="33" customHeight="1" x14ac:dyDescent="0.15"/>
    <row r="142" spans="1:14" ht="33" customHeight="1" x14ac:dyDescent="0.15"/>
    <row r="143" spans="1:14" ht="33" customHeight="1" x14ac:dyDescent="0.15"/>
    <row r="144" spans="1:14" ht="33" customHeight="1" x14ac:dyDescent="0.15"/>
    <row r="145" ht="33" customHeight="1" x14ac:dyDescent="0.15"/>
    <row r="146" ht="33" customHeight="1" x14ac:dyDescent="0.15"/>
  </sheetData>
  <sheetProtection selectLockedCells="1"/>
  <mergeCells count="94">
    <mergeCell ref="A2:O2"/>
    <mergeCell ref="B4:N4"/>
    <mergeCell ref="B5:O5"/>
    <mergeCell ref="B6:O6"/>
    <mergeCell ref="B10:N10"/>
    <mergeCell ref="B11:C11"/>
    <mergeCell ref="B12:C12"/>
    <mergeCell ref="B13:C13"/>
    <mergeCell ref="B14:C14"/>
    <mergeCell ref="B15:C15"/>
    <mergeCell ref="B16:C16"/>
    <mergeCell ref="C19:L19"/>
    <mergeCell ref="C20:L20"/>
    <mergeCell ref="B23:N23"/>
    <mergeCell ref="B24:F24"/>
    <mergeCell ref="B25:F25"/>
    <mergeCell ref="B26:F26"/>
    <mergeCell ref="B27:F27"/>
    <mergeCell ref="B28:F28"/>
    <mergeCell ref="B29:F29"/>
    <mergeCell ref="E31:F31"/>
    <mergeCell ref="C33:L33"/>
    <mergeCell ref="C34:L34"/>
    <mergeCell ref="C35:L35"/>
    <mergeCell ref="B38:N38"/>
    <mergeCell ref="B39:F39"/>
    <mergeCell ref="B40:F40"/>
    <mergeCell ref="B41:F41"/>
    <mergeCell ref="B42:F42"/>
    <mergeCell ref="C44:L44"/>
    <mergeCell ref="C45:L45"/>
    <mergeCell ref="C46:L46"/>
    <mergeCell ref="B49:N49"/>
    <mergeCell ref="B50:F50"/>
    <mergeCell ref="B51:F51"/>
    <mergeCell ref="B52:F52"/>
    <mergeCell ref="B53:F53"/>
    <mergeCell ref="C55:L55"/>
    <mergeCell ref="C56:L56"/>
    <mergeCell ref="C57:L57"/>
    <mergeCell ref="B60:N60"/>
    <mergeCell ref="B62:E62"/>
    <mergeCell ref="B63:E63"/>
    <mergeCell ref="B64:E64"/>
    <mergeCell ref="C66:L66"/>
    <mergeCell ref="B69:N69"/>
    <mergeCell ref="B70:F70"/>
    <mergeCell ref="B71:F71"/>
    <mergeCell ref="B72:F72"/>
    <mergeCell ref="B73:F73"/>
    <mergeCell ref="B74:F74"/>
    <mergeCell ref="B75:F75"/>
    <mergeCell ref="B76:F76"/>
    <mergeCell ref="C78:L78"/>
    <mergeCell ref="C79:L79"/>
    <mergeCell ref="C80:L80"/>
    <mergeCell ref="B85:F85"/>
    <mergeCell ref="B86:F86"/>
    <mergeCell ref="C81:L81"/>
    <mergeCell ref="B84:N84"/>
    <mergeCell ref="B87:F87"/>
    <mergeCell ref="B88:F88"/>
    <mergeCell ref="B89:F89"/>
    <mergeCell ref="B90:F90"/>
    <mergeCell ref="B91:F91"/>
    <mergeCell ref="B104:F104"/>
    <mergeCell ref="B105:F105"/>
    <mergeCell ref="B106:F106"/>
    <mergeCell ref="B97:F97"/>
    <mergeCell ref="B98:F98"/>
    <mergeCell ref="B99:F99"/>
    <mergeCell ref="B117:F117"/>
    <mergeCell ref="C119:L119"/>
    <mergeCell ref="H121:L121"/>
    <mergeCell ref="C109:L109"/>
    <mergeCell ref="B114:F114"/>
    <mergeCell ref="C110:L110"/>
    <mergeCell ref="B113:N113"/>
    <mergeCell ref="B136:L136"/>
    <mergeCell ref="B139:K139"/>
    <mergeCell ref="C93:L93"/>
    <mergeCell ref="B96:N96"/>
    <mergeCell ref="B100:F100"/>
    <mergeCell ref="B103:N103"/>
    <mergeCell ref="B107:F107"/>
    <mergeCell ref="B124:C124"/>
    <mergeCell ref="D124:K124"/>
    <mergeCell ref="B125:C125"/>
    <mergeCell ref="D125:K125"/>
    <mergeCell ref="B131:K131"/>
    <mergeCell ref="B134:K134"/>
    <mergeCell ref="B115:F115"/>
    <mergeCell ref="B116:F116"/>
    <mergeCell ref="B128:K128"/>
  </mergeCells>
  <phoneticPr fontId="2"/>
  <conditionalFormatting sqref="J16">
    <cfRule type="expression" dxfId="0" priority="1" stopIfTrue="1">
      <formula>$D16=""</formula>
    </cfRule>
  </conditionalFormatting>
  <dataValidations count="3">
    <dataValidation type="list" allowBlank="1" showInputMessage="1" showErrorMessage="1" sqref="F62:F64 L124:L125 L134 L139 L128">
      <formula1>"実施あり,実施なし"</formula1>
    </dataValidation>
    <dataValidation type="list" allowBlank="1" showInputMessage="1" showErrorMessage="1" sqref="L76">
      <formula1>"○,×"</formula1>
    </dataValidation>
    <dataValidation type="list" allowBlank="1" showInputMessage="1" showErrorMessage="1" sqref="L131">
      <formula1>"①,②,③,①②,①③,①②③,②③"</formula1>
    </dataValidation>
  </dataValidations>
  <printOptions horizontalCentered="1" verticalCentered="1"/>
  <pageMargins left="0.39370078740157483" right="0.19685039370078741" top="0.78740157480314965" bottom="0.59055118110236227" header="0" footer="0"/>
  <pageSetup paperSize="9" scale="73" fitToHeight="4" orientation="portrait" blackAndWhite="1" r:id="rId1"/>
  <headerFooter alignWithMargins="0"/>
  <rowBreaks count="1" manualBreakCount="1">
    <brk id="67"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参考様式（保護あり）</vt:lpstr>
      <vt:lpstr>参考様式（保護なし）</vt:lpstr>
      <vt:lpstr>'参考様式（保護あり）'!Print_Area</vt:lpstr>
      <vt:lpstr>'参考様式（保護なし）'!Print_Area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小松原　茂雄</dc:creator>
  <cp:keywords/>
  <dc:description/>
  <cp:lastModifiedBy>Windows ユーザー</cp:lastModifiedBy>
  <cp:revision>0</cp:revision>
  <cp:lastPrinted>2021-09-07T01:09:49Z</cp:lastPrinted>
  <dcterms:created xsi:type="dcterms:W3CDTF">1601-01-01T00:00:00Z</dcterms:created>
  <dcterms:modified xsi:type="dcterms:W3CDTF">2021-09-07T01:09:53Z</dcterms:modified>
  <cp:category/>
</cp:coreProperties>
</file>