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健康福祉部共有\03　部内共有(複数課業務)\21  新型コロナ\■介護\消費税仕入れ控除関係資料\Ｒ３年度ファイル\通知用\メール添付データ\HP用ファイル\"/>
    </mc:Choice>
  </mc:AlternateContent>
  <bookViews>
    <workbookView xWindow="0" yWindow="0" windowWidth="20490" windowHeight="7515"/>
  </bookViews>
  <sheets>
    <sheet name="別紙" sheetId="3" r:id="rId1"/>
    <sheet name="返還額計算シート" sheetId="6" r:id="rId2"/>
    <sheet name="記入例１" sheetId="7" r:id="rId3"/>
    <sheet name="記入例２" sheetId="8" r:id="rId4"/>
    <sheet name="様式５（返還額０円用）" sheetId="5" r:id="rId5"/>
    <sheet name="Sheet1" sheetId="4" r:id="rId6"/>
  </sheets>
  <definedNames>
    <definedName name="A" localSheetId="2">#REF!</definedName>
    <definedName name="A" localSheetId="3">#REF!</definedName>
    <definedName name="A" localSheetId="0">#REF!</definedName>
    <definedName name="A" localSheetId="4">#REF!</definedName>
    <definedName name="A">#REF!</definedName>
    <definedName name="AAA" localSheetId="2">#REF!</definedName>
    <definedName name="AAA" localSheetId="3">#REF!</definedName>
    <definedName name="AAA" localSheetId="0">#REF!</definedName>
    <definedName name="AAA" localSheetId="4">#REF!</definedName>
    <definedName name="AAA">#REF!</definedName>
    <definedName name="B" localSheetId="2">#REF!</definedName>
    <definedName name="B" localSheetId="3">#REF!</definedName>
    <definedName name="B" localSheetId="0">#REF!</definedName>
    <definedName name="B" localSheetId="4">#REF!</definedName>
    <definedName name="B">#REF!</definedName>
    <definedName name="dd" localSheetId="2">#REF!</definedName>
    <definedName name="dd" localSheetId="3">#REF!</definedName>
    <definedName name="dd">#REF!</definedName>
    <definedName name="KEY_NAME" localSheetId="2">#REF!</definedName>
    <definedName name="KEY_NAME" localSheetId="3">#REF!</definedName>
    <definedName name="KEY_NAME" localSheetId="0">#REF!</definedName>
    <definedName name="KEY_NAME">#REF!</definedName>
    <definedName name="LAST_DATA" localSheetId="2">#REF!</definedName>
    <definedName name="LAST_DATA" localSheetId="3">#REF!</definedName>
    <definedName name="LAST_DATA" localSheetId="0">#REF!</definedName>
    <definedName name="LAST_DATA">#REF!</definedName>
    <definedName name="_xlnm.Print_Area" localSheetId="2">記入例１!$B$2:$K$45,記入例１!$M$2:$T$45</definedName>
    <definedName name="_xlnm.Print_Area" localSheetId="3">記入例２!$B$2:$K$45,記入例２!$M$2:$T$45</definedName>
    <definedName name="_xlnm.Print_Area" localSheetId="0">別紙!$B$2:$P$33</definedName>
    <definedName name="_xlnm.Print_Area" localSheetId="1">返還額計算シート!$B$2:$K$45,返還額計算シート!$M$2:$T$45</definedName>
    <definedName name="_xlnm.Print_Area" localSheetId="4">'様式５（返還額０円用）'!$A$1:$H$33</definedName>
    <definedName name="_xlnm.Print_Area">#REF!</definedName>
    <definedName name="t_名簿_福祉事業所" localSheetId="2">#REF!</definedName>
    <definedName name="t_名簿_福祉事業所" localSheetId="3">#REF!</definedName>
    <definedName name="t_名簿_福祉事業所" localSheetId="0">#REF!</definedName>
    <definedName name="t_名簿_福祉事業所" localSheetId="4">#REF!</definedName>
    <definedName name="t_名簿_福祉事業所">#REF!</definedName>
    <definedName name="全リストテーブル" localSheetId="2">#REF!</definedName>
    <definedName name="全リストテーブル" localSheetId="3">#REF!</definedName>
    <definedName name="全リストテーブル" localSheetId="0">#REF!</definedName>
    <definedName name="全リストテーブル" localSheetId="4">#REF!</definedName>
    <definedName name="全リストテーブ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 i="8" l="1"/>
  <c r="G32" i="8"/>
  <c r="S29" i="8"/>
  <c r="Q29" i="8"/>
  <c r="P29" i="8"/>
  <c r="O29" i="8"/>
  <c r="H29" i="8"/>
  <c r="F29" i="8"/>
  <c r="E29" i="8"/>
  <c r="D29" i="8"/>
  <c r="R28" i="8"/>
  <c r="T28" i="8" s="1"/>
  <c r="G28" i="8"/>
  <c r="I28" i="8" s="1"/>
  <c r="R27" i="8"/>
  <c r="T27" i="8" s="1"/>
  <c r="G27" i="8"/>
  <c r="I27" i="8" s="1"/>
  <c r="R26" i="8"/>
  <c r="T26" i="8" s="1"/>
  <c r="G26" i="8"/>
  <c r="I26" i="8" s="1"/>
  <c r="R25" i="8"/>
  <c r="T25" i="8" s="1"/>
  <c r="G25" i="8"/>
  <c r="I25" i="8" s="1"/>
  <c r="R24" i="8"/>
  <c r="T24" i="8" s="1"/>
  <c r="G24" i="8"/>
  <c r="I24" i="8" s="1"/>
  <c r="R23" i="8"/>
  <c r="T23" i="8" s="1"/>
  <c r="G23" i="8"/>
  <c r="I23" i="8" s="1"/>
  <c r="R22" i="8"/>
  <c r="R29" i="8" s="1"/>
  <c r="N36" i="8" s="1"/>
  <c r="C41" i="8" s="1"/>
  <c r="G22" i="8"/>
  <c r="I22" i="8" s="1"/>
  <c r="F18" i="8"/>
  <c r="T17" i="8"/>
  <c r="S17" i="8" s="1"/>
  <c r="N17" i="8"/>
  <c r="I17" i="8"/>
  <c r="H17" i="8"/>
  <c r="N15" i="8"/>
  <c r="N13" i="8"/>
  <c r="N7" i="8"/>
  <c r="M2" i="8"/>
  <c r="I29" i="8" l="1"/>
  <c r="T22" i="8"/>
  <c r="T29" i="8" s="1"/>
  <c r="G29" i="8"/>
  <c r="C36" i="8" s="1"/>
  <c r="G41" i="8" s="1"/>
  <c r="R32" i="7" l="1"/>
  <c r="G32" i="7"/>
  <c r="S29" i="7"/>
  <c r="Q29" i="7"/>
  <c r="P29" i="7"/>
  <c r="O29" i="7"/>
  <c r="H29" i="7"/>
  <c r="I17" i="7" s="1"/>
  <c r="H17" i="7" s="1"/>
  <c r="F29" i="7"/>
  <c r="E29" i="7"/>
  <c r="D29" i="7"/>
  <c r="R28" i="7"/>
  <c r="T28" i="7" s="1"/>
  <c r="G28" i="7"/>
  <c r="I28" i="7" s="1"/>
  <c r="R27" i="7"/>
  <c r="T27" i="7" s="1"/>
  <c r="G27" i="7"/>
  <c r="I27" i="7" s="1"/>
  <c r="R26" i="7"/>
  <c r="T26" i="7" s="1"/>
  <c r="G26" i="7"/>
  <c r="I26" i="7" s="1"/>
  <c r="R25" i="7"/>
  <c r="T25" i="7" s="1"/>
  <c r="I25" i="7"/>
  <c r="G25" i="7"/>
  <c r="R24" i="7"/>
  <c r="T24" i="7" s="1"/>
  <c r="I24" i="7"/>
  <c r="G24" i="7"/>
  <c r="R23" i="7"/>
  <c r="T23" i="7" s="1"/>
  <c r="G23" i="7"/>
  <c r="I23" i="7" s="1"/>
  <c r="R22" i="7"/>
  <c r="R29" i="7" s="1"/>
  <c r="N36" i="7" s="1"/>
  <c r="C41" i="7" s="1"/>
  <c r="I22" i="7"/>
  <c r="G22" i="7"/>
  <c r="T17" i="7"/>
  <c r="S17" i="7" s="1"/>
  <c r="N17" i="7"/>
  <c r="N15" i="7"/>
  <c r="N13" i="7"/>
  <c r="N7" i="7"/>
  <c r="M2" i="7"/>
  <c r="G29" i="7" l="1"/>
  <c r="C36" i="7" s="1"/>
  <c r="G41" i="7" s="1"/>
  <c r="I29" i="7"/>
  <c r="F18" i="7"/>
  <c r="T22" i="7"/>
  <c r="T29" i="7" s="1"/>
  <c r="N15" i="6" l="1"/>
  <c r="C9" i="6" l="1"/>
  <c r="C7" i="6"/>
  <c r="G4" i="6" l="1"/>
  <c r="C17" i="6"/>
  <c r="N17" i="6" s="1"/>
  <c r="C15" i="6"/>
  <c r="C13" i="6"/>
  <c r="N13" i="6" s="1"/>
  <c r="N7" i="6"/>
  <c r="M2" i="6"/>
  <c r="G22" i="6"/>
  <c r="I22" i="6"/>
  <c r="R22" i="6"/>
  <c r="T22" i="6"/>
  <c r="G23" i="6"/>
  <c r="I23" i="6" s="1"/>
  <c r="I29" i="6" s="1"/>
  <c r="R23" i="6"/>
  <c r="T23" i="6" s="1"/>
  <c r="T29" i="6" s="1"/>
  <c r="G24" i="6"/>
  <c r="I24" i="6"/>
  <c r="R24" i="6"/>
  <c r="T24" i="6"/>
  <c r="G25" i="6"/>
  <c r="I25" i="6"/>
  <c r="R25" i="6"/>
  <c r="T25" i="6"/>
  <c r="G26" i="6"/>
  <c r="I26" i="6"/>
  <c r="R26" i="6"/>
  <c r="T26" i="6"/>
  <c r="G27" i="6"/>
  <c r="I27" i="6"/>
  <c r="R27" i="6"/>
  <c r="T27" i="6"/>
  <c r="G28" i="6"/>
  <c r="I28" i="6"/>
  <c r="R28" i="6"/>
  <c r="T28" i="6"/>
  <c r="D29" i="6"/>
  <c r="E29" i="6"/>
  <c r="F29" i="6"/>
  <c r="H29" i="6"/>
  <c r="I17" i="6" s="1"/>
  <c r="H17" i="6" s="1"/>
  <c r="O29" i="6"/>
  <c r="P29" i="6"/>
  <c r="Q29" i="6"/>
  <c r="R29" i="6"/>
  <c r="N36" i="6" s="1"/>
  <c r="C41" i="6" s="1"/>
  <c r="S29" i="6"/>
  <c r="T17" i="6" s="1"/>
  <c r="S17" i="6" s="1"/>
  <c r="G32" i="6"/>
  <c r="R32" i="6"/>
  <c r="G29" i="6" l="1"/>
  <c r="C36" i="6" s="1"/>
  <c r="G41" i="6" s="1"/>
  <c r="F28" i="5" s="1"/>
  <c r="F18" i="6"/>
  <c r="F24" i="5" l="1"/>
  <c r="O12" i="3"/>
  <c r="B13" i="5" l="1"/>
  <c r="G3" i="5" l="1"/>
  <c r="G9" i="5" l="1"/>
  <c r="G7" i="5"/>
</calcChain>
</file>

<file path=xl/sharedStrings.xml><?xml version="1.0" encoding="utf-8"?>
<sst xmlns="http://schemas.openxmlformats.org/spreadsheetml/2006/main" count="368" uniqueCount="134">
  <si>
    <t>　上記事項に相違ありません。</t>
    <rPh sb="1" eb="3">
      <t>ジョウキ</t>
    </rPh>
    <rPh sb="3" eb="5">
      <t>ジコウ</t>
    </rPh>
    <rPh sb="6" eb="8">
      <t>ソウイ</t>
    </rPh>
    <phoneticPr fontId="1"/>
  </si>
  <si>
    <t>＜公益法人等に該当する法人＞</t>
    <rPh sb="1" eb="3">
      <t>コウエキ</t>
    </rPh>
    <rPh sb="3" eb="5">
      <t>ホウジン</t>
    </rPh>
    <rPh sb="5" eb="6">
      <t>トウ</t>
    </rPh>
    <rPh sb="7" eb="9">
      <t>ガイトウ</t>
    </rPh>
    <rPh sb="11" eb="13">
      <t>ホウジン</t>
    </rPh>
    <phoneticPr fontId="2"/>
  </si>
  <si>
    <t>（例示）</t>
    <rPh sb="1" eb="3">
      <t>レイジ</t>
    </rPh>
    <phoneticPr fontId="2"/>
  </si>
  <si>
    <t>・特定非営利活動法人</t>
    <rPh sb="1" eb="3">
      <t>トクテイ</t>
    </rPh>
    <rPh sb="3" eb="6">
      <t>ヒエイリ</t>
    </rPh>
    <rPh sb="6" eb="8">
      <t>カツドウ</t>
    </rPh>
    <rPh sb="8" eb="10">
      <t>ホウジン</t>
    </rPh>
    <phoneticPr fontId="2"/>
  </si>
  <si>
    <t>・一般財団法人</t>
    <rPh sb="1" eb="3">
      <t>イッパン</t>
    </rPh>
    <rPh sb="3" eb="7">
      <t>ザイダンホウジン</t>
    </rPh>
    <phoneticPr fontId="2"/>
  </si>
  <si>
    <t>電話番号</t>
    <rPh sb="0" eb="2">
      <t>デンワ</t>
    </rPh>
    <rPh sb="2" eb="4">
      <t>バンゴウ</t>
    </rPh>
    <phoneticPr fontId="1"/>
  </si>
  <si>
    <t>代表者職・氏名</t>
    <phoneticPr fontId="2"/>
  </si>
  <si>
    <t>担当者名</t>
    <rPh sb="0" eb="4">
      <t>タントウシャメイ</t>
    </rPh>
    <phoneticPr fontId="1"/>
  </si>
  <si>
    <t>事業者名（法人名）</t>
    <phoneticPr fontId="2"/>
  </si>
  <si>
    <t>イ　特定収入割合が５％を超える公益法人等に該当しない</t>
    <rPh sb="2" eb="4">
      <t>トクテイ</t>
    </rPh>
    <rPh sb="4" eb="6">
      <t>シュウニュウ</t>
    </rPh>
    <rPh sb="6" eb="8">
      <t>ワリアイ</t>
    </rPh>
    <rPh sb="12" eb="13">
      <t>コ</t>
    </rPh>
    <rPh sb="15" eb="17">
      <t>コウエキ</t>
    </rPh>
    <rPh sb="17" eb="19">
      <t>ホウジン</t>
    </rPh>
    <rPh sb="19" eb="20">
      <t>トウ</t>
    </rPh>
    <rPh sb="21" eb="23">
      <t>ガイトウ</t>
    </rPh>
    <phoneticPr fontId="2"/>
  </si>
  <si>
    <t>□</t>
  </si>
  <si>
    <r>
      <t>ア　</t>
    </r>
    <r>
      <rPr>
        <u/>
        <sz val="11"/>
        <rFont val="ＭＳ ゴシック"/>
        <family val="3"/>
        <charset val="128"/>
      </rPr>
      <t>特定収入割合が５％を超える公益法人等に該当する</t>
    </r>
    <rPh sb="2" eb="4">
      <t>トクテイ</t>
    </rPh>
    <rPh sb="4" eb="6">
      <t>シュウニュウ</t>
    </rPh>
    <rPh sb="6" eb="8">
      <t>ワリアイ</t>
    </rPh>
    <rPh sb="12" eb="13">
      <t>コ</t>
    </rPh>
    <rPh sb="21" eb="23">
      <t>ガイトウ</t>
    </rPh>
    <phoneticPr fontId="1"/>
  </si>
  <si>
    <t>　　　→３へ進む</t>
    <phoneticPr fontId="2"/>
  </si>
  <si>
    <t>イ　「簡易課税」ではない</t>
    <rPh sb="3" eb="5">
      <t>カンイ</t>
    </rPh>
    <rPh sb="5" eb="7">
      <t>カゼイ</t>
    </rPh>
    <phoneticPr fontId="2"/>
  </si>
  <si>
    <r>
      <t>ア　</t>
    </r>
    <r>
      <rPr>
        <u/>
        <sz val="11"/>
        <rFont val="ＭＳ ゴシック"/>
        <family val="3"/>
        <charset val="128"/>
      </rPr>
      <t>「簡易課税」である</t>
    </r>
    <rPh sb="3" eb="5">
      <t>カンイ</t>
    </rPh>
    <rPh sb="5" eb="7">
      <t>カゼイ</t>
    </rPh>
    <phoneticPr fontId="2"/>
  </si>
  <si>
    <t>２　上記１のイの場合の課税対象期間について、「簡易課税制度」を選択しているかどうか</t>
    <rPh sb="2" eb="4">
      <t>ジョウキ</t>
    </rPh>
    <rPh sb="8" eb="10">
      <t>バアイ</t>
    </rPh>
    <rPh sb="11" eb="13">
      <t>カゼイ</t>
    </rPh>
    <rPh sb="13" eb="15">
      <t>タイショウ</t>
    </rPh>
    <rPh sb="15" eb="17">
      <t>キマ</t>
    </rPh>
    <rPh sb="23" eb="25">
      <t>カンイ</t>
    </rPh>
    <rPh sb="25" eb="27">
      <t>カゼイ</t>
    </rPh>
    <rPh sb="27" eb="29">
      <t>セイド</t>
    </rPh>
    <rPh sb="31" eb="33">
      <t>センタク</t>
    </rPh>
    <phoneticPr fontId="2"/>
  </si>
  <si>
    <t>　　　→２へ進む</t>
    <phoneticPr fontId="2"/>
  </si>
  <si>
    <t>イ　消費税の納税義務がある</t>
    <rPh sb="2" eb="5">
      <t>ショウヒゼイ</t>
    </rPh>
    <rPh sb="6" eb="8">
      <t>ノウゼイ</t>
    </rPh>
    <rPh sb="8" eb="10">
      <t>ギム</t>
    </rPh>
    <phoneticPr fontId="1"/>
  </si>
  <si>
    <r>
      <t>ア　</t>
    </r>
    <r>
      <rPr>
        <u/>
        <sz val="11"/>
        <color theme="1"/>
        <rFont val="ＭＳ ゴシック"/>
        <family val="3"/>
        <charset val="128"/>
      </rPr>
      <t>消費税の納税義務がない</t>
    </r>
    <phoneticPr fontId="2"/>
  </si>
  <si>
    <t>※該当する□の部分に✔を記入してください。</t>
    <rPh sb="1" eb="3">
      <t>ガイトウ</t>
    </rPh>
    <rPh sb="7" eb="9">
      <t>ブブン</t>
    </rPh>
    <rPh sb="12" eb="14">
      <t>キニュウ</t>
    </rPh>
    <phoneticPr fontId="2"/>
  </si>
  <si>
    <t>・一般社団法人</t>
    <phoneticPr fontId="2"/>
  </si>
  <si>
    <t>・社会医療法人</t>
    <phoneticPr fontId="2"/>
  </si>
  <si>
    <t>・公益財団法人</t>
    <phoneticPr fontId="2"/>
  </si>
  <si>
    <t>・公益社団法人</t>
    <phoneticPr fontId="2"/>
  </si>
  <si>
    <t>・社会福祉法人</t>
    <phoneticPr fontId="2"/>
  </si>
  <si>
    <t>□</t>
    <phoneticPr fontId="2"/>
  </si>
  <si>
    <t>✔</t>
    <phoneticPr fontId="2"/>
  </si>
  <si>
    <r>
      <t>１　</t>
    </r>
    <r>
      <rPr>
        <u/>
        <sz val="11"/>
        <color theme="1"/>
        <rFont val="ＭＳ ゴシック"/>
        <family val="3"/>
        <charset val="128"/>
      </rPr>
      <t>補助対象事業の実施期間（令和２年度）</t>
    </r>
    <r>
      <rPr>
        <u/>
        <sz val="11"/>
        <rFont val="ＭＳ ゴシック"/>
        <family val="3"/>
        <charset val="128"/>
      </rPr>
      <t>の取引に関して</t>
    </r>
    <r>
      <rPr>
        <sz val="11"/>
        <rFont val="ＭＳ ゴシック"/>
        <family val="3"/>
        <charset val="128"/>
      </rPr>
      <t>、消費税の納税義務があるかどうか</t>
    </r>
    <rPh sb="2" eb="4">
      <t>ホジョ</t>
    </rPh>
    <rPh sb="4" eb="6">
      <t>タイショウ</t>
    </rPh>
    <rPh sb="6" eb="8">
      <t>ジギョウ</t>
    </rPh>
    <rPh sb="9" eb="11">
      <t>ジッシ</t>
    </rPh>
    <rPh sb="11" eb="13">
      <t>キマ</t>
    </rPh>
    <rPh sb="14" eb="16">
      <t>レイワ</t>
    </rPh>
    <rPh sb="17" eb="19">
      <t>ネンド</t>
    </rPh>
    <rPh sb="21" eb="23">
      <t>トリヒキ</t>
    </rPh>
    <rPh sb="32" eb="34">
      <t>ノウゼイ</t>
    </rPh>
    <phoneticPr fontId="2"/>
  </si>
  <si>
    <t>円</t>
    <rPh sb="0" eb="1">
      <t>エン</t>
    </rPh>
    <phoneticPr fontId="10"/>
  </si>
  <si>
    <t>記</t>
    <rPh sb="0" eb="1">
      <t>キ</t>
    </rPh>
    <phoneticPr fontId="10"/>
  </si>
  <si>
    <t>消費税及び地方消費税に係る仕入控除税額報告書</t>
    <phoneticPr fontId="10"/>
  </si>
  <si>
    <t>島根県知事　様</t>
    <phoneticPr fontId="10"/>
  </si>
  <si>
    <t>第　　　　号</t>
    <rPh sb="0" eb="1">
      <t>ダイ</t>
    </rPh>
    <phoneticPr fontId="10"/>
  </si>
  <si>
    <t>（様式５）</t>
    <rPh sb="1" eb="3">
      <t>ヨウシキ</t>
    </rPh>
    <phoneticPr fontId="10"/>
  </si>
  <si>
    <t>（法人名）</t>
    <rPh sb="1" eb="3">
      <t>ホウジン</t>
    </rPh>
    <rPh sb="3" eb="4">
      <t>メイ</t>
    </rPh>
    <phoneticPr fontId="10"/>
  </si>
  <si>
    <t>（役職・代表者名）</t>
    <rPh sb="1" eb="3">
      <t>ヤクショク</t>
    </rPh>
    <rPh sb="4" eb="7">
      <t>ダイヒョウシャ</t>
    </rPh>
    <rPh sb="7" eb="8">
      <t>ナ</t>
    </rPh>
    <phoneticPr fontId="10"/>
  </si>
  <si>
    <t>を受けた令和２年度新型</t>
    <rPh sb="9" eb="11">
      <t>シンガタ</t>
    </rPh>
    <phoneticPr fontId="10"/>
  </si>
  <si>
    <t>コロナウイルス感染症緊急包括支援交付金について、交付決定通知により付され</t>
    <rPh sb="7" eb="10">
      <t>カンセンショウ</t>
    </rPh>
    <rPh sb="10" eb="12">
      <t>キンキュウ</t>
    </rPh>
    <rPh sb="12" eb="14">
      <t>ホウカツ</t>
    </rPh>
    <rPh sb="14" eb="16">
      <t>シエン</t>
    </rPh>
    <rPh sb="16" eb="19">
      <t>コウフキン</t>
    </rPh>
    <rPh sb="24" eb="26">
      <t>コウフ</t>
    </rPh>
    <rPh sb="26" eb="28">
      <t>ケッテイ</t>
    </rPh>
    <rPh sb="28" eb="30">
      <t>ツウチ</t>
    </rPh>
    <rPh sb="33" eb="34">
      <t>フ</t>
    </rPh>
    <phoneticPr fontId="10"/>
  </si>
  <si>
    <t>た条件に基づき、下記のとおり報告する。</t>
    <phoneticPr fontId="10"/>
  </si>
  <si>
    <t>１　事業区分及び施設の名称</t>
    <rPh sb="2" eb="4">
      <t>ジギョウ</t>
    </rPh>
    <rPh sb="4" eb="6">
      <t>クブン</t>
    </rPh>
    <rPh sb="6" eb="7">
      <t>オヨ</t>
    </rPh>
    <rPh sb="8" eb="10">
      <t>シセツ</t>
    </rPh>
    <rPh sb="11" eb="13">
      <t>メイショウ</t>
    </rPh>
    <phoneticPr fontId="2"/>
  </si>
  <si>
    <t>　　　別添のとおり</t>
    <rPh sb="3" eb="5">
      <t>ベッテン</t>
    </rPh>
    <phoneticPr fontId="2"/>
  </si>
  <si>
    <t>　号）第１５条の規定による確定額又は事業実績報告による精算額</t>
    <rPh sb="16" eb="17">
      <t>マタ</t>
    </rPh>
    <rPh sb="18" eb="20">
      <t>ジギョウ</t>
    </rPh>
    <rPh sb="20" eb="22">
      <t>ジッセキ</t>
    </rPh>
    <rPh sb="22" eb="24">
      <t>ホウコク</t>
    </rPh>
    <rPh sb="27" eb="30">
      <t>セイサンガク</t>
    </rPh>
    <phoneticPr fontId="10"/>
  </si>
  <si>
    <t>２　補助金等に係る予算の執行の適正化に関する法律（昭和３０年法律第１７９</t>
    <rPh sb="2" eb="5">
      <t>ホジョキン</t>
    </rPh>
    <rPh sb="5" eb="6">
      <t>トウ</t>
    </rPh>
    <rPh sb="7" eb="8">
      <t>カカ</t>
    </rPh>
    <rPh sb="9" eb="11">
      <t>ヨサン</t>
    </rPh>
    <rPh sb="12" eb="14">
      <t>シッコウ</t>
    </rPh>
    <rPh sb="15" eb="18">
      <t>テキセイカ</t>
    </rPh>
    <rPh sb="19" eb="20">
      <t>カン</t>
    </rPh>
    <rPh sb="22" eb="24">
      <t>ホウリツ</t>
    </rPh>
    <rPh sb="30" eb="32">
      <t>ホウリツ</t>
    </rPh>
    <rPh sb="32" eb="33">
      <t>ダイ</t>
    </rPh>
    <phoneticPr fontId="10"/>
  </si>
  <si>
    <t>　入控除税額（要補助金返還相当額）</t>
    <rPh sb="7" eb="8">
      <t>ヨウ</t>
    </rPh>
    <rPh sb="13" eb="15">
      <t>ソウトウ</t>
    </rPh>
    <phoneticPr fontId="10"/>
  </si>
  <si>
    <t>３　消費税及び地方消費税の申告により確定した消費税及び地方消費税に係る仕</t>
    <phoneticPr fontId="10"/>
  </si>
  <si>
    <t>４　添付書類</t>
    <rPh sb="2" eb="4">
      <t>テンプ</t>
    </rPh>
    <rPh sb="4" eb="6">
      <t>ショルイ</t>
    </rPh>
    <phoneticPr fontId="10"/>
  </si>
  <si>
    <t>　　記載内容を確認するための書類（確定申告書の写し、課税売上割合等が把握</t>
    <rPh sb="2" eb="4">
      <t>キサイ</t>
    </rPh>
    <rPh sb="4" eb="6">
      <t>ナイヨウ</t>
    </rPh>
    <rPh sb="7" eb="9">
      <t>カクニン</t>
    </rPh>
    <rPh sb="14" eb="16">
      <t>ショルイ</t>
    </rPh>
    <rPh sb="17" eb="19">
      <t>カクテイ</t>
    </rPh>
    <rPh sb="19" eb="22">
      <t>シンコクショ</t>
    </rPh>
    <rPh sb="23" eb="24">
      <t>ウツ</t>
    </rPh>
    <rPh sb="26" eb="28">
      <t>カゼイ</t>
    </rPh>
    <rPh sb="28" eb="30">
      <t>ウリアゲ</t>
    </rPh>
    <rPh sb="30" eb="32">
      <t>ワリアイ</t>
    </rPh>
    <rPh sb="32" eb="33">
      <t>トウ</t>
    </rPh>
    <rPh sb="34" eb="36">
      <t>ハアク</t>
    </rPh>
    <phoneticPr fontId="10"/>
  </si>
  <si>
    <t>　できる資料、特定収入の割合を確認できる資料）を添付する。</t>
    <rPh sb="4" eb="6">
      <t>シリョウ</t>
    </rPh>
    <rPh sb="7" eb="9">
      <t>トクテイ</t>
    </rPh>
    <rPh sb="9" eb="11">
      <t>シュウニュウ</t>
    </rPh>
    <rPh sb="12" eb="14">
      <t>ワリアイ</t>
    </rPh>
    <rPh sb="15" eb="17">
      <t>カクニン</t>
    </rPh>
    <rPh sb="20" eb="22">
      <t>シリョウ</t>
    </rPh>
    <rPh sb="24" eb="26">
      <t>テンプ</t>
    </rPh>
    <phoneticPr fontId="2"/>
  </si>
  <si>
    <t>令和　年　月　日</t>
    <rPh sb="0" eb="2">
      <t>レイワ</t>
    </rPh>
    <rPh sb="3" eb="4">
      <t>ネン</t>
    </rPh>
    <rPh sb="5" eb="6">
      <t>ガツ</t>
    </rPh>
    <rPh sb="7" eb="8">
      <t>ニチ</t>
    </rPh>
    <phoneticPr fontId="2"/>
  </si>
  <si>
    <r>
      <t>　　　→（様式５）の記の３（要補助金返還相当額）を「金０円」とし、</t>
    </r>
    <r>
      <rPr>
        <u/>
        <sz val="11"/>
        <color theme="1"/>
        <rFont val="ＭＳ ゴシック"/>
        <family val="3"/>
        <charset val="128"/>
      </rPr>
      <t>この書面と、①（様式５）、</t>
    </r>
    <rPh sb="35" eb="37">
      <t>ショメン</t>
    </rPh>
    <rPh sb="41" eb="43">
      <t>ヨウシキ</t>
    </rPh>
    <phoneticPr fontId="1"/>
  </si>
  <si>
    <t>日付</t>
    <phoneticPr fontId="2"/>
  </si>
  <si>
    <t>番号</t>
    <phoneticPr fontId="2"/>
  </si>
  <si>
    <t>交付決定通知書の日付・番号</t>
    <rPh sb="0" eb="2">
      <t>コウフ</t>
    </rPh>
    <rPh sb="2" eb="4">
      <t>ケッテイ</t>
    </rPh>
    <rPh sb="4" eb="7">
      <t>ツウチショ</t>
    </rPh>
    <rPh sb="8" eb="10">
      <t>ヒヅケ</t>
    </rPh>
    <rPh sb="11" eb="13">
      <t>バンゴウ</t>
    </rPh>
    <phoneticPr fontId="2"/>
  </si>
  <si>
    <t>　　　　　　の消費税及び地方消費税に係る仕入控除税額報告について　　</t>
    <phoneticPr fontId="2"/>
  </si>
  <si>
    <t>　　　　　　島根県から交付された「令和２年度新型コロナウイルス感染症緊急包括支援交付金（介護分）」</t>
    <rPh sb="6" eb="9">
      <t>シマネケン</t>
    </rPh>
    <rPh sb="11" eb="13">
      <t>コウフ</t>
    </rPh>
    <phoneticPr fontId="2"/>
  </si>
  <si>
    <t>確定額</t>
    <rPh sb="0" eb="3">
      <t>カクテイガク</t>
    </rPh>
    <phoneticPr fontId="2"/>
  </si>
  <si>
    <t>金額</t>
    <rPh sb="0" eb="2">
      <t>キンガク</t>
    </rPh>
    <phoneticPr fontId="2"/>
  </si>
  <si>
    <t>（円）</t>
    <rPh sb="1" eb="2">
      <t>エン</t>
    </rPh>
    <phoneticPr fontId="2"/>
  </si>
  <si>
    <t>交付金</t>
    <rPh sb="0" eb="3">
      <t>コウフキン</t>
    </rPh>
    <phoneticPr fontId="2"/>
  </si>
  <si>
    <r>
      <t>　　　→（様式５）の記の３（要補助金返還相当額）を「金０円」とし、</t>
    </r>
    <r>
      <rPr>
        <u/>
        <sz val="11"/>
        <color theme="1"/>
        <rFont val="ＭＳ ゴシック"/>
        <family val="3"/>
        <charset val="128"/>
      </rPr>
      <t>この書面と、①（様式５）、</t>
    </r>
    <rPh sb="41" eb="43">
      <t>ヨウシキ</t>
    </rPh>
    <phoneticPr fontId="2"/>
  </si>
  <si>
    <r>
      <t>　　　→（様式５）の記の３（要補助金返還相当額）を「金０円」とし、</t>
    </r>
    <r>
      <rPr>
        <u/>
        <sz val="11"/>
        <color theme="1"/>
        <rFont val="ＭＳ ゴシック"/>
        <family val="3"/>
        <charset val="128"/>
      </rPr>
      <t>この書面と、①（様式５）</t>
    </r>
    <r>
      <rPr>
        <u/>
        <sz val="11"/>
        <rFont val="ＭＳ ゴシック"/>
        <family val="3"/>
        <charset val="128"/>
      </rPr>
      <t>を提出</t>
    </r>
    <r>
      <rPr>
        <sz val="11"/>
        <rFont val="ＭＳ 明朝"/>
        <family val="1"/>
        <charset val="128"/>
      </rPr>
      <t>してください。</t>
    </r>
    <rPh sb="46" eb="48">
      <t>テイシュツ</t>
    </rPh>
    <phoneticPr fontId="2"/>
  </si>
  <si>
    <r>
      <t>　　　　</t>
    </r>
    <r>
      <rPr>
        <u/>
        <sz val="11"/>
        <color theme="1"/>
        <rFont val="ＭＳ ゴシック"/>
        <family val="3"/>
        <charset val="128"/>
      </rPr>
      <t>②「消費税の確定申告書」（写し）を提出</t>
    </r>
    <r>
      <rPr>
        <sz val="11"/>
        <color theme="1"/>
        <rFont val="ＭＳ 明朝"/>
        <family val="1"/>
        <charset val="128"/>
      </rPr>
      <t>してください。</t>
    </r>
    <rPh sb="21" eb="23">
      <t>テイシュツ</t>
    </rPh>
    <phoneticPr fontId="2"/>
  </si>
  <si>
    <r>
      <t>　　　　</t>
    </r>
    <r>
      <rPr>
        <u/>
        <sz val="11"/>
        <color theme="1"/>
        <rFont val="ＭＳ ゴシック"/>
        <family val="3"/>
        <charset val="128"/>
      </rPr>
      <t>②「消費税の確定申告書」（写し）、③「特定収入割合を計算した書類」を提出</t>
    </r>
    <r>
      <rPr>
        <sz val="11"/>
        <color theme="1"/>
        <rFont val="ＭＳ 明朝"/>
        <family val="1"/>
        <charset val="128"/>
      </rPr>
      <t>してください。</t>
    </r>
    <rPh sb="38" eb="40">
      <t>テイシュツ</t>
    </rPh>
    <phoneticPr fontId="2"/>
  </si>
  <si>
    <t>３　公益法人等に該当(注)し、かつ、特定収入割合が５％を超えているかどうか</t>
    <rPh sb="11" eb="12">
      <t>ソソ</t>
    </rPh>
    <phoneticPr fontId="2"/>
  </si>
  <si>
    <t>　(注)</t>
    <phoneticPr fontId="2"/>
  </si>
  <si>
    <r>
      <t>　　　　</t>
    </r>
    <r>
      <rPr>
        <u/>
        <sz val="11"/>
        <color theme="1"/>
        <rFont val="ＭＳ ゴシック"/>
        <family val="3"/>
        <charset val="128"/>
      </rPr>
      <t>提出</t>
    </r>
    <r>
      <rPr>
        <sz val="11"/>
        <color theme="1"/>
        <rFont val="ＭＳ 明朝"/>
        <family val="1"/>
        <charset val="128"/>
      </rPr>
      <t>してください。</t>
    </r>
    <rPh sb="4" eb="6">
      <t>テイシュツ</t>
    </rPh>
    <phoneticPr fontId="2"/>
  </si>
  <si>
    <r>
      <t>　　　→</t>
    </r>
    <r>
      <rPr>
        <u/>
        <sz val="11"/>
        <color theme="1"/>
        <rFont val="ＭＳ ゴシック"/>
        <family val="3"/>
        <charset val="128"/>
      </rPr>
      <t>「返還額計算シート」と（様式５）を作成し、「消費税の確定申告書」（写し）を添付の上、</t>
    </r>
    <rPh sb="16" eb="18">
      <t>ヨウシキ</t>
    </rPh>
    <phoneticPr fontId="2"/>
  </si>
  <si>
    <t>※日付、番号、確定額を記入してください。</t>
    <rPh sb="1" eb="3">
      <t>ヒヅケ</t>
    </rPh>
    <rPh sb="4" eb="6">
      <t>バンゴウ</t>
    </rPh>
    <rPh sb="7" eb="9">
      <t>カクテイ</t>
    </rPh>
    <rPh sb="9" eb="10">
      <t>ガク</t>
    </rPh>
    <rPh sb="11" eb="13">
      <t>キニュウ</t>
    </rPh>
    <phoneticPr fontId="2"/>
  </si>
  <si>
    <t>様式第２号の記２へ記入</t>
    <rPh sb="0" eb="3">
      <t>ヨウシキダイ</t>
    </rPh>
    <rPh sb="4" eb="5">
      <t>ゴウ</t>
    </rPh>
    <rPh sb="6" eb="7">
      <t>キ</t>
    </rPh>
    <rPh sb="9" eb="11">
      <t>キニュウ</t>
    </rPh>
    <phoneticPr fontId="2"/>
  </si>
  <si>
    <t>（＝要返還額）</t>
    <phoneticPr fontId="2"/>
  </si>
  <si>
    <t>円</t>
    <rPh sb="0" eb="1">
      <t>エン</t>
    </rPh>
    <phoneticPr fontId="2"/>
  </si>
  <si>
    <t>⑤ 仕入控除税額（③＋④）</t>
    <rPh sb="2" eb="4">
      <t>シイレ</t>
    </rPh>
    <rPh sb="4" eb="6">
      <t>コウジョ</t>
    </rPh>
    <rPh sb="6" eb="8">
      <t>ゼイガク</t>
    </rPh>
    <phoneticPr fontId="2"/>
  </si>
  <si>
    <r>
      <t xml:space="preserve">④ </t>
    </r>
    <r>
      <rPr>
        <b/>
        <sz val="12"/>
        <color rgb="FFFF0000"/>
        <rFont val="游ゴシック"/>
        <family val="3"/>
        <charset val="128"/>
        <scheme val="minor"/>
      </rPr>
      <t>返還額計算シート（２）</t>
    </r>
    <r>
      <rPr>
        <sz val="12"/>
        <color theme="1"/>
        <rFont val="游ゴシック"/>
        <family val="2"/>
        <charset val="128"/>
        <scheme val="minor"/>
      </rPr>
      <t>による仕入控除税額</t>
    </r>
    <rPh sb="2" eb="5">
      <t>ヘンカンガク</t>
    </rPh>
    <rPh sb="5" eb="7">
      <t>ケイサン</t>
    </rPh>
    <rPh sb="16" eb="18">
      <t>シイレ</t>
    </rPh>
    <rPh sb="18" eb="20">
      <t>コウジョ</t>
    </rPh>
    <rPh sb="20" eb="22">
      <t>ゼイガク</t>
    </rPh>
    <phoneticPr fontId="2"/>
  </si>
  <si>
    <t>　　　作成してください。</t>
    <phoneticPr fontId="2"/>
  </si>
  <si>
    <r>
      <t>円　　</t>
    </r>
    <r>
      <rPr>
        <b/>
        <sz val="12"/>
        <color rgb="FFFF0000"/>
        <rFont val="游ゴシック"/>
        <family val="3"/>
        <charset val="128"/>
        <scheme val="minor"/>
      </rPr>
      <t>返還額計算シート（２）</t>
    </r>
    <r>
      <rPr>
        <sz val="12"/>
        <color theme="1"/>
        <rFont val="游ゴシック"/>
        <family val="2"/>
        <charset val="128"/>
        <scheme val="minor"/>
      </rPr>
      <t>を合わせて</t>
    </r>
    <rPh sb="0" eb="1">
      <t>エン</t>
    </rPh>
    <phoneticPr fontId="2"/>
  </si>
  <si>
    <t>　　※課税期間が２期間にわたる場合は、</t>
    <phoneticPr fontId="2"/>
  </si>
  <si>
    <t>⑧ 仕入控除税額</t>
    <phoneticPr fontId="2"/>
  </si>
  <si>
    <r>
      <t xml:space="preserve">③ </t>
    </r>
    <r>
      <rPr>
        <b/>
        <sz val="12"/>
        <rFont val="游ゴシック"/>
        <family val="3"/>
        <charset val="128"/>
        <scheme val="minor"/>
      </rPr>
      <t>返還額計算シート（１）</t>
    </r>
    <r>
      <rPr>
        <sz val="12"/>
        <rFont val="游ゴシック"/>
        <family val="3"/>
        <charset val="128"/>
        <scheme val="minor"/>
      </rPr>
      <t>による</t>
    </r>
    <r>
      <rPr>
        <sz val="12"/>
        <color theme="1"/>
        <rFont val="游ゴシック"/>
        <family val="2"/>
        <charset val="128"/>
        <scheme val="minor"/>
      </rPr>
      <t>仕入控除税額</t>
    </r>
    <rPh sb="2" eb="5">
      <t>ヘンカンガク</t>
    </rPh>
    <rPh sb="5" eb="7">
      <t>ケイサン</t>
    </rPh>
    <phoneticPr fontId="2"/>
  </si>
  <si>
    <t>＝</t>
    <phoneticPr fontId="2"/>
  </si>
  <si>
    <t>⑦ 課税売上割合</t>
    <phoneticPr fontId="2"/>
  </si>
  <si>
    <t>② 課税売上割合</t>
    <phoneticPr fontId="2"/>
  </si>
  <si>
    <t>合計</t>
    <rPh sb="0" eb="1">
      <t>ゴウ</t>
    </rPh>
    <rPh sb="1" eb="2">
      <t>ケイ</t>
    </rPh>
    <phoneticPr fontId="2"/>
  </si>
  <si>
    <t>対象経費の内訳</t>
    <rPh sb="0" eb="2">
      <t>タイショウ</t>
    </rPh>
    <rPh sb="2" eb="4">
      <t>ケイヒ</t>
    </rPh>
    <rPh sb="5" eb="7">
      <t>ウチワケ</t>
    </rPh>
    <phoneticPr fontId="2"/>
  </si>
  <si>
    <t>不課税仕入れ</t>
  </si>
  <si>
    <t>対　応　分</t>
    <phoneticPr fontId="2"/>
  </si>
  <si>
    <t>対応分</t>
  </si>
  <si>
    <t>非課税仕入れ</t>
    <rPh sb="0" eb="3">
      <t>ヒカゼイ</t>
    </rPh>
    <rPh sb="3" eb="5">
      <t>シイレ</t>
    </rPh>
    <phoneticPr fontId="2"/>
  </si>
  <si>
    <t>小計</t>
    <rPh sb="0" eb="2">
      <t>ショウケイ</t>
    </rPh>
    <phoneticPr fontId="2"/>
  </si>
  <si>
    <t>共　　　通</t>
    <rPh sb="0" eb="1">
      <t>トモ</t>
    </rPh>
    <rPh sb="4" eb="5">
      <t>ツウ</t>
    </rPh>
    <phoneticPr fontId="2"/>
  </si>
  <si>
    <t>非課税売上</t>
    <rPh sb="0" eb="3">
      <t>ヒカゼイ</t>
    </rPh>
    <phoneticPr fontId="2"/>
  </si>
  <si>
    <t>課税売上</t>
    <rPh sb="0" eb="2">
      <t>カゼイ</t>
    </rPh>
    <rPh sb="2" eb="4">
      <t>ウリアゲ</t>
    </rPh>
    <phoneticPr fontId="2"/>
  </si>
  <si>
    <t>区分</t>
    <rPh sb="0" eb="1">
      <t>ク</t>
    </rPh>
    <rPh sb="1" eb="2">
      <t>ブン</t>
    </rPh>
    <phoneticPr fontId="2"/>
  </si>
  <si>
    <t>課税仕入れ</t>
    <rPh sb="0" eb="2">
      <t>カゼイ</t>
    </rPh>
    <rPh sb="2" eb="4">
      <t>シイ</t>
    </rPh>
    <phoneticPr fontId="2"/>
  </si>
  <si>
    <t>⑥</t>
    <phoneticPr fontId="2"/>
  </si>
  <si>
    <t>①</t>
    <phoneticPr fontId="2"/>
  </si>
  <si>
    <t>不課税仕入分</t>
    <rPh sb="5" eb="6">
      <t>ブン</t>
    </rPh>
    <phoneticPr fontId="2"/>
  </si>
  <si>
    <t>確定額</t>
    <phoneticPr fontId="2"/>
  </si>
  <si>
    <t>［補助金確定額］</t>
    <rPh sb="1" eb="4">
      <t>ホジョキン</t>
    </rPh>
    <rPh sb="4" eb="7">
      <t>カクテイガク</t>
    </rPh>
    <phoneticPr fontId="2"/>
  </si>
  <si>
    <t>非課税仕入分</t>
    <rPh sb="0" eb="3">
      <t>ヒカゼイ</t>
    </rPh>
    <rPh sb="3" eb="5">
      <t>シイレ</t>
    </rPh>
    <rPh sb="5" eb="6">
      <t>ブン</t>
    </rPh>
    <phoneticPr fontId="2"/>
  </si>
  <si>
    <t>課税仕入分</t>
    <rPh sb="4" eb="5">
      <t>ブン</t>
    </rPh>
    <phoneticPr fontId="2"/>
  </si>
  <si>
    <t>補助金</t>
    <rPh sb="0" eb="3">
      <t>ホジョキン</t>
    </rPh>
    <phoneticPr fontId="2"/>
  </si>
  <si>
    <t>補助金確定額の内訳</t>
    <rPh sb="0" eb="3">
      <t>ホジョキン</t>
    </rPh>
    <rPh sb="3" eb="6">
      <t>カクテイガク</t>
    </rPh>
    <rPh sb="7" eb="9">
      <t>ウチワケ</t>
    </rPh>
    <phoneticPr fontId="2"/>
  </si>
  <si>
    <t>［交付決定番号］</t>
    <rPh sb="1" eb="3">
      <t>コウフ</t>
    </rPh>
    <rPh sb="3" eb="5">
      <t>ケッテイ</t>
    </rPh>
    <rPh sb="5" eb="7">
      <t>バンゴウ</t>
    </rPh>
    <phoneticPr fontId="2"/>
  </si>
  <si>
    <t>［上記課税期間の補助対象経費に係る補助金］</t>
    <rPh sb="1" eb="3">
      <t>ジョウキ</t>
    </rPh>
    <rPh sb="8" eb="10">
      <t>ホジョ</t>
    </rPh>
    <rPh sb="10" eb="12">
      <t>タイショウ</t>
    </rPh>
    <rPh sb="12" eb="14">
      <t>ケイヒ</t>
    </rPh>
    <rPh sb="15" eb="16">
      <t>カカ</t>
    </rPh>
    <phoneticPr fontId="2"/>
  </si>
  <si>
    <t>至</t>
    <rPh sb="0" eb="1">
      <t>イタ</t>
    </rPh>
    <phoneticPr fontId="2"/>
  </si>
  <si>
    <t>［交付決定日］</t>
    <rPh sb="1" eb="3">
      <t>コウフ</t>
    </rPh>
    <rPh sb="3" eb="5">
      <t>ケッテイ</t>
    </rPh>
    <rPh sb="5" eb="6">
      <t>ヒ</t>
    </rPh>
    <phoneticPr fontId="2"/>
  </si>
  <si>
    <t>自</t>
    <rPh sb="0" eb="1">
      <t>ジ</t>
    </rPh>
    <phoneticPr fontId="2"/>
  </si>
  <si>
    <t>［課税期間］（２）</t>
    <phoneticPr fontId="2"/>
  </si>
  <si>
    <t>［課税期間］（１）</t>
    <phoneticPr fontId="2"/>
  </si>
  <si>
    <t>［所在地］</t>
    <rPh sb="1" eb="4">
      <t>ショザイチ</t>
    </rPh>
    <phoneticPr fontId="2"/>
  </si>
  <si>
    <t>一括比例配分方式</t>
  </si>
  <si>
    <t>個別対応方式</t>
  </si>
  <si>
    <t>［代表者職・氏名］</t>
    <rPh sb="1" eb="4">
      <t>ダイヒョウシャ</t>
    </rPh>
    <rPh sb="4" eb="5">
      <t>ショク</t>
    </rPh>
    <rPh sb="6" eb="8">
      <t>シメイ</t>
    </rPh>
    <phoneticPr fontId="2"/>
  </si>
  <si>
    <t>全額控除</t>
  </si>
  <si>
    <t>［控除税額の計算方法］※該当するものに○を記入</t>
    <rPh sb="1" eb="3">
      <t>コウジョ</t>
    </rPh>
    <rPh sb="3" eb="5">
      <t>ゼイガク</t>
    </rPh>
    <rPh sb="6" eb="8">
      <t>ケイサン</t>
    </rPh>
    <rPh sb="8" eb="10">
      <t>ホウホウ</t>
    </rPh>
    <rPh sb="12" eb="14">
      <t>ガイトウ</t>
    </rPh>
    <rPh sb="21" eb="23">
      <t>キニュウ</t>
    </rPh>
    <phoneticPr fontId="2"/>
  </si>
  <si>
    <t>［事業者名（法人名）］</t>
    <rPh sb="1" eb="5">
      <t>ジギョウシャメイ</t>
    </rPh>
    <rPh sb="6" eb="8">
      <t>ホウジン</t>
    </rPh>
    <rPh sb="8" eb="9">
      <t>メイ</t>
    </rPh>
    <phoneticPr fontId="2"/>
  </si>
  <si>
    <t>返還額計算シート（２）</t>
    <phoneticPr fontId="2"/>
  </si>
  <si>
    <t>［作成日］</t>
    <rPh sb="1" eb="4">
      <t>サクセイビ</t>
    </rPh>
    <phoneticPr fontId="2"/>
  </si>
  <si>
    <t>返還額計算シート（１）</t>
    <phoneticPr fontId="2"/>
  </si>
  <si>
    <t>令和　年　月　日</t>
    <rPh sb="0" eb="2">
      <t>レイワ</t>
    </rPh>
    <rPh sb="3" eb="4">
      <t>トシ</t>
    </rPh>
    <rPh sb="5" eb="6">
      <t>ツキ</t>
    </rPh>
    <rPh sb="7" eb="8">
      <t>ヒ</t>
    </rPh>
    <phoneticPr fontId="2"/>
  </si>
  <si>
    <t>要補助金返還相当額</t>
    <rPh sb="0" eb="1">
      <t>ヨウ</t>
    </rPh>
    <rPh sb="1" eb="4">
      <t>ホジョキン</t>
    </rPh>
    <rPh sb="4" eb="6">
      <t>ヘンカン</t>
    </rPh>
    <rPh sb="6" eb="8">
      <t>ソウトウ</t>
    </rPh>
    <rPh sb="8" eb="9">
      <t>ガク</t>
    </rPh>
    <phoneticPr fontId="2"/>
  </si>
  <si>
    <t>指令高第　号</t>
    <rPh sb="0" eb="2">
      <t>シレイ</t>
    </rPh>
    <rPh sb="2" eb="3">
      <t>タカ</t>
    </rPh>
    <rPh sb="3" eb="4">
      <t>ダイ</t>
    </rPh>
    <rPh sb="5" eb="6">
      <t>ゴウ</t>
    </rPh>
    <phoneticPr fontId="2"/>
  </si>
  <si>
    <t>令和２年度新型コロナウイルス感染症緊急包括支援交付金（介護分）</t>
    <rPh sb="5" eb="7">
      <t>シンガタ</t>
    </rPh>
    <rPh sb="14" eb="26">
      <t>カンセンショウキンキュウホウカツシエンコウフキン</t>
    </rPh>
    <rPh sb="27" eb="29">
      <t>カイゴ</t>
    </rPh>
    <rPh sb="29" eb="30">
      <t>ブン</t>
    </rPh>
    <phoneticPr fontId="2"/>
  </si>
  <si>
    <t>【記入例１】</t>
    <rPh sb="1" eb="3">
      <t>キニュウ</t>
    </rPh>
    <rPh sb="3" eb="4">
      <t>レイ</t>
    </rPh>
    <phoneticPr fontId="2"/>
  </si>
  <si>
    <t>○</t>
  </si>
  <si>
    <t>株式会社○○</t>
    <rPh sb="0" eb="2">
      <t>カブシキ</t>
    </rPh>
    <rPh sb="2" eb="4">
      <t>カイシャ</t>
    </rPh>
    <phoneticPr fontId="5"/>
  </si>
  <si>
    <t>代表取締役　島根太郎</t>
    <rPh sb="0" eb="2">
      <t>ダイヒョウ</t>
    </rPh>
    <rPh sb="2" eb="5">
      <t>トリシマリヤク</t>
    </rPh>
    <rPh sb="6" eb="8">
      <t>シマネ</t>
    </rPh>
    <rPh sb="8" eb="10">
      <t>タロウ</t>
    </rPh>
    <phoneticPr fontId="5"/>
  </si>
  <si>
    <t>○○市○○町○○xxxx番地</t>
    <rPh sb="2" eb="3">
      <t>シ</t>
    </rPh>
    <rPh sb="5" eb="6">
      <t>マチ</t>
    </rPh>
    <rPh sb="12" eb="14">
      <t>バンチ</t>
    </rPh>
    <phoneticPr fontId="5"/>
  </si>
  <si>
    <t>指令高第615号の10</t>
    <phoneticPr fontId="2"/>
  </si>
  <si>
    <t>介護慰労金</t>
    <rPh sb="0" eb="2">
      <t>カイゴ</t>
    </rPh>
    <rPh sb="2" eb="5">
      <t>イロウキン</t>
    </rPh>
    <phoneticPr fontId="2"/>
  </si>
  <si>
    <t>感染対策支援</t>
    <rPh sb="0" eb="2">
      <t>カンセン</t>
    </rPh>
    <rPh sb="2" eb="4">
      <t>タイサク</t>
    </rPh>
    <rPh sb="4" eb="6">
      <t>シエン</t>
    </rPh>
    <phoneticPr fontId="2"/>
  </si>
  <si>
    <t>【記入例２】</t>
    <rPh sb="1" eb="3">
      <t>キニュウ</t>
    </rPh>
    <rPh sb="3" eb="4">
      <t>レイ</t>
    </rPh>
    <phoneticPr fontId="2"/>
  </si>
  <si>
    <t>　　※課税期間が２期間にわたる場合</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</si>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</sst>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金&quot;#,##0;&quot;▲ &quot;#,##0"/>
    <numFmt numFmtId="178" formatCode="#,##0;&quot;▲ &quot;#,##0"/>
    <numFmt numFmtId="179" formatCode="0.000000000%"/>
  </numFmts>
  <fonts count="25" x14ac:knownFonts="1">
    <font>
      <sz val="12"/>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u/>
      <sz val="11"/>
      <color theme="1"/>
      <name val="ＭＳ ゴシック"/>
      <family val="3"/>
      <charset val="128"/>
    </font>
    <font>
      <u/>
      <sz val="11"/>
      <name val="ＭＳ ゴシック"/>
      <family val="3"/>
      <charset val="128"/>
    </font>
    <font>
      <sz val="11"/>
      <name val="ＭＳ 明朝"/>
      <family val="1"/>
      <charset val="128"/>
    </font>
    <font>
      <sz val="11"/>
      <name val="ＭＳ ゴシック"/>
      <family val="3"/>
      <charset val="128"/>
    </font>
    <font>
      <sz val="12"/>
      <name val="ＭＳ 明朝"/>
      <family val="1"/>
    </font>
    <font>
      <sz val="6"/>
      <name val="ＭＳ Ｐゴシック"/>
      <family val="3"/>
      <charset val="128"/>
    </font>
    <font>
      <sz val="12"/>
      <name val="Arial"/>
      <family val="2"/>
    </font>
    <font>
      <sz val="12"/>
      <name val="ＭＳ Ｐ明朝"/>
      <family val="1"/>
      <charset val="128"/>
    </font>
    <font>
      <sz val="12"/>
      <name val="ＭＳ 明朝"/>
      <family val="1"/>
      <charset val="128"/>
    </font>
    <font>
      <sz val="9"/>
      <name val="ＭＳ 明朝"/>
      <family val="1"/>
    </font>
    <font>
      <sz val="12"/>
      <color theme="1"/>
      <name val="游ゴシック"/>
      <family val="2"/>
      <charset val="128"/>
      <scheme val="minor"/>
    </font>
    <font>
      <sz val="11"/>
      <color theme="1"/>
      <name val="游ゴシック"/>
      <family val="2"/>
      <charset val="128"/>
      <scheme val="minor"/>
    </font>
    <font>
      <b/>
      <sz val="12"/>
      <color rgb="FFFF0000"/>
      <name val="游ゴシック"/>
      <family val="3"/>
      <charset val="128"/>
      <scheme val="minor"/>
    </font>
    <font>
      <b/>
      <sz val="12"/>
      <name val="游ゴシック"/>
      <family val="3"/>
      <charset val="128"/>
      <scheme val="minor"/>
    </font>
    <font>
      <sz val="12"/>
      <name val="游ゴシック"/>
      <family val="3"/>
      <charset val="128"/>
      <scheme val="minor"/>
    </font>
    <font>
      <b/>
      <sz val="14"/>
      <color rgb="FFFF0000"/>
      <name val="游ゴシック"/>
      <family val="3"/>
      <charset val="128"/>
      <scheme val="minor"/>
    </font>
    <font>
      <b/>
      <sz val="14"/>
      <color theme="1"/>
      <name val="游ゴシック"/>
      <family val="3"/>
      <charset val="128"/>
      <scheme val="minor"/>
    </font>
    <font>
      <sz val="12"/>
      <color rgb="FF0070C0"/>
      <name val="游ゴシック"/>
      <family val="2"/>
      <charset val="128"/>
      <scheme val="minor"/>
    </font>
    <font>
      <sz val="12"/>
      <color rgb="FF0070C0"/>
      <name val="游ゴシック"/>
      <family val="3"/>
      <charset val="128"/>
      <scheme val="minor"/>
    </font>
    <font>
      <sz val="11"/>
      <color rgb="FF0070C0"/>
      <name val="游ゴシック"/>
      <family val="2"/>
      <charset val="128"/>
      <scheme val="minor"/>
    </font>
  </fonts>
  <fills count="5">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rgb="FFFFFF66"/>
        <bgColor indexed="64"/>
      </patternFill>
    </fill>
  </fills>
  <borders count="68">
    <border>
      <left/>
      <right/>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auto="1"/>
      </left>
      <right style="medium">
        <color indexed="64"/>
      </right>
      <top style="hair">
        <color auto="1"/>
      </top>
      <bottom style="thin">
        <color auto="1"/>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auto="1"/>
      </left>
      <right style="medium">
        <color indexed="64"/>
      </right>
      <top style="thin">
        <color auto="1"/>
      </top>
      <bottom style="hair">
        <color auto="1"/>
      </bottom>
      <diagonal/>
    </border>
    <border>
      <left/>
      <right/>
      <top style="medium">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s>
  <cellStyleXfs count="8">
    <xf numFmtId="0" fontId="0" fillId="0" borderId="0">
      <alignment vertical="center"/>
    </xf>
    <xf numFmtId="0" fontId="1" fillId="0" borderId="0"/>
    <xf numFmtId="0" fontId="1" fillId="0" borderId="0">
      <alignment vertical="center"/>
    </xf>
    <xf numFmtId="0" fontId="11" fillId="0" borderId="0"/>
    <xf numFmtId="0" fontId="11"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6" fillId="0" borderId="0">
      <alignment vertical="center"/>
    </xf>
  </cellStyleXfs>
  <cellXfs count="20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3" borderId="0" xfId="0" applyFont="1" applyFill="1" applyBorder="1">
      <alignment vertical="center"/>
    </xf>
    <xf numFmtId="0" fontId="3" fillId="3" borderId="6"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0" fillId="0" borderId="10" xfId="0" applyBorder="1" applyAlignment="1">
      <alignment horizontal="center" vertical="center"/>
    </xf>
    <xf numFmtId="0" fontId="7" fillId="3" borderId="5" xfId="1" applyFont="1" applyFill="1" applyBorder="1" applyAlignment="1">
      <alignment vertical="center"/>
    </xf>
    <xf numFmtId="0" fontId="7" fillId="3" borderId="7" xfId="1" applyFont="1" applyFill="1" applyBorder="1" applyAlignment="1">
      <alignment vertical="center"/>
    </xf>
    <xf numFmtId="0" fontId="7" fillId="3" borderId="2" xfId="1" applyFont="1" applyFill="1" applyBorder="1" applyAlignment="1">
      <alignment horizontal="centerContinuous" vertical="center"/>
    </xf>
    <xf numFmtId="0" fontId="3" fillId="3" borderId="3" xfId="0" applyFont="1" applyFill="1" applyBorder="1" applyAlignment="1">
      <alignment horizontal="centerContinuous" vertical="center"/>
    </xf>
    <xf numFmtId="0" fontId="3" fillId="3" borderId="4" xfId="0" applyFont="1" applyFill="1" applyBorder="1" applyAlignment="1">
      <alignment horizontal="centerContinuous" vertical="center"/>
    </xf>
    <xf numFmtId="0" fontId="4" fillId="0" borderId="0" xfId="0" applyFont="1" applyAlignment="1">
      <alignment horizontal="distributed" vertical="center"/>
    </xf>
    <xf numFmtId="0" fontId="3" fillId="2" borderId="0" xfId="0" applyFont="1" applyFill="1" applyAlignment="1" applyProtection="1">
      <alignment horizontal="center" vertical="center"/>
      <protection locked="0"/>
    </xf>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vertical="center" wrapText="1"/>
    </xf>
    <xf numFmtId="0" fontId="11" fillId="0" borderId="0" xfId="3" applyAlignment="1">
      <alignment vertical="center" wrapText="1"/>
    </xf>
    <xf numFmtId="0" fontId="12" fillId="0" borderId="0" xfId="3" applyFont="1" applyAlignment="1">
      <alignment vertical="center"/>
    </xf>
    <xf numFmtId="0" fontId="12" fillId="0" borderId="0" xfId="3" applyFont="1" applyAlignment="1">
      <alignment vertical="center" wrapText="1"/>
    </xf>
    <xf numFmtId="0" fontId="9" fillId="0" borderId="0" xfId="3" applyFont="1" applyAlignment="1">
      <alignment vertical="center" wrapText="1"/>
    </xf>
    <xf numFmtId="0" fontId="13" fillId="0" borderId="0" xfId="4" applyFont="1" applyAlignment="1">
      <alignment vertical="center"/>
    </xf>
    <xf numFmtId="176" fontId="13" fillId="0" borderId="0" xfId="4" applyNumberFormat="1" applyFont="1" applyAlignment="1">
      <alignment horizontal="distributed" vertical="center" shrinkToFit="1"/>
    </xf>
    <xf numFmtId="0" fontId="9" fillId="2" borderId="0" xfId="4" applyFont="1" applyFill="1" applyAlignment="1">
      <alignment horizontal="right" vertical="center" shrinkToFit="1"/>
    </xf>
    <xf numFmtId="0" fontId="13" fillId="0" borderId="0" xfId="2" applyFont="1"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11" xfId="0" applyFont="1" applyBorder="1" applyAlignment="1">
      <alignment horizontal="centerContinuous" vertical="center" shrinkToFit="1"/>
    </xf>
    <xf numFmtId="0" fontId="4" fillId="0" borderId="12" xfId="0" applyFont="1" applyBorder="1" applyAlignment="1">
      <alignment horizontal="centerContinuous" vertical="center" shrinkToFit="1"/>
    </xf>
    <xf numFmtId="0" fontId="4" fillId="0" borderId="13" xfId="0" applyFont="1" applyBorder="1" applyAlignment="1">
      <alignment horizontal="centerContinuous"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vertical="center"/>
    </xf>
    <xf numFmtId="177" fontId="9" fillId="0" borderId="0" xfId="2" applyNumberFormat="1" applyFont="1" applyAlignment="1">
      <alignment horizontal="righ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Border="1" applyProtection="1">
      <alignment vertical="center"/>
    </xf>
    <xf numFmtId="178" fontId="0" fillId="0" borderId="10" xfId="0" applyNumberFormat="1" applyBorder="1" applyAlignment="1" applyProtection="1">
      <alignment vertical="center" shrinkToFit="1"/>
    </xf>
    <xf numFmtId="178" fontId="0" fillId="0" borderId="28" xfId="0" applyNumberFormat="1" applyBorder="1" applyAlignment="1" applyProtection="1">
      <alignment vertical="center" shrinkToFit="1"/>
    </xf>
    <xf numFmtId="0" fontId="0" fillId="0" borderId="28" xfId="0" applyBorder="1" applyAlignment="1" applyProtection="1">
      <alignment horizontal="center" vertical="center" shrinkToFit="1"/>
    </xf>
    <xf numFmtId="178" fontId="0" fillId="0" borderId="0" xfId="0" applyNumberFormat="1" applyBorder="1" applyAlignment="1" applyProtection="1">
      <alignment vertical="center" shrinkToFit="1"/>
    </xf>
    <xf numFmtId="178" fontId="0" fillId="0" borderId="29" xfId="0" applyNumberFormat="1" applyBorder="1" applyAlignment="1" applyProtection="1">
      <alignment vertical="center" shrinkToFit="1"/>
    </xf>
    <xf numFmtId="178" fontId="0" fillId="4" borderId="30" xfId="0" applyNumberFormat="1" applyFill="1" applyBorder="1" applyAlignment="1" applyProtection="1">
      <alignment vertical="center" shrinkToFit="1"/>
      <protection locked="0"/>
    </xf>
    <xf numFmtId="178" fontId="0" fillId="0" borderId="31" xfId="0" applyNumberFormat="1" applyBorder="1" applyAlignment="1" applyProtection="1">
      <alignment vertical="center" shrinkToFit="1"/>
    </xf>
    <xf numFmtId="178" fontId="0" fillId="4" borderId="32" xfId="0" applyNumberFormat="1" applyFill="1" applyBorder="1" applyAlignment="1" applyProtection="1">
      <alignment vertical="center" shrinkToFit="1"/>
      <protection locked="0"/>
    </xf>
    <xf numFmtId="178" fontId="0" fillId="4" borderId="33" xfId="0" applyNumberFormat="1" applyFill="1" applyBorder="1" applyAlignment="1" applyProtection="1">
      <alignment vertical="center" shrinkToFit="1"/>
      <protection locked="0"/>
    </xf>
    <xf numFmtId="0" fontId="0" fillId="4" borderId="34" xfId="0" applyFill="1" applyBorder="1" applyAlignment="1" applyProtection="1">
      <alignment vertical="center" shrinkToFit="1"/>
      <protection locked="0"/>
    </xf>
    <xf numFmtId="178" fontId="0" fillId="0" borderId="36" xfId="0" applyNumberFormat="1" applyBorder="1" applyAlignment="1" applyProtection="1">
      <alignment vertical="center" shrinkToFit="1"/>
    </xf>
    <xf numFmtId="178" fontId="0" fillId="4" borderId="37" xfId="0" applyNumberFormat="1" applyFill="1" applyBorder="1" applyAlignment="1" applyProtection="1">
      <alignment vertical="center" shrinkToFit="1"/>
      <protection locked="0"/>
    </xf>
    <xf numFmtId="178" fontId="0" fillId="0" borderId="38" xfId="0" applyNumberFormat="1" applyBorder="1" applyAlignment="1" applyProtection="1">
      <alignment vertical="center" shrinkToFit="1"/>
    </xf>
    <xf numFmtId="178" fontId="0" fillId="4" borderId="39" xfId="0" applyNumberFormat="1" applyFill="1" applyBorder="1" applyAlignment="1" applyProtection="1">
      <alignment vertical="center" shrinkToFit="1"/>
      <protection locked="0"/>
    </xf>
    <xf numFmtId="178" fontId="0" fillId="4" borderId="40" xfId="0" applyNumberFormat="1" applyFill="1" applyBorder="1" applyAlignment="1" applyProtection="1">
      <alignment vertical="center" shrinkToFit="1"/>
      <protection locked="0"/>
    </xf>
    <xf numFmtId="0" fontId="0" fillId="4" borderId="41" xfId="0" applyFill="1" applyBorder="1" applyAlignment="1" applyProtection="1">
      <alignment vertical="center" shrinkToFit="1"/>
      <protection locked="0"/>
    </xf>
    <xf numFmtId="178" fontId="0" fillId="0" borderId="42" xfId="0" applyNumberFormat="1" applyBorder="1" applyAlignment="1" applyProtection="1">
      <alignment vertical="center" shrinkToFit="1"/>
    </xf>
    <xf numFmtId="178" fontId="0" fillId="4" borderId="43" xfId="0" applyNumberFormat="1" applyFill="1" applyBorder="1" applyAlignment="1" applyProtection="1">
      <alignment vertical="center" shrinkToFit="1"/>
      <protection locked="0"/>
    </xf>
    <xf numFmtId="178" fontId="0" fillId="0" borderId="44" xfId="0" applyNumberFormat="1" applyBorder="1" applyAlignment="1" applyProtection="1">
      <alignment vertical="center" shrinkToFit="1"/>
    </xf>
    <xf numFmtId="178" fontId="0" fillId="4" borderId="45" xfId="0" applyNumberFormat="1" applyFill="1" applyBorder="1" applyAlignment="1" applyProtection="1">
      <alignment vertical="center" shrinkToFit="1"/>
      <protection locked="0"/>
    </xf>
    <xf numFmtId="178" fontId="0" fillId="4" borderId="46" xfId="0" applyNumberFormat="1" applyFill="1" applyBorder="1" applyAlignment="1" applyProtection="1">
      <alignment vertical="center" shrinkToFit="1"/>
      <protection locked="0"/>
    </xf>
    <xf numFmtId="0" fontId="0" fillId="4" borderId="47" xfId="0" applyFill="1" applyBorder="1" applyAlignment="1" applyProtection="1">
      <alignment vertical="center" shrinkToFit="1"/>
      <protection locked="0"/>
    </xf>
    <xf numFmtId="0" fontId="0" fillId="0" borderId="48" xfId="0" applyBorder="1" applyAlignment="1" applyProtection="1">
      <alignment horizontal="center" vertical="center" shrinkToFit="1"/>
    </xf>
    <xf numFmtId="0" fontId="0" fillId="0" borderId="48" xfId="0" applyBorder="1" applyAlignment="1" applyProtection="1">
      <alignment horizontal="distributed" vertical="center"/>
    </xf>
    <xf numFmtId="0" fontId="0" fillId="0" borderId="0" xfId="0" applyBorder="1" applyAlignment="1" applyProtection="1">
      <alignment horizontal="center" vertical="center"/>
    </xf>
    <xf numFmtId="0" fontId="0" fillId="0" borderId="50" xfId="0" applyBorder="1" applyAlignment="1" applyProtection="1">
      <alignment horizontal="distributed" vertical="center"/>
    </xf>
    <xf numFmtId="0" fontId="0" fillId="0" borderId="50" xfId="0" applyBorder="1" applyAlignment="1" applyProtection="1">
      <alignment horizontal="center" vertical="center" shrinkToFit="1"/>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0" xfId="0" applyBorder="1" applyAlignment="1" applyProtection="1">
      <alignment horizontal="center" vertical="center" shrinkToFit="1"/>
    </xf>
    <xf numFmtId="0" fontId="16" fillId="0" borderId="0" xfId="7" applyFont="1" applyAlignment="1" applyProtection="1">
      <alignment vertical="center"/>
    </xf>
    <xf numFmtId="178" fontId="0" fillId="0" borderId="13" xfId="0" applyNumberFormat="1" applyBorder="1" applyAlignment="1" applyProtection="1">
      <alignment vertical="center" shrinkToFit="1"/>
    </xf>
    <xf numFmtId="178" fontId="0" fillId="0" borderId="51" xfId="0" applyNumberFormat="1" applyBorder="1" applyAlignment="1" applyProtection="1">
      <alignment vertical="center" shrinkToFit="1"/>
    </xf>
    <xf numFmtId="178" fontId="0" fillId="4" borderId="52" xfId="0" applyNumberFormat="1" applyFill="1" applyBorder="1" applyAlignment="1" applyProtection="1">
      <alignment vertical="center" shrinkToFit="1"/>
      <protection locked="0"/>
    </xf>
    <xf numFmtId="178" fontId="0" fillId="0" borderId="10" xfId="0" applyNumberFormat="1" applyFill="1" applyBorder="1" applyAlignment="1" applyProtection="1">
      <alignment vertical="center" shrinkToFit="1"/>
    </xf>
    <xf numFmtId="0" fontId="0" fillId="0" borderId="19"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13" xfId="0" applyBorder="1" applyAlignment="1" applyProtection="1">
      <alignment horizontal="center" vertical="center"/>
    </xf>
    <xf numFmtId="0" fontId="0" fillId="0" borderId="11" xfId="0" applyBorder="1" applyAlignment="1" applyProtection="1">
      <alignment horizontal="center" vertical="center"/>
    </xf>
    <xf numFmtId="0" fontId="0" fillId="0" borderId="26" xfId="0" applyBorder="1" applyAlignment="1" applyProtection="1">
      <alignment horizontal="center" vertical="center" shrinkToFit="1"/>
    </xf>
    <xf numFmtId="0" fontId="0" fillId="0" borderId="59" xfId="0" applyBorder="1" applyAlignment="1" applyProtection="1">
      <alignment horizontal="center" vertical="center"/>
    </xf>
    <xf numFmtId="0" fontId="0" fillId="0" borderId="62" xfId="0" applyBorder="1" applyAlignment="1" applyProtection="1">
      <alignment horizontal="center" vertical="center"/>
    </xf>
    <xf numFmtId="0" fontId="17" fillId="0" borderId="0" xfId="0" applyFont="1" applyProtection="1">
      <alignment vertical="center"/>
    </xf>
    <xf numFmtId="0" fontId="0" fillId="4" borderId="30" xfId="0" applyFill="1" applyBorder="1" applyAlignment="1" applyProtection="1">
      <alignment horizontal="center" vertical="center"/>
      <protection locked="0"/>
    </xf>
    <xf numFmtId="0" fontId="0" fillId="4" borderId="37" xfId="0" applyFill="1" applyBorder="1" applyAlignment="1" applyProtection="1">
      <alignment horizontal="center" vertical="center"/>
      <protection locked="0"/>
    </xf>
    <xf numFmtId="0" fontId="0" fillId="4" borderId="43" xfId="0" applyFill="1" applyBorder="1" applyAlignment="1" applyProtection="1">
      <alignment horizontal="center" vertical="center"/>
      <protection locked="0"/>
    </xf>
    <xf numFmtId="0" fontId="14" fillId="0" borderId="0" xfId="4" applyFont="1" applyAlignment="1">
      <alignment vertical="center" shrinkToFit="1"/>
    </xf>
    <xf numFmtId="178" fontId="0" fillId="0" borderId="52" xfId="0" applyNumberFormat="1" applyFill="1" applyBorder="1" applyAlignment="1" applyProtection="1">
      <alignment vertical="center" shrinkToFit="1"/>
      <protection locked="0"/>
    </xf>
    <xf numFmtId="0" fontId="3" fillId="2" borderId="0" xfId="0" applyFont="1" applyFill="1" applyBorder="1" applyAlignment="1">
      <alignment vertical="center" shrinkToFit="1"/>
    </xf>
    <xf numFmtId="3" fontId="4" fillId="2" borderId="11" xfId="0" applyNumberFormat="1" applyFont="1" applyFill="1" applyBorder="1">
      <alignment vertical="center"/>
    </xf>
    <xf numFmtId="3" fontId="4" fillId="2" borderId="13" xfId="0" applyNumberFormat="1" applyFont="1" applyFill="1" applyBorder="1">
      <alignment vertical="center"/>
    </xf>
    <xf numFmtId="3" fontId="4" fillId="0" borderId="11" xfId="0" applyNumberFormat="1" applyFont="1" applyFill="1" applyBorder="1" applyAlignment="1">
      <alignment horizontal="right" vertical="center" shrinkToFit="1"/>
    </xf>
    <xf numFmtId="3" fontId="4" fillId="0" borderId="13" xfId="0" applyNumberFormat="1" applyFont="1" applyFill="1" applyBorder="1" applyAlignment="1">
      <alignment horizontal="right" vertical="center" shrinkToFit="1"/>
    </xf>
    <xf numFmtId="0" fontId="4" fillId="0" borderId="0" xfId="0" applyFont="1" applyAlignment="1">
      <alignment horizontal="distributed" vertical="center"/>
    </xf>
    <xf numFmtId="0" fontId="4" fillId="2" borderId="1" xfId="0" applyFont="1" applyFill="1" applyBorder="1" applyAlignment="1" applyProtection="1">
      <alignment horizontal="left" vertical="center" shrinkToFit="1"/>
      <protection locked="0"/>
    </xf>
    <xf numFmtId="0" fontId="3" fillId="2" borderId="0" xfId="0" applyFont="1" applyFill="1" applyAlignment="1">
      <alignment vertical="center" shrinkToFit="1"/>
    </xf>
    <xf numFmtId="176" fontId="4" fillId="2" borderId="0" xfId="0" applyNumberFormat="1" applyFont="1" applyFill="1" applyAlignment="1" applyProtection="1">
      <alignment horizontal="left" vertical="center"/>
      <protection locked="0"/>
    </xf>
    <xf numFmtId="49" fontId="4" fillId="2" borderId="14" xfId="0" applyNumberFormat="1"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0" fillId="0" borderId="26" xfId="0" applyBorder="1" applyAlignment="1" applyProtection="1">
      <alignment horizontal="center" vertical="center" textRotation="255"/>
    </xf>
    <xf numFmtId="0" fontId="0" fillId="0" borderId="35" xfId="0" applyBorder="1" applyAlignment="1" applyProtection="1">
      <alignment horizontal="center" vertical="center" textRotation="255"/>
    </xf>
    <xf numFmtId="0" fontId="0" fillId="0" borderId="20" xfId="0" applyBorder="1" applyAlignment="1" applyProtection="1">
      <alignment horizontal="center" vertical="center" textRotation="255"/>
    </xf>
    <xf numFmtId="178" fontId="16" fillId="4" borderId="8" xfId="5" applyNumberFormat="1" applyFont="1" applyFill="1" applyBorder="1" applyAlignment="1" applyProtection="1">
      <alignment horizontal="center" vertical="center" shrinkToFit="1"/>
      <protection locked="0"/>
    </xf>
    <xf numFmtId="178" fontId="16" fillId="0" borderId="26" xfId="5" quotePrefix="1" applyNumberFormat="1" applyFont="1" applyBorder="1" applyAlignment="1" applyProtection="1">
      <alignment horizontal="center" vertical="center" shrinkToFit="1"/>
    </xf>
    <xf numFmtId="178" fontId="16" fillId="0" borderId="25" xfId="5" quotePrefix="1" applyNumberFormat="1" applyFont="1" applyBorder="1" applyAlignment="1" applyProtection="1">
      <alignment horizontal="center" vertical="center" shrinkToFit="1"/>
    </xf>
    <xf numFmtId="178" fontId="16" fillId="0" borderId="24" xfId="5" quotePrefix="1" applyNumberFormat="1" applyFont="1" applyBorder="1" applyAlignment="1" applyProtection="1">
      <alignment horizontal="center" vertical="center" shrinkToFit="1"/>
    </xf>
    <xf numFmtId="178" fontId="16" fillId="0" borderId="20" xfId="5" quotePrefix="1" applyNumberFormat="1" applyFont="1" applyBorder="1" applyAlignment="1" applyProtection="1">
      <alignment horizontal="center" vertical="center" shrinkToFit="1"/>
    </xf>
    <xf numFmtId="178" fontId="16" fillId="0" borderId="1" xfId="5" quotePrefix="1" applyNumberFormat="1" applyFont="1" applyBorder="1" applyAlignment="1" applyProtection="1">
      <alignment horizontal="center" vertical="center" shrinkToFit="1"/>
    </xf>
    <xf numFmtId="178" fontId="16" fillId="0" borderId="19" xfId="5" quotePrefix="1" applyNumberFormat="1" applyFont="1" applyBorder="1" applyAlignment="1" applyProtection="1">
      <alignment horizontal="center" vertical="center" shrinkToFit="1"/>
    </xf>
    <xf numFmtId="179" fontId="16" fillId="0" borderId="26" xfId="6" applyNumberFormat="1" applyFont="1" applyBorder="1" applyAlignment="1" applyProtection="1">
      <alignment horizontal="center" vertical="center" shrinkToFit="1"/>
    </xf>
    <xf numFmtId="179" fontId="16" fillId="0" borderId="24" xfId="6" applyNumberFormat="1" applyFont="1" applyBorder="1" applyAlignment="1" applyProtection="1">
      <alignment horizontal="center" vertical="center" shrinkToFit="1"/>
    </xf>
    <xf numFmtId="179" fontId="16" fillId="0" borderId="20" xfId="6" applyNumberFormat="1" applyFont="1" applyBorder="1" applyAlignment="1" applyProtection="1">
      <alignment horizontal="center" vertical="center" shrinkToFit="1"/>
    </xf>
    <xf numFmtId="179" fontId="16" fillId="0" borderId="19" xfId="6" applyNumberFormat="1" applyFont="1" applyBorder="1" applyAlignment="1" applyProtection="1">
      <alignment horizontal="center" vertical="center" shrinkToFit="1"/>
    </xf>
    <xf numFmtId="178" fontId="16" fillId="4" borderId="3" xfId="5" applyNumberFormat="1" applyFont="1" applyFill="1" applyBorder="1" applyAlignment="1" applyProtection="1">
      <alignment horizontal="center" vertical="center" shrinkToFit="1"/>
      <protection locked="0"/>
    </xf>
    <xf numFmtId="0" fontId="0" fillId="0" borderId="56" xfId="0" applyFill="1" applyBorder="1" applyAlignment="1" applyProtection="1">
      <alignment horizontal="left" vertical="center" shrinkToFit="1"/>
      <protection locked="0"/>
    </xf>
    <xf numFmtId="0" fontId="0" fillId="0" borderId="63" xfId="0" applyFill="1" applyBorder="1" applyAlignment="1" applyProtection="1">
      <alignment horizontal="left" vertical="center" shrinkToFit="1"/>
      <protection locked="0"/>
    </xf>
    <xf numFmtId="0" fontId="0" fillId="0" borderId="55" xfId="0" applyFill="1" applyBorder="1" applyAlignment="1" applyProtection="1">
      <alignment horizontal="left" vertical="center" shrinkToFit="1"/>
      <protection locked="0"/>
    </xf>
    <xf numFmtId="178" fontId="16" fillId="0" borderId="23" xfId="5" quotePrefix="1" applyNumberFormat="1" applyFont="1" applyBorder="1" applyAlignment="1" applyProtection="1">
      <alignment horizontal="center" vertical="center" shrinkToFit="1"/>
    </xf>
    <xf numFmtId="178" fontId="16" fillId="0" borderId="22" xfId="5" quotePrefix="1" applyNumberFormat="1" applyFont="1" applyBorder="1" applyAlignment="1" applyProtection="1">
      <alignment horizontal="center" vertical="center" shrinkToFit="1"/>
    </xf>
    <xf numFmtId="178" fontId="16" fillId="0" borderId="21" xfId="5" quotePrefix="1" applyNumberFormat="1" applyFont="1" applyBorder="1" applyAlignment="1" applyProtection="1">
      <alignment horizontal="center" vertical="center" shrinkToFit="1"/>
    </xf>
    <xf numFmtId="178" fontId="16" fillId="0" borderId="18" xfId="5" quotePrefix="1" applyNumberFormat="1" applyFont="1" applyBorder="1" applyAlignment="1" applyProtection="1">
      <alignment horizontal="center" vertical="center" shrinkToFit="1"/>
    </xf>
    <xf numFmtId="178" fontId="16" fillId="0" borderId="17" xfId="5" quotePrefix="1" applyNumberFormat="1" applyFont="1" applyBorder="1" applyAlignment="1" applyProtection="1">
      <alignment horizontal="center" vertical="center" shrinkToFit="1"/>
    </xf>
    <xf numFmtId="178" fontId="16" fillId="0" borderId="16" xfId="5" quotePrefix="1" applyNumberFormat="1" applyFont="1" applyBorder="1" applyAlignment="1" applyProtection="1">
      <alignment horizontal="center" vertical="center" shrinkToFit="1"/>
    </xf>
    <xf numFmtId="0" fontId="0" fillId="0" borderId="48" xfId="0" applyBorder="1" applyAlignment="1" applyProtection="1">
      <alignment horizontal="center" vertical="center"/>
    </xf>
    <xf numFmtId="0" fontId="0" fillId="0" borderId="28" xfId="0" applyBorder="1" applyAlignment="1" applyProtection="1">
      <alignment horizontal="center" vertical="center"/>
    </xf>
    <xf numFmtId="0" fontId="20" fillId="0" borderId="0" xfId="0" applyFont="1" applyAlignment="1" applyProtection="1">
      <alignment vertical="top"/>
    </xf>
    <xf numFmtId="176" fontId="0" fillId="4" borderId="61" xfId="0" applyNumberFormat="1" applyFill="1" applyBorder="1" applyAlignment="1" applyProtection="1">
      <alignment horizontal="left" vertical="center" indent="1" shrinkToFit="1"/>
      <protection locked="0"/>
    </xf>
    <xf numFmtId="176" fontId="0" fillId="4" borderId="60" xfId="0" applyNumberFormat="1" applyFill="1" applyBorder="1" applyAlignment="1" applyProtection="1">
      <alignment horizontal="left" vertical="center" indent="1" shrinkToFit="1"/>
      <protection locked="0"/>
    </xf>
    <xf numFmtId="176" fontId="0" fillId="4" borderId="58" xfId="0" applyNumberFormat="1" applyFill="1" applyBorder="1" applyAlignment="1" applyProtection="1">
      <alignment horizontal="left" vertical="center" indent="1" shrinkToFit="1"/>
      <protection locked="0"/>
    </xf>
    <xf numFmtId="176" fontId="0" fillId="4" borderId="57" xfId="0" applyNumberFormat="1" applyFill="1" applyBorder="1" applyAlignment="1" applyProtection="1">
      <alignment horizontal="left" vertical="center" indent="1" shrinkToFit="1"/>
      <protection locked="0"/>
    </xf>
    <xf numFmtId="0" fontId="0" fillId="0" borderId="67" xfId="0" applyBorder="1" applyProtection="1">
      <alignment vertical="center"/>
    </xf>
    <xf numFmtId="0" fontId="0" fillId="0" borderId="42" xfId="0" applyBorder="1" applyProtection="1">
      <alignment vertical="center"/>
    </xf>
    <xf numFmtId="0" fontId="0" fillId="0" borderId="66" xfId="0" applyBorder="1" applyProtection="1">
      <alignment vertical="center"/>
    </xf>
    <xf numFmtId="0" fontId="0" fillId="0" borderId="36" xfId="0" applyBorder="1" applyProtection="1">
      <alignment vertical="center"/>
    </xf>
    <xf numFmtId="0" fontId="0" fillId="0" borderId="65" xfId="0" applyBorder="1" applyProtection="1">
      <alignment vertical="center"/>
    </xf>
    <xf numFmtId="0" fontId="0" fillId="0" borderId="64" xfId="0" applyBorder="1" applyProtection="1">
      <alignment vertical="center"/>
    </xf>
    <xf numFmtId="176" fontId="0" fillId="0" borderId="11" xfId="0" applyNumberFormat="1" applyFill="1" applyBorder="1" applyAlignment="1" applyProtection="1">
      <alignment horizontal="left" vertical="center" shrinkToFit="1"/>
    </xf>
    <xf numFmtId="176" fontId="0" fillId="0" borderId="13" xfId="0" applyNumberFormat="1" applyFill="1" applyBorder="1" applyAlignment="1" applyProtection="1">
      <alignment horizontal="left" vertical="center" shrinkToFit="1"/>
    </xf>
    <xf numFmtId="0" fontId="0" fillId="0" borderId="11" xfId="0" applyNumberFormat="1" applyFill="1" applyBorder="1" applyAlignment="1" applyProtection="1">
      <alignment horizontal="left" vertical="center" shrinkToFit="1"/>
    </xf>
    <xf numFmtId="0" fontId="0" fillId="0" borderId="13" xfId="0" applyNumberFormat="1" applyFill="1" applyBorder="1" applyAlignment="1" applyProtection="1">
      <alignment horizontal="left" vertical="center" shrinkToFit="1"/>
    </xf>
    <xf numFmtId="0" fontId="0" fillId="0" borderId="54" xfId="0" applyBorder="1" applyAlignment="1" applyProtection="1">
      <alignment horizontal="center" vertical="center"/>
    </xf>
    <xf numFmtId="0" fontId="0" fillId="0" borderId="53" xfId="0" applyBorder="1" applyAlignment="1" applyProtection="1">
      <alignment horizontal="center" vertical="center"/>
    </xf>
    <xf numFmtId="0" fontId="0" fillId="0" borderId="49" xfId="0" applyBorder="1" applyAlignment="1" applyProtection="1">
      <alignment horizontal="center" vertical="center"/>
    </xf>
    <xf numFmtId="0" fontId="0" fillId="0" borderId="11" xfId="0" applyFill="1" applyBorder="1" applyAlignment="1" applyProtection="1">
      <alignment horizontal="left" vertical="center" shrinkToFit="1"/>
    </xf>
    <xf numFmtId="0" fontId="0" fillId="0" borderId="12" xfId="0" applyFill="1" applyBorder="1" applyAlignment="1" applyProtection="1">
      <alignment horizontal="left" vertical="center" shrinkToFit="1"/>
    </xf>
    <xf numFmtId="0" fontId="0" fillId="0" borderId="13" xfId="0" applyFill="1" applyBorder="1" applyAlignment="1" applyProtection="1">
      <alignment horizontal="left" vertical="center" shrinkToFit="1"/>
    </xf>
    <xf numFmtId="0" fontId="16" fillId="0" borderId="27" xfId="7" applyBorder="1" applyAlignment="1" applyProtection="1">
      <alignment horizontal="center" vertical="center"/>
    </xf>
    <xf numFmtId="176" fontId="0" fillId="0" borderId="11" xfId="0" applyNumberFormat="1" applyFill="1" applyBorder="1" applyAlignment="1" applyProtection="1">
      <alignment horizontal="left" vertical="center" shrinkToFit="1"/>
      <protection locked="0"/>
    </xf>
    <xf numFmtId="176" fontId="0" fillId="0" borderId="13" xfId="0" applyNumberFormat="1" applyFill="1" applyBorder="1" applyAlignment="1" applyProtection="1">
      <alignment horizontal="left" vertical="center" shrinkToFit="1"/>
      <protection locked="0"/>
    </xf>
    <xf numFmtId="0" fontId="21" fillId="0" borderId="0" xfId="0" applyFont="1" applyAlignment="1" applyProtection="1">
      <alignment vertical="top"/>
    </xf>
    <xf numFmtId="176" fontId="0" fillId="0" borderId="56" xfId="0" applyNumberFormat="1" applyFill="1" applyBorder="1" applyAlignment="1" applyProtection="1">
      <alignment horizontal="left" vertical="center" shrinkToFit="1"/>
      <protection locked="0"/>
    </xf>
    <xf numFmtId="176" fontId="0" fillId="0" borderId="55" xfId="0" applyNumberFormat="1" applyFill="1" applyBorder="1" applyAlignment="1" applyProtection="1">
      <alignment horizontal="left" vertical="center" shrinkToFit="1"/>
      <protection locked="0"/>
    </xf>
    <xf numFmtId="0" fontId="0" fillId="0" borderId="56" xfId="0" applyNumberFormat="1" applyFill="1" applyBorder="1" applyAlignment="1" applyProtection="1">
      <alignment horizontal="left" vertical="center" shrinkToFit="1"/>
      <protection locked="0"/>
    </xf>
    <xf numFmtId="0" fontId="0" fillId="0" borderId="55" xfId="0" applyNumberFormat="1" applyFill="1" applyBorder="1" applyAlignment="1" applyProtection="1">
      <alignment horizontal="left" vertical="center" shrinkToFit="1"/>
      <protection locked="0"/>
    </xf>
    <xf numFmtId="0" fontId="0" fillId="4" borderId="56" xfId="0" applyFill="1" applyBorder="1" applyAlignment="1" applyProtection="1">
      <alignment horizontal="left" vertical="center" shrinkToFit="1"/>
      <protection locked="0"/>
    </xf>
    <xf numFmtId="0" fontId="0" fillId="4" borderId="63"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9" fillId="0" borderId="0" xfId="2" applyFont="1" applyAlignment="1">
      <alignment vertical="center" shrinkToFit="1"/>
    </xf>
    <xf numFmtId="0" fontId="9" fillId="0" borderId="0" xfId="2" applyFont="1" applyAlignment="1">
      <alignment horizontal="center" vertical="center"/>
    </xf>
    <xf numFmtId="0" fontId="9" fillId="0" borderId="0" xfId="2" applyFont="1" applyFill="1" applyAlignment="1">
      <alignment horizontal="left" vertical="center" wrapText="1"/>
    </xf>
    <xf numFmtId="0" fontId="14" fillId="0" borderId="0" xfId="4" applyFont="1" applyAlignment="1">
      <alignment horizontal="left" vertical="top" wrapText="1"/>
    </xf>
    <xf numFmtId="0" fontId="9" fillId="0" borderId="0" xfId="2" applyFont="1" applyFill="1" applyAlignment="1">
      <alignment horizontal="center" vertical="center"/>
    </xf>
    <xf numFmtId="0" fontId="9" fillId="0" borderId="0" xfId="2" applyFont="1" applyFill="1" applyAlignment="1">
      <alignment horizontal="distributed" vertical="center"/>
    </xf>
    <xf numFmtId="0" fontId="9" fillId="0" borderId="0" xfId="2" applyFont="1" applyAlignment="1">
      <alignment horizontal="left" vertical="center" shrinkToFit="1"/>
    </xf>
    <xf numFmtId="0" fontId="9" fillId="0" borderId="0" xfId="2" applyFont="1" applyAlignment="1">
      <alignment horizontal="distributed" vertical="center" shrinkToFit="1"/>
    </xf>
    <xf numFmtId="0" fontId="22" fillId="0" borderId="0" xfId="0" applyFont="1" applyProtection="1">
      <alignment vertical="center"/>
    </xf>
    <xf numFmtId="176" fontId="22" fillId="0" borderId="11" xfId="0" applyNumberFormat="1" applyFont="1" applyFill="1" applyBorder="1" applyAlignment="1" applyProtection="1">
      <alignment horizontal="left" vertical="center" shrinkToFit="1"/>
      <protection locked="0"/>
    </xf>
    <xf numFmtId="176" fontId="22" fillId="0" borderId="13" xfId="0" applyNumberFormat="1" applyFont="1" applyFill="1" applyBorder="1" applyAlignment="1" applyProtection="1">
      <alignment horizontal="left" vertical="center" shrinkToFit="1"/>
      <protection locked="0"/>
    </xf>
    <xf numFmtId="0" fontId="22" fillId="4" borderId="37" xfId="0" applyFont="1" applyFill="1" applyBorder="1" applyAlignment="1" applyProtection="1">
      <alignment horizontal="center" vertical="center"/>
      <protection locked="0"/>
    </xf>
    <xf numFmtId="0" fontId="22" fillId="0" borderId="56" xfId="0" applyFont="1" applyFill="1" applyBorder="1" applyAlignment="1" applyProtection="1">
      <alignment horizontal="left" vertical="center" shrinkToFit="1"/>
      <protection locked="0"/>
    </xf>
    <xf numFmtId="0" fontId="23" fillId="0" borderId="63" xfId="0" applyFont="1" applyFill="1" applyBorder="1" applyAlignment="1" applyProtection="1">
      <alignment horizontal="left" vertical="center" shrinkToFit="1"/>
      <protection locked="0"/>
    </xf>
    <xf numFmtId="0" fontId="23" fillId="0" borderId="55" xfId="0" applyFont="1" applyFill="1" applyBorder="1" applyAlignment="1" applyProtection="1">
      <alignment horizontal="left" vertical="center" shrinkToFit="1"/>
      <protection locked="0"/>
    </xf>
    <xf numFmtId="0" fontId="22" fillId="4" borderId="56" xfId="0" applyFont="1" applyFill="1" applyBorder="1" applyAlignment="1" applyProtection="1">
      <alignment horizontal="left" vertical="center" shrinkToFit="1"/>
      <protection locked="0"/>
    </xf>
    <xf numFmtId="0" fontId="23" fillId="4" borderId="63" xfId="0" applyFont="1" applyFill="1" applyBorder="1" applyAlignment="1" applyProtection="1">
      <alignment horizontal="left" vertical="center" shrinkToFit="1"/>
      <protection locked="0"/>
    </xf>
    <xf numFmtId="0" fontId="23" fillId="4" borderId="55" xfId="0" applyFont="1" applyFill="1" applyBorder="1" applyAlignment="1" applyProtection="1">
      <alignment horizontal="left" vertical="center" shrinkToFit="1"/>
      <protection locked="0"/>
    </xf>
    <xf numFmtId="176" fontId="22" fillId="0" borderId="56" xfId="0" applyNumberFormat="1" applyFont="1" applyFill="1" applyBorder="1" applyAlignment="1" applyProtection="1">
      <alignment horizontal="left" vertical="center" shrinkToFit="1"/>
      <protection locked="0"/>
    </xf>
    <xf numFmtId="176" fontId="22" fillId="0" borderId="55" xfId="0" applyNumberFormat="1" applyFont="1" applyFill="1" applyBorder="1" applyAlignment="1" applyProtection="1">
      <alignment horizontal="left" vertical="center" shrinkToFit="1"/>
      <protection locked="0"/>
    </xf>
    <xf numFmtId="0" fontId="22" fillId="0" borderId="56" xfId="0" applyNumberFormat="1" applyFont="1" applyFill="1" applyBorder="1" applyAlignment="1" applyProtection="1">
      <alignment horizontal="left" vertical="center" shrinkToFit="1"/>
      <protection locked="0"/>
    </xf>
    <xf numFmtId="0" fontId="23" fillId="0" borderId="55" xfId="0" applyNumberFormat="1" applyFont="1" applyFill="1" applyBorder="1" applyAlignment="1" applyProtection="1">
      <alignment horizontal="left" vertical="center" shrinkToFit="1"/>
      <protection locked="0"/>
    </xf>
    <xf numFmtId="0" fontId="22" fillId="4" borderId="47" xfId="0" applyFont="1" applyFill="1" applyBorder="1" applyAlignment="1" applyProtection="1">
      <alignment vertical="center" shrinkToFit="1"/>
      <protection locked="0"/>
    </xf>
    <xf numFmtId="178" fontId="23" fillId="4" borderId="46" xfId="0" applyNumberFormat="1" applyFont="1" applyFill="1" applyBorder="1" applyAlignment="1" applyProtection="1">
      <alignment vertical="center" shrinkToFit="1"/>
      <protection locked="0"/>
    </xf>
    <xf numFmtId="178" fontId="23" fillId="4" borderId="45" xfId="0" applyNumberFormat="1" applyFont="1" applyFill="1" applyBorder="1" applyAlignment="1" applyProtection="1">
      <alignment vertical="center" shrinkToFit="1"/>
      <protection locked="0"/>
    </xf>
    <xf numFmtId="0" fontId="23" fillId="4" borderId="41" xfId="0" applyFont="1" applyFill="1" applyBorder="1" applyAlignment="1" applyProtection="1">
      <alignment vertical="center" shrinkToFit="1"/>
      <protection locked="0"/>
    </xf>
    <xf numFmtId="178" fontId="23" fillId="4" borderId="40" xfId="0" applyNumberFormat="1" applyFont="1" applyFill="1" applyBorder="1" applyAlignment="1" applyProtection="1">
      <alignment vertical="center" shrinkToFit="1"/>
      <protection locked="0"/>
    </xf>
    <xf numFmtId="178" fontId="23" fillId="4" borderId="39" xfId="0" applyNumberFormat="1" applyFont="1" applyFill="1" applyBorder="1" applyAlignment="1" applyProtection="1">
      <alignment vertical="center" shrinkToFit="1"/>
      <protection locked="0"/>
    </xf>
    <xf numFmtId="0" fontId="23" fillId="4" borderId="34" xfId="0" applyFont="1" applyFill="1" applyBorder="1" applyAlignment="1" applyProtection="1">
      <alignment vertical="center" shrinkToFit="1"/>
      <protection locked="0"/>
    </xf>
    <xf numFmtId="178" fontId="23" fillId="4" borderId="33" xfId="0" applyNumberFormat="1" applyFont="1" applyFill="1" applyBorder="1" applyAlignment="1" applyProtection="1">
      <alignment vertical="center" shrinkToFit="1"/>
      <protection locked="0"/>
    </xf>
    <xf numFmtId="178" fontId="23" fillId="4" borderId="32" xfId="0" applyNumberFormat="1" applyFont="1" applyFill="1" applyBorder="1" applyAlignment="1" applyProtection="1">
      <alignment vertical="center" shrinkToFit="1"/>
      <protection locked="0"/>
    </xf>
    <xf numFmtId="178" fontId="22" fillId="4" borderId="43" xfId="0" applyNumberFormat="1" applyFont="1" applyFill="1" applyBorder="1" applyAlignment="1" applyProtection="1">
      <alignment vertical="center" shrinkToFit="1"/>
      <protection locked="0"/>
    </xf>
    <xf numFmtId="178" fontId="22" fillId="4" borderId="37" xfId="0" applyNumberFormat="1" applyFont="1" applyFill="1" applyBorder="1" applyAlignment="1" applyProtection="1">
      <alignment vertical="center" shrinkToFit="1"/>
      <protection locked="0"/>
    </xf>
    <xf numFmtId="178" fontId="22" fillId="4" borderId="30" xfId="0" applyNumberFormat="1" applyFont="1" applyFill="1" applyBorder="1" applyAlignment="1" applyProtection="1">
      <alignment vertical="center" shrinkToFit="1"/>
      <protection locked="0"/>
    </xf>
    <xf numFmtId="178" fontId="22" fillId="4" borderId="52" xfId="0" applyNumberFormat="1" applyFont="1" applyFill="1" applyBorder="1" applyAlignment="1" applyProtection="1">
      <alignment vertical="center" shrinkToFit="1"/>
      <protection locked="0"/>
    </xf>
    <xf numFmtId="178" fontId="24" fillId="4" borderId="8" xfId="5" applyNumberFormat="1" applyFont="1" applyFill="1" applyBorder="1" applyAlignment="1" applyProtection="1">
      <alignment horizontal="center" vertical="center" shrinkToFit="1"/>
      <protection locked="0"/>
    </xf>
    <xf numFmtId="178" fontId="24" fillId="4" borderId="0" xfId="5" applyNumberFormat="1" applyFont="1" applyFill="1" applyBorder="1" applyAlignment="1" applyProtection="1">
      <alignment horizontal="center" vertical="center" shrinkToFit="1"/>
      <protection locked="0"/>
    </xf>
    <xf numFmtId="178" fontId="24" fillId="4" borderId="3" xfId="5" applyNumberFormat="1" applyFont="1" applyFill="1" applyBorder="1" applyAlignment="1" applyProtection="1">
      <alignment horizontal="center" vertical="center" shrinkToFit="1"/>
      <protection locked="0"/>
    </xf>
    <xf numFmtId="0" fontId="22" fillId="0" borderId="0" xfId="0" applyFont="1" applyAlignment="1" applyProtection="1">
      <alignment horizontal="right" vertical="center"/>
    </xf>
    <xf numFmtId="0" fontId="22" fillId="4" borderId="43" xfId="0" applyFont="1" applyFill="1" applyBorder="1" applyAlignment="1" applyProtection="1">
      <alignment horizontal="center" vertical="center"/>
      <protection locked="0"/>
    </xf>
    <xf numFmtId="0" fontId="23" fillId="4" borderId="30" xfId="0" applyFont="1" applyFill="1" applyBorder="1" applyAlignment="1" applyProtection="1">
      <alignment horizontal="center" vertical="center"/>
      <protection locked="0"/>
    </xf>
    <xf numFmtId="176" fontId="22" fillId="4" borderId="61" xfId="0" applyNumberFormat="1" applyFont="1" applyFill="1" applyBorder="1" applyAlignment="1" applyProtection="1">
      <alignment horizontal="left" vertical="center" indent="1" shrinkToFit="1"/>
      <protection locked="0"/>
    </xf>
    <xf numFmtId="176" fontId="22" fillId="4" borderId="60" xfId="0" applyNumberFormat="1" applyFont="1" applyFill="1" applyBorder="1" applyAlignment="1" applyProtection="1">
      <alignment horizontal="left" vertical="center" indent="1" shrinkToFit="1"/>
      <protection locked="0"/>
    </xf>
    <xf numFmtId="176" fontId="22" fillId="4" borderId="58" xfId="0" applyNumberFormat="1" applyFont="1" applyFill="1" applyBorder="1" applyAlignment="1" applyProtection="1">
      <alignment horizontal="left" vertical="center" indent="1" shrinkToFit="1"/>
      <protection locked="0"/>
    </xf>
    <xf numFmtId="176" fontId="22" fillId="4" borderId="57" xfId="0" applyNumberFormat="1" applyFont="1" applyFill="1" applyBorder="1" applyAlignment="1" applyProtection="1">
      <alignment horizontal="left" vertical="center" indent="1" shrinkToFit="1"/>
      <protection locked="0"/>
    </xf>
  </cellXfs>
  <cellStyles count="8">
    <cellStyle name="パーセント" xfId="6" builtinId="5"/>
    <cellStyle name="桁区切り" xfId="5" builtinId="6"/>
    <cellStyle name="標準" xfId="0" builtinId="0"/>
    <cellStyle name="標準 2" xfId="7"/>
    <cellStyle name="標準 2 2" xfId="2"/>
    <cellStyle name="標準 3" xfId="1"/>
    <cellStyle name="標準 3 2" xfId="4"/>
    <cellStyle name="標準 4" xfId="3"/>
  </cellStyles>
  <dxfs count="6">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704850</xdr:colOff>
      <xdr:row>0</xdr:row>
      <xdr:rowOff>142875</xdr:rowOff>
    </xdr:from>
    <xdr:ext cx="2466894" cy="425758"/>
    <xdr:sp macro="" textlink="">
      <xdr:nvSpPr>
        <xdr:cNvPr id="2" name="正方形/長方形 1"/>
        <xdr:cNvSpPr/>
      </xdr:nvSpPr>
      <xdr:spPr>
        <a:xfrm>
          <a:off x="2228850" y="142875"/>
          <a:ext cx="2466894" cy="425758"/>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貴法人の文書管理上の番号がない場合は</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特に記載していただく必要はありません　　</a:t>
          </a:r>
          <a:r>
            <a:rPr kumimoji="1" lang="ja-JP" altLang="ja-JP" sz="1100">
              <a:solidFill>
                <a:schemeClr val="lt1"/>
              </a:solidFill>
              <a:effectLst/>
              <a:latin typeface="ＭＳ Ｐゴシック" panose="020B0600070205080204" pitchFamily="50" charset="-128"/>
              <a:ea typeface="ＭＳ Ｐゴシック" panose="020B0600070205080204" pitchFamily="50" charset="-128"/>
              <a:cs typeface="+mn-cs"/>
            </a:rPr>
            <a:t>　→</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xdr:txBody>
    </xdr:sp>
    <xdr:clientData fPrintsWithSheet="0"/>
  </xdr:oneCellAnchor>
  <xdr:oneCellAnchor>
    <xdr:from>
      <xdr:col>6</xdr:col>
      <xdr:colOff>0</xdr:colOff>
      <xdr:row>9</xdr:row>
      <xdr:rowOff>0</xdr:rowOff>
    </xdr:from>
    <xdr:ext cx="1053430" cy="242374"/>
    <xdr:sp macro="" textlink="">
      <xdr:nvSpPr>
        <xdr:cNvPr id="3" name="正方形/長方形 2"/>
        <xdr:cNvSpPr/>
      </xdr:nvSpPr>
      <xdr:spPr>
        <a:xfrm>
          <a:off x="4572000" y="2724150"/>
          <a:ext cx="1053430"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押印は不要です。</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xdr:txBody>
    </xdr:sp>
    <xdr:clientData fPrintsWithSheet="0"/>
  </xdr:oneCellAnchor>
  <xdr:oneCellAnchor>
    <xdr:from>
      <xdr:col>7</xdr:col>
      <xdr:colOff>9525</xdr:colOff>
      <xdr:row>8</xdr:row>
      <xdr:rowOff>9525</xdr:rowOff>
    </xdr:from>
    <xdr:ext cx="1200842" cy="242374"/>
    <xdr:sp macro="" textlink="">
      <xdr:nvSpPr>
        <xdr:cNvPr id="4" name="正方形/長方形 3"/>
        <xdr:cNvSpPr/>
      </xdr:nvSpPr>
      <xdr:spPr>
        <a:xfrm>
          <a:off x="5343525" y="2486025"/>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7</xdr:col>
      <xdr:colOff>0</xdr:colOff>
      <xdr:row>6</xdr:row>
      <xdr:rowOff>0</xdr:rowOff>
    </xdr:from>
    <xdr:ext cx="1200842" cy="242374"/>
    <xdr:sp macro="" textlink="">
      <xdr:nvSpPr>
        <xdr:cNvPr id="6" name="正方形/長方形 5"/>
        <xdr:cNvSpPr/>
      </xdr:nvSpPr>
      <xdr:spPr>
        <a:xfrm>
          <a:off x="5334000" y="19812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7</xdr:col>
      <xdr:colOff>0</xdr:colOff>
      <xdr:row>2</xdr:row>
      <xdr:rowOff>0</xdr:rowOff>
    </xdr:from>
    <xdr:ext cx="1200842" cy="242374"/>
    <xdr:sp macro="" textlink="">
      <xdr:nvSpPr>
        <xdr:cNvPr id="7" name="正方形/長方形 6"/>
        <xdr:cNvSpPr/>
      </xdr:nvSpPr>
      <xdr:spPr>
        <a:xfrm>
          <a:off x="5334000" y="4953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1</xdr:col>
      <xdr:colOff>400050</xdr:colOff>
      <xdr:row>11</xdr:row>
      <xdr:rowOff>47625</xdr:rowOff>
    </xdr:from>
    <xdr:ext cx="1200842" cy="242374"/>
    <xdr:sp macro="" textlink="">
      <xdr:nvSpPr>
        <xdr:cNvPr id="8" name="正方形/長方形 7"/>
        <xdr:cNvSpPr/>
      </xdr:nvSpPr>
      <xdr:spPr>
        <a:xfrm>
          <a:off x="638175" y="3190875"/>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5</xdr:col>
      <xdr:colOff>1152525</xdr:colOff>
      <xdr:row>24</xdr:row>
      <xdr:rowOff>0</xdr:rowOff>
    </xdr:from>
    <xdr:ext cx="1200842" cy="242374"/>
    <xdr:sp macro="" textlink="">
      <xdr:nvSpPr>
        <xdr:cNvPr id="9" name="正方形/長方形 8"/>
        <xdr:cNvSpPr/>
      </xdr:nvSpPr>
      <xdr:spPr>
        <a:xfrm>
          <a:off x="3629025" y="68580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5</xdr:col>
      <xdr:colOff>1143000</xdr:colOff>
      <xdr:row>28</xdr:row>
      <xdr:rowOff>0</xdr:rowOff>
    </xdr:from>
    <xdr:ext cx="1095364" cy="242374"/>
    <xdr:sp macro="" textlink="">
      <xdr:nvSpPr>
        <xdr:cNvPr id="10" name="正方形/長方形 9"/>
        <xdr:cNvSpPr/>
      </xdr:nvSpPr>
      <xdr:spPr>
        <a:xfrm>
          <a:off x="4572000" y="6438900"/>
          <a:ext cx="1095364" cy="242374"/>
        </a:xfrm>
        <a:prstGeom prst="rect">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↑確認してください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fitToPage="1"/>
  </sheetPr>
  <dimension ref="B2:P33"/>
  <sheetViews>
    <sheetView showGridLines="0" tabSelected="1" view="pageBreakPreview" zoomScale="90" zoomScaleNormal="90" zoomScaleSheetLayoutView="90" workbookViewId="0">
      <pane ySplit="5" topLeftCell="A6" activePane="bottomLeft" state="frozen"/>
      <selection pane="bottomLeft"/>
    </sheetView>
  </sheetViews>
  <sheetFormatPr defaultRowHeight="16.5" customHeight="1" x14ac:dyDescent="0.4"/>
  <cols>
    <col min="1" max="1" width="8.88671875" style="1"/>
    <col min="2" max="2" width="3.109375" style="1" customWidth="1"/>
    <col min="3" max="11" width="8.88671875" style="1"/>
    <col min="12" max="12" width="3.109375" style="1" customWidth="1"/>
    <col min="13" max="16" width="8.88671875" style="1"/>
    <col min="17" max="17" width="3.109375" style="1" customWidth="1"/>
    <col min="18" max="16384" width="8.88671875" style="1"/>
  </cols>
  <sheetData>
    <row r="2" spans="2:16" ht="16.5" customHeight="1" x14ac:dyDescent="0.4">
      <c r="B2" s="27" t="s">
        <v>54</v>
      </c>
      <c r="C2" s="28"/>
      <c r="D2" s="28"/>
      <c r="E2" s="28"/>
      <c r="F2" s="28"/>
      <c r="G2" s="28"/>
      <c r="H2" s="28"/>
      <c r="I2" s="28"/>
      <c r="J2" s="28"/>
      <c r="K2" s="28"/>
      <c r="L2" s="28"/>
      <c r="M2" s="28"/>
    </row>
    <row r="3" spans="2:16" ht="16.5" customHeight="1" x14ac:dyDescent="0.4">
      <c r="B3" s="27" t="s">
        <v>53</v>
      </c>
      <c r="C3" s="28"/>
      <c r="D3" s="28"/>
      <c r="E3" s="28"/>
      <c r="F3" s="28"/>
      <c r="G3" s="28"/>
      <c r="H3" s="28"/>
      <c r="I3" s="28"/>
      <c r="J3" s="28"/>
      <c r="K3" s="28"/>
      <c r="L3" s="28"/>
      <c r="M3" s="28"/>
      <c r="N3" s="90" t="s">
        <v>67</v>
      </c>
      <c r="O3" s="90"/>
      <c r="P3" s="90"/>
    </row>
    <row r="4" spans="2:16" ht="16.5" customHeight="1" x14ac:dyDescent="0.4">
      <c r="N4" s="29" t="s">
        <v>52</v>
      </c>
      <c r="O4" s="30"/>
      <c r="P4" s="31"/>
    </row>
    <row r="5" spans="2:16" ht="16.5" customHeight="1" x14ac:dyDescent="0.4">
      <c r="C5" s="97" t="s">
        <v>19</v>
      </c>
      <c r="D5" s="97"/>
      <c r="E5" s="97"/>
      <c r="F5" s="97"/>
      <c r="N5" s="32" t="s">
        <v>50</v>
      </c>
      <c r="O5" s="99" t="s">
        <v>48</v>
      </c>
      <c r="P5" s="99"/>
    </row>
    <row r="6" spans="2:16" ht="16.5" customHeight="1" x14ac:dyDescent="0.4">
      <c r="N6" s="33" t="s">
        <v>51</v>
      </c>
      <c r="O6" s="100" t="s">
        <v>121</v>
      </c>
      <c r="P6" s="100"/>
    </row>
    <row r="7" spans="2:16" ht="16.5" customHeight="1" x14ac:dyDescent="0.4">
      <c r="B7" s="2" t="s">
        <v>27</v>
      </c>
      <c r="N7" s="29" t="s">
        <v>58</v>
      </c>
      <c r="O7" s="30"/>
      <c r="P7" s="31"/>
    </row>
    <row r="8" spans="2:16" ht="16.5" customHeight="1" x14ac:dyDescent="0.4">
      <c r="B8" s="15" t="s">
        <v>10</v>
      </c>
      <c r="C8" s="2" t="s">
        <v>18</v>
      </c>
      <c r="N8" s="34" t="s">
        <v>55</v>
      </c>
      <c r="O8" s="91"/>
      <c r="P8" s="92"/>
    </row>
    <row r="9" spans="2:16" ht="16.5" customHeight="1" x14ac:dyDescent="0.4">
      <c r="C9" s="1" t="s">
        <v>60</v>
      </c>
      <c r="P9" s="35" t="s">
        <v>57</v>
      </c>
    </row>
    <row r="10" spans="2:16" ht="16.5" customHeight="1" x14ac:dyDescent="0.4">
      <c r="B10" s="15" t="s">
        <v>10</v>
      </c>
      <c r="C10" s="1" t="s">
        <v>17</v>
      </c>
    </row>
    <row r="11" spans="2:16" ht="16.5" customHeight="1" x14ac:dyDescent="0.4">
      <c r="B11" s="3"/>
      <c r="C11" s="1" t="s">
        <v>16</v>
      </c>
      <c r="N11" s="29" t="s">
        <v>120</v>
      </c>
      <c r="O11" s="30"/>
      <c r="P11" s="31"/>
    </row>
    <row r="12" spans="2:16" ht="16.5" customHeight="1" x14ac:dyDescent="0.4">
      <c r="N12" s="34" t="s">
        <v>56</v>
      </c>
      <c r="O12" s="93" t="str">
        <f>IF(OR(B8="✔",B14="✔",B21="✔"),0,"（返還額計算シートによる）")</f>
        <v>（返還額計算シートによる）</v>
      </c>
      <c r="P12" s="94"/>
    </row>
    <row r="13" spans="2:16" ht="16.5" customHeight="1" x14ac:dyDescent="0.4">
      <c r="B13" s="2" t="s">
        <v>15</v>
      </c>
      <c r="P13" s="35" t="s">
        <v>57</v>
      </c>
    </row>
    <row r="14" spans="2:16" ht="16.5" customHeight="1" x14ac:dyDescent="0.4">
      <c r="B14" s="15" t="s">
        <v>10</v>
      </c>
      <c r="C14" s="2" t="s">
        <v>14</v>
      </c>
    </row>
    <row r="15" spans="2:16" ht="16.5" customHeight="1" x14ac:dyDescent="0.4">
      <c r="C15" s="1" t="s">
        <v>59</v>
      </c>
    </row>
    <row r="16" spans="2:16" ht="16.5" customHeight="1" x14ac:dyDescent="0.4">
      <c r="C16" s="1" t="s">
        <v>61</v>
      </c>
    </row>
    <row r="17" spans="2:16" ht="16.5" customHeight="1" x14ac:dyDescent="0.4">
      <c r="B17" s="15" t="s">
        <v>10</v>
      </c>
      <c r="C17" s="1" t="s">
        <v>13</v>
      </c>
    </row>
    <row r="18" spans="2:16" ht="16.5" customHeight="1" thickBot="1" x14ac:dyDescent="0.45">
      <c r="C18" s="1" t="s">
        <v>12</v>
      </c>
      <c r="M18" s="2" t="s">
        <v>64</v>
      </c>
    </row>
    <row r="19" spans="2:16" ht="16.5" customHeight="1" x14ac:dyDescent="0.4">
      <c r="M19" s="11" t="s">
        <v>1</v>
      </c>
      <c r="N19" s="12"/>
      <c r="O19" s="12"/>
      <c r="P19" s="13"/>
    </row>
    <row r="20" spans="2:16" ht="16.5" customHeight="1" x14ac:dyDescent="0.4">
      <c r="B20" s="2" t="s">
        <v>63</v>
      </c>
      <c r="M20" s="9" t="s">
        <v>2</v>
      </c>
      <c r="N20" s="4"/>
      <c r="O20" s="4"/>
      <c r="P20" s="5"/>
    </row>
    <row r="21" spans="2:16" ht="16.5" customHeight="1" x14ac:dyDescent="0.4">
      <c r="B21" s="15" t="s">
        <v>10</v>
      </c>
      <c r="C21" s="2" t="s">
        <v>11</v>
      </c>
      <c r="M21" s="9" t="s">
        <v>3</v>
      </c>
      <c r="N21" s="4"/>
      <c r="O21" s="4"/>
      <c r="P21" s="5"/>
    </row>
    <row r="22" spans="2:16" ht="16.5" customHeight="1" x14ac:dyDescent="0.4">
      <c r="C22" s="1" t="s">
        <v>49</v>
      </c>
      <c r="M22" s="9" t="s">
        <v>4</v>
      </c>
      <c r="N22" s="4"/>
      <c r="O22" s="4" t="s">
        <v>20</v>
      </c>
      <c r="P22" s="5"/>
    </row>
    <row r="23" spans="2:16" ht="16.5" customHeight="1" x14ac:dyDescent="0.4">
      <c r="C23" s="1" t="s">
        <v>62</v>
      </c>
      <c r="M23" s="9" t="s">
        <v>21</v>
      </c>
      <c r="N23" s="4"/>
      <c r="O23" s="4" t="s">
        <v>22</v>
      </c>
      <c r="P23" s="5"/>
    </row>
    <row r="24" spans="2:16" ht="16.5" customHeight="1" thickBot="1" x14ac:dyDescent="0.45">
      <c r="B24" s="15" t="s">
        <v>10</v>
      </c>
      <c r="C24" s="1" t="s">
        <v>9</v>
      </c>
      <c r="M24" s="10" t="s">
        <v>23</v>
      </c>
      <c r="N24" s="6"/>
      <c r="O24" s="6" t="s">
        <v>24</v>
      </c>
      <c r="P24" s="7"/>
    </row>
    <row r="25" spans="2:16" ht="16.5" customHeight="1" x14ac:dyDescent="0.4">
      <c r="C25" s="1" t="s">
        <v>66</v>
      </c>
    </row>
    <row r="26" spans="2:16" ht="16.5" customHeight="1" x14ac:dyDescent="0.4">
      <c r="C26" s="1" t="s">
        <v>65</v>
      </c>
    </row>
    <row r="28" spans="2:16" ht="16.5" customHeight="1" x14ac:dyDescent="0.4">
      <c r="B28" s="2" t="s">
        <v>0</v>
      </c>
    </row>
    <row r="29" spans="2:16" ht="16.5" customHeight="1" x14ac:dyDescent="0.4">
      <c r="C29" s="98" t="s">
        <v>119</v>
      </c>
      <c r="D29" s="98"/>
      <c r="E29" s="98"/>
    </row>
    <row r="31" spans="2:16" ht="16.5" customHeight="1" x14ac:dyDescent="0.4">
      <c r="D31" s="95" t="s">
        <v>8</v>
      </c>
      <c r="E31" s="95"/>
      <c r="F31" s="96"/>
      <c r="G31" s="96"/>
      <c r="H31" s="96"/>
      <c r="I31" s="96"/>
      <c r="J31" s="96"/>
      <c r="M31" s="14" t="s">
        <v>7</v>
      </c>
      <c r="N31" s="96"/>
      <c r="O31" s="96"/>
      <c r="P31" s="96"/>
    </row>
    <row r="33" spans="4:16" ht="16.5" customHeight="1" x14ac:dyDescent="0.4">
      <c r="D33" s="95" t="s">
        <v>6</v>
      </c>
      <c r="E33" s="95"/>
      <c r="F33" s="96"/>
      <c r="G33" s="96"/>
      <c r="H33" s="96"/>
      <c r="I33" s="96"/>
      <c r="J33" s="96"/>
      <c r="M33" s="14" t="s">
        <v>5</v>
      </c>
      <c r="N33" s="96"/>
      <c r="O33" s="96"/>
      <c r="P33" s="96"/>
    </row>
  </sheetData>
  <mergeCells count="13">
    <mergeCell ref="N3:P3"/>
    <mergeCell ref="O8:P8"/>
    <mergeCell ref="O12:P12"/>
    <mergeCell ref="D33:E33"/>
    <mergeCell ref="F33:J33"/>
    <mergeCell ref="N33:P33"/>
    <mergeCell ref="C5:F5"/>
    <mergeCell ref="D31:E31"/>
    <mergeCell ref="F31:J31"/>
    <mergeCell ref="N31:P31"/>
    <mergeCell ref="C29:E29"/>
    <mergeCell ref="O5:P5"/>
    <mergeCell ref="O6:P6"/>
  </mergeCells>
  <phoneticPr fontId="2"/>
  <conditionalFormatting sqref="B8">
    <cfRule type="cellIs" dxfId="5" priority="11" operator="equal">
      <formula>"✔"</formula>
    </cfRule>
  </conditionalFormatting>
  <conditionalFormatting sqref="B10">
    <cfRule type="cellIs" dxfId="4" priority="5" operator="equal">
      <formula>"✔"</formula>
    </cfRule>
  </conditionalFormatting>
  <conditionalFormatting sqref="B14">
    <cfRule type="cellIs" dxfId="3" priority="4" operator="equal">
      <formula>"✔"</formula>
    </cfRule>
  </conditionalFormatting>
  <conditionalFormatting sqref="B17">
    <cfRule type="cellIs" dxfId="2" priority="3" operator="equal">
      <formula>"✔"</formula>
    </cfRule>
  </conditionalFormatting>
  <conditionalFormatting sqref="B21">
    <cfRule type="cellIs" dxfId="1" priority="2" operator="equal">
      <formula>"✔"</formula>
    </cfRule>
  </conditionalFormatting>
  <conditionalFormatting sqref="B24">
    <cfRule type="cellIs" dxfId="0" priority="1" operator="equal">
      <formula>"✔"</formula>
    </cfRule>
  </conditionalFormatting>
  <dataValidations count="2">
    <dataValidation imeMode="off" allowBlank="1" showInputMessage="1" showErrorMessage="1" sqref="O12:P12 O8:P8 C29 O5:P5 O6:P6"/>
    <dataValidation imeMode="on" allowBlank="1" showInputMessage="1" showErrorMessage="1" sqref="F31:J31 F33:J33 N31:P31 N33:P33"/>
  </dataValidations>
  <pageMargins left="0.59055118110236227" right="0.39370078740157483" top="0.78740157480314965" bottom="0.39370078740157483" header="0.59055118110236227" footer="0.39370078740157483"/>
  <pageSetup paperSize="9" scale="94" orientation="landscape" blackAndWhite="1" r:id="rId1"/>
  <headerFooter>
    <oddHeader>&amp;R&amp;"ＭＳ 明朝,標準"&amp;11（別紙）</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Sheet1!$B$2:$B$3</xm:f>
          </x14:formula1>
          <xm:sqref>B8 B10 B14 B17 B21 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T44"/>
  <sheetViews>
    <sheetView showGridLines="0" view="pageBreakPreview" zoomScale="90" zoomScaleNormal="90" zoomScaleSheetLayoutView="90" workbookViewId="0"/>
  </sheetViews>
  <sheetFormatPr defaultRowHeight="19.5" x14ac:dyDescent="0.4"/>
  <cols>
    <col min="1" max="1" width="8.88671875" style="37"/>
    <col min="2" max="2" width="5.109375" style="37" customWidth="1"/>
    <col min="3" max="9" width="10.44140625" style="37" bestFit="1" customWidth="1"/>
    <col min="10" max="12" width="2.5546875" style="37" customWidth="1"/>
    <col min="13" max="13" width="5.109375" style="37" customWidth="1"/>
    <col min="14" max="20" width="10.44140625" style="37" bestFit="1" customWidth="1"/>
    <col min="21" max="16384" width="8.88671875" style="37"/>
  </cols>
  <sheetData>
    <row r="2" spans="2:20" x14ac:dyDescent="0.4">
      <c r="B2" s="37" t="s">
        <v>122</v>
      </c>
      <c r="J2" s="39"/>
      <c r="K2" s="39"/>
      <c r="M2" s="37" t="str">
        <f>B2</f>
        <v>令和２年度新型コロナウイルス感染症緊急包括支援交付金（介護分）</v>
      </c>
    </row>
    <row r="3" spans="2:20" x14ac:dyDescent="0.4">
      <c r="J3" s="39"/>
      <c r="K3" s="39"/>
    </row>
    <row r="4" spans="2:20" ht="19.5" customHeight="1" x14ac:dyDescent="0.4">
      <c r="B4" s="151" t="s">
        <v>118</v>
      </c>
      <c r="C4" s="151"/>
      <c r="D4" s="151"/>
      <c r="F4" s="37" t="s">
        <v>117</v>
      </c>
      <c r="G4" s="149" t="str">
        <f>別紙!C29</f>
        <v>令和　年　月　日</v>
      </c>
      <c r="H4" s="150"/>
      <c r="J4" s="39"/>
      <c r="K4" s="39"/>
      <c r="M4" s="127" t="s">
        <v>116</v>
      </c>
      <c r="N4" s="127"/>
      <c r="O4" s="127"/>
    </row>
    <row r="5" spans="2:20" ht="19.5" customHeight="1" x14ac:dyDescent="0.4">
      <c r="B5" s="151"/>
      <c r="C5" s="151"/>
      <c r="D5" s="151"/>
      <c r="J5" s="39"/>
      <c r="K5" s="39"/>
      <c r="M5" s="127"/>
      <c r="N5" s="127"/>
      <c r="O5" s="127"/>
    </row>
    <row r="6" spans="2:20" ht="20.25" thickBot="1" x14ac:dyDescent="0.45">
      <c r="C6" s="37" t="s">
        <v>115</v>
      </c>
      <c r="F6" s="37" t="s">
        <v>114</v>
      </c>
      <c r="J6" s="39"/>
      <c r="K6" s="39"/>
      <c r="N6" s="37" t="s">
        <v>115</v>
      </c>
      <c r="Q6" s="37" t="s">
        <v>114</v>
      </c>
    </row>
    <row r="7" spans="2:20" ht="20.25" thickBot="1" x14ac:dyDescent="0.45">
      <c r="C7" s="116" t="str">
        <f>IF(別紙!F31="","",別紙!F31)</f>
        <v/>
      </c>
      <c r="D7" s="117"/>
      <c r="E7" s="118"/>
      <c r="G7" s="87"/>
      <c r="H7" s="132" t="s">
        <v>113</v>
      </c>
      <c r="I7" s="133"/>
      <c r="J7" s="39"/>
      <c r="K7" s="39"/>
      <c r="N7" s="145" t="str">
        <f>IF(C7="","",C7)</f>
        <v/>
      </c>
      <c r="O7" s="146"/>
      <c r="P7" s="147"/>
      <c r="R7" s="87"/>
      <c r="S7" s="132" t="s">
        <v>113</v>
      </c>
      <c r="T7" s="133"/>
    </row>
    <row r="8" spans="2:20" ht="20.25" thickBot="1" x14ac:dyDescent="0.45">
      <c r="C8" s="37" t="s">
        <v>112</v>
      </c>
      <c r="G8" s="86"/>
      <c r="H8" s="134" t="s">
        <v>111</v>
      </c>
      <c r="I8" s="135"/>
      <c r="J8" s="39"/>
      <c r="K8" s="39"/>
      <c r="R8" s="86"/>
      <c r="S8" s="134" t="s">
        <v>111</v>
      </c>
      <c r="T8" s="135"/>
    </row>
    <row r="9" spans="2:20" ht="20.25" thickBot="1" x14ac:dyDescent="0.45">
      <c r="C9" s="116" t="str">
        <f>IF(別紙!F33="","",別紙!F33)</f>
        <v/>
      </c>
      <c r="D9" s="117"/>
      <c r="E9" s="118"/>
      <c r="G9" s="85"/>
      <c r="H9" s="136" t="s">
        <v>110</v>
      </c>
      <c r="I9" s="137"/>
      <c r="J9" s="39"/>
      <c r="K9" s="39"/>
      <c r="R9" s="85"/>
      <c r="S9" s="136" t="s">
        <v>110</v>
      </c>
      <c r="T9" s="137"/>
    </row>
    <row r="10" spans="2:20" ht="20.25" thickBot="1" x14ac:dyDescent="0.45">
      <c r="C10" s="37" t="s">
        <v>109</v>
      </c>
      <c r="F10" s="37" t="s">
        <v>108</v>
      </c>
      <c r="J10" s="39"/>
      <c r="K10" s="39"/>
      <c r="Q10" s="84" t="s">
        <v>107</v>
      </c>
    </row>
    <row r="11" spans="2:20" ht="20.25" thickBot="1" x14ac:dyDescent="0.45">
      <c r="C11" s="156"/>
      <c r="D11" s="157"/>
      <c r="E11" s="158"/>
      <c r="G11" s="83" t="s">
        <v>106</v>
      </c>
      <c r="H11" s="128"/>
      <c r="I11" s="129"/>
      <c r="J11" s="39"/>
      <c r="K11" s="39"/>
      <c r="R11" s="83" t="s">
        <v>106</v>
      </c>
      <c r="S11" s="128"/>
      <c r="T11" s="129"/>
    </row>
    <row r="12" spans="2:20" ht="20.25" thickBot="1" x14ac:dyDescent="0.45">
      <c r="C12" s="37" t="s">
        <v>105</v>
      </c>
      <c r="G12" s="82" t="s">
        <v>104</v>
      </c>
      <c r="H12" s="130"/>
      <c r="I12" s="131"/>
      <c r="J12" s="39"/>
      <c r="K12" s="39"/>
      <c r="N12" s="37" t="s">
        <v>105</v>
      </c>
      <c r="R12" s="82" t="s">
        <v>104</v>
      </c>
      <c r="S12" s="130"/>
      <c r="T12" s="131"/>
    </row>
    <row r="13" spans="2:20" ht="20.25" thickBot="1" x14ac:dyDescent="0.45">
      <c r="C13" s="152" t="str">
        <f>別紙!O5</f>
        <v>令和　年　月　日</v>
      </c>
      <c r="D13" s="153"/>
      <c r="F13" s="37" t="s">
        <v>103</v>
      </c>
      <c r="J13" s="39"/>
      <c r="K13" s="39"/>
      <c r="N13" s="138" t="str">
        <f>IF(C13="","",C13)</f>
        <v>令和　年　月　日</v>
      </c>
      <c r="O13" s="139"/>
      <c r="Q13" s="37" t="s">
        <v>103</v>
      </c>
    </row>
    <row r="14" spans="2:20" ht="20.25" thickBot="1" x14ac:dyDescent="0.45">
      <c r="C14" s="37" t="s">
        <v>102</v>
      </c>
      <c r="G14" s="81"/>
      <c r="H14" s="80" t="s">
        <v>101</v>
      </c>
      <c r="I14" s="79"/>
      <c r="J14" s="39"/>
      <c r="K14" s="39"/>
      <c r="N14" s="37" t="s">
        <v>102</v>
      </c>
      <c r="R14" s="81"/>
      <c r="S14" s="80" t="s">
        <v>101</v>
      </c>
      <c r="T14" s="79"/>
    </row>
    <row r="15" spans="2:20" ht="20.25" thickBot="1" x14ac:dyDescent="0.45">
      <c r="C15" s="154" t="str">
        <f>別紙!O6</f>
        <v>指令高第　号</v>
      </c>
      <c r="D15" s="155"/>
      <c r="G15" s="77" t="s">
        <v>100</v>
      </c>
      <c r="H15" s="142" t="s">
        <v>99</v>
      </c>
      <c r="I15" s="78" t="s">
        <v>98</v>
      </c>
      <c r="J15" s="39"/>
      <c r="K15" s="39"/>
      <c r="N15" s="140" t="str">
        <f>C15</f>
        <v>指令高第　号</v>
      </c>
      <c r="O15" s="141"/>
      <c r="R15" s="77" t="s">
        <v>100</v>
      </c>
      <c r="S15" s="142" t="s">
        <v>99</v>
      </c>
      <c r="T15" s="78" t="s">
        <v>98</v>
      </c>
    </row>
    <row r="16" spans="2:20" ht="20.25" thickBot="1" x14ac:dyDescent="0.45">
      <c r="C16" s="37" t="s">
        <v>97</v>
      </c>
      <c r="G16" s="77" t="s">
        <v>96</v>
      </c>
      <c r="H16" s="143"/>
      <c r="I16" s="76" t="s">
        <v>95</v>
      </c>
      <c r="J16" s="39"/>
      <c r="K16" s="39"/>
      <c r="N16" s="37" t="s">
        <v>97</v>
      </c>
      <c r="R16" s="77" t="s">
        <v>96</v>
      </c>
      <c r="S16" s="143"/>
      <c r="T16" s="76" t="s">
        <v>95</v>
      </c>
    </row>
    <row r="17" spans="2:20" ht="20.25" thickBot="1" x14ac:dyDescent="0.45">
      <c r="C17" s="89">
        <f>別紙!O8</f>
        <v>0</v>
      </c>
      <c r="D17" s="37" t="s">
        <v>70</v>
      </c>
      <c r="G17" s="74"/>
      <c r="H17" s="73">
        <f>G17-I17</f>
        <v>0</v>
      </c>
      <c r="I17" s="72">
        <f>H29</f>
        <v>0</v>
      </c>
      <c r="J17" s="39"/>
      <c r="K17" s="39"/>
      <c r="N17" s="75">
        <f>IF(C17="","",C17)</f>
        <v>0</v>
      </c>
      <c r="O17" s="37" t="s">
        <v>70</v>
      </c>
      <c r="R17" s="74"/>
      <c r="S17" s="73">
        <f>R17-T17</f>
        <v>0</v>
      </c>
      <c r="T17" s="72">
        <f>S29</f>
        <v>0</v>
      </c>
    </row>
    <row r="18" spans="2:20" x14ac:dyDescent="0.4">
      <c r="B18" s="71" t="s">
        <v>94</v>
      </c>
      <c r="F18" s="37" t="str">
        <f>IF(C17=SUM(G17,R17),"","ERR")</f>
        <v/>
      </c>
      <c r="J18" s="39"/>
      <c r="K18" s="39"/>
      <c r="M18" s="71" t="s">
        <v>93</v>
      </c>
    </row>
    <row r="19" spans="2:20" x14ac:dyDescent="0.4">
      <c r="B19" s="66"/>
      <c r="C19" s="66"/>
      <c r="D19" s="69" t="s">
        <v>92</v>
      </c>
      <c r="E19" s="68"/>
      <c r="F19" s="68"/>
      <c r="G19" s="67"/>
      <c r="H19" s="66"/>
      <c r="I19" s="66"/>
      <c r="J19" s="70"/>
      <c r="K19" s="70"/>
      <c r="L19" s="70"/>
      <c r="M19" s="66"/>
      <c r="N19" s="66"/>
      <c r="O19" s="69" t="s">
        <v>92</v>
      </c>
      <c r="P19" s="68"/>
      <c r="Q19" s="68"/>
      <c r="R19" s="67"/>
      <c r="S19" s="66"/>
      <c r="T19" s="66"/>
    </row>
    <row r="20" spans="2:20" x14ac:dyDescent="0.4">
      <c r="B20" s="62"/>
      <c r="C20" s="125" t="s">
        <v>91</v>
      </c>
      <c r="D20" s="65" t="s">
        <v>90</v>
      </c>
      <c r="E20" s="65" t="s">
        <v>89</v>
      </c>
      <c r="F20" s="65" t="s">
        <v>88</v>
      </c>
      <c r="G20" s="125" t="s">
        <v>87</v>
      </c>
      <c r="H20" s="62" t="s">
        <v>86</v>
      </c>
      <c r="I20" s="125" t="s">
        <v>81</v>
      </c>
      <c r="J20" s="64"/>
      <c r="K20" s="64"/>
      <c r="L20" s="64"/>
      <c r="M20" s="62"/>
      <c r="N20" s="125" t="s">
        <v>91</v>
      </c>
      <c r="O20" s="65" t="s">
        <v>90</v>
      </c>
      <c r="P20" s="65" t="s">
        <v>89</v>
      </c>
      <c r="Q20" s="65" t="s">
        <v>88</v>
      </c>
      <c r="R20" s="125" t="s">
        <v>87</v>
      </c>
      <c r="S20" s="62" t="s">
        <v>86</v>
      </c>
      <c r="T20" s="125" t="s">
        <v>81</v>
      </c>
    </row>
    <row r="21" spans="2:20" ht="20.25" thickBot="1" x14ac:dyDescent="0.45">
      <c r="B21" s="42"/>
      <c r="C21" s="144"/>
      <c r="D21" s="63" t="s">
        <v>85</v>
      </c>
      <c r="E21" s="63" t="s">
        <v>85</v>
      </c>
      <c r="F21" s="63" t="s">
        <v>84</v>
      </c>
      <c r="G21" s="126"/>
      <c r="H21" s="62" t="s">
        <v>83</v>
      </c>
      <c r="I21" s="126"/>
      <c r="J21" s="64"/>
      <c r="K21" s="64"/>
      <c r="L21" s="64"/>
      <c r="M21" s="42"/>
      <c r="N21" s="144"/>
      <c r="O21" s="63" t="s">
        <v>85</v>
      </c>
      <c r="P21" s="63" t="s">
        <v>85</v>
      </c>
      <c r="Q21" s="63" t="s">
        <v>84</v>
      </c>
      <c r="R21" s="126"/>
      <c r="S21" s="62" t="s">
        <v>83</v>
      </c>
      <c r="T21" s="126"/>
    </row>
    <row r="22" spans="2:20" ht="19.5" customHeight="1" x14ac:dyDescent="0.4">
      <c r="B22" s="101" t="s">
        <v>82</v>
      </c>
      <c r="C22" s="61"/>
      <c r="D22" s="60"/>
      <c r="E22" s="60"/>
      <c r="F22" s="59"/>
      <c r="G22" s="58">
        <f t="shared" ref="G22:G28" si="0">SUM(D22:F22)</f>
        <v>0</v>
      </c>
      <c r="H22" s="57"/>
      <c r="I22" s="56">
        <f t="shared" ref="I22:I28" si="1">SUM(G22:H22)</f>
        <v>0</v>
      </c>
      <c r="J22" s="43"/>
      <c r="K22" s="43"/>
      <c r="L22" s="43"/>
      <c r="M22" s="101" t="s">
        <v>82</v>
      </c>
      <c r="N22" s="61"/>
      <c r="O22" s="60"/>
      <c r="P22" s="60"/>
      <c r="Q22" s="59"/>
      <c r="R22" s="58">
        <f t="shared" ref="R22:R28" si="2">SUM(O22:Q22)</f>
        <v>0</v>
      </c>
      <c r="S22" s="57"/>
      <c r="T22" s="56">
        <f t="shared" ref="T22:T28" si="3">SUM(R22:S22)</f>
        <v>0</v>
      </c>
    </row>
    <row r="23" spans="2:20" x14ac:dyDescent="0.4">
      <c r="B23" s="102"/>
      <c r="C23" s="55"/>
      <c r="D23" s="54"/>
      <c r="E23" s="54"/>
      <c r="F23" s="53"/>
      <c r="G23" s="52">
        <f t="shared" si="0"/>
        <v>0</v>
      </c>
      <c r="H23" s="51"/>
      <c r="I23" s="50">
        <f t="shared" si="1"/>
        <v>0</v>
      </c>
      <c r="J23" s="43"/>
      <c r="K23" s="43"/>
      <c r="L23" s="43"/>
      <c r="M23" s="102"/>
      <c r="N23" s="55"/>
      <c r="O23" s="54"/>
      <c r="P23" s="54"/>
      <c r="Q23" s="53"/>
      <c r="R23" s="52">
        <f t="shared" si="2"/>
        <v>0</v>
      </c>
      <c r="S23" s="51"/>
      <c r="T23" s="50">
        <f t="shared" si="3"/>
        <v>0</v>
      </c>
    </row>
    <row r="24" spans="2:20" x14ac:dyDescent="0.4">
      <c r="B24" s="102"/>
      <c r="C24" s="55"/>
      <c r="D24" s="54"/>
      <c r="E24" s="54"/>
      <c r="F24" s="53"/>
      <c r="G24" s="52">
        <f t="shared" si="0"/>
        <v>0</v>
      </c>
      <c r="H24" s="51"/>
      <c r="I24" s="50">
        <f t="shared" si="1"/>
        <v>0</v>
      </c>
      <c r="J24" s="43"/>
      <c r="K24" s="43"/>
      <c r="L24" s="43"/>
      <c r="M24" s="102"/>
      <c r="N24" s="55"/>
      <c r="O24" s="54"/>
      <c r="P24" s="54"/>
      <c r="Q24" s="53"/>
      <c r="R24" s="52">
        <f t="shared" si="2"/>
        <v>0</v>
      </c>
      <c r="S24" s="51"/>
      <c r="T24" s="50">
        <f t="shared" si="3"/>
        <v>0</v>
      </c>
    </row>
    <row r="25" spans="2:20" x14ac:dyDescent="0.4">
      <c r="B25" s="102"/>
      <c r="C25" s="55"/>
      <c r="D25" s="54"/>
      <c r="E25" s="54"/>
      <c r="F25" s="53"/>
      <c r="G25" s="52">
        <f t="shared" si="0"/>
        <v>0</v>
      </c>
      <c r="H25" s="51"/>
      <c r="I25" s="50">
        <f t="shared" si="1"/>
        <v>0</v>
      </c>
      <c r="J25" s="43"/>
      <c r="K25" s="43"/>
      <c r="L25" s="43"/>
      <c r="M25" s="102"/>
      <c r="N25" s="55"/>
      <c r="O25" s="54"/>
      <c r="P25" s="54"/>
      <c r="Q25" s="53"/>
      <c r="R25" s="52">
        <f t="shared" si="2"/>
        <v>0</v>
      </c>
      <c r="S25" s="51"/>
      <c r="T25" s="50">
        <f t="shared" si="3"/>
        <v>0</v>
      </c>
    </row>
    <row r="26" spans="2:20" x14ac:dyDescent="0.4">
      <c r="B26" s="102"/>
      <c r="C26" s="55"/>
      <c r="D26" s="54"/>
      <c r="E26" s="54"/>
      <c r="F26" s="53"/>
      <c r="G26" s="52">
        <f t="shared" si="0"/>
        <v>0</v>
      </c>
      <c r="H26" s="51"/>
      <c r="I26" s="50">
        <f t="shared" si="1"/>
        <v>0</v>
      </c>
      <c r="J26" s="43"/>
      <c r="K26" s="43"/>
      <c r="L26" s="43"/>
      <c r="M26" s="102"/>
      <c r="N26" s="55"/>
      <c r="O26" s="54"/>
      <c r="P26" s="54"/>
      <c r="Q26" s="53"/>
      <c r="R26" s="52">
        <f t="shared" si="2"/>
        <v>0</v>
      </c>
      <c r="S26" s="51"/>
      <c r="T26" s="50">
        <f t="shared" si="3"/>
        <v>0</v>
      </c>
    </row>
    <row r="27" spans="2:20" x14ac:dyDescent="0.4">
      <c r="B27" s="102"/>
      <c r="C27" s="55"/>
      <c r="D27" s="54"/>
      <c r="E27" s="54"/>
      <c r="F27" s="53"/>
      <c r="G27" s="52">
        <f t="shared" si="0"/>
        <v>0</v>
      </c>
      <c r="H27" s="51"/>
      <c r="I27" s="50">
        <f t="shared" si="1"/>
        <v>0</v>
      </c>
      <c r="J27" s="43"/>
      <c r="K27" s="43"/>
      <c r="L27" s="43"/>
      <c r="M27" s="102"/>
      <c r="N27" s="55"/>
      <c r="O27" s="54"/>
      <c r="P27" s="54"/>
      <c r="Q27" s="53"/>
      <c r="R27" s="52">
        <f t="shared" si="2"/>
        <v>0</v>
      </c>
      <c r="S27" s="51"/>
      <c r="T27" s="50">
        <f t="shared" si="3"/>
        <v>0</v>
      </c>
    </row>
    <row r="28" spans="2:20" ht="20.25" thickBot="1" x14ac:dyDescent="0.45">
      <c r="B28" s="102"/>
      <c r="C28" s="49"/>
      <c r="D28" s="48"/>
      <c r="E28" s="48"/>
      <c r="F28" s="47"/>
      <c r="G28" s="46">
        <f t="shared" si="0"/>
        <v>0</v>
      </c>
      <c r="H28" s="45"/>
      <c r="I28" s="44">
        <f t="shared" si="1"/>
        <v>0</v>
      </c>
      <c r="J28" s="43"/>
      <c r="K28" s="43"/>
      <c r="L28" s="43"/>
      <c r="M28" s="102"/>
      <c r="N28" s="49"/>
      <c r="O28" s="48"/>
      <c r="P28" s="48"/>
      <c r="Q28" s="47"/>
      <c r="R28" s="46">
        <f t="shared" si="2"/>
        <v>0</v>
      </c>
      <c r="S28" s="45"/>
      <c r="T28" s="44">
        <f t="shared" si="3"/>
        <v>0</v>
      </c>
    </row>
    <row r="29" spans="2:20" x14ac:dyDescent="0.4">
      <c r="B29" s="103"/>
      <c r="C29" s="42" t="s">
        <v>81</v>
      </c>
      <c r="D29" s="41">
        <f t="shared" ref="D29:I29" si="4">SUM(D22:D28)</f>
        <v>0</v>
      </c>
      <c r="E29" s="41">
        <f t="shared" si="4"/>
        <v>0</v>
      </c>
      <c r="F29" s="41">
        <f t="shared" si="4"/>
        <v>0</v>
      </c>
      <c r="G29" s="40">
        <f t="shared" si="4"/>
        <v>0</v>
      </c>
      <c r="H29" s="41">
        <f t="shared" si="4"/>
        <v>0</v>
      </c>
      <c r="I29" s="40">
        <f t="shared" si="4"/>
        <v>0</v>
      </c>
      <c r="J29" s="43"/>
      <c r="K29" s="43"/>
      <c r="L29" s="43"/>
      <c r="M29" s="103"/>
      <c r="N29" s="42" t="s">
        <v>81</v>
      </c>
      <c r="O29" s="41">
        <f t="shared" ref="O29:T29" si="5">SUM(O22:O28)</f>
        <v>0</v>
      </c>
      <c r="P29" s="41">
        <f t="shared" si="5"/>
        <v>0</v>
      </c>
      <c r="Q29" s="41">
        <f t="shared" si="5"/>
        <v>0</v>
      </c>
      <c r="R29" s="40">
        <f t="shared" si="5"/>
        <v>0</v>
      </c>
      <c r="S29" s="41">
        <f t="shared" si="5"/>
        <v>0</v>
      </c>
      <c r="T29" s="40">
        <f t="shared" si="5"/>
        <v>0</v>
      </c>
    </row>
    <row r="30" spans="2:20" x14ac:dyDescent="0.4">
      <c r="J30" s="39"/>
      <c r="K30" s="39"/>
    </row>
    <row r="31" spans="2:20" x14ac:dyDescent="0.4">
      <c r="B31" s="37" t="s">
        <v>80</v>
      </c>
      <c r="J31" s="39"/>
      <c r="K31" s="39"/>
      <c r="M31" s="37" t="s">
        <v>79</v>
      </c>
    </row>
    <row r="32" spans="2:20" ht="20.25" thickBot="1" x14ac:dyDescent="0.45">
      <c r="C32" s="104"/>
      <c r="D32" s="104"/>
      <c r="E32" s="104"/>
      <c r="F32" s="148" t="s">
        <v>78</v>
      </c>
      <c r="G32" s="111">
        <f>IF(C33=0,0,C32/C33)</f>
        <v>0</v>
      </c>
      <c r="H32" s="112"/>
      <c r="J32" s="39"/>
      <c r="K32" s="39"/>
      <c r="N32" s="104"/>
      <c r="O32" s="104"/>
      <c r="P32" s="104"/>
      <c r="Q32" s="148" t="s">
        <v>78</v>
      </c>
      <c r="R32" s="111">
        <f>IF(N33=0,0,N32/N33)</f>
        <v>0</v>
      </c>
      <c r="S32" s="112"/>
    </row>
    <row r="33" spans="2:19" x14ac:dyDescent="0.4">
      <c r="C33" s="115"/>
      <c r="D33" s="115"/>
      <c r="E33" s="115"/>
      <c r="F33" s="148"/>
      <c r="G33" s="113"/>
      <c r="H33" s="114"/>
      <c r="J33" s="39"/>
      <c r="K33" s="39"/>
      <c r="N33" s="115"/>
      <c r="O33" s="115"/>
      <c r="P33" s="115"/>
      <c r="Q33" s="148"/>
      <c r="R33" s="113"/>
      <c r="S33" s="114"/>
    </row>
    <row r="34" spans="2:19" x14ac:dyDescent="0.4">
      <c r="J34" s="39"/>
      <c r="K34" s="39"/>
    </row>
    <row r="35" spans="2:19" x14ac:dyDescent="0.4">
      <c r="B35" s="37" t="s">
        <v>77</v>
      </c>
      <c r="J35" s="39"/>
      <c r="K35" s="39"/>
      <c r="M35" s="37" t="s">
        <v>76</v>
      </c>
    </row>
    <row r="36" spans="2:19" x14ac:dyDescent="0.4">
      <c r="C36" s="105">
        <f>IF(G29=0,0,SUM(ROUNDDOWN(H17*10/110*D29/G29,0),ROUNDDOWN(H17*10/110*F29/G29*G32,0)))</f>
        <v>0</v>
      </c>
      <c r="D36" s="106"/>
      <c r="E36" s="107"/>
      <c r="F36" s="37" t="s">
        <v>75</v>
      </c>
      <c r="J36" s="39"/>
      <c r="K36" s="39"/>
      <c r="N36" s="105">
        <f>IF(R29=0,0,SUM(ROUNDDOWN(S17*10/110*O29/R29,0),ROUNDDOWN(S17*10/110*Q29/R29*R32,0)))</f>
        <v>0</v>
      </c>
      <c r="O36" s="106"/>
      <c r="P36" s="107"/>
    </row>
    <row r="37" spans="2:19" x14ac:dyDescent="0.4">
      <c r="C37" s="108"/>
      <c r="D37" s="109"/>
      <c r="E37" s="110"/>
      <c r="F37" s="37" t="s">
        <v>74</v>
      </c>
      <c r="J37" s="39"/>
      <c r="K37" s="39"/>
      <c r="N37" s="108"/>
      <c r="O37" s="109"/>
      <c r="P37" s="110"/>
      <c r="Q37" s="37" t="s">
        <v>70</v>
      </c>
    </row>
    <row r="38" spans="2:19" x14ac:dyDescent="0.4">
      <c r="F38" s="37" t="s">
        <v>73</v>
      </c>
      <c r="J38" s="39"/>
      <c r="K38" s="39"/>
    </row>
    <row r="39" spans="2:19" x14ac:dyDescent="0.4">
      <c r="J39" s="39"/>
      <c r="K39" s="39"/>
    </row>
    <row r="40" spans="2:19" ht="20.25" thickBot="1" x14ac:dyDescent="0.45">
      <c r="B40" s="37" t="s">
        <v>72</v>
      </c>
      <c r="G40" s="37" t="s">
        <v>71</v>
      </c>
      <c r="J40" s="39"/>
      <c r="K40" s="39"/>
    </row>
    <row r="41" spans="2:19" ht="20.25" thickTop="1" x14ac:dyDescent="0.4">
      <c r="C41" s="105">
        <f>$N$36</f>
        <v>0</v>
      </c>
      <c r="D41" s="106"/>
      <c r="E41" s="107"/>
      <c r="G41" s="119">
        <f>SUM(C36,C41)</f>
        <v>0</v>
      </c>
      <c r="H41" s="120"/>
      <c r="I41" s="121"/>
      <c r="J41" s="39"/>
      <c r="K41" s="39"/>
    </row>
    <row r="42" spans="2:19" ht="20.25" thickBot="1" x14ac:dyDescent="0.45">
      <c r="C42" s="108"/>
      <c r="D42" s="109"/>
      <c r="E42" s="110"/>
      <c r="F42" s="37" t="s">
        <v>70</v>
      </c>
      <c r="G42" s="122"/>
      <c r="H42" s="123"/>
      <c r="I42" s="124"/>
      <c r="J42" s="39" t="s">
        <v>70</v>
      </c>
      <c r="K42" s="39"/>
    </row>
    <row r="43" spans="2:19" ht="20.25" thickTop="1" x14ac:dyDescent="0.4">
      <c r="I43" s="38" t="s">
        <v>69</v>
      </c>
      <c r="J43" s="39"/>
      <c r="K43" s="39"/>
    </row>
    <row r="44" spans="2:19" x14ac:dyDescent="0.4">
      <c r="I44" s="38" t="s">
        <v>68</v>
      </c>
    </row>
  </sheetData>
  <mergeCells count="43">
    <mergeCell ref="G4:H4"/>
    <mergeCell ref="B4:D5"/>
    <mergeCell ref="C36:E37"/>
    <mergeCell ref="H11:I11"/>
    <mergeCell ref="H12:I12"/>
    <mergeCell ref="H15:H16"/>
    <mergeCell ref="C13:D13"/>
    <mergeCell ref="B22:B29"/>
    <mergeCell ref="C32:E32"/>
    <mergeCell ref="F32:F33"/>
    <mergeCell ref="C15:D15"/>
    <mergeCell ref="C20:C21"/>
    <mergeCell ref="H7:I7"/>
    <mergeCell ref="C11:E11"/>
    <mergeCell ref="H8:I8"/>
    <mergeCell ref="H9:I9"/>
    <mergeCell ref="R32:S33"/>
    <mergeCell ref="N33:P33"/>
    <mergeCell ref="M4:O5"/>
    <mergeCell ref="S11:T11"/>
    <mergeCell ref="S12:T12"/>
    <mergeCell ref="S7:T7"/>
    <mergeCell ref="S8:T8"/>
    <mergeCell ref="S9:T9"/>
    <mergeCell ref="N13:O13"/>
    <mergeCell ref="N15:O15"/>
    <mergeCell ref="S15:S16"/>
    <mergeCell ref="N20:N21"/>
    <mergeCell ref="R20:R21"/>
    <mergeCell ref="N7:P7"/>
    <mergeCell ref="T20:T21"/>
    <mergeCell ref="Q32:Q33"/>
    <mergeCell ref="C7:E7"/>
    <mergeCell ref="C9:E9"/>
    <mergeCell ref="C41:E42"/>
    <mergeCell ref="G41:I42"/>
    <mergeCell ref="I20:I21"/>
    <mergeCell ref="G20:G21"/>
    <mergeCell ref="M22:M29"/>
    <mergeCell ref="N32:P32"/>
    <mergeCell ref="N36:P37"/>
    <mergeCell ref="G32:H33"/>
    <mergeCell ref="C33:E33"/>
  </mergeCells>
  <phoneticPr fontId="2"/>
  <dataValidations count="2">
    <dataValidation imeMode="off" allowBlank="1" showInputMessage="1" showErrorMessage="1" sqref="G32:H33 D22:L29 C32:E33 C36:E37 F13 C17 G4:H4 R32:S33 O22:T29 N32:P33 N36:P37 Q13 S11:T12 N17 N14:N15 O14 N12:O13 C41:E42 P10:P17 R17:T17 G41:I42 G10:H10 G17:I17 H11:I12 R10:S10 E10 E12:E17 C12:D15"/>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s>
  <pageMargins left="0.78740157480314965" right="0.78740157480314965" top="0.19685039370078741" bottom="0.78740157480314965" header="0.39370078740157483" footer="0.39370078740157483"/>
  <pageSetup paperSize="9" scale="86" orientation="portrait" r:id="rId1"/>
  <colBreaks count="1" manualBreakCount="1">
    <brk id="1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T44"/>
  <sheetViews>
    <sheetView showGridLines="0" view="pageBreakPreview" zoomScale="90" zoomScaleNormal="90" zoomScaleSheetLayoutView="90" workbookViewId="0"/>
  </sheetViews>
  <sheetFormatPr defaultRowHeight="19.5" x14ac:dyDescent="0.4"/>
  <cols>
    <col min="1" max="1" width="8.88671875" style="37"/>
    <col min="2" max="2" width="5.109375" style="37" customWidth="1"/>
    <col min="3" max="9" width="10.44140625" style="37" bestFit="1" customWidth="1"/>
    <col min="10" max="12" width="2.5546875" style="37" customWidth="1"/>
    <col min="13" max="13" width="5.109375" style="37" customWidth="1"/>
    <col min="14" max="20" width="10.44140625" style="37" bestFit="1" customWidth="1"/>
    <col min="21" max="16384" width="8.88671875" style="37"/>
  </cols>
  <sheetData>
    <row r="2" spans="2:20" x14ac:dyDescent="0.4">
      <c r="B2" s="37" t="s">
        <v>122</v>
      </c>
      <c r="I2" s="167" t="s">
        <v>123</v>
      </c>
      <c r="J2" s="39"/>
      <c r="K2" s="39"/>
      <c r="M2" s="37" t="str">
        <f>B2</f>
        <v>令和２年度新型コロナウイルス感染症緊急包括支援交付金（介護分）</v>
      </c>
    </row>
    <row r="3" spans="2:20" x14ac:dyDescent="0.4">
      <c r="J3" s="39"/>
      <c r="K3" s="39"/>
    </row>
    <row r="4" spans="2:20" ht="19.5" customHeight="1" x14ac:dyDescent="0.4">
      <c r="B4" s="151" t="s">
        <v>118</v>
      </c>
      <c r="C4" s="151"/>
      <c r="D4" s="151"/>
      <c r="F4" s="37" t="s">
        <v>117</v>
      </c>
      <c r="G4" s="168">
        <v>44895</v>
      </c>
      <c r="H4" s="169"/>
      <c r="J4" s="39"/>
      <c r="K4" s="39"/>
      <c r="M4" s="127" t="s">
        <v>116</v>
      </c>
      <c r="N4" s="127"/>
      <c r="O4" s="127"/>
    </row>
    <row r="5" spans="2:20" ht="19.5" customHeight="1" x14ac:dyDescent="0.4">
      <c r="B5" s="151"/>
      <c r="C5" s="151"/>
      <c r="D5" s="151"/>
      <c r="J5" s="39"/>
      <c r="K5" s="39"/>
      <c r="M5" s="127"/>
      <c r="N5" s="127"/>
      <c r="O5" s="127"/>
    </row>
    <row r="6" spans="2:20" ht="20.25" thickBot="1" x14ac:dyDescent="0.45">
      <c r="C6" s="37" t="s">
        <v>115</v>
      </c>
      <c r="F6" s="37" t="s">
        <v>114</v>
      </c>
      <c r="J6" s="39"/>
      <c r="K6" s="39"/>
      <c r="N6" s="37" t="s">
        <v>115</v>
      </c>
      <c r="Q6" s="37" t="s">
        <v>114</v>
      </c>
    </row>
    <row r="7" spans="2:20" ht="20.25" thickBot="1" x14ac:dyDescent="0.45">
      <c r="C7" s="171" t="s">
        <v>125</v>
      </c>
      <c r="D7" s="172"/>
      <c r="E7" s="173"/>
      <c r="G7" s="87"/>
      <c r="H7" s="132" t="s">
        <v>113</v>
      </c>
      <c r="I7" s="133"/>
      <c r="J7" s="39"/>
      <c r="K7" s="39"/>
      <c r="N7" s="145" t="str">
        <f>IF(C7="","",C7)</f>
        <v>株式会社○○</v>
      </c>
      <c r="O7" s="146"/>
      <c r="P7" s="147"/>
      <c r="R7" s="87"/>
      <c r="S7" s="132" t="s">
        <v>113</v>
      </c>
      <c r="T7" s="133"/>
    </row>
    <row r="8" spans="2:20" ht="20.25" thickBot="1" x14ac:dyDescent="0.45">
      <c r="C8" s="37" t="s">
        <v>112</v>
      </c>
      <c r="G8" s="170" t="s">
        <v>124</v>
      </c>
      <c r="H8" s="134" t="s">
        <v>111</v>
      </c>
      <c r="I8" s="135"/>
      <c r="J8" s="39"/>
      <c r="K8" s="39"/>
      <c r="R8" s="86"/>
      <c r="S8" s="134" t="s">
        <v>111</v>
      </c>
      <c r="T8" s="135"/>
    </row>
    <row r="9" spans="2:20" ht="20.25" thickBot="1" x14ac:dyDescent="0.45">
      <c r="C9" s="171" t="s">
        <v>126</v>
      </c>
      <c r="D9" s="172"/>
      <c r="E9" s="173"/>
      <c r="G9" s="85"/>
      <c r="H9" s="136" t="s">
        <v>110</v>
      </c>
      <c r="I9" s="137"/>
      <c r="J9" s="39"/>
      <c r="K9" s="39"/>
      <c r="R9" s="85"/>
      <c r="S9" s="136" t="s">
        <v>110</v>
      </c>
      <c r="T9" s="137"/>
    </row>
    <row r="10" spans="2:20" ht="20.25" thickBot="1" x14ac:dyDescent="0.45">
      <c r="C10" s="37" t="s">
        <v>109</v>
      </c>
      <c r="F10" s="37" t="s">
        <v>108</v>
      </c>
      <c r="J10" s="39"/>
      <c r="K10" s="39"/>
      <c r="Q10" s="84" t="s">
        <v>107</v>
      </c>
    </row>
    <row r="11" spans="2:20" ht="20.25" thickBot="1" x14ac:dyDescent="0.45">
      <c r="C11" s="174" t="s">
        <v>127</v>
      </c>
      <c r="D11" s="175"/>
      <c r="E11" s="176"/>
      <c r="G11" s="83" t="s">
        <v>106</v>
      </c>
      <c r="H11" s="200">
        <v>43922</v>
      </c>
      <c r="I11" s="201"/>
      <c r="J11" s="39"/>
      <c r="K11" s="39"/>
      <c r="R11" s="83" t="s">
        <v>106</v>
      </c>
      <c r="S11" s="128"/>
      <c r="T11" s="129"/>
    </row>
    <row r="12" spans="2:20" ht="20.25" thickBot="1" x14ac:dyDescent="0.45">
      <c r="C12" s="37" t="s">
        <v>105</v>
      </c>
      <c r="G12" s="82" t="s">
        <v>104</v>
      </c>
      <c r="H12" s="202">
        <v>44286</v>
      </c>
      <c r="I12" s="203"/>
      <c r="J12" s="39"/>
      <c r="K12" s="39"/>
      <c r="N12" s="37" t="s">
        <v>105</v>
      </c>
      <c r="R12" s="82" t="s">
        <v>104</v>
      </c>
      <c r="S12" s="130"/>
      <c r="T12" s="131"/>
    </row>
    <row r="13" spans="2:20" ht="20.25" thickBot="1" x14ac:dyDescent="0.45">
      <c r="C13" s="177">
        <v>44270</v>
      </c>
      <c r="D13" s="178"/>
      <c r="F13" s="37" t="s">
        <v>103</v>
      </c>
      <c r="J13" s="39"/>
      <c r="K13" s="39"/>
      <c r="N13" s="138">
        <f>IF(C13="","",C13)</f>
        <v>44270</v>
      </c>
      <c r="O13" s="139"/>
      <c r="Q13" s="37" t="s">
        <v>103</v>
      </c>
    </row>
    <row r="14" spans="2:20" ht="20.25" thickBot="1" x14ac:dyDescent="0.45">
      <c r="C14" s="37" t="s">
        <v>102</v>
      </c>
      <c r="G14" s="81"/>
      <c r="H14" s="80" t="s">
        <v>101</v>
      </c>
      <c r="I14" s="79"/>
      <c r="J14" s="39"/>
      <c r="K14" s="39"/>
      <c r="N14" s="37" t="s">
        <v>102</v>
      </c>
      <c r="R14" s="81"/>
      <c r="S14" s="80" t="s">
        <v>101</v>
      </c>
      <c r="T14" s="79"/>
    </row>
    <row r="15" spans="2:20" ht="20.25" thickBot="1" x14ac:dyDescent="0.45">
      <c r="C15" s="179" t="s">
        <v>128</v>
      </c>
      <c r="D15" s="180"/>
      <c r="G15" s="77" t="s">
        <v>100</v>
      </c>
      <c r="H15" s="142" t="s">
        <v>99</v>
      </c>
      <c r="I15" s="78" t="s">
        <v>98</v>
      </c>
      <c r="J15" s="39"/>
      <c r="K15" s="39"/>
      <c r="N15" s="140" t="str">
        <f>C15</f>
        <v>指令高第615号の10</v>
      </c>
      <c r="O15" s="141"/>
      <c r="R15" s="77" t="s">
        <v>100</v>
      </c>
      <c r="S15" s="142" t="s">
        <v>99</v>
      </c>
      <c r="T15" s="78" t="s">
        <v>98</v>
      </c>
    </row>
    <row r="16" spans="2:20" ht="20.25" thickBot="1" x14ac:dyDescent="0.45">
      <c r="C16" s="37" t="s">
        <v>97</v>
      </c>
      <c r="G16" s="77" t="s">
        <v>96</v>
      </c>
      <c r="H16" s="143"/>
      <c r="I16" s="76" t="s">
        <v>95</v>
      </c>
      <c r="J16" s="39"/>
      <c r="K16" s="39"/>
      <c r="N16" s="37" t="s">
        <v>97</v>
      </c>
      <c r="R16" s="77" t="s">
        <v>96</v>
      </c>
      <c r="S16" s="143"/>
      <c r="T16" s="76" t="s">
        <v>95</v>
      </c>
    </row>
    <row r="17" spans="2:20" ht="20.25" thickBot="1" x14ac:dyDescent="0.45">
      <c r="C17" s="89">
        <v>800000</v>
      </c>
      <c r="D17" s="37" t="s">
        <v>70</v>
      </c>
      <c r="G17" s="193">
        <v>800000</v>
      </c>
      <c r="H17" s="73">
        <f>G17-I17</f>
        <v>550000</v>
      </c>
      <c r="I17" s="72">
        <f>H29</f>
        <v>250000</v>
      </c>
      <c r="J17" s="39"/>
      <c r="K17" s="39"/>
      <c r="N17" s="75">
        <f>IF(C17="","",C17)</f>
        <v>800000</v>
      </c>
      <c r="O17" s="37" t="s">
        <v>70</v>
      </c>
      <c r="R17" s="74"/>
      <c r="S17" s="73">
        <f>R17-T17</f>
        <v>0</v>
      </c>
      <c r="T17" s="72">
        <f>S29</f>
        <v>0</v>
      </c>
    </row>
    <row r="18" spans="2:20" x14ac:dyDescent="0.4">
      <c r="B18" s="71" t="s">
        <v>94</v>
      </c>
      <c r="F18" s="37" t="str">
        <f>IF(C17=SUM(G17,R17),"","ERR")</f>
        <v/>
      </c>
      <c r="J18" s="39"/>
      <c r="K18" s="39"/>
      <c r="M18" s="71" t="s">
        <v>93</v>
      </c>
    </row>
    <row r="19" spans="2:20" x14ac:dyDescent="0.4">
      <c r="B19" s="66"/>
      <c r="C19" s="66"/>
      <c r="D19" s="69" t="s">
        <v>92</v>
      </c>
      <c r="E19" s="68"/>
      <c r="F19" s="68"/>
      <c r="G19" s="67"/>
      <c r="H19" s="66"/>
      <c r="I19" s="66"/>
      <c r="J19" s="70"/>
      <c r="K19" s="70"/>
      <c r="L19" s="70"/>
      <c r="M19" s="66"/>
      <c r="N19" s="66"/>
      <c r="O19" s="69" t="s">
        <v>92</v>
      </c>
      <c r="P19" s="68"/>
      <c r="Q19" s="68"/>
      <c r="R19" s="67"/>
      <c r="S19" s="66"/>
      <c r="T19" s="66"/>
    </row>
    <row r="20" spans="2:20" x14ac:dyDescent="0.4">
      <c r="B20" s="62"/>
      <c r="C20" s="125" t="s">
        <v>91</v>
      </c>
      <c r="D20" s="65" t="s">
        <v>90</v>
      </c>
      <c r="E20" s="65" t="s">
        <v>89</v>
      </c>
      <c r="F20" s="65" t="s">
        <v>88</v>
      </c>
      <c r="G20" s="125" t="s">
        <v>87</v>
      </c>
      <c r="H20" s="62" t="s">
        <v>86</v>
      </c>
      <c r="I20" s="125" t="s">
        <v>81</v>
      </c>
      <c r="J20" s="64"/>
      <c r="K20" s="64"/>
      <c r="L20" s="64"/>
      <c r="M20" s="62"/>
      <c r="N20" s="125" t="s">
        <v>91</v>
      </c>
      <c r="O20" s="65" t="s">
        <v>90</v>
      </c>
      <c r="P20" s="65" t="s">
        <v>89</v>
      </c>
      <c r="Q20" s="65" t="s">
        <v>88</v>
      </c>
      <c r="R20" s="125" t="s">
        <v>87</v>
      </c>
      <c r="S20" s="62" t="s">
        <v>86</v>
      </c>
      <c r="T20" s="125" t="s">
        <v>81</v>
      </c>
    </row>
    <row r="21" spans="2:20" ht="20.25" thickBot="1" x14ac:dyDescent="0.45">
      <c r="B21" s="42"/>
      <c r="C21" s="144"/>
      <c r="D21" s="63" t="s">
        <v>85</v>
      </c>
      <c r="E21" s="63" t="s">
        <v>85</v>
      </c>
      <c r="F21" s="63" t="s">
        <v>84</v>
      </c>
      <c r="G21" s="126"/>
      <c r="H21" s="62" t="s">
        <v>83</v>
      </c>
      <c r="I21" s="126"/>
      <c r="J21" s="64"/>
      <c r="K21" s="64"/>
      <c r="L21" s="64"/>
      <c r="M21" s="42"/>
      <c r="N21" s="144"/>
      <c r="O21" s="63" t="s">
        <v>85</v>
      </c>
      <c r="P21" s="63" t="s">
        <v>85</v>
      </c>
      <c r="Q21" s="63" t="s">
        <v>84</v>
      </c>
      <c r="R21" s="126"/>
      <c r="S21" s="62" t="s">
        <v>83</v>
      </c>
      <c r="T21" s="126"/>
    </row>
    <row r="22" spans="2:20" ht="19.5" customHeight="1" x14ac:dyDescent="0.4">
      <c r="B22" s="101" t="s">
        <v>82</v>
      </c>
      <c r="C22" s="181" t="s">
        <v>129</v>
      </c>
      <c r="D22" s="182"/>
      <c r="E22" s="182"/>
      <c r="F22" s="183"/>
      <c r="G22" s="58">
        <f t="shared" ref="G22:G28" si="0">SUM(D22:F22)</f>
        <v>0</v>
      </c>
      <c r="H22" s="190">
        <v>250000</v>
      </c>
      <c r="I22" s="56">
        <f t="shared" ref="I22:I28" si="1">SUM(G22:H22)</f>
        <v>250000</v>
      </c>
      <c r="J22" s="43"/>
      <c r="K22" s="43"/>
      <c r="L22" s="43"/>
      <c r="M22" s="101" t="s">
        <v>82</v>
      </c>
      <c r="N22" s="61"/>
      <c r="O22" s="60"/>
      <c r="P22" s="60"/>
      <c r="Q22" s="59"/>
      <c r="R22" s="58">
        <f t="shared" ref="R22:R28" si="2">SUM(O22:Q22)</f>
        <v>0</v>
      </c>
      <c r="S22" s="57"/>
      <c r="T22" s="56">
        <f t="shared" ref="T22:T28" si="3">SUM(R22:S22)</f>
        <v>0</v>
      </c>
    </row>
    <row r="23" spans="2:20" x14ac:dyDescent="0.4">
      <c r="B23" s="102"/>
      <c r="C23" s="184" t="s">
        <v>130</v>
      </c>
      <c r="D23" s="185"/>
      <c r="E23" s="185"/>
      <c r="F23" s="186">
        <v>550000</v>
      </c>
      <c r="G23" s="52">
        <f t="shared" si="0"/>
        <v>550000</v>
      </c>
      <c r="H23" s="191"/>
      <c r="I23" s="50">
        <f t="shared" si="1"/>
        <v>550000</v>
      </c>
      <c r="J23" s="43"/>
      <c r="K23" s="43"/>
      <c r="L23" s="43"/>
      <c r="M23" s="102"/>
      <c r="N23" s="55"/>
      <c r="O23" s="54"/>
      <c r="P23" s="54"/>
      <c r="Q23" s="53"/>
      <c r="R23" s="52">
        <f t="shared" si="2"/>
        <v>0</v>
      </c>
      <c r="S23" s="51"/>
      <c r="T23" s="50">
        <f t="shared" si="3"/>
        <v>0</v>
      </c>
    </row>
    <row r="24" spans="2:20" x14ac:dyDescent="0.4">
      <c r="B24" s="102"/>
      <c r="C24" s="184"/>
      <c r="D24" s="185"/>
      <c r="E24" s="185"/>
      <c r="F24" s="186"/>
      <c r="G24" s="52">
        <f t="shared" si="0"/>
        <v>0</v>
      </c>
      <c r="H24" s="191"/>
      <c r="I24" s="50">
        <f t="shared" si="1"/>
        <v>0</v>
      </c>
      <c r="J24" s="43"/>
      <c r="K24" s="43"/>
      <c r="L24" s="43"/>
      <c r="M24" s="102"/>
      <c r="N24" s="55"/>
      <c r="O24" s="54"/>
      <c r="P24" s="54"/>
      <c r="Q24" s="53"/>
      <c r="R24" s="52">
        <f t="shared" si="2"/>
        <v>0</v>
      </c>
      <c r="S24" s="51"/>
      <c r="T24" s="50">
        <f t="shared" si="3"/>
        <v>0</v>
      </c>
    </row>
    <row r="25" spans="2:20" x14ac:dyDescent="0.4">
      <c r="B25" s="102"/>
      <c r="C25" s="184"/>
      <c r="D25" s="185"/>
      <c r="E25" s="185"/>
      <c r="F25" s="186"/>
      <c r="G25" s="52">
        <f t="shared" si="0"/>
        <v>0</v>
      </c>
      <c r="H25" s="191"/>
      <c r="I25" s="50">
        <f t="shared" si="1"/>
        <v>0</v>
      </c>
      <c r="J25" s="43"/>
      <c r="K25" s="43"/>
      <c r="L25" s="43"/>
      <c r="M25" s="102"/>
      <c r="N25" s="55"/>
      <c r="O25" s="54"/>
      <c r="P25" s="54"/>
      <c r="Q25" s="53"/>
      <c r="R25" s="52">
        <f t="shared" si="2"/>
        <v>0</v>
      </c>
      <c r="S25" s="51"/>
      <c r="T25" s="50">
        <f t="shared" si="3"/>
        <v>0</v>
      </c>
    </row>
    <row r="26" spans="2:20" x14ac:dyDescent="0.4">
      <c r="B26" s="102"/>
      <c r="C26" s="184"/>
      <c r="D26" s="185"/>
      <c r="E26" s="185"/>
      <c r="F26" s="186"/>
      <c r="G26" s="52">
        <f t="shared" si="0"/>
        <v>0</v>
      </c>
      <c r="H26" s="191"/>
      <c r="I26" s="50">
        <f t="shared" si="1"/>
        <v>0</v>
      </c>
      <c r="J26" s="43"/>
      <c r="K26" s="43"/>
      <c r="L26" s="43"/>
      <c r="M26" s="102"/>
      <c r="N26" s="55"/>
      <c r="O26" s="54"/>
      <c r="P26" s="54"/>
      <c r="Q26" s="53"/>
      <c r="R26" s="52">
        <f t="shared" si="2"/>
        <v>0</v>
      </c>
      <c r="S26" s="51"/>
      <c r="T26" s="50">
        <f t="shared" si="3"/>
        <v>0</v>
      </c>
    </row>
    <row r="27" spans="2:20" x14ac:dyDescent="0.4">
      <c r="B27" s="102"/>
      <c r="C27" s="184"/>
      <c r="D27" s="185"/>
      <c r="E27" s="185"/>
      <c r="F27" s="186"/>
      <c r="G27" s="52">
        <f t="shared" si="0"/>
        <v>0</v>
      </c>
      <c r="H27" s="191"/>
      <c r="I27" s="50">
        <f t="shared" si="1"/>
        <v>0</v>
      </c>
      <c r="J27" s="43"/>
      <c r="K27" s="43"/>
      <c r="L27" s="43"/>
      <c r="M27" s="102"/>
      <c r="N27" s="55"/>
      <c r="O27" s="54"/>
      <c r="P27" s="54"/>
      <c r="Q27" s="53"/>
      <c r="R27" s="52">
        <f t="shared" si="2"/>
        <v>0</v>
      </c>
      <c r="S27" s="51"/>
      <c r="T27" s="50">
        <f t="shared" si="3"/>
        <v>0</v>
      </c>
    </row>
    <row r="28" spans="2:20" ht="20.25" thickBot="1" x14ac:dyDescent="0.45">
      <c r="B28" s="102"/>
      <c r="C28" s="187"/>
      <c r="D28" s="188"/>
      <c r="E28" s="188"/>
      <c r="F28" s="189"/>
      <c r="G28" s="46">
        <f t="shared" si="0"/>
        <v>0</v>
      </c>
      <c r="H28" s="192"/>
      <c r="I28" s="44">
        <f t="shared" si="1"/>
        <v>0</v>
      </c>
      <c r="J28" s="43"/>
      <c r="K28" s="43"/>
      <c r="L28" s="43"/>
      <c r="M28" s="102"/>
      <c r="N28" s="49"/>
      <c r="O28" s="48"/>
      <c r="P28" s="48"/>
      <c r="Q28" s="47"/>
      <c r="R28" s="46">
        <f t="shared" si="2"/>
        <v>0</v>
      </c>
      <c r="S28" s="45"/>
      <c r="T28" s="44">
        <f t="shared" si="3"/>
        <v>0</v>
      </c>
    </row>
    <row r="29" spans="2:20" x14ac:dyDescent="0.4">
      <c r="B29" s="103"/>
      <c r="C29" s="42" t="s">
        <v>81</v>
      </c>
      <c r="D29" s="41">
        <f t="shared" ref="D29:I29" si="4">SUM(D22:D28)</f>
        <v>0</v>
      </c>
      <c r="E29" s="41">
        <f t="shared" si="4"/>
        <v>0</v>
      </c>
      <c r="F29" s="41">
        <f t="shared" si="4"/>
        <v>550000</v>
      </c>
      <c r="G29" s="40">
        <f t="shared" si="4"/>
        <v>550000</v>
      </c>
      <c r="H29" s="41">
        <f t="shared" si="4"/>
        <v>250000</v>
      </c>
      <c r="I29" s="40">
        <f t="shared" si="4"/>
        <v>800000</v>
      </c>
      <c r="J29" s="43"/>
      <c r="K29" s="43"/>
      <c r="L29" s="43"/>
      <c r="M29" s="103"/>
      <c r="N29" s="42" t="s">
        <v>81</v>
      </c>
      <c r="O29" s="41">
        <f t="shared" ref="O29:T29" si="5">SUM(O22:O28)</f>
        <v>0</v>
      </c>
      <c r="P29" s="41">
        <f t="shared" si="5"/>
        <v>0</v>
      </c>
      <c r="Q29" s="41">
        <f t="shared" si="5"/>
        <v>0</v>
      </c>
      <c r="R29" s="40">
        <f t="shared" si="5"/>
        <v>0</v>
      </c>
      <c r="S29" s="41">
        <f t="shared" si="5"/>
        <v>0</v>
      </c>
      <c r="T29" s="40">
        <f t="shared" si="5"/>
        <v>0</v>
      </c>
    </row>
    <row r="30" spans="2:20" x14ac:dyDescent="0.4">
      <c r="J30" s="39"/>
      <c r="K30" s="39"/>
    </row>
    <row r="31" spans="2:20" x14ac:dyDescent="0.4">
      <c r="B31" s="37" t="s">
        <v>80</v>
      </c>
      <c r="J31" s="39"/>
      <c r="K31" s="39"/>
      <c r="M31" s="37" t="s">
        <v>79</v>
      </c>
    </row>
    <row r="32" spans="2:20" ht="20.25" thickBot="1" x14ac:dyDescent="0.45">
      <c r="C32" s="194">
        <v>1600000</v>
      </c>
      <c r="D32" s="194"/>
      <c r="E32" s="194"/>
      <c r="F32" s="148" t="s">
        <v>78</v>
      </c>
      <c r="G32" s="111">
        <f>IF(C33=0,0,C32/C33)</f>
        <v>0.8</v>
      </c>
      <c r="H32" s="112"/>
      <c r="J32" s="39"/>
      <c r="K32" s="39"/>
      <c r="N32" s="104"/>
      <c r="O32" s="104"/>
      <c r="P32" s="104"/>
      <c r="Q32" s="148" t="s">
        <v>78</v>
      </c>
      <c r="R32" s="111">
        <f>IF(N33=0,0,N32/N33)</f>
        <v>0</v>
      </c>
      <c r="S32" s="112"/>
    </row>
    <row r="33" spans="2:19" x14ac:dyDescent="0.4">
      <c r="C33" s="196">
        <v>2000000</v>
      </c>
      <c r="D33" s="196"/>
      <c r="E33" s="196"/>
      <c r="F33" s="148"/>
      <c r="G33" s="113"/>
      <c r="H33" s="114"/>
      <c r="J33" s="39"/>
      <c r="K33" s="39"/>
      <c r="N33" s="115"/>
      <c r="O33" s="115"/>
      <c r="P33" s="115"/>
      <c r="Q33" s="148"/>
      <c r="R33" s="113"/>
      <c r="S33" s="114"/>
    </row>
    <row r="34" spans="2:19" x14ac:dyDescent="0.4">
      <c r="J34" s="39"/>
      <c r="K34" s="39"/>
    </row>
    <row r="35" spans="2:19" x14ac:dyDescent="0.4">
      <c r="B35" s="37" t="s">
        <v>77</v>
      </c>
      <c r="J35" s="39"/>
      <c r="K35" s="39"/>
      <c r="M35" s="37" t="s">
        <v>76</v>
      </c>
    </row>
    <row r="36" spans="2:19" x14ac:dyDescent="0.4">
      <c r="C36" s="105">
        <f>IF(G29=0,0,SUM(ROUNDDOWN(H17*10/110*D29/G29,0),ROUNDDOWN(H17*10/110*F29/G29*G32,0)))</f>
        <v>40000</v>
      </c>
      <c r="D36" s="106"/>
      <c r="E36" s="107"/>
      <c r="F36" s="37" t="s">
        <v>75</v>
      </c>
      <c r="J36" s="39"/>
      <c r="K36" s="39"/>
      <c r="N36" s="105">
        <f>IF(R29=0,0,SUM(ROUNDDOWN(S17*10/110*O29/R29,0),ROUNDDOWN(S17*10/110*Q29/R29*R32,0)))</f>
        <v>0</v>
      </c>
      <c r="O36" s="106"/>
      <c r="P36" s="107"/>
    </row>
    <row r="37" spans="2:19" x14ac:dyDescent="0.4">
      <c r="C37" s="108"/>
      <c r="D37" s="109"/>
      <c r="E37" s="110"/>
      <c r="F37" s="37" t="s">
        <v>74</v>
      </c>
      <c r="J37" s="39"/>
      <c r="K37" s="39"/>
      <c r="N37" s="108"/>
      <c r="O37" s="109"/>
      <c r="P37" s="110"/>
      <c r="Q37" s="37" t="s">
        <v>70</v>
      </c>
    </row>
    <row r="38" spans="2:19" x14ac:dyDescent="0.4">
      <c r="F38" s="37" t="s">
        <v>73</v>
      </c>
      <c r="J38" s="39"/>
      <c r="K38" s="39"/>
    </row>
    <row r="39" spans="2:19" x14ac:dyDescent="0.4">
      <c r="J39" s="39"/>
      <c r="K39" s="39"/>
    </row>
    <row r="40" spans="2:19" ht="20.25" thickBot="1" x14ac:dyDescent="0.45">
      <c r="B40" s="37" t="s">
        <v>72</v>
      </c>
      <c r="G40" s="37" t="s">
        <v>71</v>
      </c>
      <c r="J40" s="39"/>
      <c r="K40" s="39"/>
    </row>
    <row r="41" spans="2:19" ht="20.25" thickTop="1" x14ac:dyDescent="0.4">
      <c r="C41" s="105">
        <f>$N$36</f>
        <v>0</v>
      </c>
      <c r="D41" s="106"/>
      <c r="E41" s="107"/>
      <c r="G41" s="119">
        <f>SUM(C36,C41)</f>
        <v>40000</v>
      </c>
      <c r="H41" s="120"/>
      <c r="I41" s="121"/>
      <c r="J41" s="39"/>
      <c r="K41" s="39"/>
    </row>
    <row r="42" spans="2:19" ht="20.25" thickBot="1" x14ac:dyDescent="0.45">
      <c r="C42" s="108"/>
      <c r="D42" s="109"/>
      <c r="E42" s="110"/>
      <c r="F42" s="37" t="s">
        <v>70</v>
      </c>
      <c r="G42" s="122"/>
      <c r="H42" s="123"/>
      <c r="I42" s="124"/>
      <c r="J42" s="39" t="s">
        <v>70</v>
      </c>
      <c r="K42" s="39"/>
    </row>
    <row r="43" spans="2:19" ht="20.25" thickTop="1" x14ac:dyDescent="0.4">
      <c r="I43" s="38" t="s">
        <v>69</v>
      </c>
      <c r="J43" s="39"/>
      <c r="K43" s="39"/>
    </row>
    <row r="44" spans="2:19" x14ac:dyDescent="0.4">
      <c r="I44" s="38" t="s">
        <v>68</v>
      </c>
    </row>
  </sheetData>
  <mergeCells count="43">
    <mergeCell ref="N33:P33"/>
    <mergeCell ref="C36:E37"/>
    <mergeCell ref="N36:P37"/>
    <mergeCell ref="C41:E42"/>
    <mergeCell ref="G41:I42"/>
    <mergeCell ref="T20:T21"/>
    <mergeCell ref="B22:B29"/>
    <mergeCell ref="M22:M29"/>
    <mergeCell ref="C32:E32"/>
    <mergeCell ref="F32:F33"/>
    <mergeCell ref="G32:H33"/>
    <mergeCell ref="N32:P32"/>
    <mergeCell ref="Q32:Q33"/>
    <mergeCell ref="R32:S33"/>
    <mergeCell ref="C33:E33"/>
    <mergeCell ref="C15:D15"/>
    <mergeCell ref="H15:H16"/>
    <mergeCell ref="N15:O15"/>
    <mergeCell ref="S15:S16"/>
    <mergeCell ref="C20:C21"/>
    <mergeCell ref="G20:G21"/>
    <mergeCell ref="I20:I21"/>
    <mergeCell ref="N20:N21"/>
    <mergeCell ref="R20:R21"/>
    <mergeCell ref="C11:E11"/>
    <mergeCell ref="H11:I11"/>
    <mergeCell ref="S11:T11"/>
    <mergeCell ref="H12:I12"/>
    <mergeCell ref="S12:T12"/>
    <mergeCell ref="C13:D13"/>
    <mergeCell ref="N13:O13"/>
    <mergeCell ref="S7:T7"/>
    <mergeCell ref="H8:I8"/>
    <mergeCell ref="S8:T8"/>
    <mergeCell ref="C9:E9"/>
    <mergeCell ref="H9:I9"/>
    <mergeCell ref="S9:T9"/>
    <mergeCell ref="B4:D5"/>
    <mergeCell ref="G4:H4"/>
    <mergeCell ref="M4:O5"/>
    <mergeCell ref="C7:E7"/>
    <mergeCell ref="H7:I7"/>
    <mergeCell ref="N7:P7"/>
  </mergeCells>
  <phoneticPr fontId="2"/>
  <dataValidations disablePrompts="1" count="2">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 imeMode="off" allowBlank="1" showInputMessage="1" showErrorMessage="1" sqref="G32:H33 D22:L29 C12:D15 C36:E37 F13 C17 G4:H4 R32:S33 O22:T29 N32:P33 N36:P37 Q13 S11:T12 N17 N14:N15 O14 N12:O13 C41:E42 P10:P17 R17:T17 G41:I42 G10:H10 G17:I17 H11:I12 R10:S10 E10 E12:E17 C32:E33"/>
  </dataValidations>
  <pageMargins left="0.78740157480314965" right="0.78740157480314965" top="0.19685039370078741" bottom="0.78740157480314965" header="0.39370078740157483" footer="0.39370078740157483"/>
  <pageSetup paperSize="9" scale="86" orientation="portrait" r:id="rId1"/>
  <colBreaks count="1" manualBreakCount="1">
    <brk id="11" min="1"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T44"/>
  <sheetViews>
    <sheetView showGridLines="0" view="pageBreakPreview" zoomScale="90" zoomScaleNormal="90" zoomScaleSheetLayoutView="90" workbookViewId="0"/>
  </sheetViews>
  <sheetFormatPr defaultRowHeight="19.5" x14ac:dyDescent="0.4"/>
  <cols>
    <col min="1" max="1" width="8.88671875" style="37"/>
    <col min="2" max="2" width="5.109375" style="37" customWidth="1"/>
    <col min="3" max="9" width="10.44140625" style="37" bestFit="1" customWidth="1"/>
    <col min="10" max="12" width="2.5546875" style="37" customWidth="1"/>
    <col min="13" max="13" width="5.109375" style="37" customWidth="1"/>
    <col min="14" max="20" width="10.44140625" style="37" bestFit="1" customWidth="1"/>
    <col min="21" max="16384" width="8.88671875" style="37"/>
  </cols>
  <sheetData>
    <row r="2" spans="2:20" x14ac:dyDescent="0.4">
      <c r="B2" s="37" t="s">
        <v>122</v>
      </c>
      <c r="I2" s="167" t="s">
        <v>131</v>
      </c>
      <c r="J2" s="39"/>
      <c r="K2" s="39"/>
      <c r="M2" s="37" t="str">
        <f>B2</f>
        <v>令和２年度新型コロナウイルス感染症緊急包括支援交付金（介護分）</v>
      </c>
      <c r="T2" s="167" t="s">
        <v>131</v>
      </c>
    </row>
    <row r="3" spans="2:20" x14ac:dyDescent="0.4">
      <c r="I3" s="197" t="s">
        <v>132</v>
      </c>
      <c r="J3" s="39"/>
      <c r="K3" s="39"/>
    </row>
    <row r="4" spans="2:20" ht="19.5" customHeight="1" x14ac:dyDescent="0.4">
      <c r="B4" s="151" t="s">
        <v>118</v>
      </c>
      <c r="C4" s="151"/>
      <c r="D4" s="151"/>
      <c r="F4" s="37" t="s">
        <v>117</v>
      </c>
      <c r="G4" s="168">
        <v>44895</v>
      </c>
      <c r="H4" s="169"/>
      <c r="J4" s="39"/>
      <c r="K4" s="39"/>
      <c r="M4" s="127" t="s">
        <v>116</v>
      </c>
      <c r="N4" s="127"/>
      <c r="O4" s="127"/>
    </row>
    <row r="5" spans="2:20" ht="19.5" customHeight="1" x14ac:dyDescent="0.4">
      <c r="B5" s="151"/>
      <c r="C5" s="151"/>
      <c r="D5" s="151"/>
      <c r="J5" s="39"/>
      <c r="K5" s="39"/>
      <c r="M5" s="127"/>
      <c r="N5" s="127"/>
      <c r="O5" s="127"/>
    </row>
    <row r="6" spans="2:20" ht="20.25" thickBot="1" x14ac:dyDescent="0.45">
      <c r="C6" s="37" t="s">
        <v>115</v>
      </c>
      <c r="F6" s="37" t="s">
        <v>114</v>
      </c>
      <c r="J6" s="39"/>
      <c r="K6" s="39"/>
      <c r="N6" s="37" t="s">
        <v>115</v>
      </c>
      <c r="Q6" s="37" t="s">
        <v>114</v>
      </c>
    </row>
    <row r="7" spans="2:20" ht="20.25" thickBot="1" x14ac:dyDescent="0.45">
      <c r="C7" s="171" t="s">
        <v>125</v>
      </c>
      <c r="D7" s="172"/>
      <c r="E7" s="173"/>
      <c r="G7" s="87"/>
      <c r="H7" s="132" t="s">
        <v>113</v>
      </c>
      <c r="I7" s="133"/>
      <c r="J7" s="39"/>
      <c r="K7" s="39"/>
      <c r="N7" s="145" t="str">
        <f>IF(C7="","",C7)</f>
        <v>株式会社○○</v>
      </c>
      <c r="O7" s="146"/>
      <c r="P7" s="147"/>
      <c r="R7" s="198"/>
      <c r="S7" s="132" t="s">
        <v>113</v>
      </c>
      <c r="T7" s="133"/>
    </row>
    <row r="8" spans="2:20" ht="20.25" thickBot="1" x14ac:dyDescent="0.45">
      <c r="C8" s="37" t="s">
        <v>112</v>
      </c>
      <c r="G8" s="170" t="s">
        <v>124</v>
      </c>
      <c r="H8" s="134" t="s">
        <v>111</v>
      </c>
      <c r="I8" s="135"/>
      <c r="J8" s="39"/>
      <c r="K8" s="39"/>
      <c r="R8" s="170" t="s">
        <v>133</v>
      </c>
      <c r="S8" s="134" t="s">
        <v>111</v>
      </c>
      <c r="T8" s="135"/>
    </row>
    <row r="9" spans="2:20" ht="20.25" thickBot="1" x14ac:dyDescent="0.45">
      <c r="C9" s="171" t="s">
        <v>126</v>
      </c>
      <c r="D9" s="172"/>
      <c r="E9" s="173"/>
      <c r="G9" s="85"/>
      <c r="H9" s="136" t="s">
        <v>110</v>
      </c>
      <c r="I9" s="137"/>
      <c r="J9" s="39"/>
      <c r="K9" s="39"/>
      <c r="R9" s="199"/>
      <c r="S9" s="136" t="s">
        <v>110</v>
      </c>
      <c r="T9" s="137"/>
    </row>
    <row r="10" spans="2:20" ht="20.25" thickBot="1" x14ac:dyDescent="0.45">
      <c r="C10" s="37" t="s">
        <v>109</v>
      </c>
      <c r="F10" s="37" t="s">
        <v>108</v>
      </c>
      <c r="J10" s="39"/>
      <c r="K10" s="39"/>
      <c r="Q10" s="84" t="s">
        <v>107</v>
      </c>
    </row>
    <row r="11" spans="2:20" ht="20.25" thickBot="1" x14ac:dyDescent="0.45">
      <c r="C11" s="174" t="s">
        <v>127</v>
      </c>
      <c r="D11" s="175"/>
      <c r="E11" s="176"/>
      <c r="G11" s="83" t="s">
        <v>106</v>
      </c>
      <c r="H11" s="200">
        <v>43831</v>
      </c>
      <c r="I11" s="201"/>
      <c r="J11" s="39"/>
      <c r="K11" s="39"/>
      <c r="R11" s="83" t="s">
        <v>106</v>
      </c>
      <c r="S11" s="200">
        <v>44197</v>
      </c>
      <c r="T11" s="201"/>
    </row>
    <row r="12" spans="2:20" ht="20.25" thickBot="1" x14ac:dyDescent="0.45">
      <c r="C12" s="37" t="s">
        <v>105</v>
      </c>
      <c r="G12" s="82" t="s">
        <v>104</v>
      </c>
      <c r="H12" s="202">
        <v>44196</v>
      </c>
      <c r="I12" s="203"/>
      <c r="J12" s="39"/>
      <c r="K12" s="39"/>
      <c r="N12" s="37" t="s">
        <v>105</v>
      </c>
      <c r="R12" s="82" t="s">
        <v>104</v>
      </c>
      <c r="S12" s="202">
        <v>44561</v>
      </c>
      <c r="T12" s="203"/>
    </row>
    <row r="13" spans="2:20" ht="20.25" thickBot="1" x14ac:dyDescent="0.45">
      <c r="C13" s="177">
        <v>44270</v>
      </c>
      <c r="D13" s="178"/>
      <c r="F13" s="37" t="s">
        <v>103</v>
      </c>
      <c r="J13" s="39"/>
      <c r="K13" s="39"/>
      <c r="N13" s="138">
        <f>IF(C13="","",C13)</f>
        <v>44270</v>
      </c>
      <c r="O13" s="139"/>
      <c r="Q13" s="37" t="s">
        <v>103</v>
      </c>
    </row>
    <row r="14" spans="2:20" ht="20.25" thickBot="1" x14ac:dyDescent="0.45">
      <c r="C14" s="37" t="s">
        <v>102</v>
      </c>
      <c r="G14" s="81"/>
      <c r="H14" s="80" t="s">
        <v>101</v>
      </c>
      <c r="I14" s="79"/>
      <c r="J14" s="39"/>
      <c r="K14" s="39"/>
      <c r="N14" s="37" t="s">
        <v>102</v>
      </c>
      <c r="R14" s="81"/>
      <c r="S14" s="80" t="s">
        <v>101</v>
      </c>
      <c r="T14" s="79"/>
    </row>
    <row r="15" spans="2:20" ht="20.25" thickBot="1" x14ac:dyDescent="0.45">
      <c r="C15" s="179" t="s">
        <v>128</v>
      </c>
      <c r="D15" s="180"/>
      <c r="G15" s="77" t="s">
        <v>100</v>
      </c>
      <c r="H15" s="142" t="s">
        <v>99</v>
      </c>
      <c r="I15" s="78" t="s">
        <v>98</v>
      </c>
      <c r="J15" s="39"/>
      <c r="K15" s="39"/>
      <c r="N15" s="140" t="str">
        <f>C15</f>
        <v>指令高第615号の10</v>
      </c>
      <c r="O15" s="141"/>
      <c r="R15" s="77" t="s">
        <v>100</v>
      </c>
      <c r="S15" s="142" t="s">
        <v>99</v>
      </c>
      <c r="T15" s="78" t="s">
        <v>98</v>
      </c>
    </row>
    <row r="16" spans="2:20" ht="20.25" thickBot="1" x14ac:dyDescent="0.45">
      <c r="C16" s="37" t="s">
        <v>97</v>
      </c>
      <c r="G16" s="77" t="s">
        <v>96</v>
      </c>
      <c r="H16" s="143"/>
      <c r="I16" s="76" t="s">
        <v>95</v>
      </c>
      <c r="J16" s="39"/>
      <c r="K16" s="39"/>
      <c r="N16" s="37" t="s">
        <v>97</v>
      </c>
      <c r="R16" s="77" t="s">
        <v>96</v>
      </c>
      <c r="S16" s="143"/>
      <c r="T16" s="76" t="s">
        <v>95</v>
      </c>
    </row>
    <row r="17" spans="2:20" ht="20.25" thickBot="1" x14ac:dyDescent="0.45">
      <c r="C17" s="89">
        <v>800000</v>
      </c>
      <c r="D17" s="37" t="s">
        <v>70</v>
      </c>
      <c r="G17" s="193">
        <v>600000</v>
      </c>
      <c r="H17" s="73">
        <f>G17-I17</f>
        <v>350000</v>
      </c>
      <c r="I17" s="72">
        <f>H29</f>
        <v>250000</v>
      </c>
      <c r="J17" s="39"/>
      <c r="K17" s="39"/>
      <c r="N17" s="75">
        <f>IF(C17="","",C17)</f>
        <v>800000</v>
      </c>
      <c r="O17" s="37" t="s">
        <v>70</v>
      </c>
      <c r="R17" s="193">
        <v>200000</v>
      </c>
      <c r="S17" s="73">
        <f>R17-T17</f>
        <v>200000</v>
      </c>
      <c r="T17" s="72">
        <f>S29</f>
        <v>0</v>
      </c>
    </row>
    <row r="18" spans="2:20" x14ac:dyDescent="0.4">
      <c r="B18" s="71" t="s">
        <v>94</v>
      </c>
      <c r="F18" s="37" t="str">
        <f>IF(C17=SUM(G17,R17),"","ERR")</f>
        <v/>
      </c>
      <c r="J18" s="39"/>
      <c r="K18" s="39"/>
      <c r="M18" s="71" t="s">
        <v>93</v>
      </c>
    </row>
    <row r="19" spans="2:20" x14ac:dyDescent="0.4">
      <c r="B19" s="66"/>
      <c r="C19" s="66"/>
      <c r="D19" s="69" t="s">
        <v>92</v>
      </c>
      <c r="E19" s="68"/>
      <c r="F19" s="68"/>
      <c r="G19" s="67"/>
      <c r="H19" s="66"/>
      <c r="I19" s="66"/>
      <c r="J19" s="70"/>
      <c r="K19" s="70"/>
      <c r="L19" s="70"/>
      <c r="M19" s="66"/>
      <c r="N19" s="66"/>
      <c r="O19" s="69" t="s">
        <v>92</v>
      </c>
      <c r="P19" s="68"/>
      <c r="Q19" s="68"/>
      <c r="R19" s="67"/>
      <c r="S19" s="66"/>
      <c r="T19" s="66"/>
    </row>
    <row r="20" spans="2:20" x14ac:dyDescent="0.4">
      <c r="B20" s="62"/>
      <c r="C20" s="125" t="s">
        <v>91</v>
      </c>
      <c r="D20" s="65" t="s">
        <v>90</v>
      </c>
      <c r="E20" s="65" t="s">
        <v>89</v>
      </c>
      <c r="F20" s="65" t="s">
        <v>88</v>
      </c>
      <c r="G20" s="125" t="s">
        <v>87</v>
      </c>
      <c r="H20" s="62" t="s">
        <v>86</v>
      </c>
      <c r="I20" s="125" t="s">
        <v>81</v>
      </c>
      <c r="J20" s="64"/>
      <c r="K20" s="64"/>
      <c r="L20" s="64"/>
      <c r="M20" s="62"/>
      <c r="N20" s="125" t="s">
        <v>91</v>
      </c>
      <c r="O20" s="65" t="s">
        <v>90</v>
      </c>
      <c r="P20" s="65" t="s">
        <v>89</v>
      </c>
      <c r="Q20" s="65" t="s">
        <v>88</v>
      </c>
      <c r="R20" s="125" t="s">
        <v>87</v>
      </c>
      <c r="S20" s="62" t="s">
        <v>86</v>
      </c>
      <c r="T20" s="125" t="s">
        <v>81</v>
      </c>
    </row>
    <row r="21" spans="2:20" ht="20.25" thickBot="1" x14ac:dyDescent="0.45">
      <c r="B21" s="42"/>
      <c r="C21" s="144"/>
      <c r="D21" s="63" t="s">
        <v>85</v>
      </c>
      <c r="E21" s="63" t="s">
        <v>85</v>
      </c>
      <c r="F21" s="63" t="s">
        <v>84</v>
      </c>
      <c r="G21" s="126"/>
      <c r="H21" s="62" t="s">
        <v>83</v>
      </c>
      <c r="I21" s="126"/>
      <c r="J21" s="64"/>
      <c r="K21" s="64"/>
      <c r="L21" s="64"/>
      <c r="M21" s="42"/>
      <c r="N21" s="144"/>
      <c r="O21" s="63" t="s">
        <v>85</v>
      </c>
      <c r="P21" s="63" t="s">
        <v>85</v>
      </c>
      <c r="Q21" s="63" t="s">
        <v>84</v>
      </c>
      <c r="R21" s="126"/>
      <c r="S21" s="62" t="s">
        <v>83</v>
      </c>
      <c r="T21" s="126"/>
    </row>
    <row r="22" spans="2:20" ht="19.5" customHeight="1" x14ac:dyDescent="0.4">
      <c r="B22" s="101" t="s">
        <v>82</v>
      </c>
      <c r="C22" s="181" t="s">
        <v>129</v>
      </c>
      <c r="D22" s="182"/>
      <c r="E22" s="182"/>
      <c r="F22" s="183"/>
      <c r="G22" s="58">
        <f t="shared" ref="G22:G28" si="0">SUM(D22:F22)</f>
        <v>0</v>
      </c>
      <c r="H22" s="190">
        <v>250000</v>
      </c>
      <c r="I22" s="56">
        <f t="shared" ref="I22:I28" si="1">SUM(G22:H22)</f>
        <v>250000</v>
      </c>
      <c r="J22" s="43"/>
      <c r="K22" s="43"/>
      <c r="L22" s="43"/>
      <c r="M22" s="101" t="s">
        <v>82</v>
      </c>
      <c r="N22" s="181" t="s">
        <v>130</v>
      </c>
      <c r="O22" s="182"/>
      <c r="P22" s="182"/>
      <c r="Q22" s="183">
        <v>200000</v>
      </c>
      <c r="R22" s="58">
        <f t="shared" ref="R22:R28" si="2">SUM(O22:Q22)</f>
        <v>200000</v>
      </c>
      <c r="S22" s="190"/>
      <c r="T22" s="56">
        <f t="shared" ref="T22:T28" si="3">SUM(R22:S22)</f>
        <v>200000</v>
      </c>
    </row>
    <row r="23" spans="2:20" x14ac:dyDescent="0.4">
      <c r="B23" s="102"/>
      <c r="C23" s="184" t="s">
        <v>130</v>
      </c>
      <c r="D23" s="185"/>
      <c r="E23" s="185"/>
      <c r="F23" s="186">
        <v>350000</v>
      </c>
      <c r="G23" s="52">
        <f t="shared" si="0"/>
        <v>350000</v>
      </c>
      <c r="H23" s="191"/>
      <c r="I23" s="50">
        <f t="shared" si="1"/>
        <v>350000</v>
      </c>
      <c r="J23" s="43"/>
      <c r="K23" s="43"/>
      <c r="L23" s="43"/>
      <c r="M23" s="102"/>
      <c r="N23" s="184"/>
      <c r="O23" s="185"/>
      <c r="P23" s="185"/>
      <c r="Q23" s="186"/>
      <c r="R23" s="52">
        <f t="shared" si="2"/>
        <v>0</v>
      </c>
      <c r="S23" s="191"/>
      <c r="T23" s="50">
        <f t="shared" si="3"/>
        <v>0</v>
      </c>
    </row>
    <row r="24" spans="2:20" x14ac:dyDescent="0.4">
      <c r="B24" s="102"/>
      <c r="C24" s="184"/>
      <c r="D24" s="185"/>
      <c r="E24" s="185"/>
      <c r="F24" s="186"/>
      <c r="G24" s="52">
        <f t="shared" si="0"/>
        <v>0</v>
      </c>
      <c r="H24" s="191"/>
      <c r="I24" s="50">
        <f t="shared" si="1"/>
        <v>0</v>
      </c>
      <c r="J24" s="43"/>
      <c r="K24" s="43"/>
      <c r="L24" s="43"/>
      <c r="M24" s="102"/>
      <c r="N24" s="184"/>
      <c r="O24" s="185"/>
      <c r="P24" s="185"/>
      <c r="Q24" s="186"/>
      <c r="R24" s="52">
        <f t="shared" si="2"/>
        <v>0</v>
      </c>
      <c r="S24" s="191"/>
      <c r="T24" s="50">
        <f t="shared" si="3"/>
        <v>0</v>
      </c>
    </row>
    <row r="25" spans="2:20" x14ac:dyDescent="0.4">
      <c r="B25" s="102"/>
      <c r="C25" s="184"/>
      <c r="D25" s="185"/>
      <c r="E25" s="185"/>
      <c r="F25" s="186"/>
      <c r="G25" s="52">
        <f t="shared" si="0"/>
        <v>0</v>
      </c>
      <c r="H25" s="191"/>
      <c r="I25" s="50">
        <f t="shared" si="1"/>
        <v>0</v>
      </c>
      <c r="J25" s="43"/>
      <c r="K25" s="43"/>
      <c r="L25" s="43"/>
      <c r="M25" s="102"/>
      <c r="N25" s="184"/>
      <c r="O25" s="185"/>
      <c r="P25" s="185"/>
      <c r="Q25" s="186"/>
      <c r="R25" s="52">
        <f t="shared" si="2"/>
        <v>0</v>
      </c>
      <c r="S25" s="191"/>
      <c r="T25" s="50">
        <f t="shared" si="3"/>
        <v>0</v>
      </c>
    </row>
    <row r="26" spans="2:20" x14ac:dyDescent="0.4">
      <c r="B26" s="102"/>
      <c r="C26" s="184"/>
      <c r="D26" s="185"/>
      <c r="E26" s="185"/>
      <c r="F26" s="186"/>
      <c r="G26" s="52">
        <f t="shared" si="0"/>
        <v>0</v>
      </c>
      <c r="H26" s="191"/>
      <c r="I26" s="50">
        <f t="shared" si="1"/>
        <v>0</v>
      </c>
      <c r="J26" s="43"/>
      <c r="K26" s="43"/>
      <c r="L26" s="43"/>
      <c r="M26" s="102"/>
      <c r="N26" s="184"/>
      <c r="O26" s="185"/>
      <c r="P26" s="185"/>
      <c r="Q26" s="186"/>
      <c r="R26" s="52">
        <f t="shared" si="2"/>
        <v>0</v>
      </c>
      <c r="S26" s="191"/>
      <c r="T26" s="50">
        <f t="shared" si="3"/>
        <v>0</v>
      </c>
    </row>
    <row r="27" spans="2:20" x14ac:dyDescent="0.4">
      <c r="B27" s="102"/>
      <c r="C27" s="184"/>
      <c r="D27" s="185"/>
      <c r="E27" s="185"/>
      <c r="F27" s="186"/>
      <c r="G27" s="52">
        <f t="shared" si="0"/>
        <v>0</v>
      </c>
      <c r="H27" s="191"/>
      <c r="I27" s="50">
        <f t="shared" si="1"/>
        <v>0</v>
      </c>
      <c r="J27" s="43"/>
      <c r="K27" s="43"/>
      <c r="L27" s="43"/>
      <c r="M27" s="102"/>
      <c r="N27" s="184"/>
      <c r="O27" s="185"/>
      <c r="P27" s="185"/>
      <c r="Q27" s="186"/>
      <c r="R27" s="52">
        <f t="shared" si="2"/>
        <v>0</v>
      </c>
      <c r="S27" s="191"/>
      <c r="T27" s="50">
        <f t="shared" si="3"/>
        <v>0</v>
      </c>
    </row>
    <row r="28" spans="2:20" ht="20.25" thickBot="1" x14ac:dyDescent="0.45">
      <c r="B28" s="102"/>
      <c r="C28" s="187"/>
      <c r="D28" s="188"/>
      <c r="E28" s="188"/>
      <c r="F28" s="189"/>
      <c r="G28" s="46">
        <f t="shared" si="0"/>
        <v>0</v>
      </c>
      <c r="H28" s="192"/>
      <c r="I28" s="44">
        <f t="shared" si="1"/>
        <v>0</v>
      </c>
      <c r="J28" s="43"/>
      <c r="K28" s="43"/>
      <c r="L28" s="43"/>
      <c r="M28" s="102"/>
      <c r="N28" s="187"/>
      <c r="O28" s="188"/>
      <c r="P28" s="188"/>
      <c r="Q28" s="189"/>
      <c r="R28" s="46">
        <f t="shared" si="2"/>
        <v>0</v>
      </c>
      <c r="S28" s="192"/>
      <c r="T28" s="44">
        <f t="shared" si="3"/>
        <v>0</v>
      </c>
    </row>
    <row r="29" spans="2:20" x14ac:dyDescent="0.4">
      <c r="B29" s="103"/>
      <c r="C29" s="42" t="s">
        <v>81</v>
      </c>
      <c r="D29" s="41">
        <f t="shared" ref="D29:I29" si="4">SUM(D22:D28)</f>
        <v>0</v>
      </c>
      <c r="E29" s="41">
        <f t="shared" si="4"/>
        <v>0</v>
      </c>
      <c r="F29" s="41">
        <f t="shared" si="4"/>
        <v>350000</v>
      </c>
      <c r="G29" s="40">
        <f t="shared" si="4"/>
        <v>350000</v>
      </c>
      <c r="H29" s="41">
        <f t="shared" si="4"/>
        <v>250000</v>
      </c>
      <c r="I29" s="40">
        <f t="shared" si="4"/>
        <v>600000</v>
      </c>
      <c r="J29" s="43"/>
      <c r="K29" s="43"/>
      <c r="L29" s="43"/>
      <c r="M29" s="103"/>
      <c r="N29" s="42" t="s">
        <v>81</v>
      </c>
      <c r="O29" s="41">
        <f t="shared" ref="O29:T29" si="5">SUM(O22:O28)</f>
        <v>0</v>
      </c>
      <c r="P29" s="41">
        <f t="shared" si="5"/>
        <v>0</v>
      </c>
      <c r="Q29" s="41">
        <f t="shared" si="5"/>
        <v>200000</v>
      </c>
      <c r="R29" s="40">
        <f t="shared" si="5"/>
        <v>200000</v>
      </c>
      <c r="S29" s="41">
        <f t="shared" si="5"/>
        <v>0</v>
      </c>
      <c r="T29" s="40">
        <f t="shared" si="5"/>
        <v>200000</v>
      </c>
    </row>
    <row r="30" spans="2:20" x14ac:dyDescent="0.4">
      <c r="J30" s="39"/>
      <c r="K30" s="39"/>
    </row>
    <row r="31" spans="2:20" x14ac:dyDescent="0.4">
      <c r="B31" s="37" t="s">
        <v>80</v>
      </c>
      <c r="J31" s="39"/>
      <c r="K31" s="39"/>
      <c r="M31" s="37" t="s">
        <v>79</v>
      </c>
    </row>
    <row r="32" spans="2:20" ht="20.25" thickBot="1" x14ac:dyDescent="0.45">
      <c r="C32" s="194">
        <v>1600000</v>
      </c>
      <c r="D32" s="194"/>
      <c r="E32" s="194"/>
      <c r="F32" s="148" t="s">
        <v>78</v>
      </c>
      <c r="G32" s="111">
        <f>IF(C33=0,0,C32/C33)</f>
        <v>0.8</v>
      </c>
      <c r="H32" s="112"/>
      <c r="J32" s="39"/>
      <c r="K32" s="39"/>
      <c r="N32" s="194">
        <v>1700000</v>
      </c>
      <c r="O32" s="194"/>
      <c r="P32" s="194"/>
      <c r="Q32" s="148" t="s">
        <v>78</v>
      </c>
      <c r="R32" s="111">
        <f>IF(N33=0,0,N32/N33)</f>
        <v>0.85</v>
      </c>
      <c r="S32" s="112"/>
    </row>
    <row r="33" spans="2:19" x14ac:dyDescent="0.4">
      <c r="C33" s="196">
        <v>2000000</v>
      </c>
      <c r="D33" s="196"/>
      <c r="E33" s="196"/>
      <c r="F33" s="148"/>
      <c r="G33" s="113"/>
      <c r="H33" s="114"/>
      <c r="J33" s="39"/>
      <c r="K33" s="39"/>
      <c r="N33" s="195">
        <v>2000000</v>
      </c>
      <c r="O33" s="195"/>
      <c r="P33" s="195"/>
      <c r="Q33" s="148"/>
      <c r="R33" s="113"/>
      <c r="S33" s="114"/>
    </row>
    <row r="34" spans="2:19" x14ac:dyDescent="0.4">
      <c r="J34" s="39"/>
      <c r="K34" s="39"/>
    </row>
    <row r="35" spans="2:19" x14ac:dyDescent="0.4">
      <c r="B35" s="37" t="s">
        <v>77</v>
      </c>
      <c r="J35" s="39"/>
      <c r="K35" s="39"/>
      <c r="M35" s="37" t="s">
        <v>76</v>
      </c>
    </row>
    <row r="36" spans="2:19" x14ac:dyDescent="0.4">
      <c r="C36" s="105">
        <f>IF(G29=0,0,SUM(ROUNDDOWN(H17*10/110*D29/G29,0),ROUNDDOWN(H17*10/110*F29/G29*G32,0)))</f>
        <v>25454</v>
      </c>
      <c r="D36" s="106"/>
      <c r="E36" s="107"/>
      <c r="F36" s="37" t="s">
        <v>75</v>
      </c>
      <c r="J36" s="39"/>
      <c r="K36" s="39"/>
      <c r="N36" s="105">
        <f>IF(R29=0,0,SUM(ROUNDDOWN(S17*10/110*O29/R29,0),ROUNDDOWN(S17*10/110*Q29/R29*R32,0)))</f>
        <v>15454</v>
      </c>
      <c r="O36" s="106"/>
      <c r="P36" s="107"/>
    </row>
    <row r="37" spans="2:19" x14ac:dyDescent="0.4">
      <c r="C37" s="108"/>
      <c r="D37" s="109"/>
      <c r="E37" s="110"/>
      <c r="F37" s="37" t="s">
        <v>74</v>
      </c>
      <c r="J37" s="39"/>
      <c r="K37" s="39"/>
      <c r="N37" s="108"/>
      <c r="O37" s="109"/>
      <c r="P37" s="110"/>
      <c r="Q37" s="37" t="s">
        <v>70</v>
      </c>
    </row>
    <row r="38" spans="2:19" x14ac:dyDescent="0.4">
      <c r="F38" s="37" t="s">
        <v>73</v>
      </c>
      <c r="J38" s="39"/>
      <c r="K38" s="39"/>
    </row>
    <row r="39" spans="2:19" x14ac:dyDescent="0.4">
      <c r="J39" s="39"/>
      <c r="K39" s="39"/>
    </row>
    <row r="40" spans="2:19" ht="20.25" thickBot="1" x14ac:dyDescent="0.45">
      <c r="B40" s="37" t="s">
        <v>72</v>
      </c>
      <c r="G40" s="37" t="s">
        <v>71</v>
      </c>
      <c r="J40" s="39"/>
      <c r="K40" s="39"/>
    </row>
    <row r="41" spans="2:19" ht="20.25" thickTop="1" x14ac:dyDescent="0.4">
      <c r="C41" s="105">
        <f>$N$36</f>
        <v>15454</v>
      </c>
      <c r="D41" s="106"/>
      <c r="E41" s="107"/>
      <c r="G41" s="119">
        <f>SUM(C36,C41)</f>
        <v>40908</v>
      </c>
      <c r="H41" s="120"/>
      <c r="I41" s="121"/>
      <c r="J41" s="39"/>
      <c r="K41" s="39"/>
    </row>
    <row r="42" spans="2:19" ht="20.25" thickBot="1" x14ac:dyDescent="0.45">
      <c r="C42" s="108"/>
      <c r="D42" s="109"/>
      <c r="E42" s="110"/>
      <c r="F42" s="37" t="s">
        <v>70</v>
      </c>
      <c r="G42" s="122"/>
      <c r="H42" s="123"/>
      <c r="I42" s="124"/>
      <c r="J42" s="39" t="s">
        <v>70</v>
      </c>
      <c r="K42" s="39"/>
    </row>
    <row r="43" spans="2:19" ht="20.25" thickTop="1" x14ac:dyDescent="0.4">
      <c r="I43" s="38" t="s">
        <v>69</v>
      </c>
      <c r="J43" s="39"/>
      <c r="K43" s="39"/>
    </row>
    <row r="44" spans="2:19" x14ac:dyDescent="0.4">
      <c r="I44" s="38" t="s">
        <v>68</v>
      </c>
    </row>
  </sheetData>
  <mergeCells count="43">
    <mergeCell ref="N33:P33"/>
    <mergeCell ref="C36:E37"/>
    <mergeCell ref="N36:P37"/>
    <mergeCell ref="C41:E42"/>
    <mergeCell ref="G41:I42"/>
    <mergeCell ref="T20:T21"/>
    <mergeCell ref="B22:B29"/>
    <mergeCell ref="M22:M29"/>
    <mergeCell ref="C32:E32"/>
    <mergeCell ref="F32:F33"/>
    <mergeCell ref="G32:H33"/>
    <mergeCell ref="N32:P32"/>
    <mergeCell ref="Q32:Q33"/>
    <mergeCell ref="R32:S33"/>
    <mergeCell ref="C33:E33"/>
    <mergeCell ref="C15:D15"/>
    <mergeCell ref="H15:H16"/>
    <mergeCell ref="N15:O15"/>
    <mergeCell ref="S15:S16"/>
    <mergeCell ref="C20:C21"/>
    <mergeCell ref="G20:G21"/>
    <mergeCell ref="I20:I21"/>
    <mergeCell ref="N20:N21"/>
    <mergeCell ref="R20:R21"/>
    <mergeCell ref="C11:E11"/>
    <mergeCell ref="H11:I11"/>
    <mergeCell ref="S11:T11"/>
    <mergeCell ref="H12:I12"/>
    <mergeCell ref="S12:T12"/>
    <mergeCell ref="C13:D13"/>
    <mergeCell ref="N13:O13"/>
    <mergeCell ref="S7:T7"/>
    <mergeCell ref="H8:I8"/>
    <mergeCell ref="S8:T8"/>
    <mergeCell ref="C9:E9"/>
    <mergeCell ref="H9:I9"/>
    <mergeCell ref="S9:T9"/>
    <mergeCell ref="B4:D5"/>
    <mergeCell ref="G4:H4"/>
    <mergeCell ref="M4:O5"/>
    <mergeCell ref="C7:E7"/>
    <mergeCell ref="H7:I7"/>
    <mergeCell ref="N7:P7"/>
  </mergeCells>
  <phoneticPr fontId="2"/>
  <dataValidations count="2">
    <dataValidation imeMode="off" allowBlank="1" showInputMessage="1" showErrorMessage="1" sqref="G32:H33 D22:L29 C12:D15 C36:E37 F13 C17 G4:H4 R32:S33 O22:T29 C32:E33 N36:P37 Q13 S11:T12 N17 N14:N15 O14 N12:O13 C41:E42 P10:P17 R17:T17 G41:I42 G10:H10 G17:I17 H11:I12 R10:S10 E10 E12:E17 N32:P33"/>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s>
  <pageMargins left="0.78740157480314965" right="0.78740157480314965" top="0.19685039370078741" bottom="0.78740157480314965" header="0.39370078740157483" footer="0.39370078740157483"/>
  <pageSetup paperSize="9" scale="86" orientation="portrait" r:id="rId1"/>
  <colBreaks count="1" manualBreakCount="1">
    <brk id="11"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33"/>
  <sheetViews>
    <sheetView view="pageBreakPreview" zoomScaleNormal="100" zoomScaleSheetLayoutView="100" workbookViewId="0"/>
  </sheetViews>
  <sheetFormatPr defaultRowHeight="14.25" x14ac:dyDescent="0.4"/>
  <cols>
    <col min="1" max="1" width="2.77734375" style="16" customWidth="1"/>
    <col min="2" max="3" width="8.77734375" style="16" customWidth="1"/>
    <col min="4" max="4" width="5.77734375" style="16" customWidth="1"/>
    <col min="5" max="5" width="2.77734375" style="16" customWidth="1"/>
    <col min="6" max="6" width="19.6640625" style="16" customWidth="1"/>
    <col min="7" max="7" width="17.77734375" style="16" customWidth="1"/>
    <col min="8" max="8" width="2.77734375" style="16" customWidth="1"/>
    <col min="9" max="16384" width="8.88671875" style="16"/>
  </cols>
  <sheetData>
    <row r="1" spans="1:8" ht="22.5" customHeight="1" x14ac:dyDescent="0.4">
      <c r="A1" s="26" t="s">
        <v>33</v>
      </c>
    </row>
    <row r="2" spans="1:8" ht="22.5" customHeight="1" x14ac:dyDescent="0.4">
      <c r="G2" s="25" t="s">
        <v>32</v>
      </c>
    </row>
    <row r="3" spans="1:8" ht="22.5" customHeight="1" x14ac:dyDescent="0.4">
      <c r="G3" s="24" t="str">
        <f>別紙!C29</f>
        <v>令和　年　月　日</v>
      </c>
    </row>
    <row r="4" spans="1:8" ht="22.5" customHeight="1" x14ac:dyDescent="0.4">
      <c r="G4" s="23"/>
    </row>
    <row r="5" spans="1:8" ht="22.5" customHeight="1" x14ac:dyDescent="0.4">
      <c r="B5" s="16" t="s">
        <v>31</v>
      </c>
      <c r="G5" s="23"/>
    </row>
    <row r="6" spans="1:8" ht="22.5" customHeight="1" x14ac:dyDescent="0.4">
      <c r="G6" s="23"/>
    </row>
    <row r="7" spans="1:8" ht="22.5" customHeight="1" x14ac:dyDescent="0.4">
      <c r="F7" s="22" t="s">
        <v>34</v>
      </c>
      <c r="G7" s="162" t="str">
        <f>IF(別紙!F31="","",別紙!F31)</f>
        <v/>
      </c>
      <c r="H7" s="21"/>
    </row>
    <row r="8" spans="1:8" ht="22.5" customHeight="1" x14ac:dyDescent="0.4">
      <c r="F8" s="22"/>
      <c r="G8" s="162"/>
      <c r="H8" s="21"/>
    </row>
    <row r="9" spans="1:8" s="20" customFormat="1" ht="22.5" customHeight="1" x14ac:dyDescent="0.4">
      <c r="F9" s="22" t="s">
        <v>35</v>
      </c>
      <c r="G9" s="88" t="str">
        <f>IF(別紙!F33="","",別紙!F33)</f>
        <v/>
      </c>
      <c r="H9" s="21"/>
    </row>
    <row r="10" spans="1:8" ht="22.5" customHeight="1" x14ac:dyDescent="0.4"/>
    <row r="11" spans="1:8" ht="22.5" customHeight="1" x14ac:dyDescent="0.4">
      <c r="B11" s="163" t="s">
        <v>30</v>
      </c>
      <c r="C11" s="163"/>
      <c r="D11" s="163"/>
      <c r="E11" s="163"/>
      <c r="F11" s="163"/>
      <c r="G11" s="163"/>
    </row>
    <row r="12" spans="1:8" ht="22.5" customHeight="1" x14ac:dyDescent="0.4"/>
    <row r="13" spans="1:8" ht="22.5" customHeight="1" x14ac:dyDescent="0.4">
      <c r="B13" s="164" t="str">
        <f>"　"&amp;別紙!O5&amp;"付け"&amp;別紙!O6&amp;"で交付決定"</f>
        <v>　令和　年　月　日付け指令高第　号で交付決定</v>
      </c>
      <c r="C13" s="164"/>
      <c r="D13" s="164"/>
      <c r="E13" s="164"/>
      <c r="F13" s="164"/>
      <c r="G13" s="165" t="s">
        <v>36</v>
      </c>
      <c r="H13" s="165"/>
    </row>
    <row r="14" spans="1:8" ht="22.5" customHeight="1" x14ac:dyDescent="0.4">
      <c r="A14" s="19"/>
      <c r="B14" s="166" t="s">
        <v>37</v>
      </c>
      <c r="C14" s="166"/>
      <c r="D14" s="166"/>
      <c r="E14" s="166"/>
      <c r="F14" s="166"/>
      <c r="G14" s="166"/>
      <c r="H14" s="166"/>
    </row>
    <row r="15" spans="1:8" ht="22.5" customHeight="1" x14ac:dyDescent="0.4">
      <c r="A15" s="19"/>
      <c r="B15" s="159" t="s">
        <v>38</v>
      </c>
      <c r="C15" s="159"/>
      <c r="D15" s="159"/>
      <c r="E15" s="159"/>
      <c r="F15" s="159"/>
      <c r="G15" s="159"/>
      <c r="H15" s="159"/>
    </row>
    <row r="16" spans="1:8" ht="22.5" customHeight="1" x14ac:dyDescent="0.4"/>
    <row r="17" spans="1:8" ht="22.5" customHeight="1" x14ac:dyDescent="0.4">
      <c r="A17" s="160" t="s">
        <v>29</v>
      </c>
      <c r="B17" s="160"/>
      <c r="C17" s="160"/>
      <c r="D17" s="160"/>
      <c r="E17" s="160"/>
      <c r="F17" s="160"/>
      <c r="G17" s="160"/>
    </row>
    <row r="18" spans="1:8" ht="22.5" customHeight="1" x14ac:dyDescent="0.4"/>
    <row r="19" spans="1:8" ht="22.5" customHeight="1" x14ac:dyDescent="0.4">
      <c r="B19" s="16" t="s">
        <v>39</v>
      </c>
    </row>
    <row r="20" spans="1:8" ht="22.5" customHeight="1" x14ac:dyDescent="0.4">
      <c r="B20" s="16" t="s">
        <v>40</v>
      </c>
    </row>
    <row r="21" spans="1:8" ht="22.5" customHeight="1" x14ac:dyDescent="0.4"/>
    <row r="22" spans="1:8" ht="22.5" customHeight="1" x14ac:dyDescent="0.4">
      <c r="B22" s="16" t="s">
        <v>42</v>
      </c>
      <c r="C22" s="18"/>
      <c r="D22" s="18"/>
      <c r="E22" s="18"/>
      <c r="F22" s="18"/>
      <c r="G22" s="18"/>
    </row>
    <row r="23" spans="1:8" ht="22.5" customHeight="1" x14ac:dyDescent="0.4">
      <c r="B23" s="16" t="s">
        <v>41</v>
      </c>
      <c r="D23" s="17"/>
      <c r="E23" s="17"/>
      <c r="F23" s="18"/>
      <c r="G23" s="18"/>
    </row>
    <row r="24" spans="1:8" ht="22.5" customHeight="1" x14ac:dyDescent="0.4">
      <c r="F24" s="36">
        <f>別紙!O8</f>
        <v>0</v>
      </c>
      <c r="G24" s="16" t="s">
        <v>28</v>
      </c>
    </row>
    <row r="25" spans="1:8" ht="22.5" customHeight="1" x14ac:dyDescent="0.4"/>
    <row r="26" spans="1:8" ht="22.5" customHeight="1" x14ac:dyDescent="0.4">
      <c r="B26" s="16" t="s">
        <v>44</v>
      </c>
    </row>
    <row r="27" spans="1:8" ht="22.5" customHeight="1" x14ac:dyDescent="0.4">
      <c r="B27" s="16" t="s">
        <v>43</v>
      </c>
    </row>
    <row r="28" spans="1:8" ht="22.5" customHeight="1" x14ac:dyDescent="0.4">
      <c r="E28" s="17"/>
      <c r="F28" s="36">
        <f>IF(別紙!O12="（返還額計算シートによる）",返還額計算シート!G41,別紙!O12)</f>
        <v>0</v>
      </c>
      <c r="G28" s="16" t="s">
        <v>28</v>
      </c>
    </row>
    <row r="29" spans="1:8" ht="22.5" customHeight="1" x14ac:dyDescent="0.4">
      <c r="B29" s="161" t="s">
        <v>45</v>
      </c>
      <c r="C29" s="161"/>
      <c r="D29" s="161"/>
      <c r="E29" s="161"/>
      <c r="F29" s="161"/>
      <c r="G29" s="161"/>
      <c r="H29" s="161"/>
    </row>
    <row r="30" spans="1:8" ht="22.5" customHeight="1" x14ac:dyDescent="0.4">
      <c r="B30" s="161" t="s">
        <v>46</v>
      </c>
      <c r="C30" s="161"/>
      <c r="D30" s="161"/>
      <c r="E30" s="161"/>
      <c r="F30" s="161"/>
      <c r="G30" s="161"/>
      <c r="H30" s="161"/>
    </row>
    <row r="31" spans="1:8" ht="22.5" customHeight="1" x14ac:dyDescent="0.4">
      <c r="B31" s="16" t="s">
        <v>47</v>
      </c>
    </row>
    <row r="32" spans="1:8" ht="22.5" customHeight="1" x14ac:dyDescent="0.4"/>
    <row r="33" ht="22.5" customHeight="1" x14ac:dyDescent="0.4"/>
  </sheetData>
  <mergeCells count="9">
    <mergeCell ref="B15:H15"/>
    <mergeCell ref="A17:G17"/>
    <mergeCell ref="B29:H29"/>
    <mergeCell ref="B30:H30"/>
    <mergeCell ref="G7:G8"/>
    <mergeCell ref="B11:G11"/>
    <mergeCell ref="B13:F13"/>
    <mergeCell ref="G13:H13"/>
    <mergeCell ref="B14:H14"/>
  </mergeCells>
  <phoneticPr fontId="2"/>
  <dataValidations count="2">
    <dataValidation imeMode="off" allowBlank="1" showInputMessage="1" showErrorMessage="1" sqref="B13:F13"/>
    <dataValidation imeMode="on" allowBlank="1" showInputMessage="1" showErrorMessage="1" sqref="G2 F24 F28 G7:G9"/>
  </dataValidations>
  <printOptions horizontalCentered="1"/>
  <pageMargins left="0.78740157480314965" right="0.78740157480314965" top="0.98425196850393704" bottom="0.78740157480314965" header="0.39370078740157483" footer="0.78740157480314965"/>
  <pageSetup paperSize="9" scale="93" orientation="portrait" blackAndWhite="1" r:id="rId1"/>
  <headerFooter>
    <oddHeader>&amp;R&amp;"ＭＳ ゴシック,標準"新型コロナウイルス感染症緊急包括支援交付金（介護分）
提出先：島根県高齢者福祉課　介護サービス推進グループ</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heetViews>
  <sheetFormatPr defaultRowHeight="19.5" x14ac:dyDescent="0.4"/>
  <cols>
    <col min="2" max="2" width="3.33203125" bestFit="1" customWidth="1"/>
  </cols>
  <sheetData>
    <row r="2" spans="2:2" x14ac:dyDescent="0.4">
      <c r="B2" s="8" t="s">
        <v>25</v>
      </c>
    </row>
    <row r="3" spans="2:2" x14ac:dyDescent="0.4">
      <c r="B3" s="8" t="s">
        <v>26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vt:lpstr>
      <vt:lpstr>返還額計算シート</vt:lpstr>
      <vt:lpstr>記入例１</vt:lpstr>
      <vt:lpstr>記入例２</vt:lpstr>
      <vt:lpstr>様式５（返還額０円用）</vt:lpstr>
      <vt:lpstr>Sheet1</vt:lpstr>
      <vt:lpstr>記入例１!Print_Area</vt:lpstr>
      <vt:lpstr>記入例２!Print_Area</vt:lpstr>
      <vt:lpstr>別紙!Print_Area</vt:lpstr>
      <vt:lpstr>返還額計算シート!Print_Area</vt:lpstr>
      <vt:lpstr>'様式５（返還額０円用）'!Print_Area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2022-10-31T13:06:30Z</cp:lastPrinted>
  <dcterms:created xsi:type="dcterms:W3CDTF">2022-08-08T09:49:04Z</dcterms:created>
  <dcterms:modified xsi:type="dcterms:W3CDTF">2022-10-31T13:06:34Z</dcterms:modified>
</cp:coreProperties>
</file>