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330" windowHeight="2985" activeTab="0"/>
  </bookViews>
  <sheets>
    <sheet name="２５年度実績（報道発表用）" sheetId="1" r:id="rId1"/>
    <sheet name="２５年度実績 (暫定版)" sheetId="2" r:id="rId2"/>
    <sheet name="主訴別集計用データ (暫定版)" sheetId="3" r:id="rId3"/>
    <sheet name="Sheet3" sheetId="4" r:id="rId4"/>
  </sheets>
  <definedNames>
    <definedName name="_xlnm.Print_Area" localSheetId="1">'２５年度実績 (暫定版)'!$A$1:$AB$133</definedName>
    <definedName name="_xlnm.Print_Area" localSheetId="0">'２５年度実績（報道発表用）'!$A$1:$K$133</definedName>
    <definedName name="_xlnm.Print_Area" localSheetId="2">'主訴別集計用データ (暫定版)'!$A$1:$P$38</definedName>
  </definedNames>
  <calcPr fullCalcOnLoad="1"/>
</workbook>
</file>

<file path=xl/sharedStrings.xml><?xml version="1.0" encoding="utf-8"?>
<sst xmlns="http://schemas.openxmlformats.org/spreadsheetml/2006/main" count="398" uniqueCount="107">
  <si>
    <t>件数</t>
  </si>
  <si>
    <t>Ｈ１７</t>
  </si>
  <si>
    <t>Ｈ１８</t>
  </si>
  <si>
    <t>Ｈ１９</t>
  </si>
  <si>
    <t>出雲児相</t>
  </si>
  <si>
    <t>浜田児相</t>
  </si>
  <si>
    <t>益田児相</t>
  </si>
  <si>
    <t>隠岐相談室</t>
  </si>
  <si>
    <t>計</t>
  </si>
  <si>
    <t>比率</t>
  </si>
  <si>
    <t>H20</t>
  </si>
  <si>
    <t>１８歳未満</t>
  </si>
  <si>
    <t>不明</t>
  </si>
  <si>
    <t>年齢</t>
  </si>
  <si>
    <t>求職</t>
  </si>
  <si>
    <t>病気</t>
  </si>
  <si>
    <t>精神的問題</t>
  </si>
  <si>
    <t>男女問題</t>
  </si>
  <si>
    <t>離婚問題</t>
  </si>
  <si>
    <t>家庭不和</t>
  </si>
  <si>
    <t>住居問題</t>
  </si>
  <si>
    <t>その他</t>
  </si>
  <si>
    <t>主訴</t>
  </si>
  <si>
    <t>ＤＶ</t>
  </si>
  <si>
    <t>島根県女性相談センター</t>
  </si>
  <si>
    <t>１．女性相談件数の推移</t>
  </si>
  <si>
    <t>２．女性相談の窓口別件数</t>
  </si>
  <si>
    <t>保護人数</t>
  </si>
  <si>
    <t>率</t>
  </si>
  <si>
    <t>H21</t>
  </si>
  <si>
    <t>H22</t>
  </si>
  <si>
    <t>H23</t>
  </si>
  <si>
    <t>１８歳～１９歳</t>
  </si>
  <si>
    <t>２０歳代</t>
  </si>
  <si>
    <t>３０歳代</t>
  </si>
  <si>
    <t>４０歳代</t>
  </si>
  <si>
    <t>５０歳代</t>
  </si>
  <si>
    <t>夫等その他</t>
  </si>
  <si>
    <t>生活困窮</t>
  </si>
  <si>
    <t>サラ金・借金</t>
  </si>
  <si>
    <t>夫等からの暴力を主訴とするもの</t>
  </si>
  <si>
    <t>参考資料</t>
  </si>
  <si>
    <t>　島根県の女性相談の状況　</t>
  </si>
  <si>
    <t>H24</t>
  </si>
  <si>
    <t>５．一時保護人数の推移（同伴児(者)は含まず）</t>
  </si>
  <si>
    <t>西部分室</t>
  </si>
  <si>
    <t>センター</t>
  </si>
  <si>
    <t>人間関係</t>
  </si>
  <si>
    <t>夫等からの暴力</t>
  </si>
  <si>
    <t>酒乱</t>
  </si>
  <si>
    <t>子どもからの暴力</t>
  </si>
  <si>
    <t>子どもその他</t>
  </si>
  <si>
    <t>親の暴力</t>
  </si>
  <si>
    <t>その他の親族からの暴力</t>
  </si>
  <si>
    <t>親族その他</t>
  </si>
  <si>
    <t>交際相手からの暴力</t>
  </si>
  <si>
    <t>交際相手その他</t>
  </si>
  <si>
    <t>その他の者からの暴力</t>
  </si>
  <si>
    <t>人間関係その他</t>
  </si>
  <si>
    <t>経済関係</t>
  </si>
  <si>
    <t>経済関係その他</t>
  </si>
  <si>
    <t>医療関係</t>
  </si>
  <si>
    <t>妊娠・出産</t>
  </si>
  <si>
    <t>医療関係その他</t>
  </si>
  <si>
    <t>帰住先なし</t>
  </si>
  <si>
    <t>医療関係へ</t>
  </si>
  <si>
    <t>経済関係へ</t>
  </si>
  <si>
    <t>薬物中毒</t>
  </si>
  <si>
    <t>養育困難</t>
  </si>
  <si>
    <t>H25</t>
  </si>
  <si>
    <t>３．年齢別相談件数（Ｈ２５年度）</t>
  </si>
  <si>
    <t>６０歳～６４歳</t>
  </si>
  <si>
    <t>６５歳以上</t>
  </si>
  <si>
    <t>４．主訴別相談件数（Ｈ２５年度）</t>
  </si>
  <si>
    <t>６．年齢別一時保護者の状況（Ｈ２５年度）</t>
  </si>
  <si>
    <t>６０歳～６４歳以上</t>
  </si>
  <si>
    <t>同性間の交際相手からの暴力</t>
  </si>
  <si>
    <t>ストーカー被害</t>
  </si>
  <si>
    <t>不純異性交遊</t>
  </si>
  <si>
    <t>売春強要</t>
  </si>
  <si>
    <t>ヒモ・暴力団関係者</t>
  </si>
  <si>
    <t>５条違反</t>
  </si>
  <si>
    <t>人身取引</t>
  </si>
  <si>
    <t>夫等その他へ</t>
  </si>
  <si>
    <t>交際相手の問題</t>
  </si>
  <si>
    <t>交際相手の問題へ</t>
  </si>
  <si>
    <t>親族の問題</t>
  </si>
  <si>
    <t>子どもの問題</t>
  </si>
  <si>
    <t>子どもの問題へ</t>
  </si>
  <si>
    <t>その他へ</t>
  </si>
  <si>
    <t>Ｈ１１</t>
  </si>
  <si>
    <t>Ｈ１２</t>
  </si>
  <si>
    <t>Ｈ１３</t>
  </si>
  <si>
    <t>Ｈ１４</t>
  </si>
  <si>
    <t>Ｈ１５</t>
  </si>
  <si>
    <t>Ｈ１６</t>
  </si>
  <si>
    <t>Ｈ１７</t>
  </si>
  <si>
    <t>Ｈ１８</t>
  </si>
  <si>
    <t>Ｈ１９</t>
  </si>
  <si>
    <t xml:space="preserve">H20
</t>
  </si>
  <si>
    <t>H21</t>
  </si>
  <si>
    <t>H22</t>
  </si>
  <si>
    <t>H24</t>
  </si>
  <si>
    <t>H25</t>
  </si>
  <si>
    <t>H26.4.7</t>
  </si>
  <si>
    <t>４．主訴別相談件数（Ｈ２５年度）集計用データ</t>
  </si>
  <si>
    <t>経済・医療関係その他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</si>
</sst>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6"/>
      <name val="ＭＳ Ｐゴシック"/>
      <family val="3"/>
    </font>
    <font>
      <i/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2"/>
      <color indexed="8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5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top"/>
    </xf>
    <xf numFmtId="0" fontId="17" fillId="0" borderId="0" xfId="0" applyFont="1" applyAlignment="1">
      <alignment vertical="center"/>
    </xf>
    <xf numFmtId="176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9" fontId="0" fillId="0" borderId="10" xfId="0" applyNumberFormat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9" fontId="18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top"/>
    </xf>
    <xf numFmtId="176" fontId="0" fillId="18" borderId="10" xfId="0" applyNumberFormat="1" applyFont="1" applyFill="1" applyBorder="1" applyAlignment="1">
      <alignment horizontal="right" vertical="top"/>
    </xf>
    <xf numFmtId="178" fontId="0" fillId="18" borderId="10" xfId="0" applyNumberFormat="1" applyFill="1" applyBorder="1" applyAlignment="1">
      <alignment vertical="center"/>
    </xf>
    <xf numFmtId="0" fontId="0" fillId="18" borderId="10" xfId="0" applyFont="1" applyFill="1" applyBorder="1" applyAlignment="1">
      <alignment vertical="top"/>
    </xf>
    <xf numFmtId="178" fontId="0" fillId="0" borderId="10" xfId="0" applyNumberForma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right" vertical="top"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18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015"/>
          <c:w val="0.8447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'２５年度実績（報道発表用）'!$M$6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'２５年度実績（報道発表用）'!$N$5:$AB$5</c:f>
              <c:strCache/>
            </c:strRef>
          </c:cat>
          <c:val>
            <c:numRef>
              <c:f>'２５年度実績（報道発表用）'!$N$6:$AB$6</c:f>
              <c:numCache/>
            </c:numRef>
          </c:val>
        </c:ser>
        <c:axId val="2415086"/>
        <c:axId val="21735775"/>
      </c:barChart>
      <c:lineChart>
        <c:grouping val="standard"/>
        <c:varyColors val="0"/>
        <c:ser>
          <c:idx val="0"/>
          <c:order val="1"/>
          <c:tx>
            <c:strRef>
              <c:f>'２５年度実績（報道発表用）'!$M$7</c:f>
              <c:strCache>
                <c:ptCount val="1"/>
                <c:pt idx="0">
                  <c:v>夫等からの暴力を主訴とするもの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'２５年度実績（報道発表用）'!$N$5:$AB$5</c:f>
              <c:strCache/>
            </c:strRef>
          </c:cat>
          <c:val>
            <c:numRef>
              <c:f>'２５年度実績（報道発表用）'!$N$7:$AB$7</c:f>
              <c:numCache/>
            </c:numRef>
          </c:val>
          <c:smooth val="0"/>
        </c:ser>
        <c:axId val="61404248"/>
        <c:axId val="15767321"/>
      </c:lineChart>
      <c:catAx>
        <c:axId val="2415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35775"/>
        <c:crosses val="autoZero"/>
        <c:auto val="0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8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At val="1"/>
        <c:crossBetween val="between"/>
        <c:dispUnits/>
      </c:valAx>
      <c:catAx>
        <c:axId val="61404248"/>
        <c:scaling>
          <c:orientation val="minMax"/>
        </c:scaling>
        <c:axPos val="b"/>
        <c:delete val="1"/>
        <c:majorTickMark val="out"/>
        <c:minorTickMark val="none"/>
        <c:tickLblPos val="nextTo"/>
        <c:crossAx val="15767321"/>
        <c:crosses val="autoZero"/>
        <c:auto val="0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delete val="1"/>
        <c:majorTickMark val="out"/>
        <c:minorTickMark val="none"/>
        <c:tickLblPos val="nextTo"/>
        <c:crossAx val="6140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"/>
          <c:y val="0.88725"/>
          <c:w val="0.391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075"/>
          <c:w val="0.879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'２５年度実績 (暫定版)'!$N$46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666699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(暫定版)'!$M$47:$M$55</c:f>
              <c:strCache/>
            </c:strRef>
          </c:cat>
          <c:val>
            <c:numRef>
              <c:f>'２５年度実績 (暫定版)'!$N$47:$N$55</c:f>
              <c:numCache/>
            </c:numRef>
          </c:val>
        </c:ser>
        <c:axId val="50731302"/>
        <c:axId val="53928535"/>
      </c:barChart>
      <c:cat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年代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  <c:max val="1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175"/>
          <c:w val="0.85375"/>
          <c:h val="0.8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'２５年度実績 (暫定版)'!$N$116</c:f>
              <c:strCache>
                <c:ptCount val="1"/>
                <c:pt idx="0">
                  <c:v>ＤＶ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(暫定版)'!$M$117:$M$124</c:f>
              <c:strCache/>
            </c:strRef>
          </c:cat>
          <c:val>
            <c:numRef>
              <c:f>'２５年度実績 (暫定版)'!$N$117:$N$124</c:f>
              <c:numCache/>
            </c:numRef>
          </c:val>
        </c:ser>
        <c:ser>
          <c:idx val="1"/>
          <c:order val="1"/>
          <c:tx>
            <c:strRef>
              <c:f>'２５年度実績 (暫定版)'!$O$116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(暫定版)'!$M$117:$M$124</c:f>
              <c:strCache/>
            </c:strRef>
          </c:cat>
          <c:val>
            <c:numRef>
              <c:f>'２５年度実績 (暫定版)'!$O$117:$O$124</c:f>
              <c:numCache/>
            </c:numRef>
          </c:val>
        </c:ser>
        <c:overlap val="100"/>
        <c:axId val="15594768"/>
        <c:axId val="6135185"/>
      </c:barChart>
      <c:catAx>
        <c:axId val="1559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3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384"/>
          <c:w val="0.08475"/>
          <c:h val="0.13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"/>
          <c:y val="0.24575"/>
          <c:w val="0.32575"/>
          <c:h val="0.685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333399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333399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'２５年度実績 (暫定版)'!$M$69:$M$84</c:f>
              <c:strCache/>
            </c:strRef>
          </c:cat>
          <c:val>
            <c:numRef>
              <c:f>'２５年度実績 (暫定版)'!$O$69:$O$84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28"/>
          <c:w val="0.85575"/>
          <c:h val="0.7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'２５年度実績（報道発表用）'!$M$94</c:f>
              <c:strCache>
                <c:ptCount val="1"/>
                <c:pt idx="0">
                  <c:v>保護人数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'２５年度実績（報道発表用）'!$N$93:$AB$93</c:f>
              <c:strCache/>
            </c:strRef>
          </c:cat>
          <c:val>
            <c:numRef>
              <c:f>'２５年度実績（報道発表用）'!$N$94:$AB$94</c:f>
              <c:numCache/>
            </c:numRef>
          </c:val>
        </c:ser>
        <c:axId val="7688162"/>
        <c:axId val="2084595"/>
      </c:barChart>
      <c:lineChart>
        <c:grouping val="standard"/>
        <c:varyColors val="0"/>
        <c:ser>
          <c:idx val="0"/>
          <c:order val="1"/>
          <c:tx>
            <c:strRef>
              <c:f>'２５年度実績（報道発表用）'!$M$95</c:f>
              <c:strCache>
                <c:ptCount val="1"/>
                <c:pt idx="0">
                  <c:v>夫等からの暴力を主訴とするもの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'２５年度実績（報道発表用）'!$N$93:$AB$93</c:f>
              <c:strCache/>
            </c:strRef>
          </c:cat>
          <c:val>
            <c:numRef>
              <c:f>'２５年度実績（報道発表用）'!$N$95:$AB$95</c:f>
              <c:numCache/>
            </c:numRef>
          </c:val>
          <c:smooth val="0"/>
        </c:ser>
        <c:axId val="18761356"/>
        <c:axId val="34634477"/>
      </c:lineChart>
      <c:catAx>
        <c:axId val="7688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 val="autoZero"/>
        <c:auto val="0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4"/>
              <c:y val="0.1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At val="1"/>
        <c:crossBetween val="between"/>
        <c:dispUnits/>
      </c:valAx>
      <c:catAx>
        <c:axId val="1876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4477"/>
        <c:crosses val="autoZero"/>
        <c:auto val="0"/>
        <c:lblOffset val="100"/>
        <c:tickLblSkip val="1"/>
        <c:noMultiLvlLbl val="0"/>
      </c:catAx>
      <c:valAx>
        <c:axId val="34634477"/>
        <c:scaling>
          <c:orientation val="minMax"/>
        </c:scaling>
        <c:axPos val="l"/>
        <c:delete val="1"/>
        <c:majorTickMark val="out"/>
        <c:minorTickMark val="none"/>
        <c:tickLblPos val="nextTo"/>
        <c:crossAx val="18761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5"/>
          <c:y val="0.87725"/>
          <c:w val="0.3987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7725"/>
          <c:w val="0.930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'２５年度実績（報道発表用）'!$R$25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'２５年度実績（報道発表用）'!$M$26:$M$31</c:f>
              <c:strCache/>
            </c:strRef>
          </c:cat>
          <c:val>
            <c:numRef>
              <c:f>'２５年度実績（報道発表用）'!$R$26:$R$31</c:f>
              <c:numCache/>
            </c:numRef>
          </c:val>
        </c:ser>
        <c:ser>
          <c:idx val="1"/>
          <c:order val="1"/>
          <c:tx>
            <c:strRef>
              <c:f>'２５年度実績（報道発表用）'!$S$25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'２５年度実績（報道発表用）'!$M$26:$M$31</c:f>
              <c:strCache/>
            </c:strRef>
          </c:cat>
          <c:val>
            <c:numRef>
              <c:f>'２５年度実績（報道発表用）'!$S$26:$S$31</c:f>
              <c:numCache/>
            </c:numRef>
          </c:val>
        </c:ser>
        <c:ser>
          <c:idx val="2"/>
          <c:order val="2"/>
          <c:tx>
            <c:strRef>
              <c:f>'２５年度実績（報道発表用）'!$T$25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'２５年度実績（報道発表用）'!$M$26:$M$31</c:f>
              <c:strCache/>
            </c:strRef>
          </c:cat>
          <c:val>
            <c:numRef>
              <c:f>'２５年度実績（報道発表用）'!$T$26:$T$31</c:f>
              <c:numCache/>
            </c:numRef>
          </c:val>
        </c:ser>
        <c:ser>
          <c:idx val="3"/>
          <c:order val="3"/>
          <c:tx>
            <c:strRef>
              <c:f>'２５年度実績（報道発表用）'!$U$25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'２５年度実績（報道発表用）'!$M$26:$M$31</c:f>
              <c:strCache/>
            </c:strRef>
          </c:cat>
          <c:val>
            <c:numRef>
              <c:f>'２５年度実績（報道発表用）'!$U$26:$U$31</c:f>
              <c:numCache/>
            </c:numRef>
          </c:val>
        </c:ser>
        <c:ser>
          <c:idx val="4"/>
          <c:order val="4"/>
          <c:tx>
            <c:strRef>
              <c:f>'２５年度実績（報道発表用）'!$V$25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'２５年度実績（報道発表用）'!$M$26:$M$31</c:f>
              <c:strCache/>
            </c:strRef>
          </c:cat>
          <c:val>
            <c:numRef>
              <c:f>'２５年度実績（報道発表用）'!$V$26:$V$31</c:f>
              <c:numCache/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5"/>
          <c:y val="0.86575"/>
          <c:w val="0.27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59"/>
          <c:w val="0.889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'２５年度実績（報道発表用）'!$N$46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666699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'２５年度実績（報道発表用）'!$M$47:$M$55</c:f>
              <c:strCache/>
            </c:strRef>
          </c:cat>
          <c:val>
            <c:numRef>
              <c:f>'２５年度実績（報道発表用）'!$N$47:$N$55</c:f>
              <c:numCache/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年代</a:t>
                </a:r>
              </a:p>
            </c:rich>
          </c:tx>
          <c:layout>
            <c:manualLayout>
              <c:xMode val="factor"/>
              <c:yMode val="factor"/>
              <c:x val="0.016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ax val="1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2525"/>
          <c:w val="0.8642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'２５年度実績（報道発表用）'!$N$116</c:f>
              <c:strCache>
                <c:ptCount val="1"/>
                <c:pt idx="0">
                  <c:v>ＤＶ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'２５年度実績（報道発表用）'!$M$117:$M$124</c:f>
              <c:strCache/>
            </c:strRef>
          </c:cat>
          <c:val>
            <c:numRef>
              <c:f>'２５年度実績（報道発表用）'!$N$117:$N$124</c:f>
              <c:numCache/>
            </c:numRef>
          </c:val>
        </c:ser>
        <c:ser>
          <c:idx val="1"/>
          <c:order val="1"/>
          <c:tx>
            <c:strRef>
              <c:f>'２５年度実績（報道発表用）'!$O$116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'２５年度実績（報道発表用）'!$M$117:$M$124</c:f>
              <c:strCache/>
            </c:strRef>
          </c:cat>
          <c:val>
            <c:numRef>
              <c:f>'２５年度実績（報道発表用）'!$O$117:$O$124</c:f>
              <c:numCache/>
            </c:numRef>
          </c:val>
        </c:ser>
        <c:overlap val="100"/>
        <c:axId val="55718218"/>
        <c:axId val="31701915"/>
      </c:bar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21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384"/>
          <c:w val="0.08475"/>
          <c:h val="0.13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575"/>
          <c:y val="0.24575"/>
          <c:w val="0.31975"/>
          <c:h val="0.6827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'２５年度実績（報道発表用）'!$M$69:$M$85</c:f>
              <c:strCache/>
            </c:strRef>
          </c:cat>
          <c:val>
            <c:numRef>
              <c:f>'２５年度実績（報道発表用）'!$O$69:$O$85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9875"/>
          <c:w val="0.8342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'２５年度実績 (暫定版)'!$M$6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(暫定版)'!$N$5:$AB$5</c:f>
              <c:strCache/>
            </c:strRef>
          </c:cat>
          <c:val>
            <c:numRef>
              <c:f>'２５年度実績 (暫定版)'!$N$6:$AB$6</c:f>
              <c:numCache/>
            </c:numRef>
          </c:val>
        </c:ser>
        <c:axId val="16881780"/>
        <c:axId val="17718293"/>
      </c:barChart>
      <c:lineChart>
        <c:grouping val="standard"/>
        <c:varyColors val="0"/>
        <c:ser>
          <c:idx val="0"/>
          <c:order val="1"/>
          <c:tx>
            <c:strRef>
              <c:f>'２５年度実績 (暫定版)'!$M$7</c:f>
              <c:strCache>
                <c:ptCount val="1"/>
                <c:pt idx="0">
                  <c:v>夫等からの暴力を主訴とするもの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'２５年度実績 (暫定版)'!$N$5:$AB$5</c:f>
              <c:strCache/>
            </c:strRef>
          </c:cat>
          <c:val>
            <c:numRef>
              <c:f>'２５年度実績 (暫定版)'!$N$7:$AB$7</c:f>
              <c:numCache/>
            </c:numRef>
          </c:val>
          <c:smooth val="0"/>
        </c:ser>
        <c:axId val="25246910"/>
        <c:axId val="25895599"/>
      </c:lineChart>
      <c:catAx>
        <c:axId val="16881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8293"/>
        <c:crosses val="autoZero"/>
        <c:auto val="0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At val="1"/>
        <c:crossBetween val="between"/>
        <c:dispUnits/>
      </c:valAx>
      <c:catAx>
        <c:axId val="25246910"/>
        <c:scaling>
          <c:orientation val="minMax"/>
        </c:scaling>
        <c:axPos val="b"/>
        <c:delete val="1"/>
        <c:majorTickMark val="out"/>
        <c:minorTickMark val="none"/>
        <c:tickLblPos val="nextTo"/>
        <c:crossAx val="25895599"/>
        <c:crosses val="autoZero"/>
        <c:auto val="0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delete val="1"/>
        <c:majorTickMark val="out"/>
        <c:minorTickMark val="none"/>
        <c:tickLblPos val="nextTo"/>
        <c:crossAx val="25246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075"/>
          <c:y val="0.88725"/>
          <c:w val="0.392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22"/>
          <c:w val="0.8437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'２５年度実績 (暫定版)'!$M$94</c:f>
              <c:strCache>
                <c:ptCount val="1"/>
                <c:pt idx="0">
                  <c:v>保護人数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(暫定版)'!$N$93:$AB$93</c:f>
              <c:strCache/>
            </c:strRef>
          </c:cat>
          <c:val>
            <c:numRef>
              <c:f>'２５年度実績 (暫定版)'!$N$94:$AB$94</c:f>
              <c:numCache/>
            </c:numRef>
          </c:val>
        </c:ser>
        <c:axId val="31733800"/>
        <c:axId val="17168745"/>
      </c:barChart>
      <c:lineChart>
        <c:grouping val="standard"/>
        <c:varyColors val="0"/>
        <c:ser>
          <c:idx val="0"/>
          <c:order val="1"/>
          <c:tx>
            <c:strRef>
              <c:f>'２５年度実績 (暫定版)'!$M$95</c:f>
              <c:strCache>
                <c:ptCount val="1"/>
                <c:pt idx="0">
                  <c:v>夫等からの暴力を主訴とするもの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'２５年度実績 (暫定版)'!$N$93:$AB$93</c:f>
              <c:strCache/>
            </c:strRef>
          </c:cat>
          <c:val>
            <c:numRef>
              <c:f>'２５年度実績 (暫定版)'!$N$95:$AB$95</c:f>
              <c:numCache/>
            </c:numRef>
          </c:val>
          <c:smooth val="0"/>
        </c:ser>
        <c:axId val="20300978"/>
        <c:axId val="48491075"/>
      </c:lineChart>
      <c:catAx>
        <c:axId val="3173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 val="autoZero"/>
        <c:auto val="0"/>
        <c:lblOffset val="100"/>
        <c:tickLblSkip val="1"/>
        <c:noMultiLvlLbl val="0"/>
      </c:catAx>
      <c:valAx>
        <c:axId val="17168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45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</c:valAx>
      <c:catAx>
        <c:axId val="20300978"/>
        <c:scaling>
          <c:orientation val="minMax"/>
        </c:scaling>
        <c:axPos val="b"/>
        <c:delete val="1"/>
        <c:majorTickMark val="out"/>
        <c:minorTickMark val="none"/>
        <c:tickLblPos val="nextTo"/>
        <c:crossAx val="48491075"/>
        <c:crosses val="autoZero"/>
        <c:auto val="0"/>
        <c:lblOffset val="100"/>
        <c:tickLblSkip val="1"/>
        <c:noMultiLvlLbl val="0"/>
      </c:catAx>
      <c:valAx>
        <c:axId val="48491075"/>
        <c:scaling>
          <c:orientation val="minMax"/>
        </c:scaling>
        <c:axPos val="l"/>
        <c:delete val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5"/>
          <c:y val="0.87725"/>
          <c:w val="0.398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7725"/>
          <c:w val="0.930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'２５年度実績 (暫定版)'!$R$25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(暫定版)'!$M$26:$M$31</c:f>
              <c:strCache/>
            </c:strRef>
          </c:cat>
          <c:val>
            <c:numRef>
              <c:f>'２５年度実績 (暫定版)'!$R$26:$R$31</c:f>
              <c:numCache/>
            </c:numRef>
          </c:val>
        </c:ser>
        <c:ser>
          <c:idx val="1"/>
          <c:order val="1"/>
          <c:tx>
            <c:strRef>
              <c:f>'２５年度実績 (暫定版)'!$S$25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(暫定版)'!$M$26:$M$31</c:f>
              <c:strCache/>
            </c:strRef>
          </c:cat>
          <c:val>
            <c:numRef>
              <c:f>'２５年度実績 (暫定版)'!$S$26:$S$31</c:f>
              <c:numCache/>
            </c:numRef>
          </c:val>
        </c:ser>
        <c:ser>
          <c:idx val="2"/>
          <c:order val="2"/>
          <c:tx>
            <c:strRef>
              <c:f>'２５年度実績 (暫定版)'!$T$25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(暫定版)'!$M$26:$M$31</c:f>
              <c:strCache/>
            </c:strRef>
          </c:cat>
          <c:val>
            <c:numRef>
              <c:f>'２５年度実績 (暫定版)'!$T$26:$T$31</c:f>
              <c:numCache/>
            </c:numRef>
          </c:val>
        </c:ser>
        <c:ser>
          <c:idx val="3"/>
          <c:order val="3"/>
          <c:tx>
            <c:strRef>
              <c:f>'２５年度実績 (暫定版)'!$U$25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(暫定版)'!$M$26:$M$31</c:f>
              <c:strCache/>
            </c:strRef>
          </c:cat>
          <c:val>
            <c:numRef>
              <c:f>'２５年度実績 (暫定版)'!$U$26:$U$31</c:f>
              <c:numCache/>
            </c:numRef>
          </c:val>
        </c:ser>
        <c:ser>
          <c:idx val="4"/>
          <c:order val="4"/>
          <c:tx>
            <c:strRef>
              <c:f>'２５年度実績 (暫定版)'!$V$25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'２５年度実績 (暫定版)'!$M$26:$M$31</c:f>
              <c:strCache/>
            </c:strRef>
          </c:cat>
          <c:val>
            <c:numRef>
              <c:f>'２５年度実績 (暫定版)'!$V$26:$V$31</c:f>
              <c:numCache/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5"/>
          <c:y val="0.86575"/>
          <c:w val="0.273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10</xdr:col>
      <xdr:colOff>1000125</xdr:colOff>
      <xdr:row>20</xdr:row>
      <xdr:rowOff>123825</xdr:rowOff>
    </xdr:to>
    <xdr:graphicFrame>
      <xdr:nvGraphicFramePr>
        <xdr:cNvPr id="1" name="グラフ 2"/>
        <xdr:cNvGraphicFramePr/>
      </xdr:nvGraphicFramePr>
      <xdr:xfrm>
        <a:off x="114300" y="981075"/>
        <a:ext cx="7743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92</xdr:row>
      <xdr:rowOff>57150</xdr:rowOff>
    </xdr:from>
    <xdr:to>
      <xdr:col>10</xdr:col>
      <xdr:colOff>1114425</xdr:colOff>
      <xdr:row>110</xdr:row>
      <xdr:rowOff>76200</xdr:rowOff>
    </xdr:to>
    <xdr:graphicFrame>
      <xdr:nvGraphicFramePr>
        <xdr:cNvPr id="2" name="グラフ 3"/>
        <xdr:cNvGraphicFramePr/>
      </xdr:nvGraphicFramePr>
      <xdr:xfrm>
        <a:off x="123825" y="17059275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24</xdr:row>
      <xdr:rowOff>66675</xdr:rowOff>
    </xdr:from>
    <xdr:to>
      <xdr:col>10</xdr:col>
      <xdr:colOff>1095375</xdr:colOff>
      <xdr:row>41</xdr:row>
      <xdr:rowOff>66675</xdr:rowOff>
    </xdr:to>
    <xdr:graphicFrame>
      <xdr:nvGraphicFramePr>
        <xdr:cNvPr id="3" name="グラフ 5"/>
        <xdr:cNvGraphicFramePr/>
      </xdr:nvGraphicFramePr>
      <xdr:xfrm>
        <a:off x="133350" y="5038725"/>
        <a:ext cx="78200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45</xdr:row>
      <xdr:rowOff>47625</xdr:rowOff>
    </xdr:from>
    <xdr:to>
      <xdr:col>10</xdr:col>
      <xdr:colOff>1123950</xdr:colOff>
      <xdr:row>65</xdr:row>
      <xdr:rowOff>28575</xdr:rowOff>
    </xdr:to>
    <xdr:graphicFrame>
      <xdr:nvGraphicFramePr>
        <xdr:cNvPr id="4" name="グラフ 6"/>
        <xdr:cNvGraphicFramePr/>
      </xdr:nvGraphicFramePr>
      <xdr:xfrm>
        <a:off x="133350" y="8543925"/>
        <a:ext cx="78486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115</xdr:row>
      <xdr:rowOff>161925</xdr:rowOff>
    </xdr:from>
    <xdr:to>
      <xdr:col>10</xdr:col>
      <xdr:colOff>1095375</xdr:colOff>
      <xdr:row>132</xdr:row>
      <xdr:rowOff>47625</xdr:rowOff>
    </xdr:to>
    <xdr:graphicFrame>
      <xdr:nvGraphicFramePr>
        <xdr:cNvPr id="5" name="グラフ 8"/>
        <xdr:cNvGraphicFramePr/>
      </xdr:nvGraphicFramePr>
      <xdr:xfrm>
        <a:off x="114300" y="21393150"/>
        <a:ext cx="78390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67</xdr:row>
      <xdr:rowOff>66675</xdr:rowOff>
    </xdr:from>
    <xdr:to>
      <xdr:col>10</xdr:col>
      <xdr:colOff>1133475</xdr:colOff>
      <xdr:row>88</xdr:row>
      <xdr:rowOff>95250</xdr:rowOff>
    </xdr:to>
    <xdr:graphicFrame>
      <xdr:nvGraphicFramePr>
        <xdr:cNvPr id="6" name="グラフ 7"/>
        <xdr:cNvGraphicFramePr/>
      </xdr:nvGraphicFramePr>
      <xdr:xfrm>
        <a:off x="142875" y="12639675"/>
        <a:ext cx="784860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476250</xdr:colOff>
      <xdr:row>0</xdr:row>
      <xdr:rowOff>76200</xdr:rowOff>
    </xdr:from>
    <xdr:to>
      <xdr:col>10</xdr:col>
      <xdr:colOff>561975</xdr:colOff>
      <xdr:row>1</xdr:row>
      <xdr:rowOff>209550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6629400" y="76200"/>
          <a:ext cx="79057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10</xdr:col>
      <xdr:colOff>1000125</xdr:colOff>
      <xdr:row>20</xdr:row>
      <xdr:rowOff>123825</xdr:rowOff>
    </xdr:to>
    <xdr:graphicFrame>
      <xdr:nvGraphicFramePr>
        <xdr:cNvPr id="1" name="グラフ 2"/>
        <xdr:cNvGraphicFramePr/>
      </xdr:nvGraphicFramePr>
      <xdr:xfrm>
        <a:off x="114300" y="1038225"/>
        <a:ext cx="7629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92</xdr:row>
      <xdr:rowOff>57150</xdr:rowOff>
    </xdr:from>
    <xdr:to>
      <xdr:col>10</xdr:col>
      <xdr:colOff>1114425</xdr:colOff>
      <xdr:row>110</xdr:row>
      <xdr:rowOff>76200</xdr:rowOff>
    </xdr:to>
    <xdr:graphicFrame>
      <xdr:nvGraphicFramePr>
        <xdr:cNvPr id="2" name="グラフ 3"/>
        <xdr:cNvGraphicFramePr/>
      </xdr:nvGraphicFramePr>
      <xdr:xfrm>
        <a:off x="123825" y="17230725"/>
        <a:ext cx="77343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24</xdr:row>
      <xdr:rowOff>66675</xdr:rowOff>
    </xdr:from>
    <xdr:to>
      <xdr:col>10</xdr:col>
      <xdr:colOff>1095375</xdr:colOff>
      <xdr:row>41</xdr:row>
      <xdr:rowOff>66675</xdr:rowOff>
    </xdr:to>
    <xdr:graphicFrame>
      <xdr:nvGraphicFramePr>
        <xdr:cNvPr id="3" name="グラフ 5"/>
        <xdr:cNvGraphicFramePr/>
      </xdr:nvGraphicFramePr>
      <xdr:xfrm>
        <a:off x="133350" y="5095875"/>
        <a:ext cx="77057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45</xdr:row>
      <xdr:rowOff>47625</xdr:rowOff>
    </xdr:from>
    <xdr:to>
      <xdr:col>10</xdr:col>
      <xdr:colOff>1123950</xdr:colOff>
      <xdr:row>65</xdr:row>
      <xdr:rowOff>28575</xdr:rowOff>
    </xdr:to>
    <xdr:graphicFrame>
      <xdr:nvGraphicFramePr>
        <xdr:cNvPr id="4" name="グラフ 6"/>
        <xdr:cNvGraphicFramePr/>
      </xdr:nvGraphicFramePr>
      <xdr:xfrm>
        <a:off x="133350" y="8715375"/>
        <a:ext cx="77343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115</xdr:row>
      <xdr:rowOff>161925</xdr:rowOff>
    </xdr:from>
    <xdr:to>
      <xdr:col>10</xdr:col>
      <xdr:colOff>1095375</xdr:colOff>
      <xdr:row>132</xdr:row>
      <xdr:rowOff>47625</xdr:rowOff>
    </xdr:to>
    <xdr:graphicFrame>
      <xdr:nvGraphicFramePr>
        <xdr:cNvPr id="5" name="グラフ 8"/>
        <xdr:cNvGraphicFramePr/>
      </xdr:nvGraphicFramePr>
      <xdr:xfrm>
        <a:off x="114300" y="21564600"/>
        <a:ext cx="77247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67</xdr:row>
      <xdr:rowOff>66675</xdr:rowOff>
    </xdr:from>
    <xdr:to>
      <xdr:col>10</xdr:col>
      <xdr:colOff>1133475</xdr:colOff>
      <xdr:row>88</xdr:row>
      <xdr:rowOff>95250</xdr:rowOff>
    </xdr:to>
    <xdr:graphicFrame>
      <xdr:nvGraphicFramePr>
        <xdr:cNvPr id="6" name="グラフ 7"/>
        <xdr:cNvGraphicFramePr/>
      </xdr:nvGraphicFramePr>
      <xdr:xfrm>
        <a:off x="142875" y="12811125"/>
        <a:ext cx="773430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685800</xdr:colOff>
      <xdr:row>1</xdr:row>
      <xdr:rowOff>171450</xdr:rowOff>
    </xdr:from>
    <xdr:to>
      <xdr:col>8</xdr:col>
      <xdr:colOff>9525</xdr:colOff>
      <xdr:row>3</xdr:row>
      <xdr:rowOff>57150</xdr:rowOff>
    </xdr:to>
    <xdr:sp>
      <xdr:nvSpPr>
        <xdr:cNvPr id="7" name="対角する 2 つの角を丸めた四角形 7"/>
        <xdr:cNvSpPr>
          <a:spLocks/>
        </xdr:cNvSpPr>
      </xdr:nvSpPr>
      <xdr:spPr>
        <a:xfrm>
          <a:off x="2495550" y="428625"/>
          <a:ext cx="2847975" cy="333375"/>
        </a:xfrm>
        <a:custGeom>
          <a:pathLst>
            <a:path h="333375" w="2847975">
              <a:moveTo>
                <a:pt x="55564" y="0"/>
              </a:moveTo>
              <a:lnTo>
                <a:pt x="2847975" y="0"/>
              </a:lnTo>
              <a:lnTo>
                <a:pt x="2847975" y="0"/>
              </a:lnTo>
              <a:lnTo>
                <a:pt x="2847975" y="277811"/>
              </a:lnTo>
              <a:cubicBezTo>
                <a:pt x="2847975" y="308498"/>
                <a:pt x="2823098" y="333375"/>
                <a:pt x="2792411" y="333375"/>
              </a:cubicBezTo>
              <a:lnTo>
                <a:pt x="0" y="333375"/>
              </a:lnTo>
              <a:lnTo>
                <a:pt x="0" y="333375"/>
              </a:lnTo>
              <a:lnTo>
                <a:pt x="0" y="55564"/>
              </a:lnTo>
              <a:cubicBezTo>
                <a:pt x="0" y="24877"/>
                <a:pt x="24877" y="0"/>
                <a:pt x="55564" y="0"/>
              </a:cubicBezTo>
              <a:close/>
            </a:path>
          </a:pathLst>
        </a:custGeom>
        <a:solidFill>
          <a:srgbClr val="376092"/>
        </a:solidFill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</xdr:row>
      <xdr:rowOff>190500</xdr:rowOff>
    </xdr:from>
    <xdr:to>
      <xdr:col>8</xdr:col>
      <xdr:colOff>0</xdr:colOff>
      <xdr:row>3</xdr:row>
      <xdr:rowOff>66675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562225" y="447675"/>
          <a:ext cx="2771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取扱注意（暫定集計版）関係者のみ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26</xdr:row>
      <xdr:rowOff>85725</xdr:rowOff>
    </xdr:from>
    <xdr:to>
      <xdr:col>11</xdr:col>
      <xdr:colOff>295275</xdr:colOff>
      <xdr:row>30</xdr:row>
      <xdr:rowOff>95250</xdr:rowOff>
    </xdr:to>
    <xdr:sp>
      <xdr:nvSpPr>
        <xdr:cNvPr id="1" name="カギ線コネクタ 1"/>
        <xdr:cNvSpPr>
          <a:spLocks/>
        </xdr:cNvSpPr>
      </xdr:nvSpPr>
      <xdr:spPr>
        <a:xfrm>
          <a:off x="9648825" y="4591050"/>
          <a:ext cx="866775" cy="6953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95250</xdr:rowOff>
    </xdr:from>
    <xdr:to>
      <xdr:col>11</xdr:col>
      <xdr:colOff>295275</xdr:colOff>
      <xdr:row>32</xdr:row>
      <xdr:rowOff>85725</xdr:rowOff>
    </xdr:to>
    <xdr:sp>
      <xdr:nvSpPr>
        <xdr:cNvPr id="2" name="カギ線コネクタ 2"/>
        <xdr:cNvSpPr>
          <a:spLocks/>
        </xdr:cNvSpPr>
      </xdr:nvSpPr>
      <xdr:spPr>
        <a:xfrm flipV="1">
          <a:off x="9648825" y="5286375"/>
          <a:ext cx="866775" cy="3333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95250</xdr:rowOff>
    </xdr:from>
    <xdr:to>
      <xdr:col>10</xdr:col>
      <xdr:colOff>933450</xdr:colOff>
      <xdr:row>27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9639300" y="4772025"/>
          <a:ext cx="447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30</xdr:row>
      <xdr:rowOff>95250</xdr:rowOff>
    </xdr:from>
    <xdr:to>
      <xdr:col>10</xdr:col>
      <xdr:colOff>933450</xdr:colOff>
      <xdr:row>30</xdr:row>
      <xdr:rowOff>95250</xdr:rowOff>
    </xdr:to>
    <xdr:sp>
      <xdr:nvSpPr>
        <xdr:cNvPr id="4" name="直線コネクタ 4"/>
        <xdr:cNvSpPr>
          <a:spLocks/>
        </xdr:cNvSpPr>
      </xdr:nvSpPr>
      <xdr:spPr>
        <a:xfrm>
          <a:off x="9639300" y="5286375"/>
          <a:ext cx="447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95250</xdr:rowOff>
    </xdr:from>
    <xdr:to>
      <xdr:col>11</xdr:col>
      <xdr:colOff>304800</xdr:colOff>
      <xdr:row>30</xdr:row>
      <xdr:rowOff>95250</xdr:rowOff>
    </xdr:to>
    <xdr:sp>
      <xdr:nvSpPr>
        <xdr:cNvPr id="5" name="直線矢印コネクタ 5"/>
        <xdr:cNvSpPr>
          <a:spLocks/>
        </xdr:cNvSpPr>
      </xdr:nvSpPr>
      <xdr:spPr>
        <a:xfrm flipV="1">
          <a:off x="10229850" y="5286375"/>
          <a:ext cx="295275" cy="0"/>
        </a:xfrm>
        <a:prstGeom prst="straightConnector1">
          <a:avLst/>
        </a:prstGeom>
        <a:noFill/>
        <a:ln w="31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B158"/>
  <sheetViews>
    <sheetView tabSelected="1" view="pageBreakPreview" zoomScaleNormal="145" zoomScaleSheetLayoutView="100" zoomScalePageLayoutView="145" workbookViewId="0" topLeftCell="A1">
      <selection activeCell="F2" sqref="F2"/>
    </sheetView>
  </sheetViews>
  <sheetFormatPr defaultColWidth="9.00390625" defaultRowHeight="13.5"/>
  <cols>
    <col min="1" max="1" width="1.4921875" style="0" customWidth="1"/>
    <col min="2" max="2" width="13.00390625" style="0" customWidth="1"/>
    <col min="3" max="3" width="9.25390625" style="0" customWidth="1"/>
    <col min="4" max="4" width="10.75390625" style="0" customWidth="1"/>
    <col min="5" max="10" width="9.25390625" style="0" customWidth="1"/>
    <col min="11" max="11" width="16.00390625" style="0" customWidth="1"/>
    <col min="12" max="12" width="0.875" style="0" customWidth="1"/>
    <col min="13" max="13" width="18.625" style="0" customWidth="1"/>
    <col min="14" max="25" width="7.625" style="0" customWidth="1"/>
  </cols>
  <sheetData>
    <row r="1" ht="14.25" thickBot="1"/>
    <row r="2" spans="2:4" ht="18.75" thickBot="1" thickTop="1">
      <c r="B2" s="82" t="s">
        <v>42</v>
      </c>
      <c r="C2" s="83"/>
      <c r="D2" s="84"/>
    </row>
    <row r="3" spans="4:10" ht="18" thickTop="1">
      <c r="D3" s="10"/>
      <c r="J3" s="85" t="s">
        <v>24</v>
      </c>
    </row>
    <row r="4" spans="2:18" ht="17.25">
      <c r="B4" s="15" t="s">
        <v>25</v>
      </c>
      <c r="M4" s="88" t="s">
        <v>25</v>
      </c>
      <c r="N4" s="89"/>
      <c r="O4" s="89"/>
      <c r="P4" s="89"/>
      <c r="Q4" s="89"/>
      <c r="R4" s="89"/>
    </row>
    <row r="5" spans="13:28" ht="33" customHeight="1">
      <c r="M5" s="1"/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96</v>
      </c>
      <c r="U5" s="3" t="s">
        <v>97</v>
      </c>
      <c r="V5" s="3" t="s">
        <v>98</v>
      </c>
      <c r="W5" s="3" t="s">
        <v>99</v>
      </c>
      <c r="X5" s="21" t="s">
        <v>100</v>
      </c>
      <c r="Y5" s="21" t="s">
        <v>101</v>
      </c>
      <c r="Z5" s="21" t="s">
        <v>31</v>
      </c>
      <c r="AA5" s="21" t="s">
        <v>102</v>
      </c>
      <c r="AB5" s="21" t="s">
        <v>69</v>
      </c>
    </row>
    <row r="6" spans="13:28" ht="13.5">
      <c r="M6" s="3" t="s">
        <v>0</v>
      </c>
      <c r="N6" s="2">
        <v>2108</v>
      </c>
      <c r="O6" s="2">
        <v>1927</v>
      </c>
      <c r="P6" s="2">
        <v>2055</v>
      </c>
      <c r="Q6" s="2">
        <v>1842</v>
      </c>
      <c r="R6" s="2">
        <v>2129</v>
      </c>
      <c r="S6" s="2">
        <v>2067</v>
      </c>
      <c r="T6" s="2">
        <v>2364</v>
      </c>
      <c r="U6" s="2">
        <v>3589</v>
      </c>
      <c r="V6" s="2">
        <v>3760</v>
      </c>
      <c r="W6" s="2">
        <v>3943</v>
      </c>
      <c r="X6" s="2">
        <v>3529</v>
      </c>
      <c r="Y6" s="22">
        <v>3602</v>
      </c>
      <c r="Z6" s="22">
        <v>4168</v>
      </c>
      <c r="AA6" s="22">
        <v>4171</v>
      </c>
      <c r="AB6" s="22">
        <v>4004</v>
      </c>
    </row>
    <row r="7" spans="13:28" ht="43.5" customHeight="1">
      <c r="M7" s="8" t="s">
        <v>40</v>
      </c>
      <c r="N7" s="2">
        <v>85</v>
      </c>
      <c r="O7" s="2">
        <v>160</v>
      </c>
      <c r="P7" s="2">
        <v>262</v>
      </c>
      <c r="Q7" s="2">
        <v>286</v>
      </c>
      <c r="R7" s="2">
        <v>385</v>
      </c>
      <c r="S7" s="2">
        <v>377</v>
      </c>
      <c r="T7" s="2">
        <v>435</v>
      </c>
      <c r="U7" s="2">
        <v>851</v>
      </c>
      <c r="V7" s="2">
        <v>712</v>
      </c>
      <c r="W7" s="1">
        <v>738</v>
      </c>
      <c r="X7" s="1">
        <v>689</v>
      </c>
      <c r="Y7" s="22">
        <v>552</v>
      </c>
      <c r="Z7" s="22">
        <v>495</v>
      </c>
      <c r="AA7" s="22">
        <v>571</v>
      </c>
      <c r="AB7" s="22">
        <v>533</v>
      </c>
    </row>
    <row r="8" spans="13:28" ht="13.5">
      <c r="M8" s="3" t="s">
        <v>9</v>
      </c>
      <c r="N8" s="12">
        <f>N7/N6</f>
        <v>0.04032258064516129</v>
      </c>
      <c r="O8" s="12">
        <f aca="true" t="shared" si="0" ref="O8:Y8">O7/O6</f>
        <v>0.08303061754021795</v>
      </c>
      <c r="P8" s="12">
        <f t="shared" si="0"/>
        <v>0.12749391727493917</v>
      </c>
      <c r="Q8" s="12">
        <f t="shared" si="0"/>
        <v>0.15526601520086863</v>
      </c>
      <c r="R8" s="12">
        <f t="shared" si="0"/>
        <v>0.1808360732738375</v>
      </c>
      <c r="S8" s="12">
        <f t="shared" si="0"/>
        <v>0.18238993710691823</v>
      </c>
      <c r="T8" s="12">
        <f t="shared" si="0"/>
        <v>0.18401015228426396</v>
      </c>
      <c r="U8" s="12">
        <f t="shared" si="0"/>
        <v>0.23711340206185566</v>
      </c>
      <c r="V8" s="12">
        <f t="shared" si="0"/>
        <v>0.18936170212765957</v>
      </c>
      <c r="W8" s="12">
        <f t="shared" si="0"/>
        <v>0.18716713162566573</v>
      </c>
      <c r="X8" s="12">
        <f t="shared" si="0"/>
        <v>0.1952394446018702</v>
      </c>
      <c r="Y8" s="12">
        <f t="shared" si="0"/>
        <v>0.1532481954469739</v>
      </c>
      <c r="Z8" s="12">
        <f>Z7/Z6</f>
        <v>0.1187619961612284</v>
      </c>
      <c r="AA8" s="12">
        <f>AA7/AA6</f>
        <v>0.13689762646847278</v>
      </c>
      <c r="AB8" s="12">
        <f>AB7/AB6</f>
        <v>0.1331168831168831</v>
      </c>
    </row>
    <row r="24" spans="2:18" ht="17.25">
      <c r="B24" s="15" t="s">
        <v>26</v>
      </c>
      <c r="M24" s="88" t="s">
        <v>26</v>
      </c>
      <c r="N24" s="89"/>
      <c r="O24" s="89"/>
      <c r="P24" s="89"/>
      <c r="Q24" s="89"/>
      <c r="R24" s="89"/>
    </row>
    <row r="25" spans="13:22" ht="13.5">
      <c r="M25" s="1"/>
      <c r="N25" s="3" t="s">
        <v>1</v>
      </c>
      <c r="O25" s="3" t="s">
        <v>2</v>
      </c>
      <c r="P25" s="3" t="s">
        <v>3</v>
      </c>
      <c r="Q25" s="3" t="s">
        <v>10</v>
      </c>
      <c r="R25" s="3" t="s">
        <v>29</v>
      </c>
      <c r="S25" s="9" t="s">
        <v>30</v>
      </c>
      <c r="T25" s="9" t="s">
        <v>31</v>
      </c>
      <c r="U25" s="9" t="s">
        <v>43</v>
      </c>
      <c r="V25" s="9" t="s">
        <v>69</v>
      </c>
    </row>
    <row r="26" spans="13:22" ht="13.5">
      <c r="M26" s="3" t="s">
        <v>46</v>
      </c>
      <c r="N26" s="6">
        <v>573</v>
      </c>
      <c r="O26" s="6">
        <v>1259</v>
      </c>
      <c r="P26" s="7">
        <v>1568</v>
      </c>
      <c r="Q26" s="2">
        <v>1560</v>
      </c>
      <c r="R26" s="2">
        <v>1412</v>
      </c>
      <c r="S26" s="7">
        <v>1417</v>
      </c>
      <c r="T26" s="7">
        <v>1695</v>
      </c>
      <c r="U26" s="7">
        <v>1802</v>
      </c>
      <c r="V26" s="7">
        <v>1760</v>
      </c>
    </row>
    <row r="27" spans="13:22" ht="14.25" customHeight="1">
      <c r="M27" s="8" t="s">
        <v>45</v>
      </c>
      <c r="N27" s="6">
        <v>1126</v>
      </c>
      <c r="O27" s="6">
        <v>929</v>
      </c>
      <c r="P27" s="7">
        <v>884</v>
      </c>
      <c r="Q27" s="2">
        <v>942</v>
      </c>
      <c r="R27" s="2">
        <v>726</v>
      </c>
      <c r="S27" s="7">
        <v>904</v>
      </c>
      <c r="T27" s="7">
        <v>736</v>
      </c>
      <c r="U27" s="7">
        <v>692</v>
      </c>
      <c r="V27" s="7">
        <v>727</v>
      </c>
    </row>
    <row r="28" spans="13:22" ht="13.5">
      <c r="M28" s="9" t="s">
        <v>4</v>
      </c>
      <c r="N28" s="6">
        <v>367</v>
      </c>
      <c r="O28" s="6">
        <v>433</v>
      </c>
      <c r="P28" s="7">
        <v>461</v>
      </c>
      <c r="Q28" s="2">
        <v>458</v>
      </c>
      <c r="R28" s="2">
        <v>510</v>
      </c>
      <c r="S28" s="7">
        <v>343</v>
      </c>
      <c r="T28" s="7">
        <v>497</v>
      </c>
      <c r="U28" s="7">
        <v>459</v>
      </c>
      <c r="V28" s="7">
        <v>512</v>
      </c>
    </row>
    <row r="29" spans="13:22" ht="13.5">
      <c r="M29" s="9" t="s">
        <v>5</v>
      </c>
      <c r="N29" s="6">
        <v>142</v>
      </c>
      <c r="O29" s="6">
        <v>409</v>
      </c>
      <c r="P29" s="7">
        <v>381</v>
      </c>
      <c r="Q29" s="2">
        <v>501</v>
      </c>
      <c r="R29" s="2">
        <v>493</v>
      </c>
      <c r="S29" s="7">
        <v>481</v>
      </c>
      <c r="T29" s="7">
        <v>562</v>
      </c>
      <c r="U29" s="7">
        <v>692</v>
      </c>
      <c r="V29" s="7">
        <v>524</v>
      </c>
    </row>
    <row r="30" spans="13:22" ht="13.5">
      <c r="M30" s="9" t="s">
        <v>6</v>
      </c>
      <c r="N30" s="6">
        <v>148</v>
      </c>
      <c r="O30" s="6">
        <v>546</v>
      </c>
      <c r="P30" s="7">
        <v>448</v>
      </c>
      <c r="Q30" s="2">
        <v>465</v>
      </c>
      <c r="R30" s="2">
        <v>347</v>
      </c>
      <c r="S30" s="7">
        <v>419</v>
      </c>
      <c r="T30" s="7">
        <v>634</v>
      </c>
      <c r="U30" s="7">
        <v>450</v>
      </c>
      <c r="V30" s="7">
        <v>415</v>
      </c>
    </row>
    <row r="31" spans="13:22" ht="13.5">
      <c r="M31" s="9" t="s">
        <v>7</v>
      </c>
      <c r="N31" s="6">
        <v>8</v>
      </c>
      <c r="O31" s="6">
        <v>13</v>
      </c>
      <c r="P31" s="6">
        <v>18</v>
      </c>
      <c r="Q31" s="2">
        <v>17</v>
      </c>
      <c r="R31" s="2">
        <v>41</v>
      </c>
      <c r="S31" s="23">
        <v>38</v>
      </c>
      <c r="T31" s="23">
        <v>44</v>
      </c>
      <c r="U31" s="23">
        <v>76</v>
      </c>
      <c r="V31" s="23">
        <v>66</v>
      </c>
    </row>
    <row r="32" spans="13:22" ht="13.5">
      <c r="M32" s="9" t="s">
        <v>8</v>
      </c>
      <c r="N32" s="7">
        <f aca="true" t="shared" si="1" ref="N32:S32">SUM(N26:N31)</f>
        <v>2364</v>
      </c>
      <c r="O32" s="7">
        <f t="shared" si="1"/>
        <v>3589</v>
      </c>
      <c r="P32" s="7">
        <f t="shared" si="1"/>
        <v>3760</v>
      </c>
      <c r="Q32" s="2">
        <f t="shared" si="1"/>
        <v>3943</v>
      </c>
      <c r="R32" s="2">
        <f t="shared" si="1"/>
        <v>3529</v>
      </c>
      <c r="S32" s="7">
        <f t="shared" si="1"/>
        <v>3602</v>
      </c>
      <c r="T32" s="7">
        <f>SUM(T26:T31)</f>
        <v>4168</v>
      </c>
      <c r="U32" s="7">
        <f>SUM(U26:U31)</f>
        <v>4171</v>
      </c>
      <c r="V32" s="7">
        <f>SUM(V26:V31)</f>
        <v>4004</v>
      </c>
    </row>
    <row r="33" spans="13:14" ht="13.5">
      <c r="M33" s="18"/>
      <c r="N33" s="13"/>
    </row>
    <row r="34" spans="13:14" ht="13.5">
      <c r="M34" s="26"/>
      <c r="N34" s="17"/>
    </row>
    <row r="43" ht="4.5" customHeight="1"/>
    <row r="45" spans="2:19" ht="15.75" customHeight="1">
      <c r="B45" s="15" t="s">
        <v>70</v>
      </c>
      <c r="M45" s="90" t="s">
        <v>70</v>
      </c>
      <c r="N45" s="91"/>
      <c r="O45" s="91"/>
      <c r="P45" s="91"/>
      <c r="Q45" s="91"/>
      <c r="R45" s="91"/>
      <c r="S45" s="91"/>
    </row>
    <row r="46" spans="13:15" ht="13.5">
      <c r="M46" s="3" t="s">
        <v>13</v>
      </c>
      <c r="N46" s="3" t="s">
        <v>0</v>
      </c>
      <c r="O46" s="3" t="s">
        <v>28</v>
      </c>
    </row>
    <row r="47" spans="13:15" ht="13.5">
      <c r="M47" s="1" t="s">
        <v>11</v>
      </c>
      <c r="N47" s="27">
        <v>11</v>
      </c>
      <c r="O47" s="12">
        <f aca="true" t="shared" si="2" ref="O47:O55">N47/$N$56</f>
        <v>0.0027472527472527475</v>
      </c>
    </row>
    <row r="48" spans="13:15" ht="13.5">
      <c r="M48" s="1" t="s">
        <v>32</v>
      </c>
      <c r="N48" s="27">
        <v>20</v>
      </c>
      <c r="O48" s="12">
        <f t="shared" si="2"/>
        <v>0.004995004995004995</v>
      </c>
    </row>
    <row r="49" spans="13:15" ht="13.5">
      <c r="M49" s="1" t="s">
        <v>33</v>
      </c>
      <c r="N49" s="27">
        <v>475</v>
      </c>
      <c r="O49" s="12">
        <f t="shared" si="2"/>
        <v>0.11863136863136862</v>
      </c>
    </row>
    <row r="50" spans="13:15" ht="13.5">
      <c r="M50" s="1" t="s">
        <v>34</v>
      </c>
      <c r="N50" s="27">
        <v>833</v>
      </c>
      <c r="O50" s="12">
        <f t="shared" si="2"/>
        <v>0.20804195804195805</v>
      </c>
    </row>
    <row r="51" spans="13:15" ht="13.5">
      <c r="M51" s="1" t="s">
        <v>35</v>
      </c>
      <c r="N51" s="27">
        <v>872</v>
      </c>
      <c r="O51" s="12">
        <f t="shared" si="2"/>
        <v>0.2177822177822178</v>
      </c>
    </row>
    <row r="52" spans="13:15" ht="13.5">
      <c r="M52" s="1" t="s">
        <v>36</v>
      </c>
      <c r="N52" s="27">
        <v>1389</v>
      </c>
      <c r="O52" s="12">
        <f t="shared" si="2"/>
        <v>0.3469030969030969</v>
      </c>
    </row>
    <row r="53" spans="13:15" ht="13.5">
      <c r="M53" s="1" t="s">
        <v>71</v>
      </c>
      <c r="N53" s="27">
        <v>122</v>
      </c>
      <c r="O53" s="12">
        <f t="shared" si="2"/>
        <v>0.030469530469530468</v>
      </c>
    </row>
    <row r="54" spans="13:15" ht="13.5">
      <c r="M54" s="1" t="s">
        <v>72</v>
      </c>
      <c r="N54" s="27">
        <v>186</v>
      </c>
      <c r="O54" s="12">
        <f t="shared" si="2"/>
        <v>0.046453546453546456</v>
      </c>
    </row>
    <row r="55" spans="13:15" ht="13.5">
      <c r="M55" s="1" t="s">
        <v>12</v>
      </c>
      <c r="N55" s="27">
        <v>96</v>
      </c>
      <c r="O55" s="12">
        <f t="shared" si="2"/>
        <v>0.023976023976023976</v>
      </c>
    </row>
    <row r="56" spans="13:15" ht="13.5">
      <c r="M56" s="3" t="s">
        <v>8</v>
      </c>
      <c r="N56" s="27">
        <f>SUM(N47:N55)</f>
        <v>4004</v>
      </c>
      <c r="O56" s="12">
        <f>SUM(O47:O55)</f>
        <v>1</v>
      </c>
    </row>
    <row r="64" ht="19.5" customHeight="1"/>
    <row r="65" ht="19.5" customHeight="1"/>
    <row r="66" ht="19.5" customHeight="1"/>
    <row r="67" spans="2:18" ht="19.5" customHeight="1">
      <c r="B67" s="15" t="s">
        <v>73</v>
      </c>
      <c r="M67" s="90" t="s">
        <v>73</v>
      </c>
      <c r="N67" s="91"/>
      <c r="O67" s="91"/>
      <c r="P67" s="91"/>
      <c r="Q67" s="91"/>
      <c r="R67" s="91"/>
    </row>
    <row r="68" spans="13:27" ht="21" customHeight="1">
      <c r="M68" s="92" t="s">
        <v>22</v>
      </c>
      <c r="N68" s="93"/>
      <c r="O68" s="3" t="s">
        <v>0</v>
      </c>
      <c r="P68" s="3" t="s">
        <v>28</v>
      </c>
      <c r="Q68" s="17"/>
      <c r="R68" s="41"/>
      <c r="S68" s="36"/>
      <c r="T68" s="17"/>
      <c r="U68" s="17"/>
      <c r="V68" s="17"/>
      <c r="W68" s="28"/>
      <c r="X68" s="17"/>
      <c r="Y68" s="17"/>
      <c r="Z68" s="17"/>
      <c r="AA68" s="17"/>
    </row>
    <row r="69" spans="13:27" ht="13.5">
      <c r="M69" s="57" t="s">
        <v>16</v>
      </c>
      <c r="N69" s="58"/>
      <c r="O69" s="31">
        <v>783</v>
      </c>
      <c r="P69" s="12">
        <f>O69/$O$86</f>
        <v>0.19555444555444557</v>
      </c>
      <c r="Q69" s="4"/>
      <c r="R69" s="17"/>
      <c r="S69" s="17"/>
      <c r="T69" s="17"/>
      <c r="U69" s="4"/>
      <c r="V69" s="4"/>
      <c r="W69" s="4"/>
      <c r="X69" s="4"/>
      <c r="Y69" s="4"/>
      <c r="Z69" s="17"/>
      <c r="AA69" s="17"/>
    </row>
    <row r="70" spans="13:27" ht="13.5">
      <c r="M70" s="57" t="s">
        <v>37</v>
      </c>
      <c r="N70" s="64"/>
      <c r="O70" s="31">
        <v>667</v>
      </c>
      <c r="P70" s="12">
        <f aca="true" t="shared" si="3" ref="P70:P85">O70/$O$86</f>
        <v>0.16658341658341658</v>
      </c>
      <c r="Q70" s="61"/>
      <c r="R70" s="17"/>
      <c r="S70" s="17"/>
      <c r="T70" s="17"/>
      <c r="U70" s="42"/>
      <c r="V70" s="42"/>
      <c r="W70" s="42"/>
      <c r="X70" s="45"/>
      <c r="Y70" s="46"/>
      <c r="Z70" s="17"/>
      <c r="AA70" s="17"/>
    </row>
    <row r="71" spans="13:27" ht="13.5">
      <c r="M71" s="57" t="s">
        <v>48</v>
      </c>
      <c r="N71" s="58"/>
      <c r="O71" s="31">
        <v>533</v>
      </c>
      <c r="P71" s="12">
        <f t="shared" si="3"/>
        <v>0.1331168831168831</v>
      </c>
      <c r="Q71" s="36"/>
      <c r="R71" s="17"/>
      <c r="S71" s="17"/>
      <c r="T71" s="17"/>
      <c r="U71" s="42"/>
      <c r="V71" s="42"/>
      <c r="W71" s="42"/>
      <c r="X71" s="45"/>
      <c r="Y71" s="46"/>
      <c r="Z71" s="38"/>
      <c r="AA71" s="17"/>
    </row>
    <row r="72" spans="13:27" ht="13.5">
      <c r="M72" s="57" t="s">
        <v>18</v>
      </c>
      <c r="N72" s="58"/>
      <c r="O72" s="31">
        <v>466</v>
      </c>
      <c r="P72" s="12">
        <f t="shared" si="3"/>
        <v>0.11638361638361638</v>
      </c>
      <c r="Q72" s="36"/>
      <c r="R72" s="17"/>
      <c r="S72" s="17"/>
      <c r="T72" s="17"/>
      <c r="U72" s="42"/>
      <c r="V72" s="42"/>
      <c r="W72" s="42"/>
      <c r="X72" s="45"/>
      <c r="Y72" s="46"/>
      <c r="Z72" s="38"/>
      <c r="AA72" s="17"/>
    </row>
    <row r="73" spans="13:27" ht="13.5">
      <c r="M73" s="57" t="s">
        <v>58</v>
      </c>
      <c r="N73" s="58"/>
      <c r="O73" s="31">
        <v>370</v>
      </c>
      <c r="P73" s="12">
        <f t="shared" si="3"/>
        <v>0.0924075924075924</v>
      </c>
      <c r="Q73" s="36"/>
      <c r="R73" s="17"/>
      <c r="S73" s="17"/>
      <c r="T73" s="17"/>
      <c r="U73" s="42"/>
      <c r="V73" s="42"/>
      <c r="W73" s="42"/>
      <c r="X73" s="45"/>
      <c r="Y73" s="46"/>
      <c r="Z73" s="38"/>
      <c r="AA73" s="17"/>
    </row>
    <row r="74" spans="13:27" ht="13.5">
      <c r="M74" s="63" t="s">
        <v>51</v>
      </c>
      <c r="N74" s="64"/>
      <c r="O74" s="31">
        <v>273</v>
      </c>
      <c r="P74" s="12">
        <f t="shared" si="3"/>
        <v>0.06818181818181818</v>
      </c>
      <c r="Q74" s="36"/>
      <c r="R74" s="17"/>
      <c r="S74" s="17"/>
      <c r="T74" s="17"/>
      <c r="U74" s="42"/>
      <c r="V74" s="42"/>
      <c r="W74" s="42"/>
      <c r="X74" s="45"/>
      <c r="Y74" s="46"/>
      <c r="Z74" s="38"/>
      <c r="AA74" s="17"/>
    </row>
    <row r="75" spans="13:27" ht="13.5">
      <c r="M75" s="57" t="s">
        <v>54</v>
      </c>
      <c r="N75" s="64"/>
      <c r="O75" s="31">
        <v>273</v>
      </c>
      <c r="P75" s="12">
        <f t="shared" si="3"/>
        <v>0.06818181818181818</v>
      </c>
      <c r="Q75" s="36"/>
      <c r="R75" s="17"/>
      <c r="S75" s="17"/>
      <c r="T75" s="17"/>
      <c r="U75" s="42"/>
      <c r="V75" s="42"/>
      <c r="W75" s="42"/>
      <c r="X75" s="45"/>
      <c r="Y75" s="46"/>
      <c r="Z75" s="38"/>
      <c r="AA75" s="17"/>
    </row>
    <row r="76" spans="13:27" ht="13.5">
      <c r="M76" s="57" t="s">
        <v>15</v>
      </c>
      <c r="N76" s="64"/>
      <c r="O76" s="31">
        <v>104</v>
      </c>
      <c r="P76" s="12">
        <f t="shared" si="3"/>
        <v>0.025974025974025976</v>
      </c>
      <c r="Q76" s="36"/>
      <c r="R76" s="17"/>
      <c r="S76" s="17"/>
      <c r="T76" s="17"/>
      <c r="U76" s="42"/>
      <c r="V76" s="42"/>
      <c r="W76" s="42"/>
      <c r="X76" s="45"/>
      <c r="Y76" s="46"/>
      <c r="Z76" s="38"/>
      <c r="AA76" s="17"/>
    </row>
    <row r="77" spans="13:27" ht="13.5">
      <c r="M77" s="57" t="s">
        <v>55</v>
      </c>
      <c r="N77" s="64"/>
      <c r="O77" s="31">
        <v>67</v>
      </c>
      <c r="P77" s="12">
        <f t="shared" si="3"/>
        <v>0.016733266733266732</v>
      </c>
      <c r="Q77" s="37"/>
      <c r="R77" s="17"/>
      <c r="S77" s="17"/>
      <c r="T77" s="17"/>
      <c r="U77" s="42"/>
      <c r="V77" s="42"/>
      <c r="W77" s="42"/>
      <c r="X77" s="45"/>
      <c r="Y77" s="46"/>
      <c r="Z77" s="38"/>
      <c r="AA77" s="17"/>
    </row>
    <row r="78" spans="13:27" ht="13.5">
      <c r="M78" s="57" t="s">
        <v>19</v>
      </c>
      <c r="N78" s="58"/>
      <c r="O78" s="31">
        <v>62</v>
      </c>
      <c r="P78" s="12">
        <f t="shared" si="3"/>
        <v>0.015484515484515484</v>
      </c>
      <c r="Q78" s="36"/>
      <c r="R78" s="17"/>
      <c r="S78" s="17"/>
      <c r="T78" s="17"/>
      <c r="U78" s="42"/>
      <c r="V78" s="42"/>
      <c r="W78" s="42"/>
      <c r="X78" s="45"/>
      <c r="Y78" s="46"/>
      <c r="Z78" s="38"/>
      <c r="AA78" s="17"/>
    </row>
    <row r="79" spans="13:27" ht="13.5">
      <c r="M79" s="57" t="s">
        <v>60</v>
      </c>
      <c r="N79" s="64"/>
      <c r="O79" s="31">
        <v>60</v>
      </c>
      <c r="P79" s="12">
        <f t="shared" si="3"/>
        <v>0.014985014985014986</v>
      </c>
      <c r="Q79" s="36"/>
      <c r="R79" s="17"/>
      <c r="S79" s="17"/>
      <c r="T79" s="17"/>
      <c r="U79" s="42"/>
      <c r="V79" s="42"/>
      <c r="W79" s="42"/>
      <c r="X79" s="45"/>
      <c r="Y79" s="46"/>
      <c r="Z79" s="38"/>
      <c r="AA79" s="17"/>
    </row>
    <row r="80" spans="13:27" ht="13.5">
      <c r="M80" s="57" t="s">
        <v>52</v>
      </c>
      <c r="N80" s="58"/>
      <c r="O80" s="31">
        <v>46</v>
      </c>
      <c r="P80" s="12">
        <f t="shared" si="3"/>
        <v>0.011488511488511488</v>
      </c>
      <c r="Q80" s="37"/>
      <c r="R80" s="17"/>
      <c r="S80" s="17"/>
      <c r="T80" s="17"/>
      <c r="U80" s="42"/>
      <c r="V80" s="42"/>
      <c r="W80" s="42"/>
      <c r="X80" s="45"/>
      <c r="Y80" s="46"/>
      <c r="Z80" s="38"/>
      <c r="AA80" s="17"/>
    </row>
    <row r="81" spans="13:27" ht="13.5">
      <c r="M81" s="57" t="s">
        <v>57</v>
      </c>
      <c r="N81" s="58"/>
      <c r="O81" s="31">
        <v>44</v>
      </c>
      <c r="P81" s="12">
        <f t="shared" si="3"/>
        <v>0.01098901098901099</v>
      </c>
      <c r="Q81" s="36"/>
      <c r="R81" s="17"/>
      <c r="S81" s="17"/>
      <c r="T81" s="17"/>
      <c r="U81" s="42"/>
      <c r="V81" s="42"/>
      <c r="W81" s="42"/>
      <c r="X81" s="45"/>
      <c r="Y81" s="46"/>
      <c r="Z81" s="17"/>
      <c r="AA81" s="17"/>
    </row>
    <row r="82" spans="13:27" ht="13.5">
      <c r="M82" s="57" t="s">
        <v>20</v>
      </c>
      <c r="N82" s="58"/>
      <c r="O82" s="31">
        <v>40</v>
      </c>
      <c r="P82" s="12">
        <f t="shared" si="3"/>
        <v>0.00999000999000999</v>
      </c>
      <c r="Q82" s="36"/>
      <c r="R82" s="17"/>
      <c r="S82" s="17"/>
      <c r="T82" s="17"/>
      <c r="U82" s="42"/>
      <c r="V82" s="42"/>
      <c r="W82" s="42"/>
      <c r="X82" s="45"/>
      <c r="Y82" s="46"/>
      <c r="Z82" s="17"/>
      <c r="AA82" s="17"/>
    </row>
    <row r="83" spans="13:27" ht="13.5">
      <c r="M83" s="57" t="s">
        <v>17</v>
      </c>
      <c r="N83" s="58"/>
      <c r="O83" s="31">
        <v>39</v>
      </c>
      <c r="P83" s="12">
        <f t="shared" si="3"/>
        <v>0.00974025974025974</v>
      </c>
      <c r="Q83" s="36"/>
      <c r="R83" s="17"/>
      <c r="S83" s="17"/>
      <c r="T83" s="17"/>
      <c r="U83" s="42"/>
      <c r="V83" s="42"/>
      <c r="W83" s="42"/>
      <c r="X83" s="45"/>
      <c r="Y83" s="46"/>
      <c r="Z83" s="17"/>
      <c r="AA83" s="17"/>
    </row>
    <row r="84" spans="13:27" ht="13.5">
      <c r="M84" s="57" t="s">
        <v>14</v>
      </c>
      <c r="N84" s="58"/>
      <c r="O84" s="31">
        <v>39</v>
      </c>
      <c r="P84" s="12">
        <f t="shared" si="3"/>
        <v>0.00974025974025974</v>
      </c>
      <c r="Q84" s="36"/>
      <c r="R84" s="17"/>
      <c r="S84" s="17"/>
      <c r="T84" s="17"/>
      <c r="U84" s="42"/>
      <c r="V84" s="42"/>
      <c r="W84" s="42"/>
      <c r="X84" s="45"/>
      <c r="Y84" s="46"/>
      <c r="Z84" s="17"/>
      <c r="AA84" s="17"/>
    </row>
    <row r="85" spans="13:27" ht="13.5">
      <c r="M85" s="59" t="s">
        <v>21</v>
      </c>
      <c r="N85" s="60"/>
      <c r="O85" s="31">
        <v>138</v>
      </c>
      <c r="P85" s="12">
        <f t="shared" si="3"/>
        <v>0.034465534465534464</v>
      </c>
      <c r="Q85" s="66"/>
      <c r="R85" s="17"/>
      <c r="S85" s="17"/>
      <c r="T85" s="17"/>
      <c r="U85" s="42"/>
      <c r="V85" s="42"/>
      <c r="W85" s="42"/>
      <c r="X85" s="45"/>
      <c r="Y85" s="46"/>
      <c r="Z85" s="17"/>
      <c r="AA85" s="17"/>
    </row>
    <row r="86" spans="13:27" ht="13.5">
      <c r="M86" s="86" t="s">
        <v>8</v>
      </c>
      <c r="N86" s="87"/>
      <c r="O86" s="55">
        <f>SUM(O69:O85)</f>
        <v>4004</v>
      </c>
      <c r="P86" s="56">
        <f>SUM(P69:P85)</f>
        <v>0.9999999999999998</v>
      </c>
      <c r="Q86" s="39"/>
      <c r="R86" s="17"/>
      <c r="S86" s="17"/>
      <c r="T86" s="17"/>
      <c r="U86" s="42"/>
      <c r="V86" s="42"/>
      <c r="W86" s="42"/>
      <c r="X86" s="45"/>
      <c r="Y86" s="46"/>
      <c r="Z86" s="17"/>
      <c r="AA86" s="17"/>
    </row>
    <row r="87" spans="13:27" ht="13.5">
      <c r="M87" s="42"/>
      <c r="N87" s="42"/>
      <c r="O87" s="43"/>
      <c r="P87" s="44"/>
      <c r="Q87" s="40"/>
      <c r="R87" s="17"/>
      <c r="S87" s="17"/>
      <c r="T87" s="17"/>
      <c r="U87" s="42"/>
      <c r="V87" s="42"/>
      <c r="W87" s="42"/>
      <c r="X87" s="45"/>
      <c r="Y87" s="46"/>
      <c r="Z87" s="17"/>
      <c r="AA87" s="17"/>
    </row>
    <row r="88" spans="13:27" ht="13.5">
      <c r="M88" s="42"/>
      <c r="N88" s="42"/>
      <c r="O88" s="43"/>
      <c r="P88" s="44"/>
      <c r="Q88" s="40"/>
      <c r="R88" s="17"/>
      <c r="S88" s="17"/>
      <c r="T88" s="17"/>
      <c r="U88" s="42"/>
      <c r="V88" s="42"/>
      <c r="W88" s="42"/>
      <c r="X88" s="45"/>
      <c r="Y88" s="46"/>
      <c r="Z88" s="17"/>
      <c r="AA88" s="17"/>
    </row>
    <row r="89" spans="13:27" ht="13.5">
      <c r="M89" s="42"/>
      <c r="N89" s="42"/>
      <c r="O89" s="43"/>
      <c r="P89" s="44"/>
      <c r="Q89" s="40"/>
      <c r="R89" s="17"/>
      <c r="S89" s="17"/>
      <c r="T89" s="17"/>
      <c r="U89" s="42"/>
      <c r="V89" s="42"/>
      <c r="W89" s="42"/>
      <c r="X89" s="45"/>
      <c r="Y89" s="46"/>
      <c r="Z89" s="17"/>
      <c r="AA89" s="17"/>
    </row>
    <row r="90" spans="13:27" ht="13.5">
      <c r="M90" s="42"/>
      <c r="N90" s="42"/>
      <c r="O90" s="43"/>
      <c r="P90" s="44"/>
      <c r="Q90" s="40"/>
      <c r="R90" s="17"/>
      <c r="S90" s="17"/>
      <c r="T90" s="17"/>
      <c r="U90" s="42"/>
      <c r="V90" s="42"/>
      <c r="W90" s="42"/>
      <c r="X90" s="45"/>
      <c r="Y90" s="46"/>
      <c r="Z90" s="17"/>
      <c r="AA90" s="17"/>
    </row>
    <row r="91" spans="13:27" ht="13.5">
      <c r="M91" s="42"/>
      <c r="N91" s="42"/>
      <c r="O91" s="43"/>
      <c r="P91" s="44"/>
      <c r="Q91" s="40"/>
      <c r="R91" s="17"/>
      <c r="S91" s="17"/>
      <c r="T91" s="17"/>
      <c r="U91" s="42"/>
      <c r="V91" s="42"/>
      <c r="W91" s="42"/>
      <c r="X91" s="45"/>
      <c r="Y91" s="46"/>
      <c r="Z91" s="17"/>
      <c r="AA91" s="17"/>
    </row>
    <row r="92" spans="2:23" ht="17.25">
      <c r="B92" s="15" t="s">
        <v>44</v>
      </c>
      <c r="M92" s="88" t="s">
        <v>44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13:28" ht="13.5">
      <c r="M93" s="1"/>
      <c r="N93" s="3" t="s">
        <v>90</v>
      </c>
      <c r="O93" s="3" t="s">
        <v>91</v>
      </c>
      <c r="P93" s="3" t="s">
        <v>92</v>
      </c>
      <c r="Q93" s="3" t="s">
        <v>93</v>
      </c>
      <c r="R93" s="3" t="s">
        <v>94</v>
      </c>
      <c r="S93" s="3" t="s">
        <v>95</v>
      </c>
      <c r="T93" s="3" t="s">
        <v>96</v>
      </c>
      <c r="U93" s="3" t="s">
        <v>97</v>
      </c>
      <c r="V93" s="3" t="s">
        <v>98</v>
      </c>
      <c r="W93" s="3" t="s">
        <v>99</v>
      </c>
      <c r="X93" s="21" t="s">
        <v>100</v>
      </c>
      <c r="Y93" s="24" t="s">
        <v>101</v>
      </c>
      <c r="Z93" s="24" t="s">
        <v>31</v>
      </c>
      <c r="AA93" s="62" t="s">
        <v>102</v>
      </c>
      <c r="AB93" s="62" t="s">
        <v>103</v>
      </c>
    </row>
    <row r="94" spans="13:28" ht="13.5">
      <c r="M94" s="1" t="s">
        <v>27</v>
      </c>
      <c r="N94" s="2">
        <v>16</v>
      </c>
      <c r="O94" s="2">
        <v>29</v>
      </c>
      <c r="P94" s="2">
        <v>33</v>
      </c>
      <c r="Q94" s="2">
        <v>36</v>
      </c>
      <c r="R94" s="2">
        <v>33</v>
      </c>
      <c r="S94" s="2">
        <v>42</v>
      </c>
      <c r="T94" s="2">
        <v>57</v>
      </c>
      <c r="U94" s="2">
        <v>68</v>
      </c>
      <c r="V94" s="2">
        <v>66</v>
      </c>
      <c r="W94" s="1">
        <v>54</v>
      </c>
      <c r="X94" s="1">
        <v>59</v>
      </c>
      <c r="Y94" s="1">
        <v>37</v>
      </c>
      <c r="Z94" s="1">
        <v>39</v>
      </c>
      <c r="AA94" s="1">
        <v>45</v>
      </c>
      <c r="AB94" s="1">
        <v>41</v>
      </c>
    </row>
    <row r="95" spans="13:28" ht="24">
      <c r="M95" s="73" t="s">
        <v>40</v>
      </c>
      <c r="N95" s="2"/>
      <c r="O95" s="2"/>
      <c r="P95" s="2">
        <v>20</v>
      </c>
      <c r="Q95" s="2">
        <v>22</v>
      </c>
      <c r="R95" s="2">
        <v>22</v>
      </c>
      <c r="S95" s="2">
        <v>28</v>
      </c>
      <c r="T95" s="2">
        <v>35</v>
      </c>
      <c r="U95" s="2">
        <v>53</v>
      </c>
      <c r="V95" s="2">
        <v>49</v>
      </c>
      <c r="W95" s="1">
        <v>39</v>
      </c>
      <c r="X95" s="1">
        <v>41</v>
      </c>
      <c r="Y95" s="1">
        <v>26</v>
      </c>
      <c r="Z95" s="1">
        <v>27</v>
      </c>
      <c r="AA95" s="1">
        <v>31</v>
      </c>
      <c r="AB95" s="1">
        <v>29</v>
      </c>
    </row>
    <row r="96" spans="13:28" ht="13.5">
      <c r="M96" s="20" t="s">
        <v>28</v>
      </c>
      <c r="P96" s="19">
        <f>P95/P94</f>
        <v>0.6060606060606061</v>
      </c>
      <c r="Q96" s="19">
        <f aca="true" t="shared" si="4" ref="Q96:Y96">Q95/Q94</f>
        <v>0.6111111111111112</v>
      </c>
      <c r="R96" s="19">
        <f t="shared" si="4"/>
        <v>0.6666666666666666</v>
      </c>
      <c r="S96" s="19">
        <f t="shared" si="4"/>
        <v>0.6666666666666666</v>
      </c>
      <c r="T96" s="19">
        <f t="shared" si="4"/>
        <v>0.6140350877192983</v>
      </c>
      <c r="U96" s="19">
        <f t="shared" si="4"/>
        <v>0.7794117647058824</v>
      </c>
      <c r="V96" s="19">
        <f t="shared" si="4"/>
        <v>0.7424242424242424</v>
      </c>
      <c r="W96" s="19">
        <f t="shared" si="4"/>
        <v>0.7222222222222222</v>
      </c>
      <c r="X96" s="19">
        <f t="shared" si="4"/>
        <v>0.6949152542372882</v>
      </c>
      <c r="Y96" s="19">
        <f t="shared" si="4"/>
        <v>0.7027027027027027</v>
      </c>
      <c r="Z96" s="19">
        <f>Z95/Z94</f>
        <v>0.6923076923076923</v>
      </c>
      <c r="AA96" s="19">
        <f>AA95/AA94</f>
        <v>0.6888888888888889</v>
      </c>
      <c r="AB96" s="19">
        <f>AB95/AB94</f>
        <v>0.7073170731707317</v>
      </c>
    </row>
    <row r="97" spans="13:27" ht="13.5">
      <c r="M97" s="42"/>
      <c r="N97" s="42"/>
      <c r="O97" s="43"/>
      <c r="P97" s="44"/>
      <c r="Q97" s="38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3:27" ht="13.5">
      <c r="M98" s="42"/>
      <c r="N98" s="42"/>
      <c r="O98" s="43"/>
      <c r="P98" s="44"/>
      <c r="Q98" s="38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3:27" ht="13.5">
      <c r="M99" s="42"/>
      <c r="N99" s="42"/>
      <c r="O99" s="43"/>
      <c r="P99" s="44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3:27" ht="22.5" customHeight="1">
      <c r="M100" s="47"/>
      <c r="N100" s="47"/>
      <c r="O100" s="48"/>
      <c r="P100" s="44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ht="12.75" customHeight="1"/>
    <row r="115" spans="2:22" ht="17.25">
      <c r="B115" s="15" t="s">
        <v>74</v>
      </c>
      <c r="M115" s="33" t="s">
        <v>74</v>
      </c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3:16" ht="13.5">
      <c r="M116" s="3" t="s">
        <v>13</v>
      </c>
      <c r="N116" s="3" t="s">
        <v>23</v>
      </c>
      <c r="O116" s="1" t="s">
        <v>21</v>
      </c>
      <c r="P116" s="3" t="s">
        <v>8</v>
      </c>
    </row>
    <row r="117" spans="13:16" ht="13.5">
      <c r="M117" s="1" t="s">
        <v>11</v>
      </c>
      <c r="N117" s="1">
        <v>1</v>
      </c>
      <c r="O117" s="1">
        <v>1</v>
      </c>
      <c r="P117" s="1">
        <f>SUM(N117:O117)</f>
        <v>2</v>
      </c>
    </row>
    <row r="118" spans="13:16" ht="13.5">
      <c r="M118" s="1" t="s">
        <v>32</v>
      </c>
      <c r="N118" s="1">
        <v>0</v>
      </c>
      <c r="O118" s="1">
        <v>1</v>
      </c>
      <c r="P118" s="1">
        <f aca="true" t="shared" si="5" ref="P118:P125">SUM(N118:O118)</f>
        <v>1</v>
      </c>
    </row>
    <row r="119" spans="13:16" ht="13.5">
      <c r="M119" s="1" t="s">
        <v>33</v>
      </c>
      <c r="N119" s="1">
        <v>4</v>
      </c>
      <c r="O119" s="1">
        <v>1</v>
      </c>
      <c r="P119" s="1">
        <f t="shared" si="5"/>
        <v>5</v>
      </c>
    </row>
    <row r="120" spans="13:16" ht="13.5">
      <c r="M120" s="1" t="s">
        <v>34</v>
      </c>
      <c r="N120" s="1">
        <v>9</v>
      </c>
      <c r="O120" s="1">
        <v>6</v>
      </c>
      <c r="P120" s="1">
        <f t="shared" si="5"/>
        <v>15</v>
      </c>
    </row>
    <row r="121" spans="13:16" ht="16.5" customHeight="1">
      <c r="M121" s="1" t="s">
        <v>35</v>
      </c>
      <c r="N121" s="1">
        <v>5</v>
      </c>
      <c r="O121" s="1">
        <v>0</v>
      </c>
      <c r="P121" s="1">
        <f t="shared" si="5"/>
        <v>5</v>
      </c>
    </row>
    <row r="122" spans="13:16" ht="13.5">
      <c r="M122" s="1" t="s">
        <v>36</v>
      </c>
      <c r="N122" s="1">
        <v>5</v>
      </c>
      <c r="O122" s="1">
        <v>1</v>
      </c>
      <c r="P122" s="1">
        <f t="shared" si="5"/>
        <v>6</v>
      </c>
    </row>
    <row r="123" spans="13:16" ht="13.5">
      <c r="M123" s="1" t="s">
        <v>75</v>
      </c>
      <c r="N123" s="1">
        <v>3</v>
      </c>
      <c r="O123" s="1">
        <v>0</v>
      </c>
      <c r="P123" s="1">
        <f t="shared" si="5"/>
        <v>3</v>
      </c>
    </row>
    <row r="124" spans="13:16" ht="13.5">
      <c r="M124" s="1" t="s">
        <v>72</v>
      </c>
      <c r="N124" s="1">
        <v>2</v>
      </c>
      <c r="O124" s="1">
        <v>2</v>
      </c>
      <c r="P124" s="1">
        <f t="shared" si="5"/>
        <v>4</v>
      </c>
    </row>
    <row r="125" spans="13:16" ht="13.5">
      <c r="M125" s="3" t="s">
        <v>8</v>
      </c>
      <c r="N125" s="1">
        <f>SUM(N117:N124)</f>
        <v>29</v>
      </c>
      <c r="O125" s="1">
        <f>SUM(O117:O124)</f>
        <v>12</v>
      </c>
      <c r="P125" s="1">
        <f t="shared" si="5"/>
        <v>41</v>
      </c>
    </row>
    <row r="142" spans="13:15" ht="13.5">
      <c r="M142" s="17"/>
      <c r="N142" s="17"/>
      <c r="O142" s="17"/>
    </row>
    <row r="143" spans="6:15" ht="13.5">
      <c r="F143" s="4"/>
      <c r="G143" s="4"/>
      <c r="H143" s="4"/>
      <c r="M143" s="4"/>
      <c r="N143" s="17"/>
      <c r="O143" s="17"/>
    </row>
    <row r="144" spans="3:15" ht="13.5">
      <c r="C144" s="5"/>
      <c r="D144" s="5"/>
      <c r="E144" s="5"/>
      <c r="F144" s="5"/>
      <c r="G144" s="5"/>
      <c r="H144" s="5"/>
      <c r="M144" s="17"/>
      <c r="N144" s="17"/>
      <c r="O144" s="17"/>
    </row>
    <row r="145" spans="3:15" ht="13.5">
      <c r="C145" s="5"/>
      <c r="D145" s="5"/>
      <c r="E145" s="5"/>
      <c r="F145" s="5"/>
      <c r="G145" s="5"/>
      <c r="H145" s="5"/>
      <c r="M145" s="17"/>
      <c r="N145" s="17"/>
      <c r="O145" s="17"/>
    </row>
    <row r="146" spans="13:15" ht="13.5">
      <c r="M146" s="17"/>
      <c r="N146" s="17"/>
      <c r="O146" s="17"/>
    </row>
    <row r="147" spans="13:15" ht="13.5">
      <c r="M147" s="17"/>
      <c r="N147" s="17"/>
      <c r="O147" s="17"/>
    </row>
    <row r="148" spans="13:15" ht="13.5">
      <c r="M148" s="17"/>
      <c r="N148" s="17"/>
      <c r="O148" s="17"/>
    </row>
    <row r="149" spans="13:15" ht="13.5">
      <c r="M149" s="17"/>
      <c r="N149" s="17"/>
      <c r="O149" s="17"/>
    </row>
    <row r="150" spans="13:15" ht="13.5">
      <c r="M150" s="17"/>
      <c r="N150" s="17"/>
      <c r="O150" s="17"/>
    </row>
    <row r="151" spans="13:15" ht="13.5">
      <c r="M151" s="4"/>
      <c r="N151" s="17"/>
      <c r="O151" s="17"/>
    </row>
    <row r="152" spans="13:15" ht="13.5">
      <c r="M152" s="17"/>
      <c r="N152" s="17"/>
      <c r="O152" s="17"/>
    </row>
    <row r="153" spans="13:15" ht="13.5">
      <c r="M153" s="17"/>
      <c r="N153" s="17"/>
      <c r="O153" s="16"/>
    </row>
    <row r="154" spans="13:15" ht="13.5">
      <c r="M154" s="17"/>
      <c r="N154" s="17"/>
      <c r="O154" s="16"/>
    </row>
    <row r="155" spans="13:15" ht="13.5">
      <c r="M155" s="17"/>
      <c r="N155" s="17"/>
      <c r="O155" s="16"/>
    </row>
    <row r="156" spans="13:15" ht="13.5">
      <c r="M156" s="17"/>
      <c r="N156" s="17"/>
      <c r="O156" s="16"/>
    </row>
    <row r="157" spans="13:15" ht="13.5">
      <c r="M157" s="17"/>
      <c r="N157" s="17"/>
      <c r="O157" s="16"/>
    </row>
    <row r="158" spans="13:15" ht="13.5">
      <c r="M158" s="17"/>
      <c r="N158" s="17"/>
      <c r="O158" s="17"/>
    </row>
  </sheetData>
  <sheetProtection/>
  <mergeCells count="7">
    <mergeCell ref="M86:N86"/>
    <mergeCell ref="M24:R24"/>
    <mergeCell ref="M4:R4"/>
    <mergeCell ref="M67:R67"/>
    <mergeCell ref="M92:W92"/>
    <mergeCell ref="M45:S45"/>
    <mergeCell ref="M68:N6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58"/>
  <sheetViews>
    <sheetView view="pageBreakPreview" zoomScaleNormal="145" zoomScaleSheetLayoutView="100" zoomScalePageLayoutView="145" workbookViewId="0" topLeftCell="A103">
      <selection activeCell="M116" sqref="M116:P125"/>
    </sheetView>
  </sheetViews>
  <sheetFormatPr defaultColWidth="9.00390625" defaultRowHeight="13.5"/>
  <cols>
    <col min="1" max="1" width="1.4921875" style="0" customWidth="1"/>
    <col min="2" max="2" width="13.00390625" style="0" customWidth="1"/>
    <col min="3" max="10" width="9.25390625" style="0" customWidth="1"/>
    <col min="11" max="11" width="16.00390625" style="0" customWidth="1"/>
    <col min="12" max="12" width="0.875" style="0" customWidth="1"/>
    <col min="13" max="13" width="18.625" style="0" customWidth="1"/>
    <col min="14" max="25" width="7.625" style="0" customWidth="1"/>
  </cols>
  <sheetData>
    <row r="1" spans="2:4" ht="20.25" thickBot="1" thickTop="1">
      <c r="B1" s="25" t="s">
        <v>41</v>
      </c>
      <c r="D1" s="11" t="s">
        <v>42</v>
      </c>
    </row>
    <row r="2" spans="4:10" ht="18" thickTop="1">
      <c r="D2" s="10"/>
      <c r="J2" s="65" t="s">
        <v>104</v>
      </c>
    </row>
    <row r="3" spans="4:10" ht="17.25">
      <c r="D3" s="10"/>
      <c r="J3" s="14" t="s">
        <v>24</v>
      </c>
    </row>
    <row r="4" spans="2:18" ht="17.25">
      <c r="B4" s="15" t="s">
        <v>25</v>
      </c>
      <c r="M4" s="88" t="s">
        <v>25</v>
      </c>
      <c r="N4" s="89"/>
      <c r="O4" s="89"/>
      <c r="P4" s="89"/>
      <c r="Q4" s="89"/>
      <c r="R4" s="89"/>
    </row>
    <row r="5" spans="13:28" ht="33" customHeight="1">
      <c r="M5" s="1"/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1</v>
      </c>
      <c r="U5" s="3" t="s">
        <v>2</v>
      </c>
      <c r="V5" s="3" t="s">
        <v>3</v>
      </c>
      <c r="W5" s="3" t="s">
        <v>99</v>
      </c>
      <c r="X5" s="21" t="s">
        <v>29</v>
      </c>
      <c r="Y5" s="21" t="s">
        <v>30</v>
      </c>
      <c r="Z5" s="21" t="s">
        <v>31</v>
      </c>
      <c r="AA5" s="21" t="s">
        <v>43</v>
      </c>
      <c r="AB5" s="21" t="s">
        <v>69</v>
      </c>
    </row>
    <row r="6" spans="13:28" ht="13.5">
      <c r="M6" s="3" t="s">
        <v>0</v>
      </c>
      <c r="N6" s="2">
        <v>2108</v>
      </c>
      <c r="O6" s="2">
        <v>1927</v>
      </c>
      <c r="P6" s="2">
        <v>2055</v>
      </c>
      <c r="Q6" s="2">
        <v>1842</v>
      </c>
      <c r="R6" s="2">
        <v>2129</v>
      </c>
      <c r="S6" s="2">
        <v>2067</v>
      </c>
      <c r="T6" s="2">
        <v>2364</v>
      </c>
      <c r="U6" s="2">
        <v>3589</v>
      </c>
      <c r="V6" s="2">
        <v>3760</v>
      </c>
      <c r="W6" s="2">
        <v>3943</v>
      </c>
      <c r="X6" s="2">
        <v>3529</v>
      </c>
      <c r="Y6" s="22">
        <v>3602</v>
      </c>
      <c r="Z6" s="22">
        <v>4168</v>
      </c>
      <c r="AA6" s="22">
        <v>4171</v>
      </c>
      <c r="AB6" s="22">
        <v>4004</v>
      </c>
    </row>
    <row r="7" spans="13:28" ht="43.5" customHeight="1">
      <c r="M7" s="8" t="s">
        <v>40</v>
      </c>
      <c r="N7" s="2">
        <v>85</v>
      </c>
      <c r="O7" s="2">
        <v>160</v>
      </c>
      <c r="P7" s="2">
        <v>262</v>
      </c>
      <c r="Q7" s="2">
        <v>286</v>
      </c>
      <c r="R7" s="2">
        <v>385</v>
      </c>
      <c r="S7" s="2">
        <v>377</v>
      </c>
      <c r="T7" s="2">
        <v>435</v>
      </c>
      <c r="U7" s="2">
        <v>851</v>
      </c>
      <c r="V7" s="2">
        <v>712</v>
      </c>
      <c r="W7" s="1">
        <v>738</v>
      </c>
      <c r="X7" s="1">
        <v>689</v>
      </c>
      <c r="Y7" s="22">
        <v>552</v>
      </c>
      <c r="Z7" s="22">
        <v>495</v>
      </c>
      <c r="AA7" s="22">
        <v>571</v>
      </c>
      <c r="AB7" s="22">
        <v>533</v>
      </c>
    </row>
    <row r="8" spans="13:28" ht="13.5">
      <c r="M8" s="3" t="s">
        <v>9</v>
      </c>
      <c r="N8" s="12">
        <f>N7/N6</f>
        <v>0.04032258064516129</v>
      </c>
      <c r="O8" s="12">
        <f aca="true" t="shared" si="0" ref="O8:Y8">O7/O6</f>
        <v>0.08303061754021795</v>
      </c>
      <c r="P8" s="12">
        <f t="shared" si="0"/>
        <v>0.12749391727493917</v>
      </c>
      <c r="Q8" s="12">
        <f t="shared" si="0"/>
        <v>0.15526601520086863</v>
      </c>
      <c r="R8" s="12">
        <f t="shared" si="0"/>
        <v>0.1808360732738375</v>
      </c>
      <c r="S8" s="12">
        <f t="shared" si="0"/>
        <v>0.18238993710691823</v>
      </c>
      <c r="T8" s="12">
        <f t="shared" si="0"/>
        <v>0.18401015228426396</v>
      </c>
      <c r="U8" s="12">
        <f t="shared" si="0"/>
        <v>0.23711340206185566</v>
      </c>
      <c r="V8" s="12">
        <f t="shared" si="0"/>
        <v>0.18936170212765957</v>
      </c>
      <c r="W8" s="12">
        <f t="shared" si="0"/>
        <v>0.18716713162566573</v>
      </c>
      <c r="X8" s="12">
        <f t="shared" si="0"/>
        <v>0.1952394446018702</v>
      </c>
      <c r="Y8" s="12">
        <f t="shared" si="0"/>
        <v>0.1532481954469739</v>
      </c>
      <c r="Z8" s="12">
        <f>Z7/Z6</f>
        <v>0.1187619961612284</v>
      </c>
      <c r="AA8" s="12">
        <f>AA7/AA6</f>
        <v>0.13689762646847278</v>
      </c>
      <c r="AB8" s="12">
        <f>AB7/AB6</f>
        <v>0.1331168831168831</v>
      </c>
    </row>
    <row r="24" spans="2:18" ht="17.25">
      <c r="B24" s="15" t="s">
        <v>26</v>
      </c>
      <c r="M24" s="88" t="s">
        <v>26</v>
      </c>
      <c r="N24" s="89"/>
      <c r="O24" s="89"/>
      <c r="P24" s="89"/>
      <c r="Q24" s="89"/>
      <c r="R24" s="89"/>
    </row>
    <row r="25" spans="13:22" ht="13.5">
      <c r="M25" s="1"/>
      <c r="N25" s="3" t="s">
        <v>1</v>
      </c>
      <c r="O25" s="3" t="s">
        <v>2</v>
      </c>
      <c r="P25" s="3" t="s">
        <v>3</v>
      </c>
      <c r="Q25" s="3" t="s">
        <v>10</v>
      </c>
      <c r="R25" s="3" t="s">
        <v>29</v>
      </c>
      <c r="S25" s="9" t="s">
        <v>30</v>
      </c>
      <c r="T25" s="9" t="s">
        <v>31</v>
      </c>
      <c r="U25" s="9" t="s">
        <v>43</v>
      </c>
      <c r="V25" s="9" t="s">
        <v>69</v>
      </c>
    </row>
    <row r="26" spans="13:22" ht="13.5">
      <c r="M26" s="3" t="s">
        <v>46</v>
      </c>
      <c r="N26" s="6">
        <v>573</v>
      </c>
      <c r="O26" s="6">
        <v>1259</v>
      </c>
      <c r="P26" s="7">
        <v>1568</v>
      </c>
      <c r="Q26" s="2">
        <v>1560</v>
      </c>
      <c r="R26" s="2">
        <v>1412</v>
      </c>
      <c r="S26" s="7">
        <v>1417</v>
      </c>
      <c r="T26" s="7">
        <v>1695</v>
      </c>
      <c r="U26" s="7">
        <v>1802</v>
      </c>
      <c r="V26" s="7">
        <v>1760</v>
      </c>
    </row>
    <row r="27" spans="13:22" ht="14.25" customHeight="1">
      <c r="M27" s="8" t="s">
        <v>45</v>
      </c>
      <c r="N27" s="6">
        <v>1126</v>
      </c>
      <c r="O27" s="6">
        <v>929</v>
      </c>
      <c r="P27" s="7">
        <v>884</v>
      </c>
      <c r="Q27" s="2">
        <v>942</v>
      </c>
      <c r="R27" s="2">
        <v>726</v>
      </c>
      <c r="S27" s="7">
        <v>904</v>
      </c>
      <c r="T27" s="7">
        <v>736</v>
      </c>
      <c r="U27" s="7">
        <v>692</v>
      </c>
      <c r="V27" s="7">
        <v>727</v>
      </c>
    </row>
    <row r="28" spans="13:22" ht="13.5">
      <c r="M28" s="9" t="s">
        <v>4</v>
      </c>
      <c r="N28" s="6">
        <v>367</v>
      </c>
      <c r="O28" s="6">
        <v>433</v>
      </c>
      <c r="P28" s="7">
        <v>461</v>
      </c>
      <c r="Q28" s="2">
        <v>458</v>
      </c>
      <c r="R28" s="2">
        <v>510</v>
      </c>
      <c r="S28" s="7">
        <v>343</v>
      </c>
      <c r="T28" s="7">
        <v>497</v>
      </c>
      <c r="U28" s="7">
        <v>459</v>
      </c>
      <c r="V28" s="7">
        <v>512</v>
      </c>
    </row>
    <row r="29" spans="13:22" ht="13.5">
      <c r="M29" s="9" t="s">
        <v>5</v>
      </c>
      <c r="N29" s="6">
        <v>142</v>
      </c>
      <c r="O29" s="6">
        <v>409</v>
      </c>
      <c r="P29" s="7">
        <v>381</v>
      </c>
      <c r="Q29" s="2">
        <v>501</v>
      </c>
      <c r="R29" s="2">
        <v>493</v>
      </c>
      <c r="S29" s="7">
        <v>481</v>
      </c>
      <c r="T29" s="7">
        <v>562</v>
      </c>
      <c r="U29" s="7">
        <v>692</v>
      </c>
      <c r="V29" s="7">
        <v>524</v>
      </c>
    </row>
    <row r="30" spans="13:22" ht="13.5">
      <c r="M30" s="9" t="s">
        <v>6</v>
      </c>
      <c r="N30" s="6">
        <v>148</v>
      </c>
      <c r="O30" s="6">
        <v>546</v>
      </c>
      <c r="P30" s="7">
        <v>448</v>
      </c>
      <c r="Q30" s="2">
        <v>465</v>
      </c>
      <c r="R30" s="2">
        <v>347</v>
      </c>
      <c r="S30" s="7">
        <v>419</v>
      </c>
      <c r="T30" s="7">
        <v>634</v>
      </c>
      <c r="U30" s="7">
        <v>450</v>
      </c>
      <c r="V30" s="7">
        <v>415</v>
      </c>
    </row>
    <row r="31" spans="13:22" ht="13.5">
      <c r="M31" s="9" t="s">
        <v>7</v>
      </c>
      <c r="N31" s="6">
        <v>8</v>
      </c>
      <c r="O31" s="6">
        <v>13</v>
      </c>
      <c r="P31" s="6">
        <v>18</v>
      </c>
      <c r="Q31" s="2">
        <v>17</v>
      </c>
      <c r="R31" s="2">
        <v>41</v>
      </c>
      <c r="S31" s="23">
        <v>38</v>
      </c>
      <c r="T31" s="23">
        <v>44</v>
      </c>
      <c r="U31" s="23">
        <v>76</v>
      </c>
      <c r="V31" s="23">
        <v>66</v>
      </c>
    </row>
    <row r="32" spans="13:22" ht="13.5">
      <c r="M32" s="9" t="s">
        <v>8</v>
      </c>
      <c r="N32" s="7">
        <f aca="true" t="shared" si="1" ref="N32:S32">SUM(N26:N31)</f>
        <v>2364</v>
      </c>
      <c r="O32" s="7">
        <f t="shared" si="1"/>
        <v>3589</v>
      </c>
      <c r="P32" s="7">
        <f t="shared" si="1"/>
        <v>3760</v>
      </c>
      <c r="Q32" s="2">
        <f t="shared" si="1"/>
        <v>3943</v>
      </c>
      <c r="R32" s="2">
        <f t="shared" si="1"/>
        <v>3529</v>
      </c>
      <c r="S32" s="7">
        <f t="shared" si="1"/>
        <v>3602</v>
      </c>
      <c r="T32" s="7">
        <f>SUM(T26:T31)</f>
        <v>4168</v>
      </c>
      <c r="U32" s="7">
        <f>SUM(U26:U31)</f>
        <v>4171</v>
      </c>
      <c r="V32" s="7">
        <f>SUM(V26:V31)</f>
        <v>4004</v>
      </c>
    </row>
    <row r="33" spans="13:14" ht="13.5">
      <c r="M33" s="18"/>
      <c r="N33" s="13"/>
    </row>
    <row r="34" spans="13:14" ht="13.5">
      <c r="M34" s="26"/>
      <c r="N34" s="17"/>
    </row>
    <row r="45" spans="2:19" ht="15.75" customHeight="1">
      <c r="B45" s="15" t="s">
        <v>70</v>
      </c>
      <c r="M45" s="90" t="s">
        <v>70</v>
      </c>
      <c r="N45" s="91"/>
      <c r="O45" s="91"/>
      <c r="P45" s="91"/>
      <c r="Q45" s="91"/>
      <c r="R45" s="91"/>
      <c r="S45" s="91"/>
    </row>
    <row r="46" spans="13:15" ht="13.5">
      <c r="M46" s="3" t="s">
        <v>13</v>
      </c>
      <c r="N46" s="3" t="s">
        <v>0</v>
      </c>
      <c r="O46" s="3" t="s">
        <v>28</v>
      </c>
    </row>
    <row r="47" spans="13:15" ht="13.5">
      <c r="M47" s="1" t="s">
        <v>11</v>
      </c>
      <c r="N47" s="27">
        <v>11</v>
      </c>
      <c r="O47" s="12">
        <f aca="true" t="shared" si="2" ref="O47:O55">N47/$N$56</f>
        <v>0.0027472527472527475</v>
      </c>
    </row>
    <row r="48" spans="13:15" ht="13.5">
      <c r="M48" s="1" t="s">
        <v>32</v>
      </c>
      <c r="N48" s="27">
        <v>20</v>
      </c>
      <c r="O48" s="12">
        <f t="shared" si="2"/>
        <v>0.004995004995004995</v>
      </c>
    </row>
    <row r="49" spans="13:15" ht="13.5">
      <c r="M49" s="1" t="s">
        <v>33</v>
      </c>
      <c r="N49" s="27">
        <v>475</v>
      </c>
      <c r="O49" s="12">
        <f t="shared" si="2"/>
        <v>0.11863136863136862</v>
      </c>
    </row>
    <row r="50" spans="13:15" ht="13.5">
      <c r="M50" s="1" t="s">
        <v>34</v>
      </c>
      <c r="N50" s="27">
        <v>833</v>
      </c>
      <c r="O50" s="12">
        <f t="shared" si="2"/>
        <v>0.20804195804195805</v>
      </c>
    </row>
    <row r="51" spans="13:15" ht="13.5">
      <c r="M51" s="1" t="s">
        <v>35</v>
      </c>
      <c r="N51" s="27">
        <v>872</v>
      </c>
      <c r="O51" s="12">
        <f t="shared" si="2"/>
        <v>0.2177822177822178</v>
      </c>
    </row>
    <row r="52" spans="13:15" ht="13.5">
      <c r="M52" s="1" t="s">
        <v>36</v>
      </c>
      <c r="N52" s="27">
        <v>1389</v>
      </c>
      <c r="O52" s="12">
        <f t="shared" si="2"/>
        <v>0.3469030969030969</v>
      </c>
    </row>
    <row r="53" spans="13:15" ht="13.5">
      <c r="M53" s="1" t="s">
        <v>71</v>
      </c>
      <c r="N53" s="27">
        <v>122</v>
      </c>
      <c r="O53" s="12">
        <f t="shared" si="2"/>
        <v>0.030469530469530468</v>
      </c>
    </row>
    <row r="54" spans="13:15" ht="13.5">
      <c r="M54" s="1" t="s">
        <v>72</v>
      </c>
      <c r="N54" s="27">
        <v>186</v>
      </c>
      <c r="O54" s="12">
        <f t="shared" si="2"/>
        <v>0.046453546453546456</v>
      </c>
    </row>
    <row r="55" spans="13:15" ht="13.5">
      <c r="M55" s="1" t="s">
        <v>12</v>
      </c>
      <c r="N55" s="27">
        <v>96</v>
      </c>
      <c r="O55" s="12">
        <f t="shared" si="2"/>
        <v>0.023976023976023976</v>
      </c>
    </row>
    <row r="56" spans="13:15" ht="13.5">
      <c r="M56" s="3" t="s">
        <v>8</v>
      </c>
      <c r="N56" s="27">
        <f>SUM(N47:N55)</f>
        <v>4004</v>
      </c>
      <c r="O56" s="12">
        <f>SUM(O47:O55)</f>
        <v>1</v>
      </c>
    </row>
    <row r="64" ht="19.5" customHeight="1"/>
    <row r="65" ht="19.5" customHeight="1"/>
    <row r="66" ht="19.5" customHeight="1"/>
    <row r="67" spans="2:18" ht="19.5" customHeight="1">
      <c r="B67" s="15" t="s">
        <v>73</v>
      </c>
      <c r="M67" s="90" t="s">
        <v>73</v>
      </c>
      <c r="N67" s="91"/>
      <c r="O67" s="91"/>
      <c r="P67" s="91"/>
      <c r="Q67" s="91"/>
      <c r="R67" s="91"/>
    </row>
    <row r="68" spans="13:27" ht="21" customHeight="1">
      <c r="M68" s="94" t="s">
        <v>22</v>
      </c>
      <c r="N68" s="94"/>
      <c r="O68" s="3" t="s">
        <v>0</v>
      </c>
      <c r="P68" s="3" t="s">
        <v>28</v>
      </c>
      <c r="Q68" s="17"/>
      <c r="R68" s="41"/>
      <c r="S68" s="36"/>
      <c r="T68" s="17"/>
      <c r="U68" s="17"/>
      <c r="V68" s="17"/>
      <c r="W68" s="28"/>
      <c r="X68" s="17"/>
      <c r="Y68" s="17"/>
      <c r="Z68" s="17"/>
      <c r="AA68" s="17"/>
    </row>
    <row r="69" spans="13:27" ht="13.5">
      <c r="M69" s="77" t="s">
        <v>16</v>
      </c>
      <c r="N69" s="78"/>
      <c r="O69" s="76">
        <v>783</v>
      </c>
      <c r="P69" s="12">
        <f aca="true" t="shared" si="3" ref="P69:P84">O69/$O$85</f>
        <v>0.19555444555444557</v>
      </c>
      <c r="Q69" s="4"/>
      <c r="R69" s="17"/>
      <c r="S69" s="17"/>
      <c r="T69" s="17"/>
      <c r="U69" s="4"/>
      <c r="V69" s="4"/>
      <c r="W69" s="4"/>
      <c r="X69" s="4"/>
      <c r="Y69" s="4"/>
      <c r="Z69" s="17"/>
      <c r="AA69" s="17"/>
    </row>
    <row r="70" spans="13:27" ht="13.5">
      <c r="M70" s="79" t="s">
        <v>37</v>
      </c>
      <c r="N70" s="80"/>
      <c r="O70" s="76">
        <v>667</v>
      </c>
      <c r="P70" s="12">
        <f t="shared" si="3"/>
        <v>0.16658341658341658</v>
      </c>
      <c r="Q70" s="61"/>
      <c r="R70" s="17"/>
      <c r="S70" s="17"/>
      <c r="T70" s="17"/>
      <c r="U70" s="42"/>
      <c r="V70" s="42"/>
      <c r="W70" s="42"/>
      <c r="X70" s="45"/>
      <c r="Y70" s="46"/>
      <c r="Z70" s="17"/>
      <c r="AA70" s="17"/>
    </row>
    <row r="71" spans="13:27" ht="13.5">
      <c r="M71" s="77" t="s">
        <v>48</v>
      </c>
      <c r="N71" s="78"/>
      <c r="O71" s="76">
        <v>533</v>
      </c>
      <c r="P71" s="12">
        <f t="shared" si="3"/>
        <v>0.1331168831168831</v>
      </c>
      <c r="Q71" s="36"/>
      <c r="R71" s="17"/>
      <c r="S71" s="17"/>
      <c r="T71" s="17"/>
      <c r="U71" s="42"/>
      <c r="V71" s="42"/>
      <c r="W71" s="42"/>
      <c r="X71" s="45"/>
      <c r="Y71" s="46"/>
      <c r="Z71" s="38"/>
      <c r="AA71" s="17"/>
    </row>
    <row r="72" spans="13:27" ht="13.5">
      <c r="M72" s="77" t="s">
        <v>18</v>
      </c>
      <c r="N72" s="78"/>
      <c r="O72" s="76">
        <v>466</v>
      </c>
      <c r="P72" s="12">
        <f t="shared" si="3"/>
        <v>0.11638361638361638</v>
      </c>
      <c r="Q72" s="36"/>
      <c r="R72" s="17"/>
      <c r="S72" s="17"/>
      <c r="T72" s="17"/>
      <c r="U72" s="42"/>
      <c r="V72" s="42"/>
      <c r="W72" s="42"/>
      <c r="X72" s="45"/>
      <c r="Y72" s="46"/>
      <c r="Z72" s="38"/>
      <c r="AA72" s="17"/>
    </row>
    <row r="73" spans="13:27" ht="13.5">
      <c r="M73" s="77" t="s">
        <v>58</v>
      </c>
      <c r="N73" s="78"/>
      <c r="O73" s="76">
        <v>370</v>
      </c>
      <c r="P73" s="12">
        <f t="shared" si="3"/>
        <v>0.0924075924075924</v>
      </c>
      <c r="Q73" s="36"/>
      <c r="R73" s="17"/>
      <c r="S73" s="17"/>
      <c r="T73" s="17"/>
      <c r="U73" s="42"/>
      <c r="V73" s="42"/>
      <c r="W73" s="42"/>
      <c r="X73" s="45"/>
      <c r="Y73" s="46"/>
      <c r="Z73" s="38"/>
      <c r="AA73" s="17"/>
    </row>
    <row r="74" spans="13:27" ht="13.5">
      <c r="M74" s="79" t="s">
        <v>86</v>
      </c>
      <c r="N74" s="80"/>
      <c r="O74" s="76">
        <v>337</v>
      </c>
      <c r="P74" s="12">
        <f t="shared" si="3"/>
        <v>0.08416583416583416</v>
      </c>
      <c r="Q74" s="36"/>
      <c r="R74" s="17"/>
      <c r="S74" s="17"/>
      <c r="T74" s="17"/>
      <c r="U74" s="42"/>
      <c r="V74" s="42"/>
      <c r="W74" s="42"/>
      <c r="X74" s="45"/>
      <c r="Y74" s="46"/>
      <c r="Z74" s="38"/>
      <c r="AA74" s="17"/>
    </row>
    <row r="75" spans="13:27" ht="13.5">
      <c r="M75" s="79" t="s">
        <v>87</v>
      </c>
      <c r="N75" s="80"/>
      <c r="O75" s="76">
        <v>287</v>
      </c>
      <c r="P75" s="12">
        <f t="shared" si="3"/>
        <v>0.07167832167832168</v>
      </c>
      <c r="Q75" s="36"/>
      <c r="R75" s="17"/>
      <c r="S75" s="17"/>
      <c r="T75" s="17"/>
      <c r="U75" s="42"/>
      <c r="V75" s="42"/>
      <c r="W75" s="42"/>
      <c r="X75" s="45"/>
      <c r="Y75" s="46"/>
      <c r="Z75" s="38"/>
      <c r="AA75" s="17"/>
    </row>
    <row r="76" spans="13:27" ht="13.5">
      <c r="M76" s="79" t="s">
        <v>15</v>
      </c>
      <c r="N76" s="80"/>
      <c r="O76" s="76">
        <v>104</v>
      </c>
      <c r="P76" s="12">
        <f t="shared" si="3"/>
        <v>0.025974025974025976</v>
      </c>
      <c r="Q76" s="36"/>
      <c r="R76" s="17"/>
      <c r="S76" s="17"/>
      <c r="T76" s="17"/>
      <c r="U76" s="42"/>
      <c r="V76" s="42"/>
      <c r="W76" s="42"/>
      <c r="X76" s="45"/>
      <c r="Y76" s="46"/>
      <c r="Z76" s="38"/>
      <c r="AA76" s="17"/>
    </row>
    <row r="77" spans="13:27" ht="13.5">
      <c r="M77" s="79" t="s">
        <v>106</v>
      </c>
      <c r="N77" s="80"/>
      <c r="O77" s="76">
        <v>90</v>
      </c>
      <c r="P77" s="12">
        <f t="shared" si="3"/>
        <v>0.022477522477522476</v>
      </c>
      <c r="Q77" s="37"/>
      <c r="R77" s="17"/>
      <c r="S77" s="17"/>
      <c r="T77" s="17"/>
      <c r="U77" s="42"/>
      <c r="V77" s="42"/>
      <c r="W77" s="42"/>
      <c r="X77" s="45"/>
      <c r="Y77" s="46"/>
      <c r="Z77" s="38"/>
      <c r="AA77" s="17"/>
    </row>
    <row r="78" spans="13:27" ht="13.5">
      <c r="M78" s="79" t="s">
        <v>55</v>
      </c>
      <c r="N78" s="80"/>
      <c r="O78" s="76">
        <v>67</v>
      </c>
      <c r="P78" s="12">
        <f t="shared" si="3"/>
        <v>0.016733266733266732</v>
      </c>
      <c r="Q78" s="36"/>
      <c r="R78" s="17"/>
      <c r="S78" s="17"/>
      <c r="T78" s="17"/>
      <c r="U78" s="42"/>
      <c r="V78" s="42"/>
      <c r="W78" s="42"/>
      <c r="X78" s="45"/>
      <c r="Y78" s="46"/>
      <c r="Z78" s="38"/>
      <c r="AA78" s="17"/>
    </row>
    <row r="79" spans="13:27" ht="13.5">
      <c r="M79" s="77" t="s">
        <v>19</v>
      </c>
      <c r="N79" s="78"/>
      <c r="O79" s="76">
        <v>62</v>
      </c>
      <c r="P79" s="12">
        <f t="shared" si="3"/>
        <v>0.015484515484515484</v>
      </c>
      <c r="Q79" s="36"/>
      <c r="R79" s="17"/>
      <c r="S79" s="17"/>
      <c r="T79" s="17"/>
      <c r="U79" s="42"/>
      <c r="V79" s="42"/>
      <c r="W79" s="42"/>
      <c r="X79" s="45"/>
      <c r="Y79" s="46"/>
      <c r="Z79" s="38"/>
      <c r="AA79" s="17"/>
    </row>
    <row r="80" spans="13:27" ht="13.5">
      <c r="M80" s="77" t="s">
        <v>57</v>
      </c>
      <c r="N80" s="78"/>
      <c r="O80" s="76">
        <v>44</v>
      </c>
      <c r="P80" s="12">
        <f t="shared" si="3"/>
        <v>0.01098901098901099</v>
      </c>
      <c r="Q80" s="37"/>
      <c r="R80" s="17"/>
      <c r="S80" s="17"/>
      <c r="T80" s="17"/>
      <c r="U80" s="42"/>
      <c r="V80" s="42"/>
      <c r="W80" s="42"/>
      <c r="X80" s="45"/>
      <c r="Y80" s="46"/>
      <c r="Z80" s="38"/>
      <c r="AA80" s="17"/>
    </row>
    <row r="81" spans="13:27" ht="13.5">
      <c r="M81" s="77" t="s">
        <v>20</v>
      </c>
      <c r="N81" s="78"/>
      <c r="O81" s="76">
        <v>40</v>
      </c>
      <c r="P81" s="12">
        <f t="shared" si="3"/>
        <v>0.00999000999000999</v>
      </c>
      <c r="Q81" s="36"/>
      <c r="R81" s="17"/>
      <c r="S81" s="17"/>
      <c r="T81" s="17"/>
      <c r="U81" s="42"/>
      <c r="V81" s="42"/>
      <c r="W81" s="42"/>
      <c r="X81" s="45"/>
      <c r="Y81" s="46"/>
      <c r="Z81" s="17"/>
      <c r="AA81" s="17"/>
    </row>
    <row r="82" spans="13:27" ht="13.5">
      <c r="M82" s="77" t="s">
        <v>17</v>
      </c>
      <c r="N82" s="78"/>
      <c r="O82" s="76">
        <v>39</v>
      </c>
      <c r="P82" s="12">
        <f t="shared" si="3"/>
        <v>0.00974025974025974</v>
      </c>
      <c r="Q82" s="36"/>
      <c r="R82" s="17"/>
      <c r="S82" s="17"/>
      <c r="T82" s="17"/>
      <c r="U82" s="42"/>
      <c r="V82" s="42"/>
      <c r="W82" s="42"/>
      <c r="X82" s="45"/>
      <c r="Y82" s="46"/>
      <c r="Z82" s="17"/>
      <c r="AA82" s="17"/>
    </row>
    <row r="83" spans="13:27" ht="13.5">
      <c r="M83" s="77" t="s">
        <v>14</v>
      </c>
      <c r="N83" s="78"/>
      <c r="O83" s="76">
        <v>39</v>
      </c>
      <c r="P83" s="12">
        <f t="shared" si="3"/>
        <v>0.00974025974025974</v>
      </c>
      <c r="Q83" s="36"/>
      <c r="R83" s="17"/>
      <c r="S83" s="17"/>
      <c r="T83" s="17"/>
      <c r="U83" s="42"/>
      <c r="V83" s="42"/>
      <c r="W83" s="42"/>
      <c r="X83" s="45"/>
      <c r="Y83" s="46"/>
      <c r="Z83" s="17"/>
      <c r="AA83" s="17"/>
    </row>
    <row r="84" spans="13:27" ht="13.5">
      <c r="M84" s="81" t="s">
        <v>21</v>
      </c>
      <c r="N84" s="75"/>
      <c r="O84" s="55">
        <v>76</v>
      </c>
      <c r="P84" s="12">
        <f t="shared" si="3"/>
        <v>0.01898101898101898</v>
      </c>
      <c r="Q84" s="36"/>
      <c r="R84" s="17"/>
      <c r="S84" s="17"/>
      <c r="T84" s="17"/>
      <c r="U84" s="42"/>
      <c r="V84" s="42"/>
      <c r="W84" s="42"/>
      <c r="X84" s="45"/>
      <c r="Y84" s="46"/>
      <c r="Z84" s="17"/>
      <c r="AA84" s="17"/>
    </row>
    <row r="85" spans="13:27" ht="13.5">
      <c r="M85" s="74" t="s">
        <v>8</v>
      </c>
      <c r="N85" s="75"/>
      <c r="O85" s="55">
        <f>SUM(O68:O84)</f>
        <v>4004</v>
      </c>
      <c r="P85" s="56">
        <f>SUM(P68:P84)</f>
        <v>0.9999999999999998</v>
      </c>
      <c r="Q85" s="66"/>
      <c r="R85" s="17"/>
      <c r="S85" s="17"/>
      <c r="T85" s="17"/>
      <c r="U85" s="42"/>
      <c r="V85" s="42"/>
      <c r="W85" s="42"/>
      <c r="X85" s="45"/>
      <c r="Y85" s="46"/>
      <c r="Z85" s="17"/>
      <c r="AA85" s="17"/>
    </row>
    <row r="86" spans="13:27" ht="13.5">
      <c r="M86" s="42"/>
      <c r="N86" s="42"/>
      <c r="O86" s="43"/>
      <c r="P86" s="44"/>
      <c r="Q86" s="39"/>
      <c r="R86" s="17"/>
      <c r="S86" s="17"/>
      <c r="T86" s="17"/>
      <c r="U86" s="42"/>
      <c r="V86" s="42"/>
      <c r="W86" s="42"/>
      <c r="X86" s="45"/>
      <c r="Y86" s="46"/>
      <c r="Z86" s="17"/>
      <c r="AA86" s="17"/>
    </row>
    <row r="87" spans="13:27" ht="13.5">
      <c r="M87" s="42"/>
      <c r="N87" s="42"/>
      <c r="O87" s="43"/>
      <c r="P87" s="44"/>
      <c r="Q87" s="40"/>
      <c r="R87" s="17"/>
      <c r="S87" s="17"/>
      <c r="T87" s="17"/>
      <c r="U87" s="42"/>
      <c r="V87" s="42"/>
      <c r="W87" s="42"/>
      <c r="X87" s="45"/>
      <c r="Y87" s="46"/>
      <c r="Z87" s="17"/>
      <c r="AA87" s="17"/>
    </row>
    <row r="88" spans="13:27" ht="13.5">
      <c r="M88" s="42"/>
      <c r="N88" s="42"/>
      <c r="O88" s="43"/>
      <c r="P88" s="44"/>
      <c r="Q88" s="40"/>
      <c r="R88" s="17"/>
      <c r="S88" s="17"/>
      <c r="T88" s="17"/>
      <c r="U88" s="42"/>
      <c r="V88" s="42"/>
      <c r="W88" s="42"/>
      <c r="X88" s="45"/>
      <c r="Y88" s="46"/>
      <c r="Z88" s="17"/>
      <c r="AA88" s="17"/>
    </row>
    <row r="89" spans="13:27" ht="13.5">
      <c r="M89" s="42"/>
      <c r="N89" s="42"/>
      <c r="O89" s="43"/>
      <c r="P89" s="44"/>
      <c r="Q89" s="40"/>
      <c r="R89" s="17"/>
      <c r="S89" s="17"/>
      <c r="T89" s="17"/>
      <c r="U89" s="42"/>
      <c r="V89" s="42"/>
      <c r="W89" s="42"/>
      <c r="X89" s="45"/>
      <c r="Y89" s="46"/>
      <c r="Z89" s="17"/>
      <c r="AA89" s="17"/>
    </row>
    <row r="90" spans="13:27" ht="13.5">
      <c r="M90" s="42"/>
      <c r="N90" s="42"/>
      <c r="O90" s="43"/>
      <c r="P90" s="44"/>
      <c r="Q90" s="40"/>
      <c r="R90" s="17"/>
      <c r="S90" s="17"/>
      <c r="T90" s="17"/>
      <c r="U90" s="42"/>
      <c r="V90" s="42"/>
      <c r="W90" s="42"/>
      <c r="X90" s="45"/>
      <c r="Y90" s="46"/>
      <c r="Z90" s="17"/>
      <c r="AA90" s="17"/>
    </row>
    <row r="91" spans="13:27" ht="13.5">
      <c r="M91" s="42"/>
      <c r="N91" s="42"/>
      <c r="O91" s="43"/>
      <c r="P91" s="44"/>
      <c r="Q91" s="40"/>
      <c r="R91" s="17"/>
      <c r="S91" s="17"/>
      <c r="T91" s="17"/>
      <c r="U91" s="42"/>
      <c r="V91" s="42"/>
      <c r="W91" s="42"/>
      <c r="X91" s="45"/>
      <c r="Y91" s="46"/>
      <c r="Z91" s="17"/>
      <c r="AA91" s="17"/>
    </row>
    <row r="92" spans="2:23" ht="17.25">
      <c r="B92" s="15" t="s">
        <v>44</v>
      </c>
      <c r="M92" s="88" t="s">
        <v>44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13:28" ht="13.5">
      <c r="M93" s="1"/>
      <c r="N93" s="3" t="s">
        <v>90</v>
      </c>
      <c r="O93" s="3" t="s">
        <v>91</v>
      </c>
      <c r="P93" s="3" t="s">
        <v>92</v>
      </c>
      <c r="Q93" s="3" t="s">
        <v>93</v>
      </c>
      <c r="R93" s="3" t="s">
        <v>94</v>
      </c>
      <c r="S93" s="3" t="s">
        <v>95</v>
      </c>
      <c r="T93" s="3" t="s">
        <v>1</v>
      </c>
      <c r="U93" s="3" t="s">
        <v>2</v>
      </c>
      <c r="V93" s="3" t="s">
        <v>3</v>
      </c>
      <c r="W93" s="3" t="s">
        <v>99</v>
      </c>
      <c r="X93" s="21" t="s">
        <v>29</v>
      </c>
      <c r="Y93" s="24" t="s">
        <v>30</v>
      </c>
      <c r="Z93" s="24" t="s">
        <v>31</v>
      </c>
      <c r="AA93" s="62" t="s">
        <v>43</v>
      </c>
      <c r="AB93" s="62" t="s">
        <v>103</v>
      </c>
    </row>
    <row r="94" spans="13:28" ht="13.5">
      <c r="M94" s="1" t="s">
        <v>27</v>
      </c>
      <c r="N94" s="2">
        <v>16</v>
      </c>
      <c r="O94" s="2">
        <v>29</v>
      </c>
      <c r="P94" s="2">
        <v>33</v>
      </c>
      <c r="Q94" s="2">
        <v>36</v>
      </c>
      <c r="R94" s="2">
        <v>33</v>
      </c>
      <c r="S94" s="2">
        <v>42</v>
      </c>
      <c r="T94" s="2">
        <v>57</v>
      </c>
      <c r="U94" s="2">
        <v>68</v>
      </c>
      <c r="V94" s="2">
        <v>66</v>
      </c>
      <c r="W94" s="1">
        <v>54</v>
      </c>
      <c r="X94" s="1">
        <v>59</v>
      </c>
      <c r="Y94" s="1">
        <v>37</v>
      </c>
      <c r="Z94" s="1">
        <v>39</v>
      </c>
      <c r="AA94" s="1">
        <v>45</v>
      </c>
      <c r="AB94" s="1">
        <v>41</v>
      </c>
    </row>
    <row r="95" spans="13:28" ht="24">
      <c r="M95" s="73" t="s">
        <v>40</v>
      </c>
      <c r="N95" s="2"/>
      <c r="O95" s="2"/>
      <c r="P95" s="2">
        <v>20</v>
      </c>
      <c r="Q95" s="2">
        <v>22</v>
      </c>
      <c r="R95" s="2">
        <v>22</v>
      </c>
      <c r="S95" s="2">
        <v>28</v>
      </c>
      <c r="T95" s="2">
        <v>35</v>
      </c>
      <c r="U95" s="2">
        <v>53</v>
      </c>
      <c r="V95" s="2">
        <v>49</v>
      </c>
      <c r="W95" s="1">
        <v>39</v>
      </c>
      <c r="X95" s="1">
        <v>41</v>
      </c>
      <c r="Y95" s="1">
        <v>26</v>
      </c>
      <c r="Z95" s="1">
        <v>27</v>
      </c>
      <c r="AA95" s="1">
        <v>31</v>
      </c>
      <c r="AB95" s="1">
        <v>25</v>
      </c>
    </row>
    <row r="96" spans="13:28" ht="13.5">
      <c r="M96" s="20" t="s">
        <v>28</v>
      </c>
      <c r="P96" s="19">
        <f>P95/P94</f>
        <v>0.6060606060606061</v>
      </c>
      <c r="Q96" s="19">
        <f aca="true" t="shared" si="4" ref="Q96:Y96">Q95/Q94</f>
        <v>0.6111111111111112</v>
      </c>
      <c r="R96" s="19">
        <f t="shared" si="4"/>
        <v>0.6666666666666666</v>
      </c>
      <c r="S96" s="19">
        <f t="shared" si="4"/>
        <v>0.6666666666666666</v>
      </c>
      <c r="T96" s="19">
        <f t="shared" si="4"/>
        <v>0.6140350877192983</v>
      </c>
      <c r="U96" s="19">
        <f t="shared" si="4"/>
        <v>0.7794117647058824</v>
      </c>
      <c r="V96" s="19">
        <f t="shared" si="4"/>
        <v>0.7424242424242424</v>
      </c>
      <c r="W96" s="19">
        <f t="shared" si="4"/>
        <v>0.7222222222222222</v>
      </c>
      <c r="X96" s="19">
        <f t="shared" si="4"/>
        <v>0.6949152542372882</v>
      </c>
      <c r="Y96" s="19">
        <f t="shared" si="4"/>
        <v>0.7027027027027027</v>
      </c>
      <c r="Z96" s="19">
        <f>Z95/Z94</f>
        <v>0.6923076923076923</v>
      </c>
      <c r="AA96" s="19">
        <f>AA95/AA94</f>
        <v>0.6888888888888889</v>
      </c>
      <c r="AB96" s="19">
        <f>AB95/AB94</f>
        <v>0.6097560975609756</v>
      </c>
    </row>
    <row r="97" spans="13:27" ht="13.5">
      <c r="M97" s="42"/>
      <c r="N97" s="42"/>
      <c r="O97" s="43"/>
      <c r="P97" s="44"/>
      <c r="Q97" s="38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3:27" ht="13.5">
      <c r="M98" s="42"/>
      <c r="N98" s="42"/>
      <c r="O98" s="43"/>
      <c r="P98" s="44"/>
      <c r="Q98" s="38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3:27" ht="13.5">
      <c r="M99" s="42"/>
      <c r="N99" s="42"/>
      <c r="O99" s="43"/>
      <c r="P99" s="44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3:27" ht="22.5" customHeight="1">
      <c r="M100" s="47"/>
      <c r="N100" s="47"/>
      <c r="O100" s="48"/>
      <c r="P100" s="44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ht="12.75" customHeight="1"/>
    <row r="115" spans="2:22" ht="17.25">
      <c r="B115" s="15" t="s">
        <v>74</v>
      </c>
      <c r="M115" s="33" t="s">
        <v>74</v>
      </c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3:16" ht="13.5">
      <c r="M116" s="3" t="s">
        <v>13</v>
      </c>
      <c r="N116" s="3" t="s">
        <v>23</v>
      </c>
      <c r="O116" s="1" t="s">
        <v>21</v>
      </c>
      <c r="P116" s="3" t="s">
        <v>8</v>
      </c>
    </row>
    <row r="117" spans="13:16" ht="13.5">
      <c r="M117" s="1" t="s">
        <v>11</v>
      </c>
      <c r="N117" s="1">
        <v>1</v>
      </c>
      <c r="O117" s="1">
        <v>1</v>
      </c>
      <c r="P117" s="1">
        <f>SUM(N117:O117)</f>
        <v>2</v>
      </c>
    </row>
    <row r="118" spans="13:16" ht="13.5">
      <c r="M118" s="1" t="s">
        <v>32</v>
      </c>
      <c r="N118" s="1">
        <v>0</v>
      </c>
      <c r="O118" s="1">
        <v>1</v>
      </c>
      <c r="P118" s="1">
        <f aca="true" t="shared" si="5" ref="P118:P125">SUM(N118:O118)</f>
        <v>1</v>
      </c>
    </row>
    <row r="119" spans="13:16" ht="13.5">
      <c r="M119" s="1" t="s">
        <v>33</v>
      </c>
      <c r="N119" s="1">
        <v>4</v>
      </c>
      <c r="O119" s="1">
        <v>1</v>
      </c>
      <c r="P119" s="1">
        <f t="shared" si="5"/>
        <v>5</v>
      </c>
    </row>
    <row r="120" spans="13:16" ht="13.5">
      <c r="M120" s="1" t="s">
        <v>34</v>
      </c>
      <c r="N120" s="1">
        <v>9</v>
      </c>
      <c r="O120" s="1">
        <v>6</v>
      </c>
      <c r="P120" s="1">
        <f t="shared" si="5"/>
        <v>15</v>
      </c>
    </row>
    <row r="121" spans="13:16" ht="16.5" customHeight="1">
      <c r="M121" s="1" t="s">
        <v>35</v>
      </c>
      <c r="N121" s="1">
        <v>5</v>
      </c>
      <c r="O121" s="1">
        <v>0</v>
      </c>
      <c r="P121" s="1">
        <f t="shared" si="5"/>
        <v>5</v>
      </c>
    </row>
    <row r="122" spans="13:16" ht="13.5">
      <c r="M122" s="1" t="s">
        <v>36</v>
      </c>
      <c r="N122" s="1">
        <v>5</v>
      </c>
      <c r="O122" s="1">
        <v>1</v>
      </c>
      <c r="P122" s="1">
        <f t="shared" si="5"/>
        <v>6</v>
      </c>
    </row>
    <row r="123" spans="13:16" ht="13.5">
      <c r="M123" s="1" t="s">
        <v>75</v>
      </c>
      <c r="N123" s="1">
        <v>3</v>
      </c>
      <c r="O123" s="1">
        <v>0</v>
      </c>
      <c r="P123" s="1">
        <f t="shared" si="5"/>
        <v>3</v>
      </c>
    </row>
    <row r="124" spans="13:16" ht="13.5">
      <c r="M124" s="1" t="s">
        <v>72</v>
      </c>
      <c r="N124" s="1">
        <v>2</v>
      </c>
      <c r="O124" s="1">
        <v>2</v>
      </c>
      <c r="P124" s="1">
        <f t="shared" si="5"/>
        <v>4</v>
      </c>
    </row>
    <row r="125" spans="13:16" ht="13.5">
      <c r="M125" s="3" t="s">
        <v>8</v>
      </c>
      <c r="N125" s="1">
        <f>SUM(N117:N124)</f>
        <v>29</v>
      </c>
      <c r="O125" s="1">
        <f>SUM(O117:O124)</f>
        <v>12</v>
      </c>
      <c r="P125" s="1">
        <f t="shared" si="5"/>
        <v>41</v>
      </c>
    </row>
    <row r="142" spans="13:15" ht="13.5">
      <c r="M142" s="17"/>
      <c r="N142" s="17"/>
      <c r="O142" s="17"/>
    </row>
    <row r="143" spans="6:15" ht="13.5">
      <c r="F143" s="4"/>
      <c r="G143" s="4"/>
      <c r="H143" s="4"/>
      <c r="M143" s="4"/>
      <c r="N143" s="17"/>
      <c r="O143" s="17"/>
    </row>
    <row r="144" spans="3:15" ht="13.5">
      <c r="C144" s="5"/>
      <c r="D144" s="5"/>
      <c r="E144" s="5"/>
      <c r="F144" s="5"/>
      <c r="G144" s="5"/>
      <c r="H144" s="5"/>
      <c r="M144" s="17"/>
      <c r="N144" s="17"/>
      <c r="O144" s="17"/>
    </row>
    <row r="145" spans="3:15" ht="13.5">
      <c r="C145" s="5"/>
      <c r="D145" s="5"/>
      <c r="E145" s="5"/>
      <c r="F145" s="5"/>
      <c r="G145" s="5"/>
      <c r="H145" s="5"/>
      <c r="M145" s="17"/>
      <c r="N145" s="17"/>
      <c r="O145" s="17"/>
    </row>
    <row r="146" spans="13:15" ht="13.5">
      <c r="M146" s="17"/>
      <c r="N146" s="17"/>
      <c r="O146" s="17"/>
    </row>
    <row r="147" spans="13:15" ht="13.5">
      <c r="M147" s="17"/>
      <c r="N147" s="17"/>
      <c r="O147" s="17"/>
    </row>
    <row r="148" spans="13:15" ht="13.5">
      <c r="M148" s="17"/>
      <c r="N148" s="17"/>
      <c r="O148" s="17"/>
    </row>
    <row r="149" spans="13:15" ht="13.5">
      <c r="M149" s="17"/>
      <c r="N149" s="17"/>
      <c r="O149" s="17"/>
    </row>
    <row r="150" spans="13:15" ht="13.5">
      <c r="M150" s="17"/>
      <c r="N150" s="17"/>
      <c r="O150" s="17"/>
    </row>
    <row r="151" spans="13:15" ht="13.5">
      <c r="M151" s="4"/>
      <c r="N151" s="17"/>
      <c r="O151" s="17"/>
    </row>
    <row r="152" spans="13:15" ht="13.5">
      <c r="M152" s="17"/>
      <c r="N152" s="17"/>
      <c r="O152" s="17"/>
    </row>
    <row r="153" spans="13:15" ht="13.5">
      <c r="M153" s="17"/>
      <c r="N153" s="17"/>
      <c r="O153" s="16"/>
    </row>
    <row r="154" spans="13:15" ht="13.5">
      <c r="M154" s="17"/>
      <c r="N154" s="17"/>
      <c r="O154" s="16"/>
    </row>
    <row r="155" spans="13:15" ht="13.5">
      <c r="M155" s="17"/>
      <c r="N155" s="17"/>
      <c r="O155" s="16"/>
    </row>
    <row r="156" spans="13:15" ht="13.5">
      <c r="M156" s="17"/>
      <c r="N156" s="17"/>
      <c r="O156" s="16"/>
    </row>
    <row r="157" spans="13:15" ht="13.5">
      <c r="M157" s="17"/>
      <c r="N157" s="17"/>
      <c r="O157" s="16"/>
    </row>
    <row r="158" spans="13:15" ht="13.5">
      <c r="M158" s="17"/>
      <c r="N158" s="17"/>
      <c r="O158" s="17"/>
    </row>
  </sheetData>
  <sheetProtection/>
  <mergeCells count="6">
    <mergeCell ref="M92:W92"/>
    <mergeCell ref="M4:R4"/>
    <mergeCell ref="M24:R24"/>
    <mergeCell ref="M45:S45"/>
    <mergeCell ref="M67:R67"/>
    <mergeCell ref="M68:N6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4" r:id="rId2"/>
  <rowBreaks count="1" manualBreakCount="1">
    <brk id="66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J21" sqref="J21"/>
    </sheetView>
  </sheetViews>
  <sheetFormatPr defaultColWidth="9.00390625" defaultRowHeight="13.5"/>
  <cols>
    <col min="2" max="2" width="27.25390625" style="0" bestFit="1" customWidth="1"/>
    <col min="5" max="5" width="9.00390625" style="0" customWidth="1"/>
    <col min="7" max="7" width="27.25390625" style="0" bestFit="1" customWidth="1"/>
    <col min="10" max="10" width="2.625" style="32" customWidth="1"/>
    <col min="11" max="11" width="14.00390625" style="50" bestFit="1" customWidth="1"/>
    <col min="12" max="12" width="4.125" style="50" bestFit="1" customWidth="1"/>
    <col min="13" max="13" width="20.125" style="50" bestFit="1" customWidth="1"/>
    <col min="14" max="14" width="3.375" style="50" bestFit="1" customWidth="1"/>
    <col min="15" max="15" width="11.125" style="50" bestFit="1" customWidth="1"/>
    <col min="16" max="16" width="3.375" style="50" bestFit="1" customWidth="1"/>
  </cols>
  <sheetData>
    <row r="1" ht="17.25">
      <c r="A1" s="15" t="s">
        <v>105</v>
      </c>
    </row>
    <row r="2" ht="13.5" customHeight="1">
      <c r="A2" s="15"/>
    </row>
    <row r="3" spans="1:9" ht="13.5">
      <c r="A3" s="3" t="s">
        <v>22</v>
      </c>
      <c r="B3" s="3" t="s">
        <v>22</v>
      </c>
      <c r="C3" s="3" t="s">
        <v>0</v>
      </c>
      <c r="D3" s="3" t="s">
        <v>28</v>
      </c>
      <c r="F3" s="3"/>
      <c r="G3" s="3" t="s">
        <v>22</v>
      </c>
      <c r="H3" s="3" t="s">
        <v>0</v>
      </c>
      <c r="I3" s="3" t="s">
        <v>28</v>
      </c>
    </row>
    <row r="4" spans="1:9" ht="13.5">
      <c r="A4" s="29" t="s">
        <v>61</v>
      </c>
      <c r="B4" s="30" t="s">
        <v>16</v>
      </c>
      <c r="C4" s="31">
        <v>782</v>
      </c>
      <c r="D4" s="12">
        <f>C4/$C$38</f>
        <v>0.1953046953046953</v>
      </c>
      <c r="F4" s="29" t="s">
        <v>61</v>
      </c>
      <c r="G4" s="30" t="s">
        <v>16</v>
      </c>
      <c r="H4" s="31">
        <v>783</v>
      </c>
      <c r="I4" s="12">
        <f>H4/$C$38</f>
        <v>0.19555444555444557</v>
      </c>
    </row>
    <row r="5" spans="1:16" ht="13.5">
      <c r="A5" s="29" t="s">
        <v>47</v>
      </c>
      <c r="B5" s="30" t="s">
        <v>37</v>
      </c>
      <c r="C5" s="31">
        <v>667</v>
      </c>
      <c r="D5" s="12">
        <f aca="true" t="shared" si="0" ref="D5:D37">C5/$C$38</f>
        <v>0.16658341658341658</v>
      </c>
      <c r="F5" s="29" t="s">
        <v>47</v>
      </c>
      <c r="G5" s="49" t="s">
        <v>37</v>
      </c>
      <c r="H5" s="31">
        <v>678</v>
      </c>
      <c r="I5" s="12">
        <f aca="true" t="shared" si="1" ref="I5:I37">H5/$C$38</f>
        <v>0.16933066933066934</v>
      </c>
      <c r="K5" s="52" t="s">
        <v>37</v>
      </c>
      <c r="L5" s="51">
        <v>667</v>
      </c>
      <c r="M5" s="52" t="s">
        <v>49</v>
      </c>
      <c r="N5" s="51">
        <v>9</v>
      </c>
      <c r="O5" s="52" t="s">
        <v>67</v>
      </c>
      <c r="P5" s="51">
        <v>2</v>
      </c>
    </row>
    <row r="6" spans="1:9" ht="13.5">
      <c r="A6" s="29" t="s">
        <v>47</v>
      </c>
      <c r="B6" s="30" t="s">
        <v>48</v>
      </c>
      <c r="C6" s="31">
        <v>533</v>
      </c>
      <c r="D6" s="12">
        <f t="shared" si="0"/>
        <v>0.1331168831168831</v>
      </c>
      <c r="F6" s="29" t="s">
        <v>47</v>
      </c>
      <c r="G6" s="30" t="s">
        <v>48</v>
      </c>
      <c r="H6" s="31">
        <v>533</v>
      </c>
      <c r="I6" s="12">
        <f t="shared" si="1"/>
        <v>0.1331168831168831</v>
      </c>
    </row>
    <row r="7" spans="1:9" ht="13.5">
      <c r="A7" s="29" t="s">
        <v>47</v>
      </c>
      <c r="B7" s="30" t="s">
        <v>18</v>
      </c>
      <c r="C7" s="31">
        <v>466</v>
      </c>
      <c r="D7" s="12">
        <f t="shared" si="0"/>
        <v>0.11638361638361638</v>
      </c>
      <c r="F7" s="29" t="s">
        <v>47</v>
      </c>
      <c r="G7" s="30" t="s">
        <v>18</v>
      </c>
      <c r="H7" s="31">
        <v>466</v>
      </c>
      <c r="I7" s="12">
        <f t="shared" si="1"/>
        <v>0.11638361638361638</v>
      </c>
    </row>
    <row r="8" spans="1:9" ht="13.5">
      <c r="A8" s="29" t="s">
        <v>47</v>
      </c>
      <c r="B8" s="30" t="s">
        <v>58</v>
      </c>
      <c r="C8" s="31">
        <v>370</v>
      </c>
      <c r="D8" s="12">
        <f t="shared" si="0"/>
        <v>0.0924075924075924</v>
      </c>
      <c r="F8" s="29" t="s">
        <v>47</v>
      </c>
      <c r="G8" s="30" t="s">
        <v>58</v>
      </c>
      <c r="H8" s="31">
        <v>370</v>
      </c>
      <c r="I8" s="12">
        <f t="shared" si="1"/>
        <v>0.0924075924075924</v>
      </c>
    </row>
    <row r="9" spans="1:14" ht="13.5">
      <c r="A9" s="29" t="s">
        <v>47</v>
      </c>
      <c r="B9" s="30" t="s">
        <v>51</v>
      </c>
      <c r="C9" s="31">
        <v>273</v>
      </c>
      <c r="D9" s="12">
        <f t="shared" si="0"/>
        <v>0.06818181818181818</v>
      </c>
      <c r="F9" s="29" t="s">
        <v>47</v>
      </c>
      <c r="G9" s="49" t="s">
        <v>87</v>
      </c>
      <c r="H9" s="31">
        <v>287</v>
      </c>
      <c r="I9" s="12">
        <f t="shared" si="1"/>
        <v>0.07167832167832168</v>
      </c>
      <c r="K9" s="52" t="s">
        <v>51</v>
      </c>
      <c r="L9" s="51">
        <v>273</v>
      </c>
      <c r="M9" s="52" t="s">
        <v>50</v>
      </c>
      <c r="N9" s="51">
        <v>14</v>
      </c>
    </row>
    <row r="10" spans="1:14" ht="13.5">
      <c r="A10" s="29" t="s">
        <v>47</v>
      </c>
      <c r="B10" s="30" t="s">
        <v>54</v>
      </c>
      <c r="C10" s="31">
        <v>273</v>
      </c>
      <c r="D10" s="12">
        <f t="shared" si="0"/>
        <v>0.06818181818181818</v>
      </c>
      <c r="F10" s="29" t="s">
        <v>47</v>
      </c>
      <c r="G10" s="49" t="s">
        <v>86</v>
      </c>
      <c r="H10" s="31">
        <v>291</v>
      </c>
      <c r="I10" s="12">
        <f t="shared" si="1"/>
        <v>0.07267732267732267</v>
      </c>
      <c r="K10" s="52" t="s">
        <v>54</v>
      </c>
      <c r="L10" s="51">
        <v>273</v>
      </c>
      <c r="M10" s="52" t="s">
        <v>53</v>
      </c>
      <c r="N10" s="51">
        <v>18</v>
      </c>
    </row>
    <row r="11" spans="1:16" ht="13.5">
      <c r="A11" s="29" t="s">
        <v>61</v>
      </c>
      <c r="B11" s="30" t="s">
        <v>15</v>
      </c>
      <c r="C11" s="31">
        <v>104</v>
      </c>
      <c r="D11" s="12">
        <f t="shared" si="0"/>
        <v>0.025974025974025976</v>
      </c>
      <c r="F11" s="29" t="s">
        <v>61</v>
      </c>
      <c r="G11" s="49" t="s">
        <v>61</v>
      </c>
      <c r="H11" s="31">
        <v>149</v>
      </c>
      <c r="I11" s="12">
        <f t="shared" si="1"/>
        <v>0.037212787212787216</v>
      </c>
      <c r="K11" s="53" t="s">
        <v>15</v>
      </c>
      <c r="L11" s="51">
        <v>104</v>
      </c>
      <c r="M11" s="52" t="s">
        <v>62</v>
      </c>
      <c r="N11" s="51">
        <v>15</v>
      </c>
      <c r="O11" s="52" t="s">
        <v>63</v>
      </c>
      <c r="P11" s="51">
        <v>30</v>
      </c>
    </row>
    <row r="12" spans="1:16" ht="13.5">
      <c r="A12" s="29" t="s">
        <v>47</v>
      </c>
      <c r="B12" s="30" t="s">
        <v>55</v>
      </c>
      <c r="C12" s="31">
        <v>67</v>
      </c>
      <c r="D12" s="12">
        <f t="shared" si="0"/>
        <v>0.016733266733266732</v>
      </c>
      <c r="F12" s="29" t="s">
        <v>47</v>
      </c>
      <c r="G12" s="49" t="s">
        <v>84</v>
      </c>
      <c r="H12" s="31">
        <v>79</v>
      </c>
      <c r="I12" s="12">
        <f t="shared" si="1"/>
        <v>0.019730269730269732</v>
      </c>
      <c r="K12" s="52" t="s">
        <v>55</v>
      </c>
      <c r="L12" s="51">
        <v>67</v>
      </c>
      <c r="M12" s="52" t="s">
        <v>76</v>
      </c>
      <c r="N12" s="51">
        <v>1</v>
      </c>
      <c r="O12" s="52" t="s">
        <v>56</v>
      </c>
      <c r="P12" s="51">
        <v>11</v>
      </c>
    </row>
    <row r="13" spans="1:9" ht="13.5">
      <c r="A13" s="29" t="s">
        <v>47</v>
      </c>
      <c r="B13" s="30" t="s">
        <v>19</v>
      </c>
      <c r="C13" s="31">
        <v>62</v>
      </c>
      <c r="D13" s="12">
        <f t="shared" si="0"/>
        <v>0.015484515484515484</v>
      </c>
      <c r="F13" s="29" t="s">
        <v>47</v>
      </c>
      <c r="G13" s="30" t="s">
        <v>19</v>
      </c>
      <c r="H13" s="31">
        <v>62</v>
      </c>
      <c r="I13" s="12">
        <f t="shared" si="1"/>
        <v>0.015484515484515484</v>
      </c>
    </row>
    <row r="14" spans="1:16" ht="13.5">
      <c r="A14" s="29" t="s">
        <v>59</v>
      </c>
      <c r="B14" s="30" t="s">
        <v>60</v>
      </c>
      <c r="C14" s="31">
        <v>60</v>
      </c>
      <c r="D14" s="12">
        <f t="shared" si="0"/>
        <v>0.014985014985014986</v>
      </c>
      <c r="F14" s="29" t="s">
        <v>59</v>
      </c>
      <c r="G14" s="49" t="s">
        <v>59</v>
      </c>
      <c r="H14" s="31">
        <v>83</v>
      </c>
      <c r="I14" s="12">
        <f t="shared" si="1"/>
        <v>0.020729270729270728</v>
      </c>
      <c r="K14" s="52" t="s">
        <v>60</v>
      </c>
      <c r="L14" s="51">
        <v>60</v>
      </c>
      <c r="M14" s="52" t="s">
        <v>39</v>
      </c>
      <c r="N14" s="51">
        <v>4</v>
      </c>
      <c r="O14" s="52" t="s">
        <v>38</v>
      </c>
      <c r="P14" s="51">
        <v>19</v>
      </c>
    </row>
    <row r="15" spans="1:9" ht="13.5">
      <c r="A15" s="29" t="s">
        <v>47</v>
      </c>
      <c r="B15" s="30" t="s">
        <v>52</v>
      </c>
      <c r="C15" s="31">
        <v>46</v>
      </c>
      <c r="D15" s="12">
        <f t="shared" si="0"/>
        <v>0.011488511488511488</v>
      </c>
      <c r="F15" s="29" t="s">
        <v>47</v>
      </c>
      <c r="G15" s="30" t="s">
        <v>52</v>
      </c>
      <c r="H15" s="31">
        <v>46</v>
      </c>
      <c r="I15" s="12">
        <f t="shared" si="1"/>
        <v>0.011488511488511488</v>
      </c>
    </row>
    <row r="16" spans="1:9" ht="13.5">
      <c r="A16" s="29" t="s">
        <v>47</v>
      </c>
      <c r="B16" s="30" t="s">
        <v>57</v>
      </c>
      <c r="C16" s="31">
        <v>44</v>
      </c>
      <c r="D16" s="12">
        <f t="shared" si="0"/>
        <v>0.01098901098901099</v>
      </c>
      <c r="F16" s="29" t="s">
        <v>47</v>
      </c>
      <c r="G16" s="30" t="s">
        <v>57</v>
      </c>
      <c r="H16" s="31">
        <v>44</v>
      </c>
      <c r="I16" s="12">
        <f t="shared" si="1"/>
        <v>0.01098901098901099</v>
      </c>
    </row>
    <row r="17" spans="1:9" ht="13.5">
      <c r="A17" s="29" t="s">
        <v>21</v>
      </c>
      <c r="B17" s="30" t="s">
        <v>20</v>
      </c>
      <c r="C17" s="31">
        <v>40</v>
      </c>
      <c r="D17" s="12">
        <f t="shared" si="0"/>
        <v>0.00999000999000999</v>
      </c>
      <c r="F17" s="29" t="s">
        <v>21</v>
      </c>
      <c r="G17" s="30" t="s">
        <v>20</v>
      </c>
      <c r="H17" s="31">
        <v>40</v>
      </c>
      <c r="I17" s="12">
        <f t="shared" si="1"/>
        <v>0.00999000999000999</v>
      </c>
    </row>
    <row r="18" spans="1:9" ht="13.5">
      <c r="A18" s="29" t="s">
        <v>47</v>
      </c>
      <c r="B18" s="30" t="s">
        <v>17</v>
      </c>
      <c r="C18" s="31">
        <v>39</v>
      </c>
      <c r="D18" s="12">
        <f t="shared" si="0"/>
        <v>0.00974025974025974</v>
      </c>
      <c r="F18" s="29" t="s">
        <v>47</v>
      </c>
      <c r="G18" s="30" t="s">
        <v>17</v>
      </c>
      <c r="H18" s="31">
        <v>39</v>
      </c>
      <c r="I18" s="12">
        <f t="shared" si="1"/>
        <v>0.00974025974025974</v>
      </c>
    </row>
    <row r="19" spans="1:9" ht="13.5">
      <c r="A19" s="29" t="s">
        <v>59</v>
      </c>
      <c r="B19" s="30" t="s">
        <v>14</v>
      </c>
      <c r="C19" s="31">
        <v>39</v>
      </c>
      <c r="D19" s="12">
        <f t="shared" si="0"/>
        <v>0.00974025974025974</v>
      </c>
      <c r="F19" s="29" t="s">
        <v>59</v>
      </c>
      <c r="G19" s="30" t="s">
        <v>14</v>
      </c>
      <c r="H19" s="31">
        <v>39</v>
      </c>
      <c r="I19" s="12">
        <f t="shared" si="1"/>
        <v>0.00974025974025974</v>
      </c>
    </row>
    <row r="20" spans="1:10" ht="13.5">
      <c r="A20" s="29" t="s">
        <v>61</v>
      </c>
      <c r="B20" s="30" t="s">
        <v>63</v>
      </c>
      <c r="C20" s="31">
        <v>30</v>
      </c>
      <c r="D20" s="12">
        <f t="shared" si="0"/>
        <v>0.007492507492507493</v>
      </c>
      <c r="F20" s="67" t="s">
        <v>61</v>
      </c>
      <c r="G20" s="68" t="s">
        <v>63</v>
      </c>
      <c r="H20" s="69">
        <v>30</v>
      </c>
      <c r="I20" s="70">
        <f t="shared" si="1"/>
        <v>0.007492507492507493</v>
      </c>
      <c r="J20" s="32" t="s">
        <v>65</v>
      </c>
    </row>
    <row r="21" spans="1:10" ht="13.5">
      <c r="A21" s="29" t="s">
        <v>59</v>
      </c>
      <c r="B21" s="30" t="s">
        <v>38</v>
      </c>
      <c r="C21" s="31">
        <v>19</v>
      </c>
      <c r="D21" s="12">
        <f t="shared" si="0"/>
        <v>0.004745254745254745</v>
      </c>
      <c r="F21" s="67" t="s">
        <v>59</v>
      </c>
      <c r="G21" s="68" t="s">
        <v>38</v>
      </c>
      <c r="H21" s="69">
        <v>19</v>
      </c>
      <c r="I21" s="70">
        <f t="shared" si="1"/>
        <v>0.004745254745254745</v>
      </c>
      <c r="J21" s="32" t="s">
        <v>66</v>
      </c>
    </row>
    <row r="22" spans="1:10" ht="13.5">
      <c r="A22" s="29" t="s">
        <v>47</v>
      </c>
      <c r="B22" s="30" t="s">
        <v>53</v>
      </c>
      <c r="C22" s="31">
        <v>18</v>
      </c>
      <c r="D22" s="12">
        <f t="shared" si="0"/>
        <v>0.004495504495504496</v>
      </c>
      <c r="F22" s="67" t="s">
        <v>47</v>
      </c>
      <c r="G22" s="71" t="s">
        <v>53</v>
      </c>
      <c r="H22" s="69">
        <v>18</v>
      </c>
      <c r="I22" s="70">
        <f t="shared" si="1"/>
        <v>0.004495504495504496</v>
      </c>
      <c r="J22" s="32" t="s">
        <v>86</v>
      </c>
    </row>
    <row r="23" spans="1:10" ht="13.5">
      <c r="A23" s="29" t="s">
        <v>61</v>
      </c>
      <c r="B23" s="30" t="s">
        <v>62</v>
      </c>
      <c r="C23" s="31">
        <v>15</v>
      </c>
      <c r="D23" s="12">
        <f t="shared" si="0"/>
        <v>0.0037462537462537465</v>
      </c>
      <c r="F23" s="67" t="s">
        <v>61</v>
      </c>
      <c r="G23" s="68" t="s">
        <v>62</v>
      </c>
      <c r="H23" s="69">
        <v>15</v>
      </c>
      <c r="I23" s="70">
        <f t="shared" si="1"/>
        <v>0.0037462537462537465</v>
      </c>
      <c r="J23" s="32" t="s">
        <v>65</v>
      </c>
    </row>
    <row r="24" spans="1:10" ht="13.5">
      <c r="A24" s="29" t="s">
        <v>47</v>
      </c>
      <c r="B24" s="30" t="s">
        <v>50</v>
      </c>
      <c r="C24" s="31">
        <v>14</v>
      </c>
      <c r="D24" s="12">
        <f t="shared" si="0"/>
        <v>0.0034965034965034965</v>
      </c>
      <c r="F24" s="67" t="s">
        <v>47</v>
      </c>
      <c r="G24" s="68" t="s">
        <v>50</v>
      </c>
      <c r="H24" s="69">
        <v>14</v>
      </c>
      <c r="I24" s="70">
        <f t="shared" si="1"/>
        <v>0.0034965034965034965</v>
      </c>
      <c r="J24" s="32" t="s">
        <v>88</v>
      </c>
    </row>
    <row r="25" spans="1:10" ht="13.5">
      <c r="A25" s="29" t="s">
        <v>47</v>
      </c>
      <c r="B25" s="30" t="s">
        <v>56</v>
      </c>
      <c r="C25" s="31">
        <v>11</v>
      </c>
      <c r="D25" s="12">
        <f t="shared" si="0"/>
        <v>0.0027472527472527475</v>
      </c>
      <c r="F25" s="67" t="s">
        <v>47</v>
      </c>
      <c r="G25" s="68" t="s">
        <v>56</v>
      </c>
      <c r="H25" s="69">
        <v>11</v>
      </c>
      <c r="I25" s="70">
        <f t="shared" si="1"/>
        <v>0.0027472527472527475</v>
      </c>
      <c r="J25" s="32" t="s">
        <v>85</v>
      </c>
    </row>
    <row r="26" spans="1:10" ht="13.5">
      <c r="A26" s="29" t="s">
        <v>47</v>
      </c>
      <c r="B26" s="30" t="s">
        <v>49</v>
      </c>
      <c r="C26" s="31">
        <v>9</v>
      </c>
      <c r="D26" s="12">
        <f t="shared" si="0"/>
        <v>0.002247752247752248</v>
      </c>
      <c r="F26" s="67" t="s">
        <v>47</v>
      </c>
      <c r="G26" s="68" t="s">
        <v>49</v>
      </c>
      <c r="H26" s="69">
        <v>9</v>
      </c>
      <c r="I26" s="70">
        <f t="shared" si="1"/>
        <v>0.002247752247752248</v>
      </c>
      <c r="J26" s="32" t="s">
        <v>83</v>
      </c>
    </row>
    <row r="27" spans="1:9" ht="13.5">
      <c r="A27" s="29" t="s">
        <v>21</v>
      </c>
      <c r="B27" s="30" t="s">
        <v>64</v>
      </c>
      <c r="C27" s="31">
        <v>7</v>
      </c>
      <c r="D27" s="12">
        <f t="shared" si="0"/>
        <v>0.0017482517482517483</v>
      </c>
      <c r="F27" s="29" t="s">
        <v>21</v>
      </c>
      <c r="G27" s="30" t="s">
        <v>64</v>
      </c>
      <c r="H27" s="31">
        <v>6</v>
      </c>
      <c r="I27" s="72">
        <f t="shared" si="1"/>
        <v>0.0014985014985014985</v>
      </c>
    </row>
    <row r="28" spans="1:9" ht="13.5">
      <c r="A28" s="29" t="s">
        <v>47</v>
      </c>
      <c r="B28" s="35" t="s">
        <v>77</v>
      </c>
      <c r="C28" s="31">
        <v>6</v>
      </c>
      <c r="D28" s="12">
        <f t="shared" si="0"/>
        <v>0.0014985014985014985</v>
      </c>
      <c r="F28" s="29" t="s">
        <v>47</v>
      </c>
      <c r="G28" s="35" t="s">
        <v>77</v>
      </c>
      <c r="H28" s="31">
        <v>6</v>
      </c>
      <c r="I28" s="72">
        <f t="shared" si="1"/>
        <v>0.0014985014985014985</v>
      </c>
    </row>
    <row r="29" spans="1:10" ht="13.5">
      <c r="A29" s="29" t="s">
        <v>59</v>
      </c>
      <c r="B29" s="30" t="s">
        <v>39</v>
      </c>
      <c r="C29" s="31">
        <v>4</v>
      </c>
      <c r="D29" s="12">
        <f t="shared" si="0"/>
        <v>0.000999000999000999</v>
      </c>
      <c r="F29" s="67" t="s">
        <v>59</v>
      </c>
      <c r="G29" s="68" t="s">
        <v>39</v>
      </c>
      <c r="H29" s="69">
        <v>4</v>
      </c>
      <c r="I29" s="70">
        <f t="shared" si="1"/>
        <v>0.000999000999000999</v>
      </c>
      <c r="J29" s="32" t="s">
        <v>66</v>
      </c>
    </row>
    <row r="30" spans="1:10" ht="13.5">
      <c r="A30" s="29" t="s">
        <v>47</v>
      </c>
      <c r="B30" s="30" t="s">
        <v>67</v>
      </c>
      <c r="C30" s="31">
        <v>2</v>
      </c>
      <c r="D30" s="12">
        <f t="shared" si="0"/>
        <v>0.0004995004995004995</v>
      </c>
      <c r="F30" s="67" t="s">
        <v>47</v>
      </c>
      <c r="G30" s="68" t="s">
        <v>67</v>
      </c>
      <c r="H30" s="69">
        <v>2</v>
      </c>
      <c r="I30" s="70">
        <f>H30/$C$38</f>
        <v>0.0004995004995004995</v>
      </c>
      <c r="J30" s="32" t="s">
        <v>83</v>
      </c>
    </row>
    <row r="31" spans="1:13" ht="13.5">
      <c r="A31" s="29" t="s">
        <v>21</v>
      </c>
      <c r="B31" s="30" t="s">
        <v>80</v>
      </c>
      <c r="C31" s="31">
        <v>2</v>
      </c>
      <c r="D31" s="12">
        <f t="shared" si="0"/>
        <v>0.0004995004995004995</v>
      </c>
      <c r="F31" s="29" t="s">
        <v>21</v>
      </c>
      <c r="G31" s="30" t="s">
        <v>80</v>
      </c>
      <c r="H31" s="31">
        <v>2</v>
      </c>
      <c r="I31" s="72">
        <f t="shared" si="1"/>
        <v>0.0004995004995004995</v>
      </c>
      <c r="M31" s="32" t="s">
        <v>89</v>
      </c>
    </row>
    <row r="32" spans="1:10" ht="13.5">
      <c r="A32" s="29" t="s">
        <v>47</v>
      </c>
      <c r="B32" s="30" t="s">
        <v>76</v>
      </c>
      <c r="C32" s="31">
        <v>1</v>
      </c>
      <c r="D32" s="12">
        <f t="shared" si="0"/>
        <v>0.00024975024975024975</v>
      </c>
      <c r="F32" s="67" t="s">
        <v>47</v>
      </c>
      <c r="G32" s="68" t="s">
        <v>76</v>
      </c>
      <c r="H32" s="69">
        <v>1</v>
      </c>
      <c r="I32" s="70">
        <f t="shared" si="1"/>
        <v>0.00024975024975024975</v>
      </c>
      <c r="J32" s="32" t="s">
        <v>85</v>
      </c>
    </row>
    <row r="33" spans="1:9" ht="13.5">
      <c r="A33" s="29" t="s">
        <v>21</v>
      </c>
      <c r="B33" s="30" t="s">
        <v>79</v>
      </c>
      <c r="C33" s="31">
        <v>1</v>
      </c>
      <c r="D33" s="12">
        <f t="shared" si="0"/>
        <v>0.00024975024975024975</v>
      </c>
      <c r="F33" s="29" t="s">
        <v>21</v>
      </c>
      <c r="G33" s="30" t="s">
        <v>79</v>
      </c>
      <c r="H33" s="31">
        <v>1</v>
      </c>
      <c r="I33" s="72">
        <f t="shared" si="1"/>
        <v>0.00024975024975024975</v>
      </c>
    </row>
    <row r="34" spans="1:9" ht="13.5">
      <c r="A34" s="29" t="s">
        <v>47</v>
      </c>
      <c r="B34" s="30" t="s">
        <v>68</v>
      </c>
      <c r="C34" s="31">
        <v>0</v>
      </c>
      <c r="D34" s="12">
        <f t="shared" si="0"/>
        <v>0</v>
      </c>
      <c r="F34" s="29" t="s">
        <v>47</v>
      </c>
      <c r="G34" s="30" t="s">
        <v>68</v>
      </c>
      <c r="H34" s="31">
        <v>0</v>
      </c>
      <c r="I34" s="12">
        <f t="shared" si="1"/>
        <v>0</v>
      </c>
    </row>
    <row r="35" spans="1:9" ht="13.5">
      <c r="A35" s="29" t="s">
        <v>21</v>
      </c>
      <c r="B35" s="30" t="s">
        <v>78</v>
      </c>
      <c r="C35" s="31">
        <v>0</v>
      </c>
      <c r="D35" s="12">
        <f t="shared" si="0"/>
        <v>0</v>
      </c>
      <c r="F35" s="29" t="s">
        <v>21</v>
      </c>
      <c r="G35" s="30" t="s">
        <v>78</v>
      </c>
      <c r="H35" s="31">
        <v>0</v>
      </c>
      <c r="I35" s="12">
        <f t="shared" si="1"/>
        <v>0</v>
      </c>
    </row>
    <row r="36" spans="1:9" ht="13.5">
      <c r="A36" s="29" t="s">
        <v>21</v>
      </c>
      <c r="B36" s="30" t="s">
        <v>81</v>
      </c>
      <c r="C36" s="31">
        <v>0</v>
      </c>
      <c r="D36" s="12">
        <f t="shared" si="0"/>
        <v>0</v>
      </c>
      <c r="F36" s="29" t="s">
        <v>21</v>
      </c>
      <c r="G36" s="30" t="s">
        <v>81</v>
      </c>
      <c r="H36" s="31">
        <v>0</v>
      </c>
      <c r="I36" s="12">
        <f t="shared" si="1"/>
        <v>0</v>
      </c>
    </row>
    <row r="37" spans="1:9" ht="13.5">
      <c r="A37" s="29" t="s">
        <v>21</v>
      </c>
      <c r="B37" s="30" t="s">
        <v>82</v>
      </c>
      <c r="C37" s="31">
        <v>0</v>
      </c>
      <c r="D37" s="12">
        <f t="shared" si="0"/>
        <v>0</v>
      </c>
      <c r="F37" s="29" t="s">
        <v>21</v>
      </c>
      <c r="G37" s="30" t="s">
        <v>82</v>
      </c>
      <c r="H37" s="31">
        <v>0</v>
      </c>
      <c r="I37" s="12">
        <f t="shared" si="1"/>
        <v>0</v>
      </c>
    </row>
    <row r="38" spans="1:9" ht="13.5">
      <c r="A38" s="1"/>
      <c r="B38" s="1"/>
      <c r="C38" s="2">
        <f>SUM(C4:C37)</f>
        <v>4004</v>
      </c>
      <c r="D38" s="12">
        <f>SUM(D4:D37)</f>
        <v>0.9999999999999999</v>
      </c>
      <c r="F38" s="1"/>
      <c r="G38" s="1"/>
      <c r="H38" s="2">
        <f>SUM(H4:H19,H27:H28,H31,H33)</f>
        <v>4004</v>
      </c>
      <c r="I38" s="54">
        <f>SUM(I4:I19,I27:I28,I31,I33)</f>
        <v>0.9999999999999999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01002054</dc:creator>
  <cp:keywords/>
  <dc:description/>
  <cp:lastModifiedBy>831051</cp:lastModifiedBy>
  <cp:lastPrinted>2014-05-23T06:59:31Z</cp:lastPrinted>
  <dcterms:created xsi:type="dcterms:W3CDTF">2008-04-17T05:58:00Z</dcterms:created>
  <dcterms:modified xsi:type="dcterms:W3CDTF">2014-05-23T06:59:35Z</dcterms:modified>
  <cp:category/>
  <cp:version/>
  <cp:contentType/>
  <cp:contentStatus/>
</cp:coreProperties>
</file>