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政策企画局\女性活躍推進課\男女共同参画室データ移行用フォルダ\女性活躍推進\12 地域女性活躍推進交付金\H31地域女性活躍推進交付金\実績報告（島根県）\"/>
    </mc:Choice>
  </mc:AlternateContent>
  <bookViews>
    <workbookView xWindow="480" yWindow="120" windowWidth="18315" windowHeight="11655" tabRatio="839" firstSheet="4" activeTab="6"/>
  </bookViews>
  <sheets>
    <sheet name="様式3 清算書【関数あり】 " sheetId="37" r:id="rId1"/>
    <sheet name="様式4-1 報告書(都道府県）" sheetId="30" r:id="rId2"/>
    <sheet name="様式4-1-1 実施工程（都道府県）" sheetId="31" r:id="rId3"/>
    <sheet name="様式4-1-2 報告書(都道府県）【個票】①" sheetId="32" r:id="rId4"/>
    <sheet name="様式4-1-2 報告書(都道府県）【個票】 ②" sheetId="39" r:id="rId5"/>
    <sheet name="様式4-1-2 報告書(都道府県）【個票】③" sheetId="40" r:id="rId6"/>
    <sheet name="様式4-1-2 報告書(都道府県）【個票】④" sheetId="41" r:id="rId7"/>
  </sheets>
  <definedNames>
    <definedName name="_xlnm.Print_Area" localSheetId="0">'様式3 清算書【関数あり】 '!$A$1:$N$41</definedName>
    <definedName name="_xlnm.Print_Area" localSheetId="2">'様式4-1-1 実施工程（都道府県）'!$A$1:$P$17</definedName>
  </definedNames>
  <calcPr calcId="162913"/>
</workbook>
</file>

<file path=xl/calcChain.xml><?xml version="1.0" encoding="utf-8"?>
<calcChain xmlns="http://schemas.openxmlformats.org/spreadsheetml/2006/main">
  <c r="F20" i="30" l="1"/>
  <c r="F21" i="30"/>
  <c r="F22" i="30"/>
  <c r="F19" i="30"/>
  <c r="M33" i="37" l="1"/>
  <c r="D33" i="37"/>
  <c r="H31" i="37"/>
  <c r="I31" i="37" s="1"/>
  <c r="L31" i="37" s="1"/>
  <c r="M31" i="37" s="1"/>
  <c r="F31" i="37"/>
  <c r="F30" i="37"/>
  <c r="H30" i="37" s="1"/>
  <c r="I30" i="37" s="1"/>
  <c r="L30" i="37" s="1"/>
  <c r="M30" i="37" s="1"/>
  <c r="H29" i="37"/>
  <c r="I29" i="37" s="1"/>
  <c r="L29" i="37" s="1"/>
  <c r="M29" i="37" s="1"/>
  <c r="F29" i="37"/>
  <c r="H27" i="37"/>
  <c r="I27" i="37" s="1"/>
  <c r="L27" i="37" s="1"/>
  <c r="M27" i="37" s="1"/>
  <c r="F27" i="37"/>
  <c r="F26" i="37"/>
  <c r="H26" i="37" s="1"/>
  <c r="I26" i="37" s="1"/>
  <c r="L26" i="37" s="1"/>
  <c r="M26" i="37" s="1"/>
  <c r="H25" i="37"/>
  <c r="I25" i="37" s="1"/>
  <c r="L25" i="37" s="1"/>
  <c r="M25" i="37" s="1"/>
  <c r="F25" i="37"/>
  <c r="H23" i="37"/>
  <c r="I23" i="37" s="1"/>
  <c r="L23" i="37" s="1"/>
  <c r="M23" i="37" s="1"/>
  <c r="F23" i="37"/>
  <c r="F22" i="37"/>
  <c r="H22" i="37" s="1"/>
  <c r="I22" i="37" s="1"/>
  <c r="L22" i="37" s="1"/>
  <c r="M22" i="37" s="1"/>
  <c r="H21" i="37"/>
  <c r="I21" i="37" s="1"/>
  <c r="L21" i="37" s="1"/>
  <c r="M21" i="37" s="1"/>
  <c r="F21" i="37"/>
  <c r="H19" i="37"/>
  <c r="I19" i="37" s="1"/>
  <c r="L19" i="37" s="1"/>
  <c r="M19" i="37" s="1"/>
  <c r="F19" i="37"/>
  <c r="F18" i="37"/>
  <c r="H18" i="37" s="1"/>
  <c r="I18" i="37" s="1"/>
  <c r="L18" i="37" s="1"/>
  <c r="M18" i="37" s="1"/>
  <c r="H17" i="37"/>
  <c r="I17" i="37" s="1"/>
  <c r="L17" i="37" s="1"/>
  <c r="M17" i="37" s="1"/>
  <c r="F17" i="37"/>
  <c r="H15" i="37"/>
  <c r="I15" i="37" s="1"/>
  <c r="L15" i="37" s="1"/>
  <c r="M15" i="37" s="1"/>
  <c r="F15" i="37"/>
  <c r="F14" i="37"/>
  <c r="H14" i="37" s="1"/>
  <c r="I14" i="37" s="1"/>
  <c r="L14" i="37" s="1"/>
  <c r="M14" i="37" s="1"/>
  <c r="H13" i="37"/>
  <c r="I13" i="37" s="1"/>
  <c r="L13" i="37" s="1"/>
  <c r="M13" i="37" s="1"/>
  <c r="F13" i="37"/>
  <c r="I8" i="37"/>
  <c r="H8" i="37"/>
  <c r="F8" i="37"/>
  <c r="F10" i="37"/>
  <c r="F9" i="37"/>
  <c r="H9" i="37" s="1"/>
  <c r="I9" i="37" s="1"/>
  <c r="L9" i="37" s="1"/>
  <c r="M9" i="37" s="1"/>
  <c r="H10" i="37"/>
  <c r="I10" i="37" s="1"/>
  <c r="L10" i="37" s="1"/>
  <c r="M10" i="37" s="1"/>
  <c r="L8" i="37"/>
  <c r="M8" i="37" s="1"/>
  <c r="F23" i="30" l="1"/>
  <c r="E33" i="37"/>
  <c r="F33" i="37"/>
  <c r="G33" i="37"/>
  <c r="H33" i="37"/>
  <c r="I33" i="37"/>
  <c r="J33" i="37"/>
  <c r="K33" i="37"/>
  <c r="L33" i="37"/>
  <c r="E34" i="37"/>
  <c r="F34" i="37"/>
  <c r="G34" i="37"/>
  <c r="H34" i="37"/>
  <c r="I34" i="37"/>
  <c r="J34" i="37"/>
  <c r="K34" i="37"/>
  <c r="L34" i="37"/>
  <c r="M34" i="37"/>
  <c r="E35" i="37"/>
  <c r="F35" i="37"/>
  <c r="G35" i="37"/>
  <c r="H35" i="37"/>
  <c r="I35" i="37"/>
  <c r="J35" i="37"/>
  <c r="K35" i="37"/>
  <c r="L35" i="37"/>
  <c r="M35" i="37"/>
  <c r="D34" i="37"/>
  <c r="D35" i="37"/>
  <c r="D7" i="37" l="1"/>
  <c r="M28" i="37"/>
  <c r="L28" i="37"/>
  <c r="K28" i="37"/>
  <c r="J28" i="37"/>
  <c r="I28" i="37"/>
  <c r="H28" i="37"/>
  <c r="G28" i="37"/>
  <c r="F28" i="37"/>
  <c r="E28" i="37"/>
  <c r="D28" i="37"/>
  <c r="M24" i="37"/>
  <c r="L24" i="37"/>
  <c r="K24" i="37"/>
  <c r="J24" i="37"/>
  <c r="I24" i="37"/>
  <c r="H24" i="37"/>
  <c r="G24" i="37"/>
  <c r="F24" i="37"/>
  <c r="E24" i="37"/>
  <c r="D24" i="37"/>
  <c r="M20" i="37"/>
  <c r="L20" i="37"/>
  <c r="K20" i="37"/>
  <c r="J20" i="37"/>
  <c r="I20" i="37"/>
  <c r="H20" i="37"/>
  <c r="G20" i="37"/>
  <c r="F20" i="37"/>
  <c r="E20" i="37"/>
  <c r="D20" i="37"/>
  <c r="M16" i="37"/>
  <c r="L16" i="37"/>
  <c r="K16" i="37"/>
  <c r="J16" i="37"/>
  <c r="I16" i="37"/>
  <c r="H16" i="37"/>
  <c r="G16" i="37"/>
  <c r="F16" i="37"/>
  <c r="E16" i="37"/>
  <c r="D16" i="37"/>
  <c r="M12" i="37"/>
  <c r="L12" i="37"/>
  <c r="K12" i="37"/>
  <c r="J12" i="37"/>
  <c r="I12" i="37"/>
  <c r="H12" i="37"/>
  <c r="G12" i="37"/>
  <c r="F12" i="37"/>
  <c r="E12" i="37"/>
  <c r="D12" i="37"/>
  <c r="M11" i="37"/>
  <c r="L11" i="37"/>
  <c r="K11" i="37"/>
  <c r="J11" i="37"/>
  <c r="I11" i="37"/>
  <c r="H11" i="37"/>
  <c r="G11" i="37"/>
  <c r="F11" i="37"/>
  <c r="E11" i="37"/>
  <c r="D11" i="37"/>
  <c r="M7" i="37"/>
  <c r="M32" i="37" s="1"/>
  <c r="L7" i="37"/>
  <c r="L32" i="37" s="1"/>
  <c r="K7" i="37"/>
  <c r="K32" i="37" s="1"/>
  <c r="J7" i="37"/>
  <c r="J32" i="37" s="1"/>
  <c r="I7" i="37"/>
  <c r="I32" i="37" s="1"/>
  <c r="H7" i="37"/>
  <c r="H32" i="37" s="1"/>
  <c r="G7" i="37"/>
  <c r="G32" i="37" s="1"/>
  <c r="F7" i="37"/>
  <c r="F32" i="37" s="1"/>
  <c r="E7" i="37"/>
  <c r="E32" i="37" s="1"/>
  <c r="D32" i="37"/>
  <c r="I23" i="30" l="1"/>
  <c r="H23" i="30"/>
  <c r="G23" i="30"/>
</calcChain>
</file>

<file path=xl/sharedStrings.xml><?xml version="1.0" encoding="utf-8"?>
<sst xmlns="http://schemas.openxmlformats.org/spreadsheetml/2006/main" count="282" uniqueCount="179">
  <si>
    <t>区分</t>
    <rPh sb="0" eb="2">
      <t>クブン</t>
    </rPh>
    <phoneticPr fontId="1"/>
  </si>
  <si>
    <t>差引額
（C=A-B)</t>
    <rPh sb="0" eb="2">
      <t>サシヒキ</t>
    </rPh>
    <rPh sb="2" eb="3">
      <t>ガク</t>
    </rPh>
    <phoneticPr fontId="1"/>
  </si>
  <si>
    <t>備　　考</t>
    <rPh sb="0" eb="1">
      <t>ソナエ</t>
    </rPh>
    <rPh sb="3" eb="4">
      <t>コウ</t>
    </rPh>
    <phoneticPr fontId="1"/>
  </si>
  <si>
    <t>１　都道府県事業</t>
    <rPh sb="2" eb="6">
      <t>トドウフケン</t>
    </rPh>
    <rPh sb="6" eb="8">
      <t>ジギョウ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</si>
  <si>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</si>
  <si>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</si>
  <si>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</si>
  <si>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</si>
  <si>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</si>
  <si>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</si>
  <si>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（注）</t>
    <rPh sb="1" eb="2">
      <t>チュウ</t>
    </rPh>
    <phoneticPr fontId="1"/>
  </si>
  <si>
    <t>総事業費
（A=B+C+D)</t>
    <rPh sb="0" eb="4">
      <t>ソウジギョウヒ</t>
    </rPh>
    <phoneticPr fontId="1"/>
  </si>
  <si>
    <t>１．事業名</t>
    <rPh sb="2" eb="4">
      <t>ジギョウ</t>
    </rPh>
    <rPh sb="4" eb="5">
      <t>メイ</t>
    </rPh>
    <phoneticPr fontId="1"/>
  </si>
  <si>
    <t>２．実施期間</t>
    <rPh sb="2" eb="4">
      <t>ジッシ</t>
    </rPh>
    <rPh sb="4" eb="6">
      <t>キカン</t>
    </rPh>
    <phoneticPr fontId="1"/>
  </si>
  <si>
    <t>合　　計</t>
    <rPh sb="0" eb="1">
      <t>ア</t>
    </rPh>
    <rPh sb="3" eb="4">
      <t>ケイ</t>
    </rPh>
    <phoneticPr fontId="1"/>
  </si>
  <si>
    <t>総事業費
（A)</t>
    <rPh sb="0" eb="1">
      <t>ソウ</t>
    </rPh>
    <rPh sb="1" eb="4">
      <t>ジギョウヒ</t>
    </rPh>
    <phoneticPr fontId="1"/>
  </si>
  <si>
    <t>合　　　計（１＋２）</t>
    <rPh sb="0" eb="1">
      <t>ア</t>
    </rPh>
    <rPh sb="4" eb="5">
      <t>ケイ</t>
    </rPh>
    <phoneticPr fontId="1"/>
  </si>
  <si>
    <t>基準額
（D)</t>
    <rPh sb="0" eb="2">
      <t>キジュン</t>
    </rPh>
    <rPh sb="2" eb="3">
      <t>ガク</t>
    </rPh>
    <phoneticPr fontId="1"/>
  </si>
  <si>
    <t>２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</si>
  <si>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（単位：円）</t>
    <rPh sb="1" eb="3">
      <t>タンイ</t>
    </rPh>
    <rPh sb="4" eb="5">
      <t>エン</t>
    </rPh>
    <phoneticPr fontId="1"/>
  </si>
  <si>
    <t>１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</si>
  <si>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寄付金その他
の収入額
（B)</t>
    <rPh sb="0" eb="3">
      <t>キフキン</t>
    </rPh>
    <rPh sb="5" eb="6">
      <t>タ</t>
    </rPh>
    <rPh sb="8" eb="10">
      <t>シュウニュウ</t>
    </rPh>
    <rPh sb="10" eb="11">
      <t>ガク</t>
    </rPh>
    <phoneticPr fontId="1"/>
  </si>
  <si>
    <t>交付金所要額
（F)</t>
    <rPh sb="0" eb="3">
      <t>コウフキン</t>
    </rPh>
    <rPh sb="3" eb="5">
      <t>ショヨウ</t>
    </rPh>
    <rPh sb="5" eb="6">
      <t>ガク</t>
    </rPh>
    <phoneticPr fontId="1"/>
  </si>
  <si>
    <t>３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</si>
  <si>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個別事業名</t>
    <rPh sb="0" eb="2">
      <t>コベツ</t>
    </rPh>
    <rPh sb="2" eb="4">
      <t>ジギョウ</t>
    </rPh>
    <rPh sb="4" eb="5">
      <t>メイ</t>
    </rPh>
    <phoneticPr fontId="1"/>
  </si>
  <si>
    <t>予算措置年度</t>
    <rPh sb="0" eb="2">
      <t>ヨサン</t>
    </rPh>
    <rPh sb="2" eb="4">
      <t>ソチ</t>
    </rPh>
    <rPh sb="4" eb="6">
      <t>ネンド</t>
    </rPh>
    <phoneticPr fontId="1"/>
  </si>
  <si>
    <t>１．個別事業名</t>
    <rPh sb="2" eb="4">
      <t>コベツ</t>
    </rPh>
    <rPh sb="4" eb="6">
      <t>ジギョウ</t>
    </rPh>
    <rPh sb="6" eb="7">
      <t>メイ</t>
    </rPh>
    <phoneticPr fontId="1"/>
  </si>
  <si>
    <t>事業番号</t>
    <rPh sb="0" eb="2">
      <t>ジギョウ</t>
    </rPh>
    <rPh sb="2" eb="4">
      <t>バンゴウ</t>
    </rPh>
    <phoneticPr fontId="1"/>
  </si>
  <si>
    <t>実施内容</t>
    <rPh sb="0" eb="2">
      <t>ジッシ</t>
    </rPh>
    <rPh sb="2" eb="4">
      <t>ナイヨウ</t>
    </rPh>
    <phoneticPr fontId="1"/>
  </si>
  <si>
    <t>実施時期</t>
    <rPh sb="0" eb="2">
      <t>ジッシ</t>
    </rPh>
    <rPh sb="2" eb="4">
      <t>ジキ</t>
    </rPh>
    <phoneticPr fontId="1"/>
  </si>
  <si>
    <t>4月</t>
    <rPh sb="1" eb="2">
      <t>ガツ</t>
    </rPh>
    <phoneticPr fontId="1"/>
  </si>
  <si>
    <t>5月</t>
    <rPh sb="1" eb="2">
      <t>ガツ</t>
    </rPh>
    <phoneticPr fontId="1"/>
  </si>
  <si>
    <t>6月</t>
  </si>
  <si>
    <t>7月</t>
  </si>
  <si>
    <t>8月</t>
  </si>
  <si>
    <t>9月</t>
  </si>
  <si>
    <t>10月</t>
  </si>
  <si>
    <t>11月</t>
  </si>
  <si>
    <t>12月</t>
  </si>
  <si>
    <t>1月</t>
  </si>
  <si>
    <t>2月</t>
  </si>
  <si>
    <t>3月</t>
  </si>
  <si>
    <t>事業目標（アウトプット・アウトカム）</t>
    <rPh sb="0" eb="2">
      <t>ジギョウ</t>
    </rPh>
    <rPh sb="2" eb="4">
      <t>モクヒョウ</t>
    </rPh>
    <phoneticPr fontId="1"/>
  </si>
  <si>
    <t>交付金事業との連携</t>
    <rPh sb="0" eb="3">
      <t>コウフキン</t>
    </rPh>
    <rPh sb="3" eb="5">
      <t>ジギョウ</t>
    </rPh>
    <rPh sb="7" eb="9">
      <t>レンケイ</t>
    </rPh>
    <phoneticPr fontId="1"/>
  </si>
  <si>
    <t>交付金事業との連携内容</t>
    <rPh sb="0" eb="3">
      <t>コウフキン</t>
    </rPh>
    <rPh sb="3" eb="5">
      <t>ジギョウ</t>
    </rPh>
    <rPh sb="7" eb="9">
      <t>レンケイ</t>
    </rPh>
    <rPh sb="9" eb="11">
      <t>ナイヨウ</t>
    </rPh>
    <phoneticPr fontId="1"/>
  </si>
  <si>
    <t>注２）本様式はＡ４で２枚以内としてください。また、適宜参考となる資料を添付してください。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</si>
  <si>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事業実施及び連携工程表</t>
    <rPh sb="0" eb="2">
      <t>ジギョウ</t>
    </rPh>
    <rPh sb="2" eb="4">
      <t>ジッシ</t>
    </rPh>
    <rPh sb="4" eb="5">
      <t>オヨ</t>
    </rPh>
    <rPh sb="6" eb="8">
      <t>レンケイ</t>
    </rPh>
    <rPh sb="8" eb="11">
      <t>コウテイヒョウ</t>
    </rPh>
    <phoneticPr fontId="1"/>
  </si>
  <si>
    <t>１．事業実施工程表</t>
    <rPh sb="2" eb="4">
      <t>ジギョウ</t>
    </rPh>
    <rPh sb="4" eb="6">
      <t>ジッシ</t>
    </rPh>
    <rPh sb="6" eb="9">
      <t>コウテイヒョウ</t>
    </rPh>
    <phoneticPr fontId="1"/>
  </si>
  <si>
    <t>２．連携工程表</t>
    <rPh sb="2" eb="4">
      <t>レンケイ</t>
    </rPh>
    <rPh sb="4" eb="7">
      <t>コウテイヒョウ</t>
    </rPh>
    <phoneticPr fontId="1"/>
  </si>
  <si>
    <t>事業・取組名
（実施主体）</t>
    <rPh sb="0" eb="2">
      <t>ジギョウ</t>
    </rPh>
    <rPh sb="3" eb="5">
      <t>トリクミ</t>
    </rPh>
    <rPh sb="5" eb="6">
      <t>メイ</t>
    </rPh>
    <rPh sb="8" eb="10">
      <t>ジッシ</t>
    </rPh>
    <rPh sb="10" eb="12">
      <t>シュタイ</t>
    </rPh>
    <phoneticPr fontId="1"/>
  </si>
  <si>
    <t>※２．連携工程表には、交付金事業と連携する同一団体内で行われる事業・取組（他の国の交付金等を利用する場合は明記）、他の連携主体（協議会を構成する民間団体等）や他の地方公共団体の事業・取組を記載してください。</t>
    <rPh sb="3" eb="5">
      <t>レンケイ</t>
    </rPh>
    <rPh sb="5" eb="8">
      <t>コウテイヒョウ</t>
    </rPh>
    <rPh sb="11" eb="14">
      <t>コウフキン</t>
    </rPh>
    <rPh sb="14" eb="16">
      <t>ジギョウ</t>
    </rPh>
    <rPh sb="17" eb="19">
      <t>レンケイ</t>
    </rPh>
    <rPh sb="21" eb="23">
      <t>ドウイツ</t>
    </rPh>
    <rPh sb="23" eb="25">
      <t>ダンタイ</t>
    </rPh>
    <rPh sb="25" eb="26">
      <t>ナイ</t>
    </rPh>
    <rPh sb="27" eb="28">
      <t>オコナ</t>
    </rPh>
    <rPh sb="31" eb="33">
      <t>ジギョウ</t>
    </rPh>
    <rPh sb="34" eb="36">
      <t>トリクミ</t>
    </rPh>
    <rPh sb="37" eb="38">
      <t>タ</t>
    </rPh>
    <rPh sb="39" eb="40">
      <t>クニ</t>
    </rPh>
    <rPh sb="41" eb="44">
      <t>コウフキン</t>
    </rPh>
    <rPh sb="44" eb="45">
      <t>トウ</t>
    </rPh>
    <rPh sb="46" eb="48">
      <t>リヨウ</t>
    </rPh>
    <rPh sb="50" eb="52">
      <t>バアイ</t>
    </rPh>
    <rPh sb="53" eb="55">
      <t>メイキ</t>
    </rPh>
    <rPh sb="57" eb="58">
      <t>タ</t>
    </rPh>
    <rPh sb="59" eb="61">
      <t>レンケイ</t>
    </rPh>
    <rPh sb="61" eb="63">
      <t>シュタイ</t>
    </rPh>
    <rPh sb="64" eb="67">
      <t>キョウギカイ</t>
    </rPh>
    <rPh sb="68" eb="70">
      <t>コウセイ</t>
    </rPh>
    <rPh sb="72" eb="74">
      <t>ミンカン</t>
    </rPh>
    <rPh sb="74" eb="76">
      <t>ダンタイ</t>
    </rPh>
    <rPh sb="76" eb="77">
      <t>トウ</t>
    </rPh>
    <rPh sb="79" eb="80">
      <t>タ</t>
    </rPh>
    <rPh sb="81" eb="83">
      <t>チホウ</t>
    </rPh>
    <rPh sb="83" eb="85">
      <t>コウキョウ</t>
    </rPh>
    <rPh sb="85" eb="87">
      <t>ダンタイ</t>
    </rPh>
    <rPh sb="88" eb="90">
      <t>ジギョウ</t>
    </rPh>
    <rPh sb="91" eb="93">
      <t>トリクミ</t>
    </rPh>
    <rPh sb="94" eb="96">
      <t>キサイ</t>
    </rPh>
    <phoneticPr fontId="1"/>
  </si>
  <si>
    <t>※適宜、行を追加してください。</t>
    <rPh sb="1" eb="3">
      <t>テキギ</t>
    </rPh>
    <rPh sb="4" eb="5">
      <t>ギョウ</t>
    </rPh>
    <rPh sb="6" eb="8">
      <t>ツイカ</t>
    </rPh>
    <phoneticPr fontId="1"/>
  </si>
  <si>
    <t>事業・取組内容</t>
    <rPh sb="0" eb="2">
      <t>ジギョウ</t>
    </rPh>
    <rPh sb="3" eb="5">
      <t>トリクミ</t>
    </rPh>
    <rPh sb="5" eb="7">
      <t>ナイヨウ</t>
    </rPh>
    <phoneticPr fontId="1"/>
  </si>
  <si>
    <t>①平成30年度予算</t>
    <rPh sb="1" eb="3">
      <t>ヘイセイ</t>
    </rPh>
    <rPh sb="5" eb="7">
      <t>ネンド</t>
    </rPh>
    <rPh sb="7" eb="9">
      <t>ヨサン</t>
    </rPh>
    <phoneticPr fontId="1"/>
  </si>
  <si>
    <t>③平成31年度予算</t>
    <rPh sb="1" eb="3">
      <t>ヘイセイ</t>
    </rPh>
    <rPh sb="5" eb="7">
      <t>ネンド</t>
    </rPh>
    <rPh sb="7" eb="9">
      <t>ヨサン</t>
    </rPh>
    <phoneticPr fontId="1"/>
  </si>
  <si>
    <t>②平成30年度二次補正予算</t>
    <rPh sb="1" eb="3">
      <t>ヘイセイ</t>
    </rPh>
    <rPh sb="5" eb="7">
      <t>ネンド</t>
    </rPh>
    <rPh sb="7" eb="9">
      <t>ニジ</t>
    </rPh>
    <rPh sb="9" eb="11">
      <t>ホセイ</t>
    </rPh>
    <rPh sb="11" eb="13">
      <t>ヨサン</t>
    </rPh>
    <phoneticPr fontId="1"/>
  </si>
  <si>
    <t>様式３</t>
    <rPh sb="0" eb="2">
      <t>ヨウシキ</t>
    </rPh>
    <phoneticPr fontId="1"/>
  </si>
  <si>
    <t>地域女性活躍推進交付金　精算書</t>
    <rPh sb="0" eb="2">
      <t>チイキ</t>
    </rPh>
    <rPh sb="2" eb="4">
      <t>ジョセイ</t>
    </rPh>
    <rPh sb="4" eb="6">
      <t>カツヤク</t>
    </rPh>
    <rPh sb="6" eb="8">
      <t>スイシン</t>
    </rPh>
    <rPh sb="8" eb="11">
      <t>コウフキン</t>
    </rPh>
    <rPh sb="12" eb="15">
      <t>セイサンショ</t>
    </rPh>
    <phoneticPr fontId="1"/>
  </si>
  <si>
    <t>様式４－１</t>
    <rPh sb="0" eb="2">
      <t>ヨウシキ</t>
    </rPh>
    <phoneticPr fontId="1"/>
  </si>
  <si>
    <t>地域女性活躍推進交付金実績報告書（都道府県分）</t>
    <rPh sb="0" eb="2">
      <t>チイキ</t>
    </rPh>
    <rPh sb="2" eb="4">
      <t>ジョセイ</t>
    </rPh>
    <rPh sb="4" eb="6">
      <t>カツヤク</t>
    </rPh>
    <rPh sb="6" eb="8">
      <t>スイシン</t>
    </rPh>
    <rPh sb="8" eb="11">
      <t>コウフキン</t>
    </rPh>
    <rPh sb="11" eb="13">
      <t>ジッセキ</t>
    </rPh>
    <rPh sb="13" eb="16">
      <t>ホウコクショ</t>
    </rPh>
    <rPh sb="17" eb="21">
      <t>トドウフケン</t>
    </rPh>
    <rPh sb="21" eb="22">
      <t>ブン</t>
    </rPh>
    <phoneticPr fontId="1"/>
  </si>
  <si>
    <t>３．事業の趣旨・目的</t>
    <rPh sb="2" eb="4">
      <t>ジギョウ</t>
    </rPh>
    <rPh sb="5" eb="7">
      <t>シュシ</t>
    </rPh>
    <rPh sb="8" eb="10">
      <t>モクテキ</t>
    </rPh>
    <phoneticPr fontId="1"/>
  </si>
  <si>
    <t>４．事業内容</t>
    <rPh sb="2" eb="4">
      <t>ジギョウ</t>
    </rPh>
    <rPh sb="4" eb="6">
      <t>ナイヨウ</t>
    </rPh>
    <phoneticPr fontId="1"/>
  </si>
  <si>
    <t>５．事業効果及び
　　効果検証の概要</t>
    <rPh sb="2" eb="4">
      <t>ジギョウ</t>
    </rPh>
    <rPh sb="4" eb="6">
      <t>コウカ</t>
    </rPh>
    <rPh sb="6" eb="7">
      <t>オヨ</t>
    </rPh>
    <rPh sb="11" eb="13">
      <t>コウカ</t>
    </rPh>
    <rPh sb="13" eb="15">
      <t>ケンショウ</t>
    </rPh>
    <rPh sb="16" eb="18">
      <t>ガイヨウ</t>
    </rPh>
    <phoneticPr fontId="1"/>
  </si>
  <si>
    <t>６．目標達成度及び
　　達成状況に対する評価</t>
    <rPh sb="2" eb="4">
      <t>モクヒョウ</t>
    </rPh>
    <rPh sb="4" eb="6">
      <t>タッセイ</t>
    </rPh>
    <rPh sb="6" eb="7">
      <t>ド</t>
    </rPh>
    <rPh sb="7" eb="8">
      <t>オヨ</t>
    </rPh>
    <rPh sb="12" eb="14">
      <t>タッセイ</t>
    </rPh>
    <rPh sb="14" eb="16">
      <t>ジョウキョウ</t>
    </rPh>
    <rPh sb="17" eb="18">
      <t>タイ</t>
    </rPh>
    <rPh sb="20" eb="22">
      <t>ヒョウカ</t>
    </rPh>
    <phoneticPr fontId="1"/>
  </si>
  <si>
    <t>７．今後の課題</t>
    <rPh sb="2" eb="4">
      <t>コンゴ</t>
    </rPh>
    <rPh sb="5" eb="7">
      <t>カダイ</t>
    </rPh>
    <phoneticPr fontId="1"/>
  </si>
  <si>
    <t>８．事業の実施体制</t>
    <rPh sb="2" eb="4">
      <t>ジギョウ</t>
    </rPh>
    <rPh sb="5" eb="7">
      <t>ジッシ</t>
    </rPh>
    <rPh sb="7" eb="9">
      <t>タイセイ</t>
    </rPh>
    <phoneticPr fontId="1"/>
  </si>
  <si>
    <t>９．経費の内訳</t>
    <rPh sb="2" eb="4">
      <t>ケイヒ</t>
    </rPh>
    <rPh sb="5" eb="7">
      <t>ウチワケ</t>
    </rPh>
    <phoneticPr fontId="1"/>
  </si>
  <si>
    <t>公募要領の
取組例</t>
    <rPh sb="0" eb="2">
      <t>コウボ</t>
    </rPh>
    <rPh sb="2" eb="4">
      <t>ヨウリョウ</t>
    </rPh>
    <rPh sb="6" eb="8">
      <t>トリクミ</t>
    </rPh>
    <rPh sb="8" eb="9">
      <t>レイ</t>
    </rPh>
    <phoneticPr fontId="1"/>
  </si>
  <si>
    <t xml:space="preserve">交付決定事業
</t>
    <rPh sb="0" eb="2">
      <t>コウフ</t>
    </rPh>
    <rPh sb="2" eb="4">
      <t>ケッテイ</t>
    </rPh>
    <rPh sb="4" eb="6">
      <t>ジギョウ</t>
    </rPh>
    <phoneticPr fontId="1"/>
  </si>
  <si>
    <t>本交付金
（B)</t>
    <rPh sb="0" eb="1">
      <t>ホン</t>
    </rPh>
    <rPh sb="1" eb="4">
      <t>コウフキン</t>
    </rPh>
    <phoneticPr fontId="1"/>
  </si>
  <si>
    <t>他の寄付金等
（C)</t>
    <rPh sb="0" eb="1">
      <t>タ</t>
    </rPh>
    <rPh sb="2" eb="5">
      <t>キフキン</t>
    </rPh>
    <rPh sb="4" eb="5">
      <t>キン</t>
    </rPh>
    <rPh sb="5" eb="6">
      <t>トウ</t>
    </rPh>
    <phoneticPr fontId="1"/>
  </si>
  <si>
    <t>自己資金
（D)</t>
    <rPh sb="0" eb="2">
      <t>ジコ</t>
    </rPh>
    <rPh sb="2" eb="4">
      <t>シキン</t>
    </rPh>
    <phoneticPr fontId="1"/>
  </si>
  <si>
    <t>10．担当者名及び連絡先</t>
    <rPh sb="3" eb="6">
      <t>タントウシャ</t>
    </rPh>
    <rPh sb="6" eb="7">
      <t>メイ</t>
    </rPh>
    <rPh sb="7" eb="8">
      <t>オヨ</t>
    </rPh>
    <rPh sb="9" eb="12">
      <t>レンラクサキ</t>
    </rPh>
    <phoneticPr fontId="1"/>
  </si>
  <si>
    <t>11．事業実施及び連携工程</t>
    <rPh sb="3" eb="5">
      <t>ジギョウ</t>
    </rPh>
    <rPh sb="5" eb="7">
      <t>ジッシ</t>
    </rPh>
    <rPh sb="7" eb="8">
      <t>オヨ</t>
    </rPh>
    <rPh sb="9" eb="11">
      <t>レンケイ</t>
    </rPh>
    <rPh sb="11" eb="13">
      <t>コウテイ</t>
    </rPh>
    <phoneticPr fontId="1"/>
  </si>
  <si>
    <t>様式４－１－１に記載</t>
    <rPh sb="0" eb="2">
      <t>ヨウシキ</t>
    </rPh>
    <rPh sb="8" eb="10">
      <t>キサイ</t>
    </rPh>
    <phoneticPr fontId="1"/>
  </si>
  <si>
    <t>注１）「９．経費の内訳」の「事業番号」及び「個別事業名」は、様式４－１－２と整合性をとって記載してください。</t>
    <rPh sb="0" eb="1">
      <t>チュウ</t>
    </rPh>
    <rPh sb="6" eb="8">
      <t>ケイヒ</t>
    </rPh>
    <rPh sb="9" eb="11">
      <t>ウチワケ</t>
    </rPh>
    <rPh sb="14" eb="16">
      <t>ジギョウ</t>
    </rPh>
    <rPh sb="16" eb="18">
      <t>バンゴウ</t>
    </rPh>
    <rPh sb="19" eb="20">
      <t>オヨ</t>
    </rPh>
    <rPh sb="22" eb="24">
      <t>コベツ</t>
    </rPh>
    <rPh sb="24" eb="26">
      <t>ジギョウ</t>
    </rPh>
    <rPh sb="26" eb="27">
      <t>メイ</t>
    </rPh>
    <rPh sb="30" eb="32">
      <t>ヨウシキ</t>
    </rPh>
    <rPh sb="38" eb="41">
      <t>セイゴウセイ</t>
    </rPh>
    <rPh sb="45" eb="47">
      <t>キサイ</t>
    </rPh>
    <phoneticPr fontId="1"/>
  </si>
  <si>
    <t>注５）「９．経費の内訳」において「他の寄付金等」がある場合は、備考欄に内容が分かるよう記載してください。</t>
    <rPh sb="0" eb="1">
      <t>チュウ</t>
    </rPh>
    <rPh sb="6" eb="8">
      <t>ケイヒ</t>
    </rPh>
    <rPh sb="9" eb="11">
      <t>ウチワケ</t>
    </rPh>
    <rPh sb="17" eb="18">
      <t>タ</t>
    </rPh>
    <rPh sb="19" eb="22">
      <t>キフキン</t>
    </rPh>
    <rPh sb="22" eb="23">
      <t>トウ</t>
    </rPh>
    <rPh sb="27" eb="29">
      <t>バアイ</t>
    </rPh>
    <rPh sb="31" eb="33">
      <t>ビコウ</t>
    </rPh>
    <rPh sb="33" eb="34">
      <t>ラン</t>
    </rPh>
    <rPh sb="35" eb="37">
      <t>ナイヨウ</t>
    </rPh>
    <rPh sb="38" eb="39">
      <t>ワ</t>
    </rPh>
    <rPh sb="43" eb="45">
      <t>キサイ</t>
    </rPh>
    <phoneticPr fontId="1"/>
  </si>
  <si>
    <t>注６）本様式はＡ４で3枚以内としてください。また、適宜参考となる資料を添付してください。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</si>
  <si>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様式４－１－１</t>
    <rPh sb="0" eb="2">
      <t>ヨウシキ</t>
    </rPh>
    <phoneticPr fontId="1"/>
  </si>
  <si>
    <t>様式４－１－２</t>
    <rPh sb="0" eb="2">
      <t>ヨウシキ</t>
    </rPh>
    <phoneticPr fontId="1"/>
  </si>
  <si>
    <t>地域女性活躍推進交付金実績報告書（都道府県分）　個別事業</t>
    <rPh sb="0" eb="2">
      <t>チイキ</t>
    </rPh>
    <rPh sb="2" eb="4">
      <t>ジョセイ</t>
    </rPh>
    <rPh sb="4" eb="6">
      <t>カツヤク</t>
    </rPh>
    <rPh sb="6" eb="8">
      <t>スイシン</t>
    </rPh>
    <rPh sb="8" eb="11">
      <t>コウフキン</t>
    </rPh>
    <rPh sb="11" eb="13">
      <t>ジッセキ</t>
    </rPh>
    <rPh sb="13" eb="16">
      <t>ホウコクショ</t>
    </rPh>
    <rPh sb="17" eb="21">
      <t>トドウフケン</t>
    </rPh>
    <rPh sb="21" eb="22">
      <t>ブン</t>
    </rPh>
    <rPh sb="24" eb="26">
      <t>コベツ</t>
    </rPh>
    <rPh sb="26" eb="28">
      <t>ジギョウ</t>
    </rPh>
    <phoneticPr fontId="1"/>
  </si>
  <si>
    <t>３．総事業費</t>
    <rPh sb="2" eb="6">
      <t>ソウジギョウヒ</t>
    </rPh>
    <phoneticPr fontId="1"/>
  </si>
  <si>
    <t>・経済団体、関係団体など官民連携の考え方及び具体的な連携主体・連携方法</t>
    <rPh sb="1" eb="3">
      <t>ケイザイ</t>
    </rPh>
    <rPh sb="3" eb="5">
      <t>ダンタイ</t>
    </rPh>
    <rPh sb="6" eb="8">
      <t>カンケイ</t>
    </rPh>
    <rPh sb="8" eb="10">
      <t>ダンタイ</t>
    </rPh>
    <rPh sb="12" eb="14">
      <t>カンミン</t>
    </rPh>
    <rPh sb="14" eb="16">
      <t>レンケイ</t>
    </rPh>
    <rPh sb="17" eb="18">
      <t>カンガ</t>
    </rPh>
    <rPh sb="19" eb="20">
      <t>カタ</t>
    </rPh>
    <rPh sb="20" eb="21">
      <t>オヨ</t>
    </rPh>
    <rPh sb="22" eb="25">
      <t>グタイテキ</t>
    </rPh>
    <rPh sb="26" eb="28">
      <t>レンケイ</t>
    </rPh>
    <rPh sb="28" eb="30">
      <t>シュタイ</t>
    </rPh>
    <rPh sb="31" eb="33">
      <t>レンケイ</t>
    </rPh>
    <rPh sb="33" eb="35">
      <t>ホウホウ</t>
    </rPh>
    <phoneticPr fontId="1"/>
  </si>
  <si>
    <t>・連携地方公共団体及び具体的な連携方法</t>
    <rPh sb="1" eb="3">
      <t>レンケイ</t>
    </rPh>
    <rPh sb="3" eb="5">
      <t>チホウ</t>
    </rPh>
    <rPh sb="5" eb="7">
      <t>コウキョウ</t>
    </rPh>
    <rPh sb="7" eb="9">
      <t>ダンタイ</t>
    </rPh>
    <rPh sb="9" eb="10">
      <t>オヨ</t>
    </rPh>
    <rPh sb="11" eb="14">
      <t>グタイテキ</t>
    </rPh>
    <rPh sb="15" eb="17">
      <t>レンケイ</t>
    </rPh>
    <rPh sb="17" eb="19">
      <t>ホウホウ</t>
    </rPh>
    <phoneticPr fontId="1"/>
  </si>
  <si>
    <t>・交付金事業間連携、他施策との連携</t>
    <rPh sb="1" eb="4">
      <t>コウフキン</t>
    </rPh>
    <rPh sb="4" eb="6">
      <t>ジギョウ</t>
    </rPh>
    <rPh sb="6" eb="7">
      <t>カン</t>
    </rPh>
    <rPh sb="7" eb="9">
      <t>レンケイ</t>
    </rPh>
    <rPh sb="10" eb="11">
      <t>タ</t>
    </rPh>
    <rPh sb="11" eb="13">
      <t>シサク</t>
    </rPh>
    <rPh sb="15" eb="17">
      <t>レンケイ</t>
    </rPh>
    <phoneticPr fontId="1"/>
  </si>
  <si>
    <t>注１）「３．総事業費」の内容については、別途、単価、員数、日数等が分かる積算資料を添付してください。</t>
    <rPh sb="0" eb="1">
      <t>チュウ</t>
    </rPh>
    <rPh sb="6" eb="10">
      <t>ソウジギョウヒ</t>
    </rPh>
    <rPh sb="12" eb="14">
      <t>ナイヨウ</t>
    </rPh>
    <rPh sb="20" eb="22">
      <t>ベット</t>
    </rPh>
    <rPh sb="23" eb="25">
      <t>タンカ</t>
    </rPh>
    <rPh sb="26" eb="28">
      <t>インスウ</t>
    </rPh>
    <rPh sb="29" eb="31">
      <t>ニッスウ</t>
    </rPh>
    <rPh sb="31" eb="32">
      <t>トウ</t>
    </rPh>
    <rPh sb="33" eb="34">
      <t>ワ</t>
    </rPh>
    <rPh sb="36" eb="38">
      <t>セキサン</t>
    </rPh>
    <rPh sb="38" eb="40">
      <t>シリョウ</t>
    </rPh>
    <rPh sb="41" eb="43">
      <t>テンプ</t>
    </rPh>
    <phoneticPr fontId="1"/>
  </si>
  <si>
    <t>注２）「９．経費の内訳」の「公募要領の取組例」は、公募要領第２【取組例】（１）、（２）、（３）、（４）、（５）から選択してください。</t>
    <rPh sb="0" eb="1">
      <t>チュウ</t>
    </rPh>
    <rPh sb="6" eb="8">
      <t>ケイヒ</t>
    </rPh>
    <rPh sb="9" eb="11">
      <t>ウチワケ</t>
    </rPh>
    <rPh sb="14" eb="16">
      <t>コウボ</t>
    </rPh>
    <rPh sb="16" eb="18">
      <t>ヨウリョウ</t>
    </rPh>
    <rPh sb="19" eb="21">
      <t>トリクミ</t>
    </rPh>
    <rPh sb="21" eb="22">
      <t>レイ</t>
    </rPh>
    <rPh sb="25" eb="27">
      <t>コウボ</t>
    </rPh>
    <rPh sb="27" eb="29">
      <t>ヨウリョウ</t>
    </rPh>
    <rPh sb="29" eb="30">
      <t>ダイ</t>
    </rPh>
    <rPh sb="32" eb="34">
      <t>トリクミ</t>
    </rPh>
    <rPh sb="34" eb="35">
      <t>レイ</t>
    </rPh>
    <rPh sb="57" eb="59">
      <t>センタク</t>
    </rPh>
    <phoneticPr fontId="1"/>
  </si>
  <si>
    <r>
      <t>注４）「９．経費の内訳」の交付決定事業について、「30年度予算」、「30年度二次補正予算」、「31年度予算」のいずれかを記載してください。</t>
    </r>
    <r>
      <rPr>
        <strike/>
        <sz val="11"/>
        <color rgb="FFFF0000"/>
        <rFont val="ＭＳ Ｐ明朝"/>
        <family val="1"/>
        <charset val="128"/>
      </rPr>
      <t/>
    </r>
    <rPh sb="0" eb="1">
      <t>チュウ</t>
    </rPh>
    <rPh sb="6" eb="8">
      <t>ケイヒ</t>
    </rPh>
    <rPh sb="9" eb="11">
      <t>ウチワケ</t>
    </rPh>
    <rPh sb="13" eb="15">
      <t>コウフ</t>
    </rPh>
    <rPh sb="15" eb="17">
      <t>ケッテイ</t>
    </rPh>
    <rPh sb="17" eb="19">
      <t>ジギョウ</t>
    </rPh>
    <rPh sb="38" eb="40">
      <t>ニジ</t>
    </rPh>
    <phoneticPr fontId="1"/>
  </si>
  <si>
    <t>交付金算定
基礎額
（E）</t>
    <rPh sb="0" eb="3">
      <t>コウフキン</t>
    </rPh>
    <rPh sb="3" eb="5">
      <t>サンテイ</t>
    </rPh>
    <rPh sb="6" eb="8">
      <t>キソ</t>
    </rPh>
    <rPh sb="8" eb="9">
      <t>ガク</t>
    </rPh>
    <phoneticPr fontId="1"/>
  </si>
  <si>
    <t>交付金
交付決定額
（Ｇ）</t>
    <rPh sb="0" eb="3">
      <t>コウフキン</t>
    </rPh>
    <rPh sb="4" eb="6">
      <t>コウフ</t>
    </rPh>
    <rPh sb="6" eb="8">
      <t>ケッテイ</t>
    </rPh>
    <rPh sb="8" eb="9">
      <t>ガク</t>
    </rPh>
    <phoneticPr fontId="1"/>
  </si>
  <si>
    <t>交付金
受入済額
（Ｈ）</t>
    <rPh sb="0" eb="3">
      <t>コウフキン</t>
    </rPh>
    <rPh sb="4" eb="6">
      <t>ウケイレ</t>
    </rPh>
    <rPh sb="6" eb="7">
      <t>ズミ</t>
    </rPh>
    <rPh sb="7" eb="8">
      <t>ガク</t>
    </rPh>
    <phoneticPr fontId="1"/>
  </si>
  <si>
    <t>交付金額
（Ｉ）</t>
    <rPh sb="0" eb="3">
      <t>コウフキン</t>
    </rPh>
    <rPh sb="3" eb="4">
      <t>ガク</t>
    </rPh>
    <phoneticPr fontId="1"/>
  </si>
  <si>
    <t>精算額
（Ｊ＝Ｉ－Ｈ）</t>
    <rPh sb="0" eb="3">
      <t>セイサンガク</t>
    </rPh>
    <phoneticPr fontId="1"/>
  </si>
  <si>
    <r>
      <t>４　F欄には、E欄の金額に補助率</t>
    </r>
    <r>
      <rPr>
        <sz val="11"/>
        <rFont val="ＭＳ Ｐ明朝"/>
        <family val="1"/>
        <charset val="128"/>
      </rPr>
      <t>を乗じた額を記入すること。ただし、1,000円未満の端数が生じた場合は、これを切り捨てるものとする。</t>
    </r>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</si>
  <si>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５　Ｉ欄には、Ｆ欄及びＧ欄を比較して少ない金額を記入すること。</t>
    <rPh sb="3" eb="4">
      <t>ラン</t>
    </rPh>
    <rPh sb="8" eb="9">
      <t>ラン</t>
    </rPh>
    <rPh sb="9" eb="10">
      <t>オヨ</t>
    </rPh>
    <rPh sb="12" eb="13">
      <t>ラン</t>
    </rPh>
    <rPh sb="14" eb="16">
      <t>ヒカク</t>
    </rPh>
    <rPh sb="18" eb="19">
      <t>スク</t>
    </rPh>
    <rPh sb="21" eb="23">
      <t>キンガク</t>
    </rPh>
    <rPh sb="24" eb="26">
      <t>キニュウ</t>
    </rPh>
    <phoneticPr fontId="1"/>
  </si>
  <si>
    <t>６　色付きのセル以外は、計算用の関数が入力されています。</t>
    <rPh sb="2" eb="4">
      <t>イロツ</t>
    </rPh>
    <rPh sb="8" eb="10">
      <t>イガイ</t>
    </rPh>
    <rPh sb="12" eb="15">
      <t>ケイサンヨウ</t>
    </rPh>
    <rPh sb="16" eb="18">
      <t>カンスウ</t>
    </rPh>
    <rPh sb="19" eb="21">
      <t>ニュウリョク</t>
    </rPh>
    <phoneticPr fontId="1"/>
  </si>
  <si>
    <t>注３）「９．経費の内訳」の「予算措置年度」は、実施主体における予算措置状況について「30年度当初予算」、「30年度補正予算」、「31年度当初予算」、「31年度補正予算」のいずれかを記載してください。</t>
    <rPh sb="0" eb="1">
      <t>チュウ</t>
    </rPh>
    <rPh sb="6" eb="8">
      <t>ケイヒ</t>
    </rPh>
    <rPh sb="9" eb="11">
      <t>ウチワケ</t>
    </rPh>
    <rPh sb="14" eb="16">
      <t>ヨサン</t>
    </rPh>
    <rPh sb="16" eb="18">
      <t>ソチ</t>
    </rPh>
    <rPh sb="18" eb="20">
      <t>ネンド</t>
    </rPh>
    <rPh sb="23" eb="25">
      <t>ジッシ</t>
    </rPh>
    <rPh sb="25" eb="27">
      <t>シュタイ</t>
    </rPh>
    <rPh sb="31" eb="33">
      <t>ヨサン</t>
    </rPh>
    <rPh sb="33" eb="35">
      <t>ソチ</t>
    </rPh>
    <rPh sb="35" eb="37">
      <t>ジョウキョウ</t>
    </rPh>
    <rPh sb="81" eb="83">
      <t>ヨサン</t>
    </rPh>
    <rPh sb="90" eb="92">
      <t>キサイ</t>
    </rPh>
    <phoneticPr fontId="1"/>
  </si>
  <si>
    <t>しまね女性の活躍推進事業</t>
    <rPh sb="3" eb="5">
      <t>ジョセイ</t>
    </rPh>
    <rPh sb="6" eb="8">
      <t>カツヤク</t>
    </rPh>
    <rPh sb="8" eb="10">
      <t>スイシン</t>
    </rPh>
    <rPh sb="10" eb="12">
      <t>ジギョウ</t>
    </rPh>
    <phoneticPr fontId="1"/>
  </si>
  <si>
    <t>都道府県名：島根県　　　　　　　　　　</t>
    <rPh sb="0" eb="4">
      <t>トドウフケン</t>
    </rPh>
    <rPh sb="4" eb="5">
      <t>メイ</t>
    </rPh>
    <rPh sb="6" eb="9">
      <t>シマネケン</t>
    </rPh>
    <phoneticPr fontId="1"/>
  </si>
  <si>
    <t>平成３１年４月１日　～　令和２年３月３１日</t>
    <phoneticPr fontId="1"/>
  </si>
  <si>
    <t>本県の女性活躍を推進するためには、①経済団体等と組織した応援会議と連携して、県の現状や課題を把握し、県内企業の実情に応じた取組みの拡大、企業間のネットワークづくり　②女性の継続就業、管理職登用等の促進、男性の家事・育児への積極的な参画　③現在働いていない女性の就業促進　が必須である。
①について
　応援会議に、構成団体の女性や若手社員によるワーキングチームを設置し、各種事業を企画・実施している。「全国一働きやすく女性が活躍する県」の実現に向けて、応援会議で策定したロードマップに基づき、構成団体自らも取組みを強化するとともに、官民一体となって女性活躍のための取組みを進めていく。また、効果的な事業実施のために本県における女性活躍に係る現状を把握し、事業に反映させていくことが必要である。中小企業が多く、地域とのつながりの強い本県において、企業間などのネットワークを活かした取組みは効果的であり、全県で女性活躍を推進するために企業間の交流を深めていく事業を実施する。
②について
　本県の女性の有業率は高いが、管理的職業従事者における女性の比率は高くはなく、管理職昇進意欲も低い。女性の管理職登用を進めるためには、①女性社員への段階に応じたスキルアップと意識改革、②管理職等への意識改革や女性リーダー育成のために必要なスキルの向上、③職場における更なる意識醸成　が必要であるため、これらに対応したセミナーを体系的に実施する。また、管理職になりたくない理由として仕事と家庭の両立の困難さを挙げる女性も多いため、管理職への昇進意欲の向上を図るためには④ワーク・ライフ・バランスの推進や男性の家事・育児参画が必要である。男性の育児休業取得状況はまだ低い状況が続いており、この改善のためにも男性の家事・育児参画促進に向けた啓発を行う。
③について
　少子高齢化や若年者の県外流出などにより、本県の人材不足は深刻化している。一方、女性の有業率は高いものの、就業を希望しながら未就業の女性も一定規模存在している。これらの女性の多くは子育てなどで、家庭と仕事の両立が難しいと考えていることから、働き方に関する多様なニーズを踏まえた「寄り添い型」の支援をするとともに、企業に対し、女性にとって「働き続けやすい」雇用環境を整えてもらうための働きかけを行うワンストップ支援窓口を開設している。就業に関する相談件数は多いものの、企業と求職中の女性とでミスマッチが生じる事例が多々あり、ミスマッチを解消し、就業を促進するためにインターシップ制度を導入する。</t>
    <phoneticPr fontId="1"/>
  </si>
  <si>
    <t>①応援会議の設置要綱及び構成員：別紙のとおり
②委託事業の委託先
　・県民の意識・実態調査業務：（株）東京商工リサーチ
　・企業向けアンケート調査業務：（株）山陰合同銀行
　・県民の意識・実態調査業務、女性リーダー育成に向けた階層別セミナー：（公財）しまね女性センター
　・女性活躍のための男性の家事・育児参画に向けた情報発信事業：（有）パリティクラブ
　・女性就労ワンストップ支援体制整備事業：（一社）島根県労働者福祉協議会</t>
    <phoneticPr fontId="1"/>
  </si>
  <si>
    <t>①</t>
    <phoneticPr fontId="1"/>
  </si>
  <si>
    <t>②</t>
    <phoneticPr fontId="1"/>
  </si>
  <si>
    <t>③</t>
    <phoneticPr fontId="1"/>
  </si>
  <si>
    <t>④</t>
    <phoneticPr fontId="1"/>
  </si>
  <si>
    <t>女性活躍推進フォーラム</t>
    <rPh sb="0" eb="2">
      <t>ジョセイ</t>
    </rPh>
    <rPh sb="2" eb="4">
      <t>カツヤク</t>
    </rPh>
    <rPh sb="4" eb="6">
      <t>スイシン</t>
    </rPh>
    <phoneticPr fontId="1"/>
  </si>
  <si>
    <t>女性リーダー育成に向けた階層別セミナー</t>
    <rPh sb="0" eb="2">
      <t>ジョセイ</t>
    </rPh>
    <rPh sb="6" eb="8">
      <t>イクセイ</t>
    </rPh>
    <rPh sb="9" eb="10">
      <t>ム</t>
    </rPh>
    <rPh sb="12" eb="15">
      <t>カイソウベツ</t>
    </rPh>
    <phoneticPr fontId="1"/>
  </si>
  <si>
    <t>女性活躍のための男性の家事・育児参画促進に向けた情報発信事業</t>
    <rPh sb="0" eb="2">
      <t>ジョセイ</t>
    </rPh>
    <rPh sb="2" eb="4">
      <t>カツヤク</t>
    </rPh>
    <rPh sb="8" eb="10">
      <t>ダンセイ</t>
    </rPh>
    <rPh sb="11" eb="13">
      <t>カジ</t>
    </rPh>
    <rPh sb="14" eb="16">
      <t>イクジ</t>
    </rPh>
    <rPh sb="16" eb="18">
      <t>サンカク</t>
    </rPh>
    <rPh sb="18" eb="20">
      <t>ソクシン</t>
    </rPh>
    <rPh sb="21" eb="22">
      <t>ム</t>
    </rPh>
    <rPh sb="24" eb="26">
      <t>ジョウホウ</t>
    </rPh>
    <rPh sb="26" eb="28">
      <t>ハッシン</t>
    </rPh>
    <rPh sb="28" eb="30">
      <t>ジギョウ</t>
    </rPh>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</si>
  <si>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</si>
  <si>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（１）</t>
  </si>
  <si>
    <t>（２）</t>
  </si>
  <si>
    <t>31年度当初予算</t>
  </si>
  <si>
    <t>30年度二次補正予算</t>
  </si>
  <si>
    <t>所属部署：島根県政策企画局女性活躍推進課
氏名：高宮あゆみ
電話番号：0852-22-5245　　　　　　　電子メールアドレス：takaiya-ayumi@pref.shimane.lg.jp</t>
    <rPh sb="0" eb="2">
      <t>ショゾク</t>
    </rPh>
    <rPh sb="2" eb="4">
      <t>ブショ</t>
    </rPh>
    <rPh sb="5" eb="8">
      <t>シマネケン</t>
    </rPh>
    <rPh sb="8" eb="10">
      <t>セイサク</t>
    </rPh>
    <rPh sb="10" eb="13">
      <t>キカクキョク</t>
    </rPh>
    <rPh sb="13" eb="15">
      <t>ジョセイ</t>
    </rPh>
    <rPh sb="15" eb="17">
      <t>カツヤク</t>
    </rPh>
    <rPh sb="17" eb="20">
      <t>スイシンカ</t>
    </rPh>
    <rPh sb="21" eb="23">
      <t>シメイ</t>
    </rPh>
    <rPh sb="24" eb="26">
      <t>タカミヤ</t>
    </rPh>
    <rPh sb="30" eb="32">
      <t>デンワ</t>
    </rPh>
    <rPh sb="32" eb="34">
      <t>バンゴウ</t>
    </rPh>
    <rPh sb="54" eb="56">
      <t>デンシ</t>
    </rPh>
    <phoneticPr fontId="1"/>
  </si>
  <si>
    <t>①</t>
    <phoneticPr fontId="1"/>
  </si>
  <si>
    <t>②</t>
    <phoneticPr fontId="1"/>
  </si>
  <si>
    <t>③</t>
    <phoneticPr fontId="1"/>
  </si>
  <si>
    <t>④</t>
    <phoneticPr fontId="1"/>
  </si>
  <si>
    <t>都道府県名　島根県</t>
    <rPh sb="0" eb="4">
      <t>トドウフケン</t>
    </rPh>
    <rPh sb="4" eb="5">
      <t>メイ</t>
    </rPh>
    <rPh sb="6" eb="9">
      <t>シマネケン</t>
    </rPh>
    <phoneticPr fontId="1"/>
  </si>
  <si>
    <t>女性活躍推進フォーラム</t>
    <rPh sb="0" eb="2">
      <t>ジョセイ</t>
    </rPh>
    <rPh sb="2" eb="4">
      <t>カツヤク</t>
    </rPh>
    <rPh sb="4" eb="6">
      <t>スイシン</t>
    </rPh>
    <phoneticPr fontId="1"/>
  </si>
  <si>
    <t>意識の醸成とネットワーク形成を目的とし、県の実情に即した手法を用いたフォーラムの開催</t>
    <rPh sb="0" eb="2">
      <t>イシキ</t>
    </rPh>
    <rPh sb="3" eb="5">
      <t>ジョウセイ</t>
    </rPh>
    <rPh sb="12" eb="14">
      <t>ケイセイ</t>
    </rPh>
    <rPh sb="15" eb="17">
      <t>モクテキ</t>
    </rPh>
    <rPh sb="20" eb="21">
      <t>ケン</t>
    </rPh>
    <rPh sb="22" eb="24">
      <t>ジツジョウ</t>
    </rPh>
    <rPh sb="25" eb="26">
      <t>ソク</t>
    </rPh>
    <rPh sb="28" eb="30">
      <t>シュホウ</t>
    </rPh>
    <rPh sb="31" eb="32">
      <t>モチ</t>
    </rPh>
    <rPh sb="40" eb="42">
      <t>カイサイ</t>
    </rPh>
    <phoneticPr fontId="1"/>
  </si>
  <si>
    <t>・フォーラム参加者数
・応援企業登録数</t>
    <rPh sb="6" eb="10">
      <t>サンカシャスウ</t>
    </rPh>
    <rPh sb="12" eb="14">
      <t>オウエン</t>
    </rPh>
    <rPh sb="14" eb="16">
      <t>キギョウ</t>
    </rPh>
    <rPh sb="16" eb="19">
      <t>トウロクスウ</t>
    </rPh>
    <phoneticPr fontId="1"/>
  </si>
  <si>
    <t>女性リーダー育成に向けた階層別セミナー</t>
    <rPh sb="0" eb="2">
      <t>ジョセイ</t>
    </rPh>
    <rPh sb="6" eb="8">
      <t>イクセイ</t>
    </rPh>
    <rPh sb="9" eb="10">
      <t>ム</t>
    </rPh>
    <rPh sb="12" eb="15">
      <t>カイソウベツ</t>
    </rPh>
    <phoneticPr fontId="1"/>
  </si>
  <si>
    <t>女性の管理職登用を企業で促進するために階層別のセミナーを一体的に開催</t>
    <rPh sb="0" eb="2">
      <t>ジョセイ</t>
    </rPh>
    <rPh sb="3" eb="6">
      <t>カンリショク</t>
    </rPh>
    <rPh sb="6" eb="8">
      <t>トウヨウ</t>
    </rPh>
    <rPh sb="9" eb="11">
      <t>キギョウ</t>
    </rPh>
    <rPh sb="12" eb="14">
      <t>ソクシン</t>
    </rPh>
    <rPh sb="19" eb="22">
      <t>カイソウベツ</t>
    </rPh>
    <rPh sb="28" eb="31">
      <t>イッタイテキ</t>
    </rPh>
    <rPh sb="32" eb="34">
      <t>カイサイ</t>
    </rPh>
    <phoneticPr fontId="1"/>
  </si>
  <si>
    <t>・セミナー参加者数
・応援企業登録数</t>
    <rPh sb="5" eb="7">
      <t>サンカ</t>
    </rPh>
    <rPh sb="7" eb="8">
      <t>シャ</t>
    </rPh>
    <rPh sb="8" eb="9">
      <t>スウ</t>
    </rPh>
    <rPh sb="11" eb="13">
      <t>オウエン</t>
    </rPh>
    <rPh sb="13" eb="15">
      <t>キギョウ</t>
    </rPh>
    <rPh sb="15" eb="18">
      <t>トウロクスウ</t>
    </rPh>
    <phoneticPr fontId="1"/>
  </si>
  <si>
    <t>女性活躍のための男性の家事・育児参画促進に向けた情報発信事業</t>
    <rPh sb="0" eb="2">
      <t>ジョセイ</t>
    </rPh>
    <rPh sb="2" eb="4">
      <t>カツヤク</t>
    </rPh>
    <rPh sb="8" eb="10">
      <t>ダンセイ</t>
    </rPh>
    <rPh sb="11" eb="13">
      <t>カジ</t>
    </rPh>
    <rPh sb="14" eb="16">
      <t>イクジ</t>
    </rPh>
    <rPh sb="16" eb="18">
      <t>サンカク</t>
    </rPh>
    <rPh sb="18" eb="20">
      <t>ソクシン</t>
    </rPh>
    <rPh sb="21" eb="22">
      <t>ム</t>
    </rPh>
    <rPh sb="24" eb="26">
      <t>ジョウホウ</t>
    </rPh>
    <rPh sb="26" eb="28">
      <t>ハッシン</t>
    </rPh>
    <rPh sb="28" eb="30">
      <t>ジギョウ</t>
    </rPh>
    <phoneticPr fontId="1"/>
  </si>
  <si>
    <t>男性の家事・育児参画、育児休業取得率向上のためにリーフレットなどを使用した広報の実施</t>
    <rPh sb="0" eb="2">
      <t>ダンセイ</t>
    </rPh>
    <rPh sb="3" eb="5">
      <t>カジ</t>
    </rPh>
    <rPh sb="6" eb="8">
      <t>イクジ</t>
    </rPh>
    <rPh sb="8" eb="10">
      <t>サンカク</t>
    </rPh>
    <rPh sb="11" eb="13">
      <t>イクジ</t>
    </rPh>
    <rPh sb="13" eb="15">
      <t>キュウギョウ</t>
    </rPh>
    <rPh sb="15" eb="18">
      <t>シュトクリツ</t>
    </rPh>
    <rPh sb="18" eb="20">
      <t>コウジョウ</t>
    </rPh>
    <rPh sb="33" eb="35">
      <t>シヨウ</t>
    </rPh>
    <rPh sb="37" eb="39">
      <t>コウホウ</t>
    </rPh>
    <rPh sb="40" eb="42">
      <t>ジッシ</t>
    </rPh>
    <phoneticPr fontId="1"/>
  </si>
  <si>
    <t>・紹介事例数
・応援企業登録数
・育児休業制度を利用した男性がいる企業数</t>
    <rPh sb="1" eb="3">
      <t>ショウカイ</t>
    </rPh>
    <rPh sb="3" eb="5">
      <t>ジレイ</t>
    </rPh>
    <rPh sb="5" eb="6">
      <t>スウ</t>
    </rPh>
    <rPh sb="8" eb="10">
      <t>オウエン</t>
    </rPh>
    <rPh sb="10" eb="12">
      <t>キギョウ</t>
    </rPh>
    <rPh sb="12" eb="15">
      <t>トウロクスウ</t>
    </rPh>
    <rPh sb="17" eb="19">
      <t>イクジ</t>
    </rPh>
    <rPh sb="19" eb="21">
      <t>キュウギョウ</t>
    </rPh>
    <rPh sb="21" eb="23">
      <t>セイド</t>
    </rPh>
    <rPh sb="24" eb="26">
      <t>リヨウ</t>
    </rPh>
    <rPh sb="28" eb="30">
      <t>ダンセイ</t>
    </rPh>
    <rPh sb="33" eb="36">
      <t>キギョウスウ</t>
    </rPh>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</si>
  <si>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</si>
  <si>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女性就労ワンストップ窓口におけるインターンシップの実施</t>
    <rPh sb="0" eb="2">
      <t>ジョセイ</t>
    </rPh>
    <rPh sb="2" eb="4">
      <t>シュウロウ</t>
    </rPh>
    <rPh sb="10" eb="12">
      <t>マドグチ</t>
    </rPh>
    <rPh sb="25" eb="27">
      <t>ジッシ</t>
    </rPh>
    <phoneticPr fontId="1"/>
  </si>
  <si>
    <t>・意見交換会参加者数
・就職件数</t>
    <rPh sb="1" eb="3">
      <t>イケン</t>
    </rPh>
    <rPh sb="3" eb="5">
      <t>コウカン</t>
    </rPh>
    <rPh sb="5" eb="6">
      <t>カイ</t>
    </rPh>
    <rPh sb="6" eb="10">
      <t>サンカシャスウ</t>
    </rPh>
    <rPh sb="12" eb="14">
      <t>シュウショク</t>
    </rPh>
    <rPh sb="14" eb="16">
      <t>ケンスウ</t>
    </rPh>
    <phoneticPr fontId="1"/>
  </si>
  <si>
    <t>①</t>
    <phoneticPr fontId="1"/>
  </si>
  <si>
    <t>平成31年4月1日　～　令和2年3月31日</t>
    <rPh sb="0" eb="2">
      <t>ヘイセイ</t>
    </rPh>
    <rPh sb="4" eb="5">
      <t>ネン</t>
    </rPh>
    <rPh sb="6" eb="7">
      <t>ガツ</t>
    </rPh>
    <rPh sb="8" eb="9">
      <t>ニチ</t>
    </rPh>
    <rPh sb="12" eb="14">
      <t>レイワ</t>
    </rPh>
    <rPh sb="15" eb="16">
      <t>ネン</t>
    </rPh>
    <rPh sb="17" eb="18">
      <t>ガツ</t>
    </rPh>
    <rPh sb="20" eb="21">
      <t>ニチ</t>
    </rPh>
    <phoneticPr fontId="1"/>
  </si>
  <si>
    <t>　　　　　　　　　　　　　　　　　　3,732,889　円</t>
    <rPh sb="28" eb="29">
      <t>エン</t>
    </rPh>
    <phoneticPr fontId="1"/>
  </si>
  <si>
    <t>・応援会議のワーキングチームで事業を検討し、民間のアイデア・発想を活かすとともに、構成団体の当事者意識を醸成した。また、フォーラム当日、意見交換会時のグループのファシリテーターなど運営をワーキングチームと共に実施した。
・官民一体で当該事業を推進するために応援会議の構成団体を通じて参加者の募集などを行った。</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65" eb="67">
      <t>トウジツ</t>
    </rPh>
    <rPh sb="68" eb="70">
      <t>イケン</t>
    </rPh>
    <rPh sb="70" eb="73">
      <t>コウカンカイ</t>
    </rPh>
    <rPh sb="73" eb="74">
      <t>ジ</t>
    </rPh>
    <rPh sb="90" eb="92">
      <t>ウンエイ</t>
    </rPh>
    <rPh sb="102" eb="103">
      <t>トモ</t>
    </rPh>
    <rPh sb="104" eb="106">
      <t>ジッシ</t>
    </rPh>
    <rPh sb="111" eb="113">
      <t>カンミン</t>
    </rPh>
    <rPh sb="113" eb="115">
      <t>イッタイ</t>
    </rPh>
    <rPh sb="116" eb="118">
      <t>トウガイ</t>
    </rPh>
    <rPh sb="118" eb="120">
      <t>ジギョウ</t>
    </rPh>
    <rPh sb="121" eb="123">
      <t>スイシン</t>
    </rPh>
    <rPh sb="128" eb="130">
      <t>オウエン</t>
    </rPh>
    <rPh sb="130" eb="132">
      <t>カイギ</t>
    </rPh>
    <rPh sb="133" eb="135">
      <t>コウセイ</t>
    </rPh>
    <rPh sb="135" eb="137">
      <t>ダンタイ</t>
    </rPh>
    <rPh sb="138" eb="139">
      <t>ツウ</t>
    </rPh>
    <rPh sb="141" eb="144">
      <t>サンカシャ</t>
    </rPh>
    <rPh sb="145" eb="147">
      <t>ボシュウ</t>
    </rPh>
    <rPh sb="150" eb="151">
      <t>オコナ</t>
    </rPh>
    <phoneticPr fontId="1"/>
  </si>
  <si>
    <t xml:space="preserve">・女性活躍の推進に向けて開催している市町村担当者連絡会議等を通じ、情報共有の上、市町村を通じて参加者の募集を行った。
</t>
    <rPh sb="1" eb="3">
      <t>ジョセイ</t>
    </rPh>
    <rPh sb="3" eb="5">
      <t>カツヤク</t>
    </rPh>
    <rPh sb="6" eb="8">
      <t>スイシン</t>
    </rPh>
    <rPh sb="9" eb="10">
      <t>ム</t>
    </rPh>
    <rPh sb="12" eb="14">
      <t>カイサイ</t>
    </rPh>
    <rPh sb="18" eb="21">
      <t>シチョウソン</t>
    </rPh>
    <rPh sb="21" eb="24">
      <t>タントウシャ</t>
    </rPh>
    <rPh sb="24" eb="26">
      <t>レンラク</t>
    </rPh>
    <rPh sb="26" eb="28">
      <t>カイギ</t>
    </rPh>
    <rPh sb="28" eb="29">
      <t>トウ</t>
    </rPh>
    <rPh sb="30" eb="31">
      <t>ツウ</t>
    </rPh>
    <rPh sb="33" eb="35">
      <t>ジョウホウ</t>
    </rPh>
    <rPh sb="35" eb="37">
      <t>キョウユウ</t>
    </rPh>
    <rPh sb="38" eb="39">
      <t>ウエ</t>
    </rPh>
    <rPh sb="40" eb="43">
      <t>シチョウソン</t>
    </rPh>
    <rPh sb="44" eb="45">
      <t>ツウ</t>
    </rPh>
    <rPh sb="47" eb="50">
      <t>サンカシャ</t>
    </rPh>
    <rPh sb="51" eb="53">
      <t>ボシュウ</t>
    </rPh>
    <rPh sb="54" eb="55">
      <t>オコナ</t>
    </rPh>
    <phoneticPr fontId="1"/>
  </si>
  <si>
    <t xml:space="preserve">・フォーラムの参加者数：目標　80人、実績40人
・フォーラム参加企業のうち応援企業登録数　目標　5企業、実績　0企業
・フォーラム参加者数、応援企業登録数共に目標を達成できなかった。
</t>
    <rPh sb="7" eb="11">
      <t>サンカシャスウ</t>
    </rPh>
    <rPh sb="12" eb="14">
      <t>モクヒョウ</t>
    </rPh>
    <rPh sb="17" eb="18">
      <t>ニン</t>
    </rPh>
    <rPh sb="19" eb="21">
      <t>ジッセキ</t>
    </rPh>
    <rPh sb="23" eb="24">
      <t>ニン</t>
    </rPh>
    <rPh sb="31" eb="33">
      <t>サンカ</t>
    </rPh>
    <rPh sb="33" eb="35">
      <t>キギョウ</t>
    </rPh>
    <rPh sb="38" eb="40">
      <t>オウエン</t>
    </rPh>
    <rPh sb="40" eb="42">
      <t>キギョウ</t>
    </rPh>
    <rPh sb="42" eb="45">
      <t>トウロクスウ</t>
    </rPh>
    <rPh sb="46" eb="48">
      <t>モクヒョウ</t>
    </rPh>
    <rPh sb="50" eb="52">
      <t>キギョウ</t>
    </rPh>
    <rPh sb="53" eb="55">
      <t>ジッセキ</t>
    </rPh>
    <rPh sb="57" eb="59">
      <t>キギョウ</t>
    </rPh>
    <rPh sb="66" eb="69">
      <t>サンカシャ</t>
    </rPh>
    <rPh sb="69" eb="70">
      <t>スウ</t>
    </rPh>
    <rPh sb="71" eb="73">
      <t>オウエン</t>
    </rPh>
    <rPh sb="73" eb="75">
      <t>キギョウ</t>
    </rPh>
    <rPh sb="75" eb="78">
      <t>トウロクスウ</t>
    </rPh>
    <rPh sb="78" eb="79">
      <t>トモ</t>
    </rPh>
    <rPh sb="80" eb="82">
      <t>モクヒョウ</t>
    </rPh>
    <rPh sb="83" eb="85">
      <t>タッセイ</t>
    </rPh>
    <phoneticPr fontId="1"/>
  </si>
  <si>
    <t>②</t>
    <phoneticPr fontId="1"/>
  </si>
  <si>
    <t>女性のリーダー育成に向けた階層別セミナー</t>
    <rPh sb="0" eb="2">
      <t>ジョセイ</t>
    </rPh>
    <rPh sb="7" eb="9">
      <t>イクセイ</t>
    </rPh>
    <rPh sb="10" eb="11">
      <t>ム</t>
    </rPh>
    <rPh sb="13" eb="16">
      <t>カイソウベツ</t>
    </rPh>
    <phoneticPr fontId="1"/>
  </si>
  <si>
    <t>　　　　　2,345,001　円</t>
    <rPh sb="15" eb="16">
      <t>エン</t>
    </rPh>
    <phoneticPr fontId="1"/>
  </si>
  <si>
    <t>・応援会議のワーキングチームで事業を検討し、民間のアイデア・発想を活かすとともに、構成団体の当事者意識を醸成した。
・官民一体で当該事業を推進するために応援会議の構成団体を通じて参加者の募集などを行った。</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59" eb="61">
      <t>カンミン</t>
    </rPh>
    <rPh sb="61" eb="63">
      <t>イッタイ</t>
    </rPh>
    <rPh sb="64" eb="66">
      <t>トウガイ</t>
    </rPh>
    <rPh sb="66" eb="68">
      <t>ジギョウ</t>
    </rPh>
    <rPh sb="69" eb="71">
      <t>スイシン</t>
    </rPh>
    <rPh sb="76" eb="78">
      <t>オウエン</t>
    </rPh>
    <rPh sb="78" eb="80">
      <t>カイギ</t>
    </rPh>
    <rPh sb="81" eb="83">
      <t>コウセイ</t>
    </rPh>
    <rPh sb="83" eb="85">
      <t>ダンタイ</t>
    </rPh>
    <rPh sb="86" eb="87">
      <t>ツウ</t>
    </rPh>
    <rPh sb="89" eb="92">
      <t>サンカシャ</t>
    </rPh>
    <rPh sb="93" eb="95">
      <t>ボシュウ</t>
    </rPh>
    <rPh sb="98" eb="99">
      <t>オコナ</t>
    </rPh>
    <phoneticPr fontId="1"/>
  </si>
  <si>
    <t>・女性活躍推進フォーラム（交付金事業）、経営者向けセミナー、企業視察付きセミナー（交付金事業以外）と連動して、日程調整を行ったり、他のセミナー等の参加者にセミナー参加の広報を行うなど連携し、効果的に実施した。</t>
    <rPh sb="1" eb="3">
      <t>ジョセイ</t>
    </rPh>
    <rPh sb="3" eb="5">
      <t>カツヤク</t>
    </rPh>
    <rPh sb="5" eb="7">
      <t>スイシン</t>
    </rPh>
    <rPh sb="13" eb="16">
      <t>コウフキン</t>
    </rPh>
    <rPh sb="16" eb="18">
      <t>ジギョウ</t>
    </rPh>
    <rPh sb="20" eb="23">
      <t>ケイエイシャ</t>
    </rPh>
    <rPh sb="23" eb="24">
      <t>ム</t>
    </rPh>
    <rPh sb="30" eb="32">
      <t>キギョウ</t>
    </rPh>
    <rPh sb="32" eb="34">
      <t>シサツ</t>
    </rPh>
    <rPh sb="34" eb="35">
      <t>ツ</t>
    </rPh>
    <rPh sb="41" eb="44">
      <t>コウフキン</t>
    </rPh>
    <rPh sb="44" eb="46">
      <t>ジギョウ</t>
    </rPh>
    <rPh sb="46" eb="48">
      <t>イガイ</t>
    </rPh>
    <rPh sb="50" eb="52">
      <t>レンドウ</t>
    </rPh>
    <rPh sb="55" eb="57">
      <t>ニッテイ</t>
    </rPh>
    <rPh sb="57" eb="59">
      <t>チョウセイ</t>
    </rPh>
    <rPh sb="60" eb="61">
      <t>オコナ</t>
    </rPh>
    <rPh sb="65" eb="66">
      <t>ホカ</t>
    </rPh>
    <rPh sb="71" eb="72">
      <t>トウ</t>
    </rPh>
    <rPh sb="73" eb="76">
      <t>サンカシャ</t>
    </rPh>
    <rPh sb="81" eb="83">
      <t>サンカ</t>
    </rPh>
    <rPh sb="84" eb="86">
      <t>コウホウ</t>
    </rPh>
    <rPh sb="87" eb="88">
      <t>オコナ</t>
    </rPh>
    <rPh sb="91" eb="93">
      <t>レンケイ</t>
    </rPh>
    <rPh sb="95" eb="98">
      <t>コウカテキ</t>
    </rPh>
    <rPh sb="99" eb="101">
      <t>ジッシ</t>
    </rPh>
    <phoneticPr fontId="1"/>
  </si>
  <si>
    <t>③</t>
    <phoneticPr fontId="1"/>
  </si>
  <si>
    <t>男性の家事・育児参画促進に向けた情報発信事業</t>
    <rPh sb="0" eb="2">
      <t>ダンセイ</t>
    </rPh>
    <rPh sb="3" eb="5">
      <t>カジ</t>
    </rPh>
    <rPh sb="6" eb="8">
      <t>イクジ</t>
    </rPh>
    <rPh sb="8" eb="10">
      <t>サンカク</t>
    </rPh>
    <rPh sb="10" eb="12">
      <t>ソクシン</t>
    </rPh>
    <rPh sb="13" eb="14">
      <t>ム</t>
    </rPh>
    <rPh sb="16" eb="18">
      <t>ジョウホウ</t>
    </rPh>
    <rPh sb="18" eb="20">
      <t>ハッシン</t>
    </rPh>
    <rPh sb="20" eb="22">
      <t>ジギョウ</t>
    </rPh>
    <phoneticPr fontId="1"/>
  </si>
  <si>
    <t>　　　　　　　　　1,859,000　円</t>
    <rPh sb="19" eb="20">
      <t>エン</t>
    </rPh>
    <phoneticPr fontId="1"/>
  </si>
  <si>
    <t xml:space="preserve">・女性活躍の推進に向けて開催している市町村担当者連絡会議等を通じた情報共有や、リーフレット配布による連携。
</t>
    <rPh sb="1" eb="3">
      <t>ジョセイ</t>
    </rPh>
    <rPh sb="3" eb="5">
      <t>カツヤク</t>
    </rPh>
    <rPh sb="6" eb="8">
      <t>スイシン</t>
    </rPh>
    <rPh sb="9" eb="10">
      <t>ム</t>
    </rPh>
    <rPh sb="12" eb="14">
      <t>カイサイ</t>
    </rPh>
    <rPh sb="18" eb="21">
      <t>シチョウソン</t>
    </rPh>
    <rPh sb="21" eb="24">
      <t>タントウシャ</t>
    </rPh>
    <rPh sb="24" eb="26">
      <t>レンラク</t>
    </rPh>
    <rPh sb="26" eb="28">
      <t>カイギ</t>
    </rPh>
    <rPh sb="28" eb="29">
      <t>トウ</t>
    </rPh>
    <rPh sb="30" eb="31">
      <t>ツウ</t>
    </rPh>
    <rPh sb="33" eb="35">
      <t>ジョウホウ</t>
    </rPh>
    <rPh sb="35" eb="37">
      <t>キョウユウ</t>
    </rPh>
    <rPh sb="45" eb="47">
      <t>ハイフ</t>
    </rPh>
    <rPh sb="50" eb="52">
      <t>レンケイ</t>
    </rPh>
    <phoneticPr fontId="1"/>
  </si>
  <si>
    <t>・しまね女性の活躍応援企業登録件数は、令和元年度末で244企業等となり、R2年度末の目標を275企業等に近づいている。
・R1年度は、県としても女性活躍を進めるために「女性活躍推進本部」を設置し、部局を超えた連携、施策の推進やPRを行ったことも女性活躍に対する関心度の高まりにつながったと考える。</t>
    <phoneticPr fontId="1"/>
  </si>
  <si>
    <t>⑤</t>
    <phoneticPr fontId="1"/>
  </si>
  <si>
    <t>しまね働く女性きらめき応援会議</t>
    <rPh sb="3" eb="4">
      <t>ハタラ</t>
    </rPh>
    <rPh sb="5" eb="7">
      <t>ジョセイ</t>
    </rPh>
    <rPh sb="11" eb="13">
      <t>オウエン</t>
    </rPh>
    <rPh sb="13" eb="15">
      <t>カイギ</t>
    </rPh>
    <phoneticPr fontId="1"/>
  </si>
  <si>
    <t>・会議及びWT会議開催
・経営者向けセミナー
・県内企業視察付きセミナー</t>
    <rPh sb="1" eb="3">
      <t>カイギ</t>
    </rPh>
    <rPh sb="3" eb="4">
      <t>オヨ</t>
    </rPh>
    <rPh sb="7" eb="9">
      <t>カイギ</t>
    </rPh>
    <rPh sb="9" eb="11">
      <t>カイサイ</t>
    </rPh>
    <rPh sb="13" eb="16">
      <t>ケイエイシャ</t>
    </rPh>
    <rPh sb="16" eb="17">
      <t>ム</t>
    </rPh>
    <rPh sb="24" eb="26">
      <t>ケンナイ</t>
    </rPh>
    <rPh sb="26" eb="28">
      <t>キギョウ</t>
    </rPh>
    <rPh sb="28" eb="30">
      <t>シサツ</t>
    </rPh>
    <rPh sb="30" eb="31">
      <t>ツ</t>
    </rPh>
    <phoneticPr fontId="1"/>
  </si>
  <si>
    <t>事業の企画・実施、効果検証、課題整理</t>
    <rPh sb="0" eb="2">
      <t>ジギョウ</t>
    </rPh>
    <rPh sb="3" eb="5">
      <t>キカク</t>
    </rPh>
    <rPh sb="6" eb="8">
      <t>ジッシ</t>
    </rPh>
    <rPh sb="9" eb="11">
      <t>コウカ</t>
    </rPh>
    <rPh sb="11" eb="13">
      <t>ケンショウ</t>
    </rPh>
    <rPh sb="14" eb="16">
      <t>カダイ</t>
    </rPh>
    <rPh sb="16" eb="18">
      <t>セイリ</t>
    </rPh>
    <phoneticPr fontId="1"/>
  </si>
  <si>
    <t>【事業内容】
○応援会議のワーキングチームでの事業内容検討（調査項目、フォーラムの内容検討）
　日時：令和元年5月30日（木）14:00～16:00
○県民向け意識調査実施（8～9月調査）有効回収数896人
○応援会議のワーキングチームでの事業内容検討（フォーラムの内容検討）
　日時：令和元年10月3日（木）13:30～15:30
○企業向け調査実施（令和2年1月～2月）回収数：1,088人（経営者向け、社員向け）
○女性活躍推進フォーラム開催
　日時：令和2年2月21日（金）14:00～16:20　参加者：40名
　内容：県内で女性活躍に積極的に取り組む企業の事例発表や、学生が取材・制作した企業の紹介動画発表、企業向け調査から見る県の現状の説明、学生を交えた意見交換会
○しまね働く女性きらめき応援会議ワーキングチームリーダー会議（R1事業の振り返り、次年度に向けての検討）
　日時：令和2年3月2日（月）13:30～15:30
　</t>
    <rPh sb="1" eb="3">
      <t>ジギョウ</t>
    </rPh>
    <rPh sb="3" eb="5">
      <t>ナイヨウ</t>
    </rPh>
    <rPh sb="8" eb="10">
      <t>オウエン</t>
    </rPh>
    <rPh sb="10" eb="12">
      <t>カイギ</t>
    </rPh>
    <rPh sb="23" eb="25">
      <t>ジギョウ</t>
    </rPh>
    <rPh sb="25" eb="27">
      <t>ナイヨウ</t>
    </rPh>
    <rPh sb="27" eb="29">
      <t>ケントウ</t>
    </rPh>
    <rPh sb="30" eb="32">
      <t>チョウサ</t>
    </rPh>
    <rPh sb="32" eb="34">
      <t>コウモク</t>
    </rPh>
    <rPh sb="41" eb="43">
      <t>ナイヨウ</t>
    </rPh>
    <rPh sb="43" eb="45">
      <t>ケントウ</t>
    </rPh>
    <rPh sb="48" eb="50">
      <t>ニチジ</t>
    </rPh>
    <rPh sb="51" eb="53">
      <t>レイワ</t>
    </rPh>
    <rPh sb="53" eb="55">
      <t>ガンネン</t>
    </rPh>
    <rPh sb="56" eb="57">
      <t>ガツ</t>
    </rPh>
    <rPh sb="59" eb="60">
      <t>ニチ</t>
    </rPh>
    <rPh sb="61" eb="62">
      <t>モク</t>
    </rPh>
    <rPh sb="76" eb="78">
      <t>ケンミン</t>
    </rPh>
    <rPh sb="78" eb="79">
      <t>ム</t>
    </rPh>
    <rPh sb="80" eb="82">
      <t>イシキ</t>
    </rPh>
    <rPh sb="82" eb="84">
      <t>チョウサ</t>
    </rPh>
    <rPh sb="84" eb="86">
      <t>ジッシ</t>
    </rPh>
    <rPh sb="90" eb="91">
      <t>ガツ</t>
    </rPh>
    <rPh sb="91" eb="93">
      <t>チョウサ</t>
    </rPh>
    <rPh sb="94" eb="96">
      <t>ユウコウ</t>
    </rPh>
    <rPh sb="96" eb="99">
      <t>カイシュウスウ</t>
    </rPh>
    <rPh sb="102" eb="103">
      <t>ニン</t>
    </rPh>
    <rPh sb="105" eb="107">
      <t>オウエン</t>
    </rPh>
    <rPh sb="107" eb="109">
      <t>カイギ</t>
    </rPh>
    <rPh sb="120" eb="122">
      <t>ジギョウ</t>
    </rPh>
    <rPh sb="122" eb="124">
      <t>ナイヨウ</t>
    </rPh>
    <rPh sb="124" eb="126">
      <t>ケントウ</t>
    </rPh>
    <rPh sb="133" eb="135">
      <t>ナイヨウ</t>
    </rPh>
    <rPh sb="135" eb="137">
      <t>ケントウ</t>
    </rPh>
    <rPh sb="140" eb="142">
      <t>ニチジ</t>
    </rPh>
    <rPh sb="143" eb="145">
      <t>レイワ</t>
    </rPh>
    <rPh sb="145" eb="147">
      <t>ガンネン</t>
    </rPh>
    <rPh sb="149" eb="150">
      <t>ガツ</t>
    </rPh>
    <rPh sb="151" eb="152">
      <t>ニチ</t>
    </rPh>
    <rPh sb="153" eb="154">
      <t>モク</t>
    </rPh>
    <rPh sb="168" eb="170">
      <t>キギョウ</t>
    </rPh>
    <rPh sb="170" eb="171">
      <t>ム</t>
    </rPh>
    <rPh sb="172" eb="174">
      <t>チョウサ</t>
    </rPh>
    <rPh sb="174" eb="176">
      <t>ジッシ</t>
    </rPh>
    <rPh sb="177" eb="179">
      <t>レイワ</t>
    </rPh>
    <rPh sb="180" eb="181">
      <t>ネン</t>
    </rPh>
    <rPh sb="182" eb="183">
      <t>ガツ</t>
    </rPh>
    <rPh sb="185" eb="186">
      <t>ガツ</t>
    </rPh>
    <rPh sb="187" eb="190">
      <t>カイシュウスウ</t>
    </rPh>
    <rPh sb="196" eb="197">
      <t>ニン</t>
    </rPh>
    <rPh sb="198" eb="201">
      <t>ケイエイシャ</t>
    </rPh>
    <rPh sb="201" eb="202">
      <t>ム</t>
    </rPh>
    <rPh sb="204" eb="206">
      <t>シャイン</t>
    </rPh>
    <rPh sb="206" eb="207">
      <t>ム</t>
    </rPh>
    <rPh sb="211" eb="213">
      <t>ジョセイ</t>
    </rPh>
    <rPh sb="213" eb="215">
      <t>カツヤク</t>
    </rPh>
    <rPh sb="215" eb="217">
      <t>スイシン</t>
    </rPh>
    <rPh sb="222" eb="224">
      <t>カイサイ</t>
    </rPh>
    <rPh sb="226" eb="228">
      <t>ニチジ</t>
    </rPh>
    <rPh sb="229" eb="231">
      <t>レイワ</t>
    </rPh>
    <rPh sb="232" eb="233">
      <t>ネン</t>
    </rPh>
    <rPh sb="234" eb="235">
      <t>ガツ</t>
    </rPh>
    <rPh sb="237" eb="238">
      <t>ニチ</t>
    </rPh>
    <rPh sb="239" eb="240">
      <t>キン</t>
    </rPh>
    <rPh sb="253" eb="256">
      <t>サンカシャ</t>
    </rPh>
    <rPh sb="259" eb="260">
      <t>メイ</t>
    </rPh>
    <rPh sb="262" eb="264">
      <t>ナイヨウ</t>
    </rPh>
    <rPh sb="265" eb="267">
      <t>ケンナイ</t>
    </rPh>
    <rPh sb="268" eb="270">
      <t>ジョセイ</t>
    </rPh>
    <rPh sb="270" eb="272">
      <t>カツヤク</t>
    </rPh>
    <rPh sb="273" eb="276">
      <t>セッキョクテキ</t>
    </rPh>
    <rPh sb="277" eb="278">
      <t>ト</t>
    </rPh>
    <rPh sb="279" eb="280">
      <t>ク</t>
    </rPh>
    <rPh sb="281" eb="283">
      <t>キギョウ</t>
    </rPh>
    <rPh sb="284" eb="286">
      <t>ジレイ</t>
    </rPh>
    <rPh sb="286" eb="288">
      <t>ハッピョウ</t>
    </rPh>
    <rPh sb="290" eb="292">
      <t>ガクセイ</t>
    </rPh>
    <rPh sb="293" eb="295">
      <t>シュザイ</t>
    </rPh>
    <rPh sb="296" eb="298">
      <t>セイサク</t>
    </rPh>
    <rPh sb="300" eb="302">
      <t>キギョウ</t>
    </rPh>
    <rPh sb="303" eb="305">
      <t>ショウカイ</t>
    </rPh>
    <rPh sb="305" eb="307">
      <t>ドウガ</t>
    </rPh>
    <rPh sb="307" eb="309">
      <t>ハッピョウ</t>
    </rPh>
    <rPh sb="310" eb="312">
      <t>キギョウ</t>
    </rPh>
    <rPh sb="312" eb="313">
      <t>ム</t>
    </rPh>
    <rPh sb="314" eb="316">
      <t>チョウサ</t>
    </rPh>
    <rPh sb="318" eb="319">
      <t>ミ</t>
    </rPh>
    <rPh sb="320" eb="321">
      <t>ケン</t>
    </rPh>
    <rPh sb="322" eb="324">
      <t>ゲンジョウ</t>
    </rPh>
    <rPh sb="325" eb="327">
      <t>セツメイ</t>
    </rPh>
    <rPh sb="328" eb="330">
      <t>ガクセイ</t>
    </rPh>
    <rPh sb="331" eb="332">
      <t>マジ</t>
    </rPh>
    <rPh sb="334" eb="336">
      <t>イケン</t>
    </rPh>
    <rPh sb="336" eb="339">
      <t>コウカンカイ</t>
    </rPh>
    <rPh sb="406" eb="407">
      <t>ゲツ</t>
    </rPh>
    <phoneticPr fontId="1"/>
  </si>
  <si>
    <t>・女性のリーダー育成に向けた階層別セミナー（交付金事業）、経営者向けセミナー、企業視察付きセミナー（交付金事業以外）と連動して、日程調整を行ったり、セミナー等参加企業にフォーラム参加者の募集を行うなど、連携し、効果的に実施した。
・女性活躍に積極的に取り組む優良企業（表彰受賞企業）の事例発表を行ったり、学生取材を実施するなど、連携して実施した。</t>
    <rPh sb="1" eb="3">
      <t>ジョセイ</t>
    </rPh>
    <rPh sb="8" eb="10">
      <t>イクセイ</t>
    </rPh>
    <rPh sb="11" eb="12">
      <t>ム</t>
    </rPh>
    <rPh sb="14" eb="17">
      <t>カイソウベツ</t>
    </rPh>
    <rPh sb="22" eb="25">
      <t>コウフキン</t>
    </rPh>
    <rPh sb="25" eb="27">
      <t>ジギョウ</t>
    </rPh>
    <rPh sb="29" eb="32">
      <t>ケイエイシャ</t>
    </rPh>
    <rPh sb="32" eb="33">
      <t>ム</t>
    </rPh>
    <rPh sb="39" eb="41">
      <t>キギョウ</t>
    </rPh>
    <rPh sb="41" eb="43">
      <t>シサツ</t>
    </rPh>
    <rPh sb="43" eb="44">
      <t>ツ</t>
    </rPh>
    <rPh sb="50" eb="53">
      <t>コウフキン</t>
    </rPh>
    <rPh sb="53" eb="55">
      <t>ジギョウ</t>
    </rPh>
    <rPh sb="55" eb="57">
      <t>イガイ</t>
    </rPh>
    <rPh sb="59" eb="61">
      <t>レンドウ</t>
    </rPh>
    <rPh sb="64" eb="66">
      <t>ニッテイ</t>
    </rPh>
    <rPh sb="66" eb="68">
      <t>チョウセイ</t>
    </rPh>
    <rPh sb="69" eb="70">
      <t>オコナ</t>
    </rPh>
    <rPh sb="78" eb="79">
      <t>トウ</t>
    </rPh>
    <rPh sb="79" eb="81">
      <t>サンカ</t>
    </rPh>
    <rPh sb="81" eb="83">
      <t>キギョウ</t>
    </rPh>
    <rPh sb="89" eb="92">
      <t>サンカシャ</t>
    </rPh>
    <rPh sb="93" eb="95">
      <t>ボシュウ</t>
    </rPh>
    <rPh sb="96" eb="97">
      <t>オコナ</t>
    </rPh>
    <rPh sb="101" eb="103">
      <t>レンケイ</t>
    </rPh>
    <rPh sb="105" eb="108">
      <t>コウカテキ</t>
    </rPh>
    <rPh sb="109" eb="111">
      <t>ジッシ</t>
    </rPh>
    <rPh sb="116" eb="118">
      <t>ジョセイ</t>
    </rPh>
    <rPh sb="118" eb="120">
      <t>カツヤク</t>
    </rPh>
    <rPh sb="121" eb="124">
      <t>セッキョクテキ</t>
    </rPh>
    <rPh sb="125" eb="126">
      <t>ト</t>
    </rPh>
    <rPh sb="127" eb="128">
      <t>ク</t>
    </rPh>
    <rPh sb="129" eb="131">
      <t>ユウリョウ</t>
    </rPh>
    <rPh sb="131" eb="133">
      <t>キギョウ</t>
    </rPh>
    <rPh sb="134" eb="136">
      <t>ヒョウショウ</t>
    </rPh>
    <rPh sb="136" eb="138">
      <t>ジュショウ</t>
    </rPh>
    <rPh sb="138" eb="140">
      <t>キギョウ</t>
    </rPh>
    <rPh sb="142" eb="144">
      <t>ジレイ</t>
    </rPh>
    <rPh sb="144" eb="146">
      <t>ハッピョウ</t>
    </rPh>
    <rPh sb="147" eb="148">
      <t>オコナ</t>
    </rPh>
    <rPh sb="152" eb="154">
      <t>ガクセイ</t>
    </rPh>
    <rPh sb="154" eb="156">
      <t>シュザイ</t>
    </rPh>
    <rPh sb="157" eb="159">
      <t>ジッシ</t>
    </rPh>
    <rPh sb="164" eb="166">
      <t>レンケイ</t>
    </rPh>
    <rPh sb="168" eb="170">
      <t>ジッシ</t>
    </rPh>
    <phoneticPr fontId="1"/>
  </si>
  <si>
    <t>・全県における女性活躍の推進に向けて、フォーラムを実施した。フォーラムの内容を島根県の実情に応じた内容とするため、事前に県民や企業に対して意識調査を実施し、その結果を基にフォーラムの内容を検討したり、フォーラムの中で調査結果の報告をするなど、参加者に県の状況を知ってもらい、企業の取り組みに活かしてもらうようにした。また、学生が企業を取材・動画制作を行い、フォーラム当日に動画発表を行い、それらを踏まえて企業と意見交換を行った。身近な県内企業の取組を紹介することにより、参加企業の取り組みに直結しやすく、また学生が制作した動画をユーチューブで配信することにより、フォーラムに参加できなかった企業や学生に対するPRにもつながった。</t>
    <rPh sb="1" eb="3">
      <t>ゼンケン</t>
    </rPh>
    <rPh sb="7" eb="9">
      <t>ジョセイ</t>
    </rPh>
    <rPh sb="9" eb="11">
      <t>カツヤク</t>
    </rPh>
    <rPh sb="12" eb="14">
      <t>スイシン</t>
    </rPh>
    <rPh sb="15" eb="16">
      <t>ム</t>
    </rPh>
    <rPh sb="25" eb="27">
      <t>ジッシ</t>
    </rPh>
    <rPh sb="36" eb="38">
      <t>ナイヨウ</t>
    </rPh>
    <rPh sb="39" eb="42">
      <t>シマネケン</t>
    </rPh>
    <rPh sb="43" eb="45">
      <t>ジツジョウ</t>
    </rPh>
    <rPh sb="46" eb="47">
      <t>オウ</t>
    </rPh>
    <rPh sb="49" eb="51">
      <t>ナイヨウ</t>
    </rPh>
    <rPh sb="57" eb="59">
      <t>ジゼン</t>
    </rPh>
    <rPh sb="60" eb="62">
      <t>ケンミン</t>
    </rPh>
    <rPh sb="63" eb="65">
      <t>キギョウ</t>
    </rPh>
    <rPh sb="66" eb="67">
      <t>タイ</t>
    </rPh>
    <rPh sb="69" eb="71">
      <t>イシキ</t>
    </rPh>
    <rPh sb="71" eb="73">
      <t>チョウサ</t>
    </rPh>
    <rPh sb="74" eb="76">
      <t>ジッシ</t>
    </rPh>
    <rPh sb="80" eb="82">
      <t>ケッカ</t>
    </rPh>
    <rPh sb="83" eb="84">
      <t>モト</t>
    </rPh>
    <rPh sb="91" eb="93">
      <t>ナイヨウ</t>
    </rPh>
    <rPh sb="94" eb="96">
      <t>ケントウ</t>
    </rPh>
    <rPh sb="106" eb="107">
      <t>ナカ</t>
    </rPh>
    <rPh sb="108" eb="110">
      <t>チョウサ</t>
    </rPh>
    <rPh sb="110" eb="112">
      <t>ケッカ</t>
    </rPh>
    <rPh sb="113" eb="115">
      <t>ホウコク</t>
    </rPh>
    <rPh sb="121" eb="124">
      <t>サンカシャ</t>
    </rPh>
    <rPh sb="125" eb="126">
      <t>ケン</t>
    </rPh>
    <rPh sb="127" eb="129">
      <t>ジョウキョウ</t>
    </rPh>
    <rPh sb="130" eb="131">
      <t>シ</t>
    </rPh>
    <rPh sb="137" eb="139">
      <t>キギョウ</t>
    </rPh>
    <rPh sb="140" eb="141">
      <t>ト</t>
    </rPh>
    <rPh sb="142" eb="143">
      <t>ク</t>
    </rPh>
    <rPh sb="145" eb="146">
      <t>イ</t>
    </rPh>
    <rPh sb="161" eb="163">
      <t>ガクセイ</t>
    </rPh>
    <rPh sb="164" eb="166">
      <t>キギョウ</t>
    </rPh>
    <rPh sb="167" eb="169">
      <t>シュザイ</t>
    </rPh>
    <rPh sb="170" eb="172">
      <t>ドウガ</t>
    </rPh>
    <rPh sb="172" eb="174">
      <t>セイサク</t>
    </rPh>
    <rPh sb="175" eb="176">
      <t>オコナ</t>
    </rPh>
    <rPh sb="183" eb="185">
      <t>トウジツ</t>
    </rPh>
    <rPh sb="186" eb="188">
      <t>ドウガ</t>
    </rPh>
    <rPh sb="188" eb="190">
      <t>ハッピョウ</t>
    </rPh>
    <rPh sb="191" eb="192">
      <t>オコナ</t>
    </rPh>
    <rPh sb="198" eb="199">
      <t>フ</t>
    </rPh>
    <rPh sb="202" eb="204">
      <t>キギョウ</t>
    </rPh>
    <rPh sb="205" eb="207">
      <t>イケン</t>
    </rPh>
    <rPh sb="207" eb="209">
      <t>コウカン</t>
    </rPh>
    <rPh sb="210" eb="211">
      <t>オコナ</t>
    </rPh>
    <rPh sb="214" eb="216">
      <t>ミヂカ</t>
    </rPh>
    <rPh sb="217" eb="219">
      <t>ケンナイ</t>
    </rPh>
    <rPh sb="219" eb="221">
      <t>キギョウ</t>
    </rPh>
    <rPh sb="222" eb="224">
      <t>トリクミ</t>
    </rPh>
    <rPh sb="225" eb="227">
      <t>ショウカイ</t>
    </rPh>
    <rPh sb="235" eb="237">
      <t>サンカ</t>
    </rPh>
    <rPh sb="237" eb="239">
      <t>キギョウ</t>
    </rPh>
    <rPh sb="240" eb="241">
      <t>ト</t>
    </rPh>
    <rPh sb="242" eb="243">
      <t>ク</t>
    </rPh>
    <rPh sb="245" eb="247">
      <t>チョッケツ</t>
    </rPh>
    <rPh sb="254" eb="256">
      <t>ガクセイ</t>
    </rPh>
    <rPh sb="257" eb="259">
      <t>セイサク</t>
    </rPh>
    <rPh sb="261" eb="263">
      <t>ドウガ</t>
    </rPh>
    <rPh sb="271" eb="273">
      <t>ハイシン</t>
    </rPh>
    <rPh sb="287" eb="289">
      <t>サンカ</t>
    </rPh>
    <rPh sb="295" eb="297">
      <t>キギョウ</t>
    </rPh>
    <rPh sb="298" eb="300">
      <t>ガクセイ</t>
    </rPh>
    <rPh sb="301" eb="302">
      <t>タイ</t>
    </rPh>
    <phoneticPr fontId="1"/>
  </si>
  <si>
    <t>フォーラムについては、参加者の満足度は高かったが、もっと多くの人に参加してもらえるように時期や広報の仕方を工夫する必要がある。また、開催時期のこともあるが、すぐに応援企業の登録に結びつかなかったため、参加企業に対し、継続してアプローチしていく必要がある。</t>
    <rPh sb="66" eb="68">
      <t>カイサイ</t>
    </rPh>
    <rPh sb="68" eb="70">
      <t>ジキ</t>
    </rPh>
    <rPh sb="81" eb="83">
      <t>オウエン</t>
    </rPh>
    <rPh sb="83" eb="85">
      <t>キギョウ</t>
    </rPh>
    <rPh sb="86" eb="88">
      <t>トウロク</t>
    </rPh>
    <rPh sb="89" eb="90">
      <t>ムス</t>
    </rPh>
    <rPh sb="100" eb="102">
      <t>サンカ</t>
    </rPh>
    <rPh sb="102" eb="104">
      <t>キギョウ</t>
    </rPh>
    <rPh sb="105" eb="106">
      <t>タイ</t>
    </rPh>
    <rPh sb="108" eb="110">
      <t>ケイゾク</t>
    </rPh>
    <rPh sb="121" eb="123">
      <t>ヒツヨウ</t>
    </rPh>
    <phoneticPr fontId="1"/>
  </si>
  <si>
    <t>【事業内容】
○応援会議のワーキングチームでの事業内容検討（セミナーの内容検討）
　日時：令和元年5月30日（木）14:00～16:00
○しまね働く女性きらめき応援塾（スキルアップ編・3回シリーズ）
　日時：令和元年8月6日、9月6日、9月27日（松江）延べ参加者数：88人
　日時：令和元年8月7日、9月5日、9月26日（浜田）延べ参加者数：61人
　内容：様々な分野で働く女性たちに自律的成長を促し、個の力を伸ばしつつ、組織の一員として貢献・活躍することを目指して、3回連続講座を実施
○しまね働く女性きらめき応援塾（レベルアップ編）
　日時：令和元年11月27日（松江）、28日(浜田）　参加者数：62人
　内容：様々な分野で働く女性管理職や管理職候補を対象に、リーダーとしての意欲向上と同時に、職場で活躍できる具体的スキル向上を図るために、人材育成と人的ネットワークの構築を目的とした研修を実施。
○応援会議のワーキングチームでの事業内容検討（セミナー振り返り、セミナーの内容検討）
　日時：令和元年10月3日（木）13:30～15:30
○しまね働く女性きらめき応援塾（マネジメント編）
　日時：令和2年2月13日（浜田）、14日（松江）　参加者数：54人
　内容：職場における女性従業員の潜在力を引き出し、様々なワーク・ライフスタイルを持つ社員等が活躍できる環境づくりを進めることができるよう、管理職を対象とした参加型研修を実施。
○しまね働く女性きらめき応援会議ワーキングチームリーダー会議（R1事業の振り返り、次年度に向けての検討）
　日時：令和2年3月2日（月）13:30～15:30
　</t>
    <rPh sb="1" eb="3">
      <t>ジギョウ</t>
    </rPh>
    <rPh sb="3" eb="5">
      <t>ナイヨウ</t>
    </rPh>
    <rPh sb="8" eb="10">
      <t>オウエン</t>
    </rPh>
    <rPh sb="10" eb="12">
      <t>カイギ</t>
    </rPh>
    <rPh sb="23" eb="25">
      <t>ジギョウ</t>
    </rPh>
    <rPh sb="25" eb="27">
      <t>ナイヨウ</t>
    </rPh>
    <rPh sb="27" eb="29">
      <t>ケントウ</t>
    </rPh>
    <rPh sb="35" eb="37">
      <t>ナイヨウ</t>
    </rPh>
    <rPh sb="37" eb="39">
      <t>ケントウ</t>
    </rPh>
    <rPh sb="42" eb="44">
      <t>ニチジ</t>
    </rPh>
    <rPh sb="45" eb="47">
      <t>レイワ</t>
    </rPh>
    <rPh sb="47" eb="49">
      <t>ガンネン</t>
    </rPh>
    <rPh sb="50" eb="51">
      <t>ガツ</t>
    </rPh>
    <rPh sb="53" eb="54">
      <t>ニチ</t>
    </rPh>
    <rPh sb="55" eb="56">
      <t>モク</t>
    </rPh>
    <rPh sb="73" eb="74">
      <t>ハタラ</t>
    </rPh>
    <rPh sb="75" eb="77">
      <t>ジョセイ</t>
    </rPh>
    <rPh sb="81" eb="83">
      <t>オウエン</t>
    </rPh>
    <rPh sb="83" eb="84">
      <t>ジュク</t>
    </rPh>
    <rPh sb="91" eb="92">
      <t>ヘン</t>
    </rPh>
    <rPh sb="94" eb="95">
      <t>カイ</t>
    </rPh>
    <rPh sb="102" eb="104">
      <t>ニチジ</t>
    </rPh>
    <rPh sb="105" eb="107">
      <t>レイワ</t>
    </rPh>
    <rPh sb="107" eb="109">
      <t>ガンネン</t>
    </rPh>
    <rPh sb="110" eb="111">
      <t>ガツ</t>
    </rPh>
    <rPh sb="112" eb="113">
      <t>ニチ</t>
    </rPh>
    <rPh sb="115" eb="116">
      <t>ガツ</t>
    </rPh>
    <rPh sb="117" eb="118">
      <t>ニチ</t>
    </rPh>
    <rPh sb="120" eb="121">
      <t>ガツ</t>
    </rPh>
    <rPh sb="123" eb="124">
      <t>ニチ</t>
    </rPh>
    <rPh sb="125" eb="127">
      <t>マツエ</t>
    </rPh>
    <rPh sb="128" eb="129">
      <t>ノ</t>
    </rPh>
    <rPh sb="130" eb="134">
      <t>サンカシャスウ</t>
    </rPh>
    <rPh sb="137" eb="138">
      <t>ニン</t>
    </rPh>
    <rPh sb="140" eb="142">
      <t>ニチジ</t>
    </rPh>
    <rPh sb="143" eb="145">
      <t>レイワ</t>
    </rPh>
    <rPh sb="145" eb="147">
      <t>ガンネン</t>
    </rPh>
    <rPh sb="148" eb="149">
      <t>ガツ</t>
    </rPh>
    <rPh sb="150" eb="151">
      <t>ニチ</t>
    </rPh>
    <rPh sb="153" eb="154">
      <t>ガツ</t>
    </rPh>
    <rPh sb="155" eb="156">
      <t>ニチ</t>
    </rPh>
    <rPh sb="158" eb="159">
      <t>ガツ</t>
    </rPh>
    <rPh sb="161" eb="162">
      <t>ニチ</t>
    </rPh>
    <rPh sb="163" eb="165">
      <t>ハマダ</t>
    </rPh>
    <rPh sb="166" eb="167">
      <t>ノ</t>
    </rPh>
    <rPh sb="168" eb="172">
      <t>サンカシャスウ</t>
    </rPh>
    <rPh sb="175" eb="176">
      <t>ニン</t>
    </rPh>
    <rPh sb="178" eb="180">
      <t>ナイヨウ</t>
    </rPh>
    <rPh sb="181" eb="183">
      <t>サマザマ</t>
    </rPh>
    <rPh sb="184" eb="186">
      <t>ブンヤ</t>
    </rPh>
    <rPh sb="187" eb="188">
      <t>ハタラ</t>
    </rPh>
    <rPh sb="189" eb="191">
      <t>ジョセイ</t>
    </rPh>
    <rPh sb="194" eb="197">
      <t>ジリツテキ</t>
    </rPh>
    <rPh sb="197" eb="199">
      <t>セイチョウ</t>
    </rPh>
    <rPh sb="200" eb="201">
      <t>ウナガ</t>
    </rPh>
    <rPh sb="203" eb="204">
      <t>コ</t>
    </rPh>
    <rPh sb="205" eb="206">
      <t>チカラ</t>
    </rPh>
    <rPh sb="207" eb="208">
      <t>ノ</t>
    </rPh>
    <rPh sb="213" eb="215">
      <t>ソシキ</t>
    </rPh>
    <rPh sb="216" eb="218">
      <t>イチイン</t>
    </rPh>
    <rPh sb="221" eb="223">
      <t>コウケン</t>
    </rPh>
    <rPh sb="224" eb="226">
      <t>カツヤク</t>
    </rPh>
    <rPh sb="231" eb="233">
      <t>メザ</t>
    </rPh>
    <rPh sb="237" eb="238">
      <t>カイ</t>
    </rPh>
    <rPh sb="238" eb="240">
      <t>レンゾク</t>
    </rPh>
    <rPh sb="240" eb="242">
      <t>コウザ</t>
    </rPh>
    <rPh sb="243" eb="245">
      <t>ジッシ</t>
    </rPh>
    <rPh sb="250" eb="251">
      <t>ハタラ</t>
    </rPh>
    <rPh sb="252" eb="254">
      <t>ジョセイ</t>
    </rPh>
    <rPh sb="258" eb="260">
      <t>オウエン</t>
    </rPh>
    <rPh sb="260" eb="261">
      <t>ジュク</t>
    </rPh>
    <rPh sb="268" eb="269">
      <t>ヘン</t>
    </rPh>
    <rPh sb="272" eb="274">
      <t>ニチジ</t>
    </rPh>
    <rPh sb="275" eb="277">
      <t>レイワ</t>
    </rPh>
    <rPh sb="277" eb="279">
      <t>ガンネン</t>
    </rPh>
    <rPh sb="281" eb="282">
      <t>ガツ</t>
    </rPh>
    <rPh sb="284" eb="285">
      <t>ニチ</t>
    </rPh>
    <rPh sb="286" eb="288">
      <t>マツエ</t>
    </rPh>
    <rPh sb="292" eb="293">
      <t>ニチ</t>
    </rPh>
    <rPh sb="294" eb="296">
      <t>ハマダ</t>
    </rPh>
    <rPh sb="298" eb="302">
      <t>サンカシャスウ</t>
    </rPh>
    <rPh sb="305" eb="306">
      <t>ニン</t>
    </rPh>
    <rPh sb="308" eb="310">
      <t>ナイヨウ</t>
    </rPh>
    <rPh sb="311" eb="313">
      <t>サマザマ</t>
    </rPh>
    <rPh sb="314" eb="316">
      <t>ブンヤ</t>
    </rPh>
    <rPh sb="317" eb="318">
      <t>ハタラ</t>
    </rPh>
    <rPh sb="319" eb="321">
      <t>ジョセイ</t>
    </rPh>
    <rPh sb="321" eb="324">
      <t>カンリショク</t>
    </rPh>
    <rPh sb="325" eb="328">
      <t>カンリショク</t>
    </rPh>
    <rPh sb="328" eb="330">
      <t>コウホ</t>
    </rPh>
    <rPh sb="331" eb="333">
      <t>タイショウ</t>
    </rPh>
    <rPh sb="343" eb="345">
      <t>イヨク</t>
    </rPh>
    <rPh sb="345" eb="347">
      <t>コウジョウ</t>
    </rPh>
    <rPh sb="348" eb="350">
      <t>ドウジ</t>
    </rPh>
    <rPh sb="352" eb="354">
      <t>ショクバ</t>
    </rPh>
    <rPh sb="355" eb="357">
      <t>カツヤク</t>
    </rPh>
    <rPh sb="360" eb="363">
      <t>グタイテキ</t>
    </rPh>
    <rPh sb="366" eb="368">
      <t>コウジョウ</t>
    </rPh>
    <rPh sb="369" eb="370">
      <t>ハカ</t>
    </rPh>
    <rPh sb="375" eb="377">
      <t>ジンザイ</t>
    </rPh>
    <rPh sb="377" eb="379">
      <t>イクセイ</t>
    </rPh>
    <rPh sb="380" eb="381">
      <t>ニン</t>
    </rPh>
    <rPh sb="381" eb="382">
      <t>テキ</t>
    </rPh>
    <rPh sb="389" eb="391">
      <t>コウチク</t>
    </rPh>
    <rPh sb="392" eb="394">
      <t>モクテキ</t>
    </rPh>
    <rPh sb="397" eb="399">
      <t>ケンシュウ</t>
    </rPh>
    <rPh sb="400" eb="402">
      <t>ジッシ</t>
    </rPh>
    <rPh sb="405" eb="407">
      <t>オウエン</t>
    </rPh>
    <rPh sb="407" eb="409">
      <t>カイギ</t>
    </rPh>
    <rPh sb="420" eb="422">
      <t>ジギョウ</t>
    </rPh>
    <rPh sb="422" eb="424">
      <t>ナイヨウ</t>
    </rPh>
    <rPh sb="424" eb="426">
      <t>ケントウ</t>
    </rPh>
    <rPh sb="431" eb="432">
      <t>フ</t>
    </rPh>
    <rPh sb="433" eb="434">
      <t>カエ</t>
    </rPh>
    <rPh sb="441" eb="443">
      <t>ナイヨウ</t>
    </rPh>
    <rPh sb="443" eb="445">
      <t>ケントウ</t>
    </rPh>
    <rPh sb="448" eb="450">
      <t>ニチジ</t>
    </rPh>
    <rPh sb="451" eb="453">
      <t>レイワ</t>
    </rPh>
    <rPh sb="453" eb="455">
      <t>ガンネン</t>
    </rPh>
    <rPh sb="457" eb="458">
      <t>ガツ</t>
    </rPh>
    <rPh sb="459" eb="460">
      <t>ニチ</t>
    </rPh>
    <rPh sb="461" eb="462">
      <t>モク</t>
    </rPh>
    <rPh sb="479" eb="480">
      <t>ハタラ</t>
    </rPh>
    <rPh sb="481" eb="483">
      <t>ジョセイ</t>
    </rPh>
    <rPh sb="487" eb="489">
      <t>オウエン</t>
    </rPh>
    <rPh sb="489" eb="490">
      <t>ジュク</t>
    </rPh>
    <rPh sb="497" eb="498">
      <t>ヘン</t>
    </rPh>
    <rPh sb="501" eb="503">
      <t>ニチジ</t>
    </rPh>
    <rPh sb="504" eb="506">
      <t>レイワ</t>
    </rPh>
    <rPh sb="507" eb="508">
      <t>ネン</t>
    </rPh>
    <rPh sb="509" eb="510">
      <t>ガツ</t>
    </rPh>
    <rPh sb="512" eb="513">
      <t>ニチ</t>
    </rPh>
    <rPh sb="514" eb="516">
      <t>ハマダ</t>
    </rPh>
    <rPh sb="520" eb="521">
      <t>ニチ</t>
    </rPh>
    <rPh sb="522" eb="524">
      <t>マツエ</t>
    </rPh>
    <rPh sb="526" eb="529">
      <t>サンカシャ</t>
    </rPh>
    <rPh sb="529" eb="530">
      <t>スウ</t>
    </rPh>
    <rPh sb="533" eb="534">
      <t>ニン</t>
    </rPh>
    <rPh sb="536" eb="538">
      <t>ナイヨウ</t>
    </rPh>
    <rPh sb="539" eb="541">
      <t>ショクバ</t>
    </rPh>
    <rPh sb="545" eb="547">
      <t>ジョセイ</t>
    </rPh>
    <rPh sb="547" eb="550">
      <t>ジュウギョウイン</t>
    </rPh>
    <rPh sb="551" eb="554">
      <t>センザイリョク</t>
    </rPh>
    <rPh sb="555" eb="556">
      <t>ヒ</t>
    </rPh>
    <rPh sb="557" eb="558">
      <t>ダ</t>
    </rPh>
    <rPh sb="560" eb="562">
      <t>サマザマ</t>
    </rPh>
    <rPh sb="575" eb="576">
      <t>モ</t>
    </rPh>
    <rPh sb="577" eb="579">
      <t>シャイン</t>
    </rPh>
    <rPh sb="579" eb="580">
      <t>トウ</t>
    </rPh>
    <rPh sb="581" eb="583">
      <t>カツヤク</t>
    </rPh>
    <rPh sb="586" eb="588">
      <t>カンキョウ</t>
    </rPh>
    <rPh sb="592" eb="593">
      <t>スス</t>
    </rPh>
    <rPh sb="604" eb="607">
      <t>カンリショク</t>
    </rPh>
    <rPh sb="608" eb="610">
      <t>タイショウ</t>
    </rPh>
    <rPh sb="613" eb="616">
      <t>サンカガタ</t>
    </rPh>
    <rPh sb="616" eb="618">
      <t>ケンシュウ</t>
    </rPh>
    <rPh sb="619" eb="621">
      <t>ジッシ</t>
    </rPh>
    <rPh sb="627" eb="628">
      <t>ハタラ</t>
    </rPh>
    <rPh sb="629" eb="631">
      <t>ジョセイ</t>
    </rPh>
    <rPh sb="635" eb="637">
      <t>オウエン</t>
    </rPh>
    <rPh sb="637" eb="639">
      <t>カイギ</t>
    </rPh>
    <rPh sb="651" eb="653">
      <t>カイギ</t>
    </rPh>
    <rPh sb="656" eb="658">
      <t>ジギョウ</t>
    </rPh>
    <rPh sb="659" eb="660">
      <t>フ</t>
    </rPh>
    <rPh sb="661" eb="662">
      <t>カエ</t>
    </rPh>
    <rPh sb="664" eb="667">
      <t>ジネンド</t>
    </rPh>
    <rPh sb="668" eb="669">
      <t>ム</t>
    </rPh>
    <rPh sb="672" eb="674">
      <t>ケントウ</t>
    </rPh>
    <rPh sb="677" eb="679">
      <t>ニチジ</t>
    </rPh>
    <rPh sb="680" eb="682">
      <t>レイワ</t>
    </rPh>
    <rPh sb="683" eb="684">
      <t>ネン</t>
    </rPh>
    <rPh sb="685" eb="686">
      <t>ガツ</t>
    </rPh>
    <rPh sb="687" eb="688">
      <t>ニチ</t>
    </rPh>
    <rPh sb="689" eb="690">
      <t>ゲツ</t>
    </rPh>
    <phoneticPr fontId="1"/>
  </si>
  <si>
    <t>・女性のリーダー育成に向けて、それぞれの企業で女性活躍の取組が促進するように、3つのセミナーの継続参加を促した結果、７社が3つのセミナー全てに参加された。それぞれのセミナーの内容が適切であったため、継続的に参加する企業が多かったと考える。</t>
    <rPh sb="1" eb="3">
      <t>ジョセイ</t>
    </rPh>
    <rPh sb="8" eb="10">
      <t>イクセイ</t>
    </rPh>
    <rPh sb="11" eb="12">
      <t>ム</t>
    </rPh>
    <rPh sb="20" eb="22">
      <t>キギョウ</t>
    </rPh>
    <rPh sb="23" eb="25">
      <t>ジョセイ</t>
    </rPh>
    <rPh sb="25" eb="27">
      <t>カツヤク</t>
    </rPh>
    <rPh sb="28" eb="30">
      <t>トリクミ</t>
    </rPh>
    <rPh sb="31" eb="33">
      <t>ソクシン</t>
    </rPh>
    <rPh sb="47" eb="49">
      <t>ケイゾク</t>
    </rPh>
    <rPh sb="49" eb="51">
      <t>サンカ</t>
    </rPh>
    <rPh sb="52" eb="53">
      <t>ウナガ</t>
    </rPh>
    <rPh sb="55" eb="57">
      <t>ケッカ</t>
    </rPh>
    <rPh sb="59" eb="60">
      <t>シャ</t>
    </rPh>
    <rPh sb="68" eb="69">
      <t>スベ</t>
    </rPh>
    <rPh sb="71" eb="73">
      <t>サンカ</t>
    </rPh>
    <rPh sb="87" eb="89">
      <t>ナイヨウ</t>
    </rPh>
    <rPh sb="90" eb="92">
      <t>テキセツ</t>
    </rPh>
    <rPh sb="99" eb="102">
      <t>ケイゾクテキ</t>
    </rPh>
    <rPh sb="103" eb="105">
      <t>サンカ</t>
    </rPh>
    <rPh sb="107" eb="109">
      <t>キギョウ</t>
    </rPh>
    <rPh sb="110" eb="111">
      <t>オオ</t>
    </rPh>
    <rPh sb="115" eb="116">
      <t>カンガ</t>
    </rPh>
    <phoneticPr fontId="1"/>
  </si>
  <si>
    <t>セミナーの参加者数については、目標を達成することができたが、今まで参加されたことのない企業の参加や様々な地域の方が参加できるように開催場所を変えたり、広報の仕方を工夫するなどが必要である。</t>
    <rPh sb="5" eb="8">
      <t>サンカシャ</t>
    </rPh>
    <rPh sb="8" eb="9">
      <t>スウ</t>
    </rPh>
    <rPh sb="15" eb="17">
      <t>モクヒョウ</t>
    </rPh>
    <rPh sb="18" eb="20">
      <t>タッセイ</t>
    </rPh>
    <rPh sb="30" eb="31">
      <t>イマ</t>
    </rPh>
    <rPh sb="33" eb="35">
      <t>サンカ</t>
    </rPh>
    <rPh sb="43" eb="45">
      <t>キギョウ</t>
    </rPh>
    <rPh sb="46" eb="48">
      <t>サンカ</t>
    </rPh>
    <rPh sb="49" eb="51">
      <t>サマザマ</t>
    </rPh>
    <rPh sb="52" eb="54">
      <t>チイキ</t>
    </rPh>
    <rPh sb="55" eb="56">
      <t>カタ</t>
    </rPh>
    <rPh sb="57" eb="59">
      <t>サンカ</t>
    </rPh>
    <rPh sb="65" eb="67">
      <t>カイサイ</t>
    </rPh>
    <rPh sb="67" eb="69">
      <t>バショ</t>
    </rPh>
    <rPh sb="70" eb="71">
      <t>カ</t>
    </rPh>
    <rPh sb="75" eb="77">
      <t>コウホウ</t>
    </rPh>
    <rPh sb="78" eb="80">
      <t>シカタ</t>
    </rPh>
    <rPh sb="81" eb="83">
      <t>クフウ</t>
    </rPh>
    <rPh sb="88" eb="90">
      <t>ヒツヨウ</t>
    </rPh>
    <phoneticPr fontId="1"/>
  </si>
  <si>
    <t>・セミナーの参加者数：目標　120人、実績　265人
　実績の内訳：上記事業内容による
・セミナー参加企業のうち応援企業登録数：目標　5企業、実績　2企業　
セミナーの参加者数は目標を大きく上回った。応募者についても、松江会場は定員を大きく上回り、定員を増やすなど行った。</t>
    <rPh sb="6" eb="10">
      <t>サンカシャスウ</t>
    </rPh>
    <rPh sb="11" eb="13">
      <t>モクヒョウ</t>
    </rPh>
    <rPh sb="17" eb="18">
      <t>ニン</t>
    </rPh>
    <rPh sb="19" eb="21">
      <t>ジッセキ</t>
    </rPh>
    <rPh sb="25" eb="26">
      <t>ニン</t>
    </rPh>
    <rPh sb="28" eb="30">
      <t>ジッセキ</t>
    </rPh>
    <rPh sb="31" eb="33">
      <t>ウチワケ</t>
    </rPh>
    <rPh sb="34" eb="36">
      <t>ジョウキ</t>
    </rPh>
    <rPh sb="36" eb="38">
      <t>ジギョウ</t>
    </rPh>
    <rPh sb="38" eb="40">
      <t>ナイヨウ</t>
    </rPh>
    <rPh sb="49" eb="51">
      <t>サンカ</t>
    </rPh>
    <rPh sb="51" eb="53">
      <t>キギョウ</t>
    </rPh>
    <rPh sb="56" eb="58">
      <t>オウエン</t>
    </rPh>
    <rPh sb="58" eb="60">
      <t>キギョウ</t>
    </rPh>
    <rPh sb="60" eb="63">
      <t>トウロクスウ</t>
    </rPh>
    <rPh sb="64" eb="66">
      <t>モクヒョウ</t>
    </rPh>
    <rPh sb="68" eb="70">
      <t>キギョウ</t>
    </rPh>
    <rPh sb="71" eb="73">
      <t>ジッセキ</t>
    </rPh>
    <rPh sb="75" eb="77">
      <t>キギョウ</t>
    </rPh>
    <rPh sb="84" eb="87">
      <t>サンカシャ</t>
    </rPh>
    <rPh sb="87" eb="88">
      <t>スウ</t>
    </rPh>
    <rPh sb="89" eb="91">
      <t>モクヒョウ</t>
    </rPh>
    <rPh sb="92" eb="93">
      <t>オオ</t>
    </rPh>
    <rPh sb="95" eb="97">
      <t>ウワマワ</t>
    </rPh>
    <rPh sb="100" eb="102">
      <t>オウボ</t>
    </rPh>
    <rPh sb="102" eb="103">
      <t>シャ</t>
    </rPh>
    <rPh sb="109" eb="111">
      <t>マツエ</t>
    </rPh>
    <rPh sb="111" eb="113">
      <t>カイジョウ</t>
    </rPh>
    <rPh sb="114" eb="116">
      <t>テイイン</t>
    </rPh>
    <rPh sb="117" eb="118">
      <t>オオ</t>
    </rPh>
    <rPh sb="120" eb="122">
      <t>ウワマワ</t>
    </rPh>
    <rPh sb="124" eb="126">
      <t>テイイン</t>
    </rPh>
    <rPh sb="127" eb="128">
      <t>フ</t>
    </rPh>
    <rPh sb="132" eb="133">
      <t>オコナ</t>
    </rPh>
    <phoneticPr fontId="1"/>
  </si>
  <si>
    <t>【事業内容】
○応援会議のワーキングチームでの事業内容検討（リーフレットの内容）
　日時：令和元年5月30日（木）14:00～16:00
○応援会議のワーキングチームでの事業内容検討（リーフレットの内容）
　日時：令和元年10月3日（木）13:30～15:30
○応援会議のワーキングチームでの事業内容検討（リーフレット委託先審査、内容検討）
　日時：令和2年1月29日（水）9:30～12:00
○男性の家事・育児参画促進に向けた情報発信事業委託（令和2年2月13日～3月31日）
○しまね働く女性きらめき応援会議ワーキングチームリーダー会議（R1事業の振り返り、次年度に向けての検討）
　日時：令和2年3月2日（月）13:30～1530
○男性の家事・育児参画促進に向けた情報発信（新聞広告）令和2年3月30日
　</t>
    <rPh sb="1" eb="3">
      <t>ジギョウ</t>
    </rPh>
    <rPh sb="3" eb="5">
      <t>ナイヨウ</t>
    </rPh>
    <rPh sb="8" eb="10">
      <t>オウエン</t>
    </rPh>
    <rPh sb="10" eb="12">
      <t>カイギ</t>
    </rPh>
    <rPh sb="23" eb="25">
      <t>ジギョウ</t>
    </rPh>
    <rPh sb="25" eb="27">
      <t>ナイヨウ</t>
    </rPh>
    <rPh sb="27" eb="29">
      <t>ケントウ</t>
    </rPh>
    <rPh sb="37" eb="39">
      <t>ナイヨウ</t>
    </rPh>
    <rPh sb="42" eb="44">
      <t>ニチジ</t>
    </rPh>
    <rPh sb="45" eb="47">
      <t>レイワ</t>
    </rPh>
    <rPh sb="47" eb="49">
      <t>ガンネン</t>
    </rPh>
    <rPh sb="50" eb="51">
      <t>ガツ</t>
    </rPh>
    <rPh sb="53" eb="54">
      <t>ニチ</t>
    </rPh>
    <rPh sb="55" eb="56">
      <t>モク</t>
    </rPh>
    <rPh sb="70" eb="72">
      <t>オウエン</t>
    </rPh>
    <rPh sb="72" eb="74">
      <t>カイギ</t>
    </rPh>
    <rPh sb="85" eb="87">
      <t>ジギョウ</t>
    </rPh>
    <rPh sb="87" eb="89">
      <t>ナイヨウ</t>
    </rPh>
    <rPh sb="89" eb="91">
      <t>ケントウ</t>
    </rPh>
    <rPh sb="99" eb="101">
      <t>ナイヨウ</t>
    </rPh>
    <rPh sb="104" eb="106">
      <t>ニチジ</t>
    </rPh>
    <rPh sb="107" eb="109">
      <t>レイワ</t>
    </rPh>
    <rPh sb="109" eb="111">
      <t>ガンネン</t>
    </rPh>
    <rPh sb="113" eb="114">
      <t>ガツ</t>
    </rPh>
    <rPh sb="115" eb="116">
      <t>ニチ</t>
    </rPh>
    <rPh sb="117" eb="118">
      <t>モク</t>
    </rPh>
    <rPh sb="132" eb="134">
      <t>オウエン</t>
    </rPh>
    <rPh sb="134" eb="136">
      <t>カイギ</t>
    </rPh>
    <rPh sb="147" eb="149">
      <t>ジギョウ</t>
    </rPh>
    <rPh sb="149" eb="151">
      <t>ナイヨウ</t>
    </rPh>
    <rPh sb="151" eb="153">
      <t>ケントウ</t>
    </rPh>
    <rPh sb="160" eb="163">
      <t>イタクサキ</t>
    </rPh>
    <rPh sb="163" eb="165">
      <t>シンサ</t>
    </rPh>
    <rPh sb="166" eb="168">
      <t>ナイヨウ</t>
    </rPh>
    <rPh sb="168" eb="170">
      <t>ケントウ</t>
    </rPh>
    <rPh sb="173" eb="175">
      <t>ニチジ</t>
    </rPh>
    <rPh sb="176" eb="178">
      <t>レイワ</t>
    </rPh>
    <rPh sb="179" eb="180">
      <t>ネン</t>
    </rPh>
    <rPh sb="181" eb="182">
      <t>ガツ</t>
    </rPh>
    <rPh sb="184" eb="185">
      <t>ニチ</t>
    </rPh>
    <rPh sb="186" eb="187">
      <t>スイ</t>
    </rPh>
    <rPh sb="200" eb="202">
      <t>ダンセイ</t>
    </rPh>
    <rPh sb="203" eb="205">
      <t>カジ</t>
    </rPh>
    <rPh sb="206" eb="208">
      <t>イクジ</t>
    </rPh>
    <rPh sb="208" eb="210">
      <t>サンカク</t>
    </rPh>
    <rPh sb="210" eb="212">
      <t>ソクシン</t>
    </rPh>
    <rPh sb="213" eb="214">
      <t>ム</t>
    </rPh>
    <rPh sb="216" eb="218">
      <t>ジョウホウ</t>
    </rPh>
    <rPh sb="218" eb="220">
      <t>ハッシン</t>
    </rPh>
    <rPh sb="220" eb="222">
      <t>ジギョウ</t>
    </rPh>
    <rPh sb="222" eb="224">
      <t>イタク</t>
    </rPh>
    <rPh sb="225" eb="227">
      <t>レイワ</t>
    </rPh>
    <rPh sb="228" eb="229">
      <t>ネン</t>
    </rPh>
    <rPh sb="230" eb="231">
      <t>ガツ</t>
    </rPh>
    <rPh sb="233" eb="234">
      <t>ニチ</t>
    </rPh>
    <rPh sb="236" eb="237">
      <t>ガツ</t>
    </rPh>
    <rPh sb="239" eb="240">
      <t>ニチ</t>
    </rPh>
    <rPh sb="308" eb="309">
      <t>ゲツ</t>
    </rPh>
    <rPh sb="322" eb="324">
      <t>ダンセイ</t>
    </rPh>
    <rPh sb="325" eb="327">
      <t>カジ</t>
    </rPh>
    <rPh sb="328" eb="330">
      <t>イクジ</t>
    </rPh>
    <rPh sb="330" eb="332">
      <t>サンカク</t>
    </rPh>
    <rPh sb="332" eb="334">
      <t>ソクシン</t>
    </rPh>
    <rPh sb="335" eb="336">
      <t>ム</t>
    </rPh>
    <rPh sb="338" eb="340">
      <t>ジョウホウ</t>
    </rPh>
    <rPh sb="340" eb="342">
      <t>ハッシン</t>
    </rPh>
    <rPh sb="343" eb="345">
      <t>シンブン</t>
    </rPh>
    <rPh sb="345" eb="347">
      <t>コウコク</t>
    </rPh>
    <rPh sb="348" eb="350">
      <t>レイワ</t>
    </rPh>
    <rPh sb="351" eb="352">
      <t>ネン</t>
    </rPh>
    <rPh sb="353" eb="354">
      <t>ガツ</t>
    </rPh>
    <rPh sb="356" eb="357">
      <t>ニチ</t>
    </rPh>
    <phoneticPr fontId="1"/>
  </si>
  <si>
    <t>・応援会議のワーキングチームで事業を検討し、民間のアイデア・発想を活かすとともに、構成団体の当事者意識を醸成した。
・官民一体で当該事業を推進するために応援会議の構成団体を通じて、リーフレットの配布を行うなど連携して実施。</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59" eb="61">
      <t>カンミン</t>
    </rPh>
    <rPh sb="61" eb="63">
      <t>イッタイ</t>
    </rPh>
    <rPh sb="64" eb="66">
      <t>トウガイ</t>
    </rPh>
    <rPh sb="66" eb="68">
      <t>ジギョウ</t>
    </rPh>
    <rPh sb="69" eb="71">
      <t>スイシン</t>
    </rPh>
    <rPh sb="76" eb="78">
      <t>オウエン</t>
    </rPh>
    <rPh sb="78" eb="80">
      <t>カイギ</t>
    </rPh>
    <rPh sb="81" eb="83">
      <t>コウセイ</t>
    </rPh>
    <rPh sb="83" eb="85">
      <t>ダンタイ</t>
    </rPh>
    <rPh sb="86" eb="87">
      <t>ツウ</t>
    </rPh>
    <rPh sb="97" eb="99">
      <t>ハイフ</t>
    </rPh>
    <rPh sb="100" eb="101">
      <t>オコナ</t>
    </rPh>
    <rPh sb="104" eb="106">
      <t>レンケイ</t>
    </rPh>
    <rPh sb="108" eb="110">
      <t>ジッシ</t>
    </rPh>
    <phoneticPr fontId="1"/>
  </si>
  <si>
    <t>・女性活躍推進フォーラム（交付金事業）の中で実施した、県民や企業向け調査の内容をリーフレットに掲載するなど連携し、効果的にPRを実施した。
・女性活躍に積極的に取り組む優良企業（表彰受賞企業）の取組や家事川柳入賞作品を（交付金外事業）紹介するなど、連携して実施した。</t>
    <rPh sb="1" eb="3">
      <t>ジョセイ</t>
    </rPh>
    <rPh sb="3" eb="5">
      <t>カツヤク</t>
    </rPh>
    <rPh sb="5" eb="7">
      <t>スイシン</t>
    </rPh>
    <rPh sb="13" eb="16">
      <t>コウフキン</t>
    </rPh>
    <rPh sb="16" eb="18">
      <t>ジギョウ</t>
    </rPh>
    <rPh sb="20" eb="21">
      <t>ナカ</t>
    </rPh>
    <rPh sb="22" eb="24">
      <t>ジッシ</t>
    </rPh>
    <rPh sb="27" eb="29">
      <t>ケンミン</t>
    </rPh>
    <rPh sb="30" eb="32">
      <t>キギョウ</t>
    </rPh>
    <rPh sb="32" eb="33">
      <t>ム</t>
    </rPh>
    <rPh sb="34" eb="36">
      <t>チョウサ</t>
    </rPh>
    <rPh sb="37" eb="39">
      <t>ナイヨウ</t>
    </rPh>
    <rPh sb="47" eb="49">
      <t>ケイサイ</t>
    </rPh>
    <rPh sb="53" eb="55">
      <t>レンケイ</t>
    </rPh>
    <rPh sb="57" eb="60">
      <t>コウカテキ</t>
    </rPh>
    <rPh sb="64" eb="66">
      <t>ジッシ</t>
    </rPh>
    <rPh sb="97" eb="99">
      <t>トリクミ</t>
    </rPh>
    <rPh sb="100" eb="102">
      <t>カジ</t>
    </rPh>
    <rPh sb="102" eb="104">
      <t>センリュウ</t>
    </rPh>
    <rPh sb="104" eb="106">
      <t>ニュウショウ</t>
    </rPh>
    <rPh sb="106" eb="108">
      <t>サクヒン</t>
    </rPh>
    <rPh sb="110" eb="113">
      <t>コウフキン</t>
    </rPh>
    <rPh sb="113" eb="114">
      <t>ガイ</t>
    </rPh>
    <rPh sb="114" eb="116">
      <t>ジギョウ</t>
    </rPh>
    <rPh sb="117" eb="119">
      <t>ショウカイ</t>
    </rPh>
    <phoneticPr fontId="1"/>
  </si>
  <si>
    <t>・応援会議ワーキングチームで広報する対象や、リーフレットの中身を検討した。ワーキングチームメンバーに教育機関も入ってることから、これから社会に出て行く高校生を対象にするのが効果的の意見があり、高校生向けと企業向けの２種類のリーフレットの作成を行った。また、SNSや新聞広告などを使用してPRしたことで、より多くの人に働きかけができたと考えている。</t>
    <rPh sb="1" eb="3">
      <t>オウエン</t>
    </rPh>
    <rPh sb="3" eb="5">
      <t>カイギ</t>
    </rPh>
    <rPh sb="14" eb="16">
      <t>コウホウ</t>
    </rPh>
    <rPh sb="18" eb="20">
      <t>タイショウ</t>
    </rPh>
    <rPh sb="29" eb="31">
      <t>ナカミ</t>
    </rPh>
    <rPh sb="32" eb="34">
      <t>ケントウ</t>
    </rPh>
    <rPh sb="68" eb="70">
      <t>シャカイ</t>
    </rPh>
    <rPh sb="71" eb="72">
      <t>デ</t>
    </rPh>
    <rPh sb="73" eb="74">
      <t>イ</t>
    </rPh>
    <rPh sb="75" eb="78">
      <t>コウコウセイ</t>
    </rPh>
    <rPh sb="79" eb="81">
      <t>タイショウ</t>
    </rPh>
    <rPh sb="86" eb="89">
      <t>コウカテキ</t>
    </rPh>
    <rPh sb="90" eb="92">
      <t>イケン</t>
    </rPh>
    <rPh sb="96" eb="99">
      <t>コウコウセイ</t>
    </rPh>
    <rPh sb="99" eb="100">
      <t>ム</t>
    </rPh>
    <rPh sb="102" eb="104">
      <t>キギョウ</t>
    </rPh>
    <rPh sb="104" eb="105">
      <t>ム</t>
    </rPh>
    <rPh sb="108" eb="110">
      <t>シュルイ</t>
    </rPh>
    <rPh sb="118" eb="120">
      <t>サクセイ</t>
    </rPh>
    <rPh sb="121" eb="122">
      <t>オコナ</t>
    </rPh>
    <rPh sb="132" eb="134">
      <t>シンブン</t>
    </rPh>
    <rPh sb="134" eb="136">
      <t>コウコク</t>
    </rPh>
    <rPh sb="139" eb="141">
      <t>シヨウ</t>
    </rPh>
    <rPh sb="153" eb="154">
      <t>オオ</t>
    </rPh>
    <rPh sb="156" eb="157">
      <t>ヒト</t>
    </rPh>
    <rPh sb="158" eb="159">
      <t>ハタラ</t>
    </rPh>
    <rPh sb="167" eb="168">
      <t>カンガ</t>
    </rPh>
    <phoneticPr fontId="1"/>
  </si>
  <si>
    <t>・発信事例数　目標：6件、実績3件
・応援企業登録数　目標：6企業、実績0企業
発信事例数は多くの企業の取組を発信することを考えていたが、実際の事例もあまり多くなく、3企業の紹介になったが、それぞれ介護や育児と仕事を両立している男性とそれに対する企業の取組を紹介することができたことは、効果的だと考える。</t>
    <rPh sb="34" eb="36">
      <t>ジッセキ</t>
    </rPh>
    <rPh sb="37" eb="39">
      <t>キギョウ</t>
    </rPh>
    <phoneticPr fontId="1"/>
  </si>
  <si>
    <t>・男性で育児休業取得の希望があっても実際に取得している例は少ないことから、より多くの事例の紹介や、今回作成したリーフレットとSNSなど様々な媒体を組み合わせるなど、継続して効果的な広報を行うことが課題である。</t>
    <rPh sb="1" eb="3">
      <t>ダンセイ</t>
    </rPh>
    <rPh sb="4" eb="6">
      <t>イクジ</t>
    </rPh>
    <rPh sb="6" eb="8">
      <t>キュウギョウ</t>
    </rPh>
    <rPh sb="8" eb="10">
      <t>シュトク</t>
    </rPh>
    <rPh sb="11" eb="13">
      <t>キボウ</t>
    </rPh>
    <rPh sb="18" eb="20">
      <t>ジッサイ</t>
    </rPh>
    <rPh sb="21" eb="23">
      <t>シュトク</t>
    </rPh>
    <rPh sb="27" eb="28">
      <t>レイ</t>
    </rPh>
    <rPh sb="29" eb="30">
      <t>スク</t>
    </rPh>
    <rPh sb="39" eb="40">
      <t>オオ</t>
    </rPh>
    <rPh sb="42" eb="44">
      <t>ジレイ</t>
    </rPh>
    <rPh sb="45" eb="47">
      <t>ショウカイ</t>
    </rPh>
    <rPh sb="49" eb="51">
      <t>コンカイ</t>
    </rPh>
    <rPh sb="51" eb="53">
      <t>サクセイ</t>
    </rPh>
    <rPh sb="67" eb="69">
      <t>サマザマ</t>
    </rPh>
    <rPh sb="70" eb="72">
      <t>バイタイ</t>
    </rPh>
    <rPh sb="73" eb="74">
      <t>ク</t>
    </rPh>
    <rPh sb="75" eb="76">
      <t>ア</t>
    </rPh>
    <rPh sb="82" eb="84">
      <t>ケイゾク</t>
    </rPh>
    <rPh sb="86" eb="89">
      <t>コウカテキ</t>
    </rPh>
    <rPh sb="90" eb="92">
      <t>コウホウ</t>
    </rPh>
    <rPh sb="93" eb="94">
      <t>オコナ</t>
    </rPh>
    <rPh sb="98" eb="100">
      <t>カダイ</t>
    </rPh>
    <phoneticPr fontId="1"/>
  </si>
  <si>
    <t>　本県の女性活躍を推進するために「応援会議」と連携し、女性活躍に取り組む企業の増加、女性の管理職登用促進、男性の家事・育児参画促進、女性の就業支援を実施する。
①女性活躍推進フォーラム
　全県における女性活躍の推進に向けて、県内企業における女性活躍に取り組む意識の醸成とネットワーク形成を目的としたフォーラムを開催した。フォーラムでは、企業向けアンケート結果等から見る島根県の状況の報告や、県内で女性活躍の優良な取組みを行っている企業の事例発表や学生が企業を取材、制作した動画の発表を行い、それらを踏まえ、これからの働き方や学生が魅力を感じる企業について、参加者と学生で意見交換を行った。フォーラムや企業向けアンケート等の内容については、応援会議ワーキングチームなどで検討し、企画・運営を行った。
②女性リーダー育成に向けた階層別セミナー
　女性のスキルアップに関するセミナーは以前から開催しているが、セミナーで学んだことを職場において活かしきれていないという課題があった。そのため、チーム（職場）を一体とし、女性リーダーを育成するため、若手・中堅社員、リーダー（候補）社員、女性社員の上司を対象とした３つのセミナーを共通テーマを設けて実施した。また、研修の中で、昨年度の受講者による受講後、職場に戻ってからのことなどを盛り込んだ事例発表を行うなど、研修で学んだことを職場で活かせるような研修内容とした。
③女性活躍のための男性の家事・育児参画促進に向けた情報発信事業
　男性の家事参画促進については、H30年度にセミナーや川柳募集などにより男性の家事・育児参画を考えるきっかけづくりを行った。
　R1年度は男性の家事・育児参画、男性の育児休業取得促進を図るため、企業における男性の家事・育児・介護参画促進に向けた取組事例や実際に育児休業を取得した男性を紹介するリーフレットを作成した。また、高校生に向けたワーク・ライフ・バランスを考えるためのリーフレットを作成し、社会に出る前から、仕事や家庭生活における役割について考える機会の創出を行った。
④女性就労ワンストップ支援体制整備事業
　働きたい女性を対象に、働き方に関する多様なニーズを踏まえた「寄り添い型支援」、女性にとって「働き続けやすい」雇用環境を整えてもらうための働きかけを行うワンストップ就労支援体制をH30年度に整備した。R1年度は女性と企業との雇用のミスマッチを解消するために、女性の職場見学会等を実施した。
上記の事業の効果検証・課題整理は応援企業のワーキングチームと連携して行う。
　女性の活躍推進については実施する様々な事業を連携して行うことが、よりよい効果をもたらすため、相互の事業において企画段階から情報共有し、周知、紹介など、連携して実施することとしている。
※交付金事業以外の事業との連携
○行動計画策定支援、女性の活躍のための環境整備補助金による支援（県）
　・行動計画を策定し、女性活躍に取り組む企業数の増加を目標としているため、全ての事業に関連する。また、行動計画策定支援の際や女性活躍に取り組む企業に上記事業の周知などを実施した。
○経営者向けセミナー、県内先進企業視察セミナー
　・①②と連動して、時期等を調整し、効果的に開催した。
○しまね女性の活躍応援企業知事表彰、しまね働く女性きらめき大賞
　・①については、受賞者による事例発表の実施　②については、被推薦者の発掘　③については、受賞企業の取組紹介などを実施した。
※他部局との連携
◆県では女性が男性とともに個性や能力を十分に発揮し、地域や職場など社会のあらゆる分野で活躍でき、また、子育て支援や就労支援など人口減少に歯止めをかけることができる施策を庁内関係部局が連携して推進するため、「女性活躍推進本部」を設置し、女性活躍に関する施策の推進を行った。</t>
    <rPh sb="233" eb="235">
      <t>セイサク</t>
    </rPh>
    <rPh sb="544" eb="547">
      <t>ジュコウゴ</t>
    </rPh>
    <rPh sb="548" eb="550">
      <t>ショクバ</t>
    </rPh>
    <rPh sb="551" eb="552">
      <t>モド</t>
    </rPh>
    <rPh sb="562" eb="563">
      <t>モ</t>
    </rPh>
    <rPh sb="564" eb="565">
      <t>コ</t>
    </rPh>
    <rPh sb="1031" eb="1034">
      <t>ケンガクカイ</t>
    </rPh>
    <rPh sb="1034" eb="1035">
      <t>トウ</t>
    </rPh>
    <rPh sb="1036" eb="1038">
      <t>ジッシ</t>
    </rPh>
    <phoneticPr fontId="1"/>
  </si>
  <si>
    <t>・女性の活躍等に関する企業・県民調査を行い、把握した県内の状況や課題を、女性活躍推進フォーラムや男性の家事・育児参画促進に向けたリーフレット等で広く紹介することにより、県の状況の周知、企業において島根県の実態に即した取組みの参考になったと考えられる。
・女性リーダー育成に向けた階層別セミナーでは、定員を超えた申し込みがあり、一部、定員を増やして対応するなど、県内において女性のスキルアップに対する需要が高まってきている。また、３つのセミナーへの継続参加企業が７社もあり、個々の企業内における女性活躍が進んだと考えられる。今後も、県内様々な地域や今まで参加していない企業が受講できるようにしていきたいと考える。
・男性の家事・育児参画促進については、応援会議ワーキングチームでの検討から、高校生に対する啓発と企業に対する啓発を行った。このことについては、今後も広報の手法や対象を工夫しながら進めていく必要がある。
・意見交換会や企業見学会を通して、参加した女性が企業の詳細を知ることができたり、就労に向けたイメージを持つことができた。また、ミニ体験会を通して、就職につながるケースもあり、企業と求職者双方において、雇用のミスマッチの解消に効果がみられた。</t>
    <rPh sb="98" eb="101">
      <t>シマネケン</t>
    </rPh>
    <rPh sb="166" eb="168">
      <t>テイイン</t>
    </rPh>
    <rPh sb="169" eb="170">
      <t>フ</t>
    </rPh>
    <rPh sb="173" eb="175">
      <t>タイオウ</t>
    </rPh>
    <rPh sb="236" eb="238">
      <t>ココ</t>
    </rPh>
    <rPh sb="261" eb="263">
      <t>コンゴ</t>
    </rPh>
    <rPh sb="273" eb="274">
      <t>イマ</t>
    </rPh>
    <rPh sb="276" eb="278">
      <t>サンカ</t>
    </rPh>
    <rPh sb="283" eb="285">
      <t>キギョウ</t>
    </rPh>
    <rPh sb="344" eb="347">
      <t>コウコウセイ</t>
    </rPh>
    <rPh sb="389" eb="391">
      <t>クフウ</t>
    </rPh>
    <rPh sb="395" eb="396">
      <t>スス</t>
    </rPh>
    <rPh sb="400" eb="402">
      <t>ヒツヨウ</t>
    </rPh>
    <rPh sb="408" eb="410">
      <t>イケン</t>
    </rPh>
    <rPh sb="410" eb="413">
      <t>コウカンカイ</t>
    </rPh>
    <rPh sb="414" eb="416">
      <t>キギョウ</t>
    </rPh>
    <rPh sb="416" eb="419">
      <t>ケンガクカイ</t>
    </rPh>
    <rPh sb="420" eb="421">
      <t>トオ</t>
    </rPh>
    <rPh sb="424" eb="426">
      <t>サンカ</t>
    </rPh>
    <rPh sb="428" eb="430">
      <t>ジョセイ</t>
    </rPh>
    <rPh sb="431" eb="433">
      <t>キギョウ</t>
    </rPh>
    <rPh sb="434" eb="436">
      <t>ショウサイ</t>
    </rPh>
    <rPh sb="437" eb="438">
      <t>シ</t>
    </rPh>
    <rPh sb="447" eb="449">
      <t>シュウロウ</t>
    </rPh>
    <rPh sb="450" eb="451">
      <t>ム</t>
    </rPh>
    <rPh sb="458" eb="459">
      <t>モ</t>
    </rPh>
    <rPh sb="472" eb="475">
      <t>タイケンカイ</t>
    </rPh>
    <rPh sb="476" eb="477">
      <t>トオ</t>
    </rPh>
    <rPh sb="480" eb="482">
      <t>シュウショク</t>
    </rPh>
    <rPh sb="494" eb="496">
      <t>キギョウ</t>
    </rPh>
    <rPh sb="497" eb="500">
      <t>キュウショクシャ</t>
    </rPh>
    <rPh sb="500" eb="502">
      <t>ソウホウ</t>
    </rPh>
    <rPh sb="507" eb="509">
      <t>コヨウ</t>
    </rPh>
    <rPh sb="516" eb="518">
      <t>カイショウ</t>
    </rPh>
    <rPh sb="519" eb="521">
      <t>コウカ</t>
    </rPh>
    <phoneticPr fontId="1"/>
  </si>
  <si>
    <t>・少しずつ女性活躍に対する関心や取組みは広がりつつあるが、企業向け調査においても女性活躍推進法をよく知らない企業が８割を超えるなど、県内全域で女性の活躍促進のための取組みが進んでいるとは言いがたく、継続して一般事業主行動計画の策定促進や就業環境の整備、企業への働きかけが必要である。中小企業の多い島根県においては、経営者の意識が重要になるため、いかに経営者への意識・行動改革につながる取組みを行うかが課題である。
・また、調査の結果などからも男性の育児休業等の取得希望に比べ、取得しているケースが少ないことや、家庭において女性に負担が多くかかっている実態があり、それも女性が社会で活躍することに消極的になっている原因の一つと考えられるため、ワーク・ライフ・バランスの推進を効果的に進めていくことが課題である。
・女性の就労に関しては、就労を希望しながらも未就労の女性も一定規模存在しているため、多様な働き方があることを知ってもらう必要がある。</t>
    <rPh sb="29" eb="31">
      <t>キギョウ</t>
    </rPh>
    <rPh sb="31" eb="32">
      <t>ム</t>
    </rPh>
    <rPh sb="33" eb="35">
      <t>チョウサ</t>
    </rPh>
    <rPh sb="40" eb="42">
      <t>ジョセイ</t>
    </rPh>
    <rPh sb="42" eb="44">
      <t>カツヤク</t>
    </rPh>
    <rPh sb="44" eb="47">
      <t>スイシンホウ</t>
    </rPh>
    <rPh sb="50" eb="51">
      <t>シ</t>
    </rPh>
    <rPh sb="54" eb="56">
      <t>キギョウ</t>
    </rPh>
    <rPh sb="58" eb="59">
      <t>ワリ</t>
    </rPh>
    <rPh sb="60" eb="61">
      <t>コ</t>
    </rPh>
    <rPh sb="232" eb="234">
      <t>キボウ</t>
    </rPh>
    <rPh sb="235" eb="236">
      <t>クラ</t>
    </rPh>
    <rPh sb="306" eb="308">
      <t>ゲンイン</t>
    </rPh>
    <rPh sb="309" eb="310">
      <t>ヒト</t>
    </rPh>
    <rPh sb="312" eb="313">
      <t>カンガ</t>
    </rPh>
    <rPh sb="333" eb="335">
      <t>スイシン</t>
    </rPh>
    <rPh sb="336" eb="339">
      <t>コウカテキ</t>
    </rPh>
    <rPh sb="340" eb="341">
      <t>スス</t>
    </rPh>
    <rPh sb="356" eb="358">
      <t>ジョセイ</t>
    </rPh>
    <rPh sb="359" eb="361">
      <t>シュウロウ</t>
    </rPh>
    <rPh sb="362" eb="363">
      <t>カン</t>
    </rPh>
    <rPh sb="367" eb="369">
      <t>シュウロウ</t>
    </rPh>
    <rPh sb="370" eb="372">
      <t>キボウ</t>
    </rPh>
    <rPh sb="377" eb="378">
      <t>ミ</t>
    </rPh>
    <rPh sb="378" eb="380">
      <t>シュウロウ</t>
    </rPh>
    <rPh sb="381" eb="383">
      <t>ジョセイ</t>
    </rPh>
    <rPh sb="384" eb="386">
      <t>イッテイ</t>
    </rPh>
    <rPh sb="386" eb="388">
      <t>キボ</t>
    </rPh>
    <rPh sb="388" eb="390">
      <t>ソンザイ</t>
    </rPh>
    <rPh sb="397" eb="399">
      <t>タヨウ</t>
    </rPh>
    <rPh sb="400" eb="401">
      <t>ハタラ</t>
    </rPh>
    <rPh sb="402" eb="403">
      <t>カタ</t>
    </rPh>
    <rPh sb="409" eb="410">
      <t>シ</t>
    </rPh>
    <rPh sb="415" eb="417">
      <t>ヒツヨウ</t>
    </rPh>
    <phoneticPr fontId="1"/>
  </si>
  <si>
    <t>④</t>
    <phoneticPr fontId="1"/>
  </si>
  <si>
    <t>女性就労ワンストップ支援体制整備事業</t>
    <rPh sb="0" eb="2">
      <t>ジョセイ</t>
    </rPh>
    <rPh sb="2" eb="4">
      <t>シュウロウ</t>
    </rPh>
    <rPh sb="10" eb="18">
      <t>シエンタイセイセイビジギョウ</t>
    </rPh>
    <phoneticPr fontId="1"/>
  </si>
  <si>
    <t>　　　　　　　　　　　　　　　　　　　５，９４１，５３８円</t>
    <rPh sb="28" eb="29">
      <t>エン</t>
    </rPh>
    <phoneticPr fontId="1"/>
  </si>
  <si>
    <t>【実施内容】
仕事と子育て・介護との両立、転職・再就職によるキャリアアップ、長期未就業状態からの就業など、女性の多様なニーズに対応したきめ細かな就労支援を行うワンストップ支援窓口を開設しているが、企業と求職中の女性とでミスマッチが生じる事例があるため、ミスマッチを解消し、就業を促進するために職場見学会等を実施する。
・求職者と求人企業との意見交換会・見学会とミニ体験会の実施
松江：7月9日（意見交換会および見学会）、7月16日・17日（ミニ体験会）
出雲：9月18日（意見交換会および見学会）
浜田：11月12日（意見交換会および見学会）、11月20日（ミニ体験会）</t>
    <rPh sb="1" eb="3">
      <t>ジッシ</t>
    </rPh>
    <rPh sb="3" eb="5">
      <t>ナイヨウ</t>
    </rPh>
    <rPh sb="7" eb="9">
      <t>シゴト</t>
    </rPh>
    <rPh sb="10" eb="12">
      <t>コソダ</t>
    </rPh>
    <rPh sb="14" eb="16">
      <t>カイゴ</t>
    </rPh>
    <rPh sb="18" eb="20">
      <t>リョウリツ</t>
    </rPh>
    <rPh sb="21" eb="23">
      <t>テンショク</t>
    </rPh>
    <rPh sb="24" eb="27">
      <t>サイシュウショク</t>
    </rPh>
    <rPh sb="38" eb="40">
      <t>チョウキ</t>
    </rPh>
    <rPh sb="40" eb="41">
      <t>ミ</t>
    </rPh>
    <rPh sb="41" eb="43">
      <t>シュウギョウ</t>
    </rPh>
    <rPh sb="43" eb="45">
      <t>ジョウタイ</t>
    </rPh>
    <rPh sb="48" eb="50">
      <t>シュウギョウ</t>
    </rPh>
    <rPh sb="53" eb="55">
      <t>ジョセイ</t>
    </rPh>
    <rPh sb="56" eb="58">
      <t>タヨウ</t>
    </rPh>
    <rPh sb="63" eb="65">
      <t>タイオウ</t>
    </rPh>
    <rPh sb="69" eb="70">
      <t>コマ</t>
    </rPh>
    <rPh sb="72" eb="74">
      <t>シュウロウ</t>
    </rPh>
    <rPh sb="74" eb="76">
      <t>シエン</t>
    </rPh>
    <rPh sb="77" eb="78">
      <t>オコナ</t>
    </rPh>
    <rPh sb="85" eb="87">
      <t>シエン</t>
    </rPh>
    <rPh sb="87" eb="89">
      <t>マドグチ</t>
    </rPh>
    <rPh sb="90" eb="92">
      <t>カイセツ</t>
    </rPh>
    <rPh sb="98" eb="100">
      <t>キギョウ</t>
    </rPh>
    <rPh sb="194" eb="195">
      <t>ガツ</t>
    </rPh>
    <rPh sb="196" eb="197">
      <t>ニチ</t>
    </rPh>
    <rPh sb="198" eb="200">
      <t>イケン</t>
    </rPh>
    <rPh sb="200" eb="203">
      <t>コウカンカイ</t>
    </rPh>
    <rPh sb="206" eb="209">
      <t>ケンガクカイ</t>
    </rPh>
    <rPh sb="212" eb="213">
      <t>ガツ</t>
    </rPh>
    <rPh sb="215" eb="216">
      <t>ニチ</t>
    </rPh>
    <rPh sb="219" eb="220">
      <t>ニチ</t>
    </rPh>
    <rPh sb="223" eb="226">
      <t>タイケンカイ</t>
    </rPh>
    <rPh sb="228" eb="230">
      <t>イズモ</t>
    </rPh>
    <rPh sb="232" eb="233">
      <t>ガツ</t>
    </rPh>
    <rPh sb="235" eb="236">
      <t>ニチ</t>
    </rPh>
    <rPh sb="237" eb="239">
      <t>イケン</t>
    </rPh>
    <rPh sb="239" eb="242">
      <t>コウカンカイ</t>
    </rPh>
    <rPh sb="245" eb="248">
      <t>ケンガクカイ</t>
    </rPh>
    <rPh sb="250" eb="252">
      <t>ハマダ</t>
    </rPh>
    <rPh sb="255" eb="256">
      <t>ガツ</t>
    </rPh>
    <rPh sb="258" eb="259">
      <t>ニチ</t>
    </rPh>
    <rPh sb="260" eb="262">
      <t>イケン</t>
    </rPh>
    <rPh sb="262" eb="265">
      <t>コウカンカイ</t>
    </rPh>
    <rPh sb="268" eb="271">
      <t>ケンガクカイ</t>
    </rPh>
    <rPh sb="275" eb="276">
      <t>ガツ</t>
    </rPh>
    <rPh sb="278" eb="279">
      <t>ニチ</t>
    </rPh>
    <rPh sb="282" eb="285">
      <t>タイケンカイ</t>
    </rPh>
    <phoneticPr fontId="1"/>
  </si>
  <si>
    <t>・官民一体となって当該事業を推進するため、応援会議の構成団体等を通じて職場見学会等の周知を行った。</t>
    <rPh sb="1" eb="3">
      <t>カンミン</t>
    </rPh>
    <rPh sb="3" eb="5">
      <t>イッタイ</t>
    </rPh>
    <rPh sb="9" eb="11">
      <t>トウガイ</t>
    </rPh>
    <rPh sb="11" eb="13">
      <t>ジギョウ</t>
    </rPh>
    <rPh sb="14" eb="16">
      <t>スイシン</t>
    </rPh>
    <rPh sb="21" eb="23">
      <t>オウエン</t>
    </rPh>
    <rPh sb="23" eb="25">
      <t>カイギ</t>
    </rPh>
    <rPh sb="26" eb="28">
      <t>コウセイ</t>
    </rPh>
    <rPh sb="28" eb="30">
      <t>ダンタイ</t>
    </rPh>
    <rPh sb="30" eb="31">
      <t>トウ</t>
    </rPh>
    <rPh sb="32" eb="33">
      <t>ツウ</t>
    </rPh>
    <rPh sb="35" eb="37">
      <t>ショクバ</t>
    </rPh>
    <rPh sb="37" eb="40">
      <t>ケンガクカイ</t>
    </rPh>
    <rPh sb="40" eb="41">
      <t>トウ</t>
    </rPh>
    <rPh sb="42" eb="44">
      <t>シュウチ</t>
    </rPh>
    <rPh sb="45" eb="46">
      <t>オコナ</t>
    </rPh>
    <phoneticPr fontId="1"/>
  </si>
  <si>
    <t>・市町村に職場見学会等の周知を行った。</t>
    <rPh sb="1" eb="4">
      <t>シチョウソン</t>
    </rPh>
    <rPh sb="5" eb="7">
      <t>ショクバ</t>
    </rPh>
    <rPh sb="7" eb="10">
      <t>ケンガクカイ</t>
    </rPh>
    <rPh sb="10" eb="11">
      <t>トウ</t>
    </rPh>
    <rPh sb="12" eb="14">
      <t>シュウチ</t>
    </rPh>
    <rPh sb="15" eb="16">
      <t>オコナ</t>
    </rPh>
    <phoneticPr fontId="1"/>
  </si>
  <si>
    <t>・国が設置しているマザーズハローワークと連携し、女性求職者ニーズ等の情報提供を行った。
・国、県、市町村が実施する女性活躍推進に資する事業や子育て支援に関する事業について情報収集を行い、女性求職者や企業等へ情報提供を行った。</t>
    <rPh sb="1" eb="2">
      <t>クニ</t>
    </rPh>
    <rPh sb="3" eb="5">
      <t>セッチ</t>
    </rPh>
    <rPh sb="20" eb="22">
      <t>レンケイ</t>
    </rPh>
    <rPh sb="24" eb="26">
      <t>ジョセイ</t>
    </rPh>
    <rPh sb="26" eb="29">
      <t>キュウショクシャ</t>
    </rPh>
    <rPh sb="32" eb="33">
      <t>トウ</t>
    </rPh>
    <rPh sb="34" eb="36">
      <t>ジョウホウ</t>
    </rPh>
    <rPh sb="36" eb="38">
      <t>テイキョウ</t>
    </rPh>
    <rPh sb="39" eb="40">
      <t>オコナ</t>
    </rPh>
    <rPh sb="45" eb="46">
      <t>クニ</t>
    </rPh>
    <rPh sb="47" eb="48">
      <t>ケン</t>
    </rPh>
    <rPh sb="49" eb="52">
      <t>シチョウソン</t>
    </rPh>
    <rPh sb="53" eb="55">
      <t>ジッシ</t>
    </rPh>
    <rPh sb="57" eb="59">
      <t>ジョセイ</t>
    </rPh>
    <rPh sb="59" eb="61">
      <t>カツヤク</t>
    </rPh>
    <rPh sb="61" eb="63">
      <t>スイシン</t>
    </rPh>
    <rPh sb="64" eb="65">
      <t>シ</t>
    </rPh>
    <rPh sb="67" eb="69">
      <t>ジギョウ</t>
    </rPh>
    <rPh sb="70" eb="72">
      <t>コソダ</t>
    </rPh>
    <rPh sb="73" eb="75">
      <t>シエン</t>
    </rPh>
    <rPh sb="76" eb="77">
      <t>カン</t>
    </rPh>
    <rPh sb="79" eb="81">
      <t>ジギョウ</t>
    </rPh>
    <rPh sb="85" eb="87">
      <t>ジョウホウ</t>
    </rPh>
    <rPh sb="87" eb="89">
      <t>シュウシュウ</t>
    </rPh>
    <rPh sb="90" eb="91">
      <t>オコナ</t>
    </rPh>
    <rPh sb="93" eb="95">
      <t>ジョセイ</t>
    </rPh>
    <rPh sb="95" eb="98">
      <t>キュウショクシャ</t>
    </rPh>
    <rPh sb="99" eb="101">
      <t>キギョウ</t>
    </rPh>
    <rPh sb="101" eb="102">
      <t>トウ</t>
    </rPh>
    <rPh sb="103" eb="105">
      <t>ジョウホウ</t>
    </rPh>
    <rPh sb="105" eb="107">
      <t>テイキョウ</t>
    </rPh>
    <rPh sb="108" eb="109">
      <t>オコナ</t>
    </rPh>
    <phoneticPr fontId="1"/>
  </si>
  <si>
    <t>・意見交換会（参加求職者：松江8名、出雲8名、浜田7名）
　企業人事担当者等との意見交換を通し、企業に対する理解を深めるとともに自身の就労希望を伝える場として実施したが、参加者からは企業の詳細を知ることで見方が変わったこと、求人票だけでは把握できない福利厚生・勤務形態について理解できたことなどの意見が挙がった。
・企業見学会（参加求職者：松江7名、出雲5名、浜田6名）
　意見交換会後、参加企業の職場内を見学する場を設けたが、実際に業務を行っている現場をみることで就労に向けたイメージをつけていただくことが出来た。
・ミニ体験会（参加求職者：松江4名、出雲0名、浜田1名）
　上記意見交換会・企業見学会の参加者の内、興味のある企業があった場合に2日程度の職場体験を行ったが、この体験を通して就職につながるケースもあり、企業と求職者の双方においてミスマッチの解消に効果がみられた。</t>
    <rPh sb="13" eb="15">
      <t>マツエ</t>
    </rPh>
    <rPh sb="16" eb="17">
      <t>メイ</t>
    </rPh>
    <rPh sb="18" eb="20">
      <t>イズモ</t>
    </rPh>
    <rPh sb="21" eb="22">
      <t>メイ</t>
    </rPh>
    <rPh sb="23" eb="25">
      <t>ハマダ</t>
    </rPh>
    <rPh sb="26" eb="27">
      <t>メイ</t>
    </rPh>
    <rPh sb="30" eb="32">
      <t>キギョウ</t>
    </rPh>
    <rPh sb="32" eb="34">
      <t>ジンジ</t>
    </rPh>
    <rPh sb="34" eb="37">
      <t>タントウシャ</t>
    </rPh>
    <rPh sb="37" eb="38">
      <t>トウ</t>
    </rPh>
    <rPh sb="40" eb="42">
      <t>イケン</t>
    </rPh>
    <rPh sb="42" eb="44">
      <t>コウカン</t>
    </rPh>
    <rPh sb="45" eb="46">
      <t>トオ</t>
    </rPh>
    <rPh sb="48" eb="50">
      <t>キギョウ</t>
    </rPh>
    <rPh sb="51" eb="52">
      <t>タイ</t>
    </rPh>
    <rPh sb="54" eb="56">
      <t>リカイ</t>
    </rPh>
    <rPh sb="57" eb="58">
      <t>フカ</t>
    </rPh>
    <rPh sb="64" eb="66">
      <t>ジシン</t>
    </rPh>
    <rPh sb="67" eb="69">
      <t>シュウロウ</t>
    </rPh>
    <rPh sb="69" eb="71">
      <t>キボウ</t>
    </rPh>
    <rPh sb="72" eb="73">
      <t>ツタ</t>
    </rPh>
    <rPh sb="75" eb="76">
      <t>バ</t>
    </rPh>
    <rPh sb="79" eb="81">
      <t>ジッシ</t>
    </rPh>
    <rPh sb="85" eb="88">
      <t>サンカシャ</t>
    </rPh>
    <rPh sb="91" eb="93">
      <t>キギョウ</t>
    </rPh>
    <rPh sb="94" eb="96">
      <t>ショウサイ</t>
    </rPh>
    <rPh sb="97" eb="98">
      <t>シ</t>
    </rPh>
    <rPh sb="102" eb="104">
      <t>ミカタ</t>
    </rPh>
    <rPh sb="105" eb="106">
      <t>カ</t>
    </rPh>
    <rPh sb="112" eb="115">
      <t>キュウジンヒョウ</t>
    </rPh>
    <rPh sb="119" eb="121">
      <t>ハアク</t>
    </rPh>
    <rPh sb="125" eb="127">
      <t>フクリ</t>
    </rPh>
    <rPh sb="127" eb="129">
      <t>コウセイ</t>
    </rPh>
    <rPh sb="130" eb="132">
      <t>キンム</t>
    </rPh>
    <rPh sb="132" eb="134">
      <t>ケイタイ</t>
    </rPh>
    <rPh sb="138" eb="140">
      <t>リカイ</t>
    </rPh>
    <rPh sb="148" eb="150">
      <t>イケン</t>
    </rPh>
    <rPh sb="151" eb="152">
      <t>ア</t>
    </rPh>
    <rPh sb="158" eb="160">
      <t>キギョウ</t>
    </rPh>
    <rPh sb="164" eb="166">
      <t>サンカ</t>
    </rPh>
    <rPh sb="166" eb="169">
      <t>キュウショクシャ</t>
    </rPh>
    <rPh sb="187" eb="189">
      <t>イケン</t>
    </rPh>
    <rPh sb="189" eb="191">
      <t>コウカン</t>
    </rPh>
    <rPh sb="191" eb="192">
      <t>カイ</t>
    </rPh>
    <rPh sb="192" eb="193">
      <t>ゴ</t>
    </rPh>
    <rPh sb="194" eb="196">
      <t>サンカ</t>
    </rPh>
    <rPh sb="196" eb="198">
      <t>キギョウ</t>
    </rPh>
    <rPh sb="199" eb="202">
      <t>ショクバナイ</t>
    </rPh>
    <rPh sb="203" eb="205">
      <t>ケンガク</t>
    </rPh>
    <rPh sb="207" eb="208">
      <t>バ</t>
    </rPh>
    <rPh sb="209" eb="210">
      <t>モウ</t>
    </rPh>
    <rPh sb="214" eb="216">
      <t>ジッサイ</t>
    </rPh>
    <rPh sb="217" eb="219">
      <t>ギョウム</t>
    </rPh>
    <rPh sb="220" eb="221">
      <t>オコナ</t>
    </rPh>
    <rPh sb="225" eb="227">
      <t>ゲンバ</t>
    </rPh>
    <rPh sb="233" eb="235">
      <t>シュウロウ</t>
    </rPh>
    <rPh sb="236" eb="237">
      <t>ム</t>
    </rPh>
    <rPh sb="254" eb="256">
      <t>デキ</t>
    </rPh>
    <rPh sb="289" eb="291">
      <t>ジョウキ</t>
    </rPh>
    <rPh sb="291" eb="293">
      <t>イケン</t>
    </rPh>
    <rPh sb="293" eb="296">
      <t>コウカンカイ</t>
    </rPh>
    <rPh sb="297" eb="299">
      <t>キギョウ</t>
    </rPh>
    <rPh sb="299" eb="302">
      <t>ケンガクカイ</t>
    </rPh>
    <rPh sb="303" eb="306">
      <t>サンカシャ</t>
    </rPh>
    <rPh sb="307" eb="308">
      <t>ウチ</t>
    </rPh>
    <rPh sb="309" eb="311">
      <t>キョウミ</t>
    </rPh>
    <rPh sb="314" eb="316">
      <t>キギョウ</t>
    </rPh>
    <rPh sb="320" eb="322">
      <t>バアイ</t>
    </rPh>
    <rPh sb="324" eb="325">
      <t>ニチ</t>
    </rPh>
    <rPh sb="325" eb="327">
      <t>テイド</t>
    </rPh>
    <rPh sb="328" eb="330">
      <t>ショクバ</t>
    </rPh>
    <rPh sb="330" eb="332">
      <t>タイケン</t>
    </rPh>
    <rPh sb="333" eb="334">
      <t>オコナ</t>
    </rPh>
    <rPh sb="340" eb="342">
      <t>タイケン</t>
    </rPh>
    <rPh sb="343" eb="344">
      <t>トオ</t>
    </rPh>
    <rPh sb="346" eb="348">
      <t>シュウショク</t>
    </rPh>
    <rPh sb="360" eb="362">
      <t>キギョウ</t>
    </rPh>
    <rPh sb="363" eb="366">
      <t>キュウショクシャ</t>
    </rPh>
    <rPh sb="367" eb="369">
      <t>ソウホウ</t>
    </rPh>
    <rPh sb="379" eb="381">
      <t>カイショウ</t>
    </rPh>
    <rPh sb="382" eb="384">
      <t>コウカ</t>
    </rPh>
    <phoneticPr fontId="1"/>
  </si>
  <si>
    <t>・意見交換会参加者数23人、就職件数5人であったが、参加者アンケートによると満足度の高いものであり、次年度も引き続き実施する。</t>
    <rPh sb="1" eb="3">
      <t>イケン</t>
    </rPh>
    <rPh sb="3" eb="6">
      <t>コウカンカイ</t>
    </rPh>
    <rPh sb="6" eb="9">
      <t>サンカシャ</t>
    </rPh>
    <rPh sb="9" eb="10">
      <t>スウ</t>
    </rPh>
    <rPh sb="12" eb="13">
      <t>ニン</t>
    </rPh>
    <rPh sb="26" eb="29">
      <t>サンカシャ</t>
    </rPh>
    <rPh sb="38" eb="41">
      <t>マンゾクド</t>
    </rPh>
    <rPh sb="42" eb="43">
      <t>タカ</t>
    </rPh>
    <rPh sb="50" eb="53">
      <t>ジネンド</t>
    </rPh>
    <rPh sb="54" eb="55">
      <t>ヒ</t>
    </rPh>
    <rPh sb="56" eb="57">
      <t>ツヅ</t>
    </rPh>
    <rPh sb="58" eb="60">
      <t>ジッシ</t>
    </rPh>
    <phoneticPr fontId="1"/>
  </si>
  <si>
    <t>・就労を希望しながらも未就労の女性も一定規模存在しているため、多様な働き方があることを知ってもらう必要がある。</t>
    <rPh sb="1" eb="3">
      <t>シュウロウ</t>
    </rPh>
    <rPh sb="4" eb="6">
      <t>キボウ</t>
    </rPh>
    <rPh sb="11" eb="12">
      <t>ミ</t>
    </rPh>
    <rPh sb="12" eb="14">
      <t>シュウロウ</t>
    </rPh>
    <rPh sb="15" eb="17">
      <t>ジョセイ</t>
    </rPh>
    <rPh sb="18" eb="20">
      <t>イッテイ</t>
    </rPh>
    <rPh sb="20" eb="22">
      <t>キボ</t>
    </rPh>
    <rPh sb="22" eb="24">
      <t>ソンザイ</t>
    </rPh>
    <rPh sb="31" eb="33">
      <t>タヨウ</t>
    </rPh>
    <rPh sb="34" eb="35">
      <t>ハタラ</t>
    </rPh>
    <rPh sb="36" eb="37">
      <t>カタ</t>
    </rPh>
    <rPh sb="43" eb="44">
      <t>シ</t>
    </rPh>
    <rPh sb="49" eb="5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</si>
</sst>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u/>
      <sz val="11"/>
      <color rgb="FFFF0000"/>
      <name val="ＭＳ Ｐ明朝"/>
      <family val="1"/>
      <charset val="128"/>
    </font>
    <font>
      <u/>
      <sz val="11"/>
      <name val="ＭＳ Ｐ明朝"/>
      <family val="1"/>
      <charset val="128"/>
    </font>
    <font>
      <strike/>
      <sz val="11"/>
      <color rgb="FFFF0000"/>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style="thin">
        <color rgb="FFFF0000"/>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0" xfId="0" applyFont="1" applyFill="1" applyBorder="1">
      <alignment vertical="center"/>
    </xf>
    <xf numFmtId="0" fontId="5" fillId="0" borderId="0" xfId="0" applyFont="1">
      <alignment vertical="center"/>
    </xf>
    <xf numFmtId="0" fontId="9" fillId="0" borderId="0" xfId="0" applyFont="1" applyAlignment="1">
      <alignment horizontal="left" vertical="center"/>
    </xf>
    <xf numFmtId="38" fontId="3" fillId="0" borderId="1" xfId="1" applyFont="1" applyFill="1" applyBorder="1">
      <alignment vertical="center"/>
    </xf>
    <xf numFmtId="0" fontId="3" fillId="0" borderId="1"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38" fontId="3" fillId="0" borderId="1" xfId="1" applyFont="1" applyBorder="1">
      <alignment vertical="center"/>
    </xf>
    <xf numFmtId="0" fontId="3" fillId="0" borderId="4" xfId="0" applyFont="1" applyBorder="1">
      <alignment vertical="center"/>
    </xf>
    <xf numFmtId="0" fontId="3" fillId="0" borderId="2" xfId="0" applyFont="1" applyBorder="1" applyAlignment="1">
      <alignment horizontal="right" vertical="center"/>
    </xf>
    <xf numFmtId="0" fontId="6" fillId="0" borderId="1" xfId="0" applyFont="1" applyBorder="1" applyAlignment="1">
      <alignment vertical="center" wrapText="1"/>
    </xf>
    <xf numFmtId="0" fontId="3"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7" fillId="0" borderId="1" xfId="0" applyFont="1" applyBorder="1" applyAlignment="1">
      <alignment horizontal="center" vertical="center" wrapText="1"/>
    </xf>
    <xf numFmtId="0" fontId="3" fillId="0" borderId="9" xfId="0" applyFont="1" applyBorder="1" applyAlignment="1">
      <alignment vertical="center"/>
    </xf>
    <xf numFmtId="0" fontId="3" fillId="0" borderId="9" xfId="0" applyFont="1" applyBorder="1">
      <alignment vertical="center"/>
    </xf>
    <xf numFmtId="0" fontId="3" fillId="0" borderId="15" xfId="0" applyFont="1" applyBorder="1">
      <alignment vertical="center"/>
    </xf>
    <xf numFmtId="0" fontId="3" fillId="0" borderId="9" xfId="0" quotePrefix="1" applyFont="1" applyBorder="1" applyAlignment="1">
      <alignment horizontal="left" vertical="center" wrapText="1"/>
    </xf>
    <xf numFmtId="38" fontId="3" fillId="0" borderId="15" xfId="1" applyFont="1" applyBorder="1">
      <alignment vertical="center"/>
    </xf>
    <xf numFmtId="0" fontId="3" fillId="0" borderId="6" xfId="0" applyFont="1" applyBorder="1" applyAlignment="1">
      <alignment vertical="center"/>
    </xf>
    <xf numFmtId="0" fontId="3" fillId="0" borderId="6" xfId="0" applyFont="1" applyBorder="1">
      <alignment vertical="center"/>
    </xf>
    <xf numFmtId="0" fontId="3" fillId="0" borderId="6" xfId="0" quotePrefix="1" applyFont="1" applyBorder="1" applyAlignment="1">
      <alignment horizontal="left" vertical="center" wrapText="1"/>
    </xf>
    <xf numFmtId="38" fontId="3" fillId="0" borderId="6" xfId="1" applyFont="1" applyBorder="1">
      <alignment vertical="center"/>
    </xf>
    <xf numFmtId="0" fontId="3" fillId="0" borderId="10" xfId="0" applyFont="1" applyBorder="1" applyAlignment="1">
      <alignment vertical="center"/>
    </xf>
    <xf numFmtId="0" fontId="3" fillId="0" borderId="16" xfId="0" applyFont="1" applyBorder="1">
      <alignment vertical="center"/>
    </xf>
    <xf numFmtId="0" fontId="3" fillId="0" borderId="10" xfId="0" quotePrefix="1" applyFont="1" applyBorder="1" applyAlignment="1">
      <alignment horizontal="left" vertical="center" wrapText="1"/>
    </xf>
    <xf numFmtId="38" fontId="3" fillId="0" borderId="16" xfId="1" applyFont="1" applyBorder="1">
      <alignment vertical="center"/>
    </xf>
    <xf numFmtId="0" fontId="3" fillId="0" borderId="1" xfId="0" applyFont="1" applyBorder="1" applyAlignment="1">
      <alignment vertical="center"/>
    </xf>
    <xf numFmtId="0" fontId="3" fillId="0" borderId="17" xfId="0" applyFont="1" applyBorder="1" applyAlignment="1">
      <alignment horizontal="center" vertical="center"/>
    </xf>
    <xf numFmtId="0" fontId="4" fillId="0" borderId="0" xfId="0" applyFont="1" applyFill="1">
      <alignment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lignment vertical="center"/>
    </xf>
    <xf numFmtId="0" fontId="3" fillId="0" borderId="0" xfId="0" applyFont="1" applyBorder="1">
      <alignmen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0" xfId="0" applyFont="1">
      <alignment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8" xfId="0" applyFont="1" applyBorder="1">
      <alignment vertical="center"/>
    </xf>
    <xf numFmtId="38" fontId="3" fillId="2" borderId="1" xfId="1" applyFont="1" applyFill="1" applyBorder="1">
      <alignment vertical="center"/>
    </xf>
    <xf numFmtId="0" fontId="3" fillId="0" borderId="0" xfId="0" applyFont="1">
      <alignmen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6" xfId="0" applyFont="1" applyBorder="1" applyAlignment="1">
      <alignment vertical="center" wrapText="1"/>
    </xf>
    <xf numFmtId="0" fontId="8" fillId="0" borderId="6" xfId="0" applyFont="1" applyBorder="1" applyAlignment="1">
      <alignment vertical="center" wrapText="1"/>
    </xf>
    <xf numFmtId="0" fontId="3" fillId="0" borderId="10" xfId="0" applyFont="1" applyBorder="1" applyAlignment="1">
      <alignment vertical="center" wrapText="1"/>
    </xf>
    <xf numFmtId="0" fontId="3" fillId="0" borderId="15"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16" xfId="0" quotePrefix="1" applyFont="1" applyBorder="1" applyAlignment="1">
      <alignment horizontal="center" vertical="center"/>
    </xf>
    <xf numFmtId="0" fontId="12" fillId="0" borderId="1" xfId="0" applyFont="1" applyBorder="1">
      <alignment vertical="center"/>
    </xf>
    <xf numFmtId="0" fontId="12" fillId="0" borderId="1" xfId="0" applyFont="1" applyBorder="1" applyAlignment="1">
      <alignment vertical="center" wrapText="1"/>
    </xf>
    <xf numFmtId="0" fontId="3" fillId="0" borderId="1" xfId="0" applyFont="1" applyBorder="1" applyAlignment="1">
      <alignment horizontal="center" vertical="center"/>
    </xf>
    <xf numFmtId="38" fontId="3" fillId="0" borderId="9" xfId="1" applyFont="1" applyBorder="1">
      <alignment vertical="center"/>
    </xf>
    <xf numFmtId="38" fontId="3" fillId="0" borderId="10" xfId="1" applyFont="1" applyBorder="1">
      <alignment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lignmen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left" vertical="top" wrapText="1"/>
    </xf>
    <xf numFmtId="0" fontId="3" fillId="0" borderId="7"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8" xfId="0" applyFont="1" applyBorder="1" applyAlignment="1">
      <alignment horizontal="left" vertical="top" wrapText="1"/>
    </xf>
    <xf numFmtId="0" fontId="3" fillId="0" borderId="22" xfId="0" applyFont="1" applyBorder="1" applyAlignment="1">
      <alignment horizontal="left" vertical="top"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Fill="1" applyAlignment="1">
      <alignment horizontal="left" vertical="center" wrapText="1"/>
    </xf>
    <xf numFmtId="0" fontId="3" fillId="0" borderId="7" xfId="0" applyFont="1" applyBorder="1">
      <alignmen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center" wrapText="1"/>
    </xf>
    <xf numFmtId="0" fontId="5" fillId="0" borderId="0" xfId="0" applyFont="1" applyAlignment="1">
      <alignment horizontal="left" vertical="center"/>
    </xf>
    <xf numFmtId="12" fontId="5" fillId="0" borderId="8" xfId="0" applyNumberFormat="1" applyFont="1" applyBorder="1" applyAlignment="1">
      <alignment horizontal="left" vertical="center"/>
    </xf>
    <xf numFmtId="0" fontId="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center" wrapText="1"/>
    </xf>
  </cellXfs>
  <cellStyles count="2">
    <cellStyle name="桁区切り" xfId="1" builtinId="6"/>
    <cellStyle name="標準" xfId="0" builtinId="0"/>
  </cellStyles>
  <dxfs count="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179294</xdr:colOff>
      <xdr:row>6</xdr:row>
      <xdr:rowOff>100854</xdr:rowOff>
    </xdr:from>
    <xdr:to>
      <xdr:col>6</xdr:col>
      <xdr:colOff>381000</xdr:colOff>
      <xdr:row>6</xdr:row>
      <xdr:rowOff>403412</xdr:rowOff>
    </xdr:to>
    <xdr:sp macro="" textlink="">
      <xdr:nvSpPr>
        <xdr:cNvPr id="2" name="テキスト ボックス 1"/>
        <xdr:cNvSpPr txBox="1"/>
      </xdr:nvSpPr>
      <xdr:spPr>
        <a:xfrm>
          <a:off x="6140823" y="1400736"/>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190500</xdr:colOff>
      <xdr:row>7</xdr:row>
      <xdr:rowOff>56030</xdr:rowOff>
    </xdr:from>
    <xdr:to>
      <xdr:col>6</xdr:col>
      <xdr:colOff>392206</xdr:colOff>
      <xdr:row>7</xdr:row>
      <xdr:rowOff>358588</xdr:rowOff>
    </xdr:to>
    <xdr:sp macro="" textlink="">
      <xdr:nvSpPr>
        <xdr:cNvPr id="3" name="テキスト ボックス 2"/>
        <xdr:cNvSpPr txBox="1"/>
      </xdr:nvSpPr>
      <xdr:spPr>
        <a:xfrm>
          <a:off x="6152029" y="2431677"/>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5</xdr:col>
      <xdr:colOff>201706</xdr:colOff>
      <xdr:row>8</xdr:row>
      <xdr:rowOff>33617</xdr:rowOff>
    </xdr:from>
    <xdr:to>
      <xdr:col>6</xdr:col>
      <xdr:colOff>403412</xdr:colOff>
      <xdr:row>8</xdr:row>
      <xdr:rowOff>336175</xdr:rowOff>
    </xdr:to>
    <xdr:sp macro="" textlink="">
      <xdr:nvSpPr>
        <xdr:cNvPr id="4" name="テキスト ボックス 3"/>
        <xdr:cNvSpPr txBox="1"/>
      </xdr:nvSpPr>
      <xdr:spPr>
        <a:xfrm>
          <a:off x="6163235" y="3485029"/>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8</xdr:col>
      <xdr:colOff>11206</xdr:colOff>
      <xdr:row>6</xdr:row>
      <xdr:rowOff>89647</xdr:rowOff>
    </xdr:from>
    <xdr:to>
      <xdr:col>10</xdr:col>
      <xdr:colOff>224118</xdr:colOff>
      <xdr:row>6</xdr:row>
      <xdr:rowOff>683558</xdr:rowOff>
    </xdr:to>
    <xdr:sp macro="" textlink="">
      <xdr:nvSpPr>
        <xdr:cNvPr id="5" name="テキスト ボックス 4"/>
        <xdr:cNvSpPr txBox="1"/>
      </xdr:nvSpPr>
      <xdr:spPr>
        <a:xfrm>
          <a:off x="7989794" y="1389529"/>
          <a:ext cx="1557618" cy="593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r>
            <a:rPr kumimoji="1" lang="en-US" altLang="ja-JP" sz="1100"/>
            <a:t>8</a:t>
          </a:r>
          <a:r>
            <a:rPr kumimoji="1" lang="ja-JP" altLang="en-US" sz="1100"/>
            <a:t>～</a:t>
          </a:r>
          <a:r>
            <a:rPr kumimoji="1" lang="en-US" altLang="ja-JP" sz="1100"/>
            <a:t>9</a:t>
          </a:r>
          <a:r>
            <a:rPr kumimoji="1" lang="ja-JP" altLang="en-US" sz="1100"/>
            <a:t>月）（県民向け意識調査）</a:t>
          </a:r>
          <a:endParaRPr kumimoji="1" lang="en-US" altLang="ja-JP" sz="1100"/>
        </a:p>
      </xdr:txBody>
    </xdr:sp>
    <xdr:clientData/>
  </xdr:twoCellAnchor>
  <xdr:twoCellAnchor>
    <xdr:from>
      <xdr:col>8</xdr:col>
      <xdr:colOff>179295</xdr:colOff>
      <xdr:row>6</xdr:row>
      <xdr:rowOff>638735</xdr:rowOff>
    </xdr:from>
    <xdr:to>
      <xdr:col>9</xdr:col>
      <xdr:colOff>481853</xdr:colOff>
      <xdr:row>6</xdr:row>
      <xdr:rowOff>638735</xdr:rowOff>
    </xdr:to>
    <xdr:cxnSp macro="">
      <xdr:nvCxnSpPr>
        <xdr:cNvPr id="6" name="直線矢印コネクタ 5"/>
        <xdr:cNvCxnSpPr/>
      </xdr:nvCxnSpPr>
      <xdr:spPr>
        <a:xfrm>
          <a:off x="8157883" y="1938617"/>
          <a:ext cx="974911"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425823</xdr:colOff>
      <xdr:row>6</xdr:row>
      <xdr:rowOff>313764</xdr:rowOff>
    </xdr:from>
    <xdr:to>
      <xdr:col>12</xdr:col>
      <xdr:colOff>661147</xdr:colOff>
      <xdr:row>6</xdr:row>
      <xdr:rowOff>616322</xdr:rowOff>
    </xdr:to>
    <xdr:sp macro="" textlink="">
      <xdr:nvSpPr>
        <xdr:cNvPr id="7" name="テキスト ボックス 6"/>
        <xdr:cNvSpPr txBox="1"/>
      </xdr:nvSpPr>
      <xdr:spPr>
        <a:xfrm>
          <a:off x="9749117" y="1613646"/>
          <a:ext cx="15800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●調査結果分析</a:t>
          </a:r>
          <a:endParaRPr kumimoji="1" lang="en-US" altLang="ja-JP" sz="1100"/>
        </a:p>
        <a:p>
          <a:endParaRPr kumimoji="1" lang="en-US" altLang="ja-JP" sz="1100"/>
        </a:p>
      </xdr:txBody>
    </xdr:sp>
    <xdr:clientData/>
  </xdr:twoCellAnchor>
  <xdr:twoCellAnchor>
    <xdr:from>
      <xdr:col>9</xdr:col>
      <xdr:colOff>627530</xdr:colOff>
      <xdr:row>6</xdr:row>
      <xdr:rowOff>638735</xdr:rowOff>
    </xdr:from>
    <xdr:to>
      <xdr:col>15</xdr:col>
      <xdr:colOff>560295</xdr:colOff>
      <xdr:row>6</xdr:row>
      <xdr:rowOff>638735</xdr:rowOff>
    </xdr:to>
    <xdr:cxnSp macro="">
      <xdr:nvCxnSpPr>
        <xdr:cNvPr id="9" name="直線矢印コネクタ 8"/>
        <xdr:cNvCxnSpPr/>
      </xdr:nvCxnSpPr>
      <xdr:spPr>
        <a:xfrm flipV="1">
          <a:off x="9278471" y="1938617"/>
          <a:ext cx="3966883"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560293</xdr:colOff>
      <xdr:row>6</xdr:row>
      <xdr:rowOff>11205</xdr:rowOff>
    </xdr:from>
    <xdr:to>
      <xdr:col>15</xdr:col>
      <xdr:colOff>100852</xdr:colOff>
      <xdr:row>6</xdr:row>
      <xdr:rowOff>605116</xdr:rowOff>
    </xdr:to>
    <xdr:sp macro="" textlink="">
      <xdr:nvSpPr>
        <xdr:cNvPr id="10" name="テキスト ボックス 9"/>
        <xdr:cNvSpPr txBox="1"/>
      </xdr:nvSpPr>
      <xdr:spPr>
        <a:xfrm>
          <a:off x="11228293" y="1311087"/>
          <a:ext cx="1557618" cy="593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r>
            <a:rPr kumimoji="1" lang="en-US" altLang="ja-JP" sz="1100"/>
            <a:t>1</a:t>
          </a:r>
          <a:r>
            <a:rPr kumimoji="1" lang="ja-JP" altLang="en-US" sz="1100"/>
            <a:t>～</a:t>
          </a:r>
          <a:r>
            <a:rPr kumimoji="1" lang="en-US" altLang="ja-JP" sz="1100"/>
            <a:t>2</a:t>
          </a:r>
          <a:r>
            <a:rPr kumimoji="1" lang="ja-JP" altLang="en-US" sz="1100"/>
            <a:t>月）（企業向け調査）</a:t>
          </a:r>
          <a:endParaRPr kumimoji="1" lang="en-US" altLang="ja-JP" sz="1100"/>
        </a:p>
      </xdr:txBody>
    </xdr:sp>
    <xdr:clientData/>
  </xdr:twoCellAnchor>
  <xdr:twoCellAnchor>
    <xdr:from>
      <xdr:col>13</xdr:col>
      <xdr:colOff>190500</xdr:colOff>
      <xdr:row>6</xdr:row>
      <xdr:rowOff>549088</xdr:rowOff>
    </xdr:from>
    <xdr:to>
      <xdr:col>14</xdr:col>
      <xdr:colOff>493058</xdr:colOff>
      <xdr:row>6</xdr:row>
      <xdr:rowOff>549088</xdr:rowOff>
    </xdr:to>
    <xdr:cxnSp macro="">
      <xdr:nvCxnSpPr>
        <xdr:cNvPr id="11" name="直線矢印コネクタ 10"/>
        <xdr:cNvCxnSpPr/>
      </xdr:nvCxnSpPr>
      <xdr:spPr>
        <a:xfrm>
          <a:off x="11530853" y="1848970"/>
          <a:ext cx="974911"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6</xdr:row>
      <xdr:rowOff>717176</xdr:rowOff>
    </xdr:from>
    <xdr:to>
      <xdr:col>16</xdr:col>
      <xdr:colOff>425824</xdr:colOff>
      <xdr:row>6</xdr:row>
      <xdr:rowOff>1019734</xdr:rowOff>
    </xdr:to>
    <xdr:sp macro="" textlink="">
      <xdr:nvSpPr>
        <xdr:cNvPr id="12" name="テキスト ボックス 11"/>
        <xdr:cNvSpPr txBox="1"/>
      </xdr:nvSpPr>
      <xdr:spPr>
        <a:xfrm>
          <a:off x="12203206" y="2017058"/>
          <a:ext cx="15800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●フォーラム</a:t>
          </a:r>
          <a:endParaRPr kumimoji="1" lang="en-US" altLang="ja-JP" sz="1100"/>
        </a:p>
        <a:p>
          <a:endParaRPr kumimoji="1" lang="en-US" altLang="ja-JP" sz="1100"/>
        </a:p>
      </xdr:txBody>
    </xdr:sp>
    <xdr:clientData/>
  </xdr:twoCellAnchor>
  <xdr:twoCellAnchor>
    <xdr:from>
      <xdr:col>7</xdr:col>
      <xdr:colOff>156883</xdr:colOff>
      <xdr:row>7</xdr:row>
      <xdr:rowOff>67236</xdr:rowOff>
    </xdr:from>
    <xdr:to>
      <xdr:col>12</xdr:col>
      <xdr:colOff>190501</xdr:colOff>
      <xdr:row>7</xdr:row>
      <xdr:rowOff>410280</xdr:rowOff>
    </xdr:to>
    <xdr:sp macro="" textlink="">
      <xdr:nvSpPr>
        <xdr:cNvPr id="13" name="テキスト ボックス 12"/>
        <xdr:cNvSpPr txBox="1"/>
      </xdr:nvSpPr>
      <xdr:spPr>
        <a:xfrm>
          <a:off x="7463118" y="2442883"/>
          <a:ext cx="3395383" cy="34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●スキルアップセミナー（</a:t>
          </a:r>
          <a:r>
            <a:rPr kumimoji="1" lang="en-US" altLang="ja-JP" sz="1100"/>
            <a:t>8</a:t>
          </a:r>
          <a:r>
            <a:rPr kumimoji="1" lang="ja-JP" altLang="en-US" sz="1100"/>
            <a:t>～</a:t>
          </a:r>
          <a:r>
            <a:rPr kumimoji="1" lang="en-US" altLang="ja-JP" sz="1100"/>
            <a:t>9</a:t>
          </a:r>
          <a:r>
            <a:rPr kumimoji="1" lang="ja-JP" altLang="en-US" sz="1100"/>
            <a:t>月、東西各３回）</a:t>
          </a:r>
        </a:p>
      </xdr:txBody>
    </xdr:sp>
    <xdr:clientData/>
  </xdr:twoCellAnchor>
  <xdr:twoCellAnchor>
    <xdr:from>
      <xdr:col>11</xdr:col>
      <xdr:colOff>280147</xdr:colOff>
      <xdr:row>7</xdr:row>
      <xdr:rowOff>313765</xdr:rowOff>
    </xdr:from>
    <xdr:to>
      <xdr:col>14</xdr:col>
      <xdr:colOff>571500</xdr:colOff>
      <xdr:row>7</xdr:row>
      <xdr:rowOff>582705</xdr:rowOff>
    </xdr:to>
    <xdr:sp macro="" textlink="">
      <xdr:nvSpPr>
        <xdr:cNvPr id="14" name="テキスト ボックス 13"/>
        <xdr:cNvSpPr txBox="1"/>
      </xdr:nvSpPr>
      <xdr:spPr>
        <a:xfrm>
          <a:off x="10275794" y="2689412"/>
          <a:ext cx="2308412"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●リーダー（候補）セミナー</a:t>
          </a:r>
          <a:endParaRPr kumimoji="1" lang="en-US" altLang="ja-JP" sz="1100"/>
        </a:p>
      </xdr:txBody>
    </xdr:sp>
    <xdr:clientData/>
  </xdr:twoCellAnchor>
  <xdr:twoCellAnchor>
    <xdr:from>
      <xdr:col>14</xdr:col>
      <xdr:colOff>22411</xdr:colOff>
      <xdr:row>7</xdr:row>
      <xdr:rowOff>661147</xdr:rowOff>
    </xdr:from>
    <xdr:to>
      <xdr:col>18</xdr:col>
      <xdr:colOff>302558</xdr:colOff>
      <xdr:row>7</xdr:row>
      <xdr:rowOff>963705</xdr:rowOff>
    </xdr:to>
    <xdr:sp macro="" textlink="">
      <xdr:nvSpPr>
        <xdr:cNvPr id="15" name="テキスト ボックス 14"/>
        <xdr:cNvSpPr txBox="1"/>
      </xdr:nvSpPr>
      <xdr:spPr>
        <a:xfrm>
          <a:off x="12035117" y="3036794"/>
          <a:ext cx="299197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●上司向けセミナー</a:t>
          </a:r>
          <a:endParaRPr kumimoji="1" lang="en-US" altLang="ja-JP" sz="1100"/>
        </a:p>
        <a:p>
          <a:endParaRPr kumimoji="1" lang="en-US" altLang="ja-JP" sz="1100"/>
        </a:p>
        <a:p>
          <a:endParaRPr kumimoji="1" lang="ja-JP" altLang="en-US" sz="1100"/>
        </a:p>
      </xdr:txBody>
    </xdr:sp>
    <xdr:clientData/>
  </xdr:twoCellAnchor>
  <xdr:twoCellAnchor>
    <xdr:from>
      <xdr:col>12</xdr:col>
      <xdr:colOff>224118</xdr:colOff>
      <xdr:row>8</xdr:row>
      <xdr:rowOff>123264</xdr:rowOff>
    </xdr:from>
    <xdr:to>
      <xdr:col>15</xdr:col>
      <xdr:colOff>78442</xdr:colOff>
      <xdr:row>8</xdr:row>
      <xdr:rowOff>425822</xdr:rowOff>
    </xdr:to>
    <xdr:sp macro="" textlink="">
      <xdr:nvSpPr>
        <xdr:cNvPr id="16" name="テキスト ボックス 15"/>
        <xdr:cNvSpPr txBox="1"/>
      </xdr:nvSpPr>
      <xdr:spPr>
        <a:xfrm>
          <a:off x="10892118" y="3574676"/>
          <a:ext cx="187138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●リーフレット作成</a:t>
          </a:r>
          <a:endParaRPr kumimoji="1" lang="en-US" altLang="ja-JP" sz="1100"/>
        </a:p>
        <a:p>
          <a:endParaRPr kumimoji="1" lang="ja-JP" altLang="en-US" sz="1100"/>
        </a:p>
      </xdr:txBody>
    </xdr:sp>
    <xdr:clientData/>
  </xdr:twoCellAnchor>
  <xdr:twoCellAnchor>
    <xdr:from>
      <xdr:col>13</xdr:col>
      <xdr:colOff>100853</xdr:colOff>
      <xdr:row>8</xdr:row>
      <xdr:rowOff>425824</xdr:rowOff>
    </xdr:from>
    <xdr:to>
      <xdr:col>15</xdr:col>
      <xdr:colOff>616323</xdr:colOff>
      <xdr:row>8</xdr:row>
      <xdr:rowOff>425824</xdr:rowOff>
    </xdr:to>
    <xdr:cxnSp macro="">
      <xdr:nvCxnSpPr>
        <xdr:cNvPr id="17" name="直線矢印コネクタ 16"/>
        <xdr:cNvCxnSpPr/>
      </xdr:nvCxnSpPr>
      <xdr:spPr>
        <a:xfrm flipV="1">
          <a:off x="11441206" y="3877236"/>
          <a:ext cx="1860176"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123265</xdr:colOff>
      <xdr:row>6</xdr:row>
      <xdr:rowOff>56030</xdr:rowOff>
    </xdr:from>
    <xdr:to>
      <xdr:col>11</xdr:col>
      <xdr:colOff>324971</xdr:colOff>
      <xdr:row>6</xdr:row>
      <xdr:rowOff>358588</xdr:rowOff>
    </xdr:to>
    <xdr:sp macro="" textlink="">
      <xdr:nvSpPr>
        <xdr:cNvPr id="18" name="テキスト ボックス 17"/>
        <xdr:cNvSpPr txBox="1"/>
      </xdr:nvSpPr>
      <xdr:spPr>
        <a:xfrm>
          <a:off x="9446559" y="135591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89647</xdr:colOff>
      <xdr:row>7</xdr:row>
      <xdr:rowOff>381000</xdr:rowOff>
    </xdr:from>
    <xdr:to>
      <xdr:col>11</xdr:col>
      <xdr:colOff>291353</xdr:colOff>
      <xdr:row>7</xdr:row>
      <xdr:rowOff>683558</xdr:rowOff>
    </xdr:to>
    <xdr:sp macro="" textlink="">
      <xdr:nvSpPr>
        <xdr:cNvPr id="19" name="テキスト ボックス 18"/>
        <xdr:cNvSpPr txBox="1"/>
      </xdr:nvSpPr>
      <xdr:spPr>
        <a:xfrm>
          <a:off x="9412941" y="2756647"/>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67235</xdr:colOff>
      <xdr:row>8</xdr:row>
      <xdr:rowOff>123265</xdr:rowOff>
    </xdr:from>
    <xdr:to>
      <xdr:col>11</xdr:col>
      <xdr:colOff>268941</xdr:colOff>
      <xdr:row>8</xdr:row>
      <xdr:rowOff>425823</xdr:rowOff>
    </xdr:to>
    <xdr:sp macro="" textlink="">
      <xdr:nvSpPr>
        <xdr:cNvPr id="20" name="テキスト ボックス 19"/>
        <xdr:cNvSpPr txBox="1"/>
      </xdr:nvSpPr>
      <xdr:spPr>
        <a:xfrm>
          <a:off x="9390529" y="3574677"/>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14</xdr:col>
      <xdr:colOff>638735</xdr:colOff>
      <xdr:row>6</xdr:row>
      <xdr:rowOff>67236</xdr:rowOff>
    </xdr:from>
    <xdr:to>
      <xdr:col>16</xdr:col>
      <xdr:colOff>0</xdr:colOff>
      <xdr:row>6</xdr:row>
      <xdr:rowOff>818030</xdr:rowOff>
    </xdr:to>
    <xdr:sp macro="" textlink="">
      <xdr:nvSpPr>
        <xdr:cNvPr id="21" name="テキスト ボックス 20"/>
        <xdr:cNvSpPr txBox="1"/>
      </xdr:nvSpPr>
      <xdr:spPr>
        <a:xfrm>
          <a:off x="12651441" y="1367118"/>
          <a:ext cx="705971"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r>
            <a:rPr kumimoji="1" lang="en-US" altLang="ja-JP" sz="1050"/>
            <a:t>WT</a:t>
          </a:r>
          <a:r>
            <a:rPr kumimoji="1" lang="ja-JP" altLang="en-US" sz="1050"/>
            <a:t>リーダー会議</a:t>
          </a:r>
          <a:endParaRPr kumimoji="1" lang="en-US" altLang="ja-JP" sz="1050"/>
        </a:p>
        <a:p>
          <a:endParaRPr kumimoji="1" lang="en-US" altLang="ja-JP" sz="1100"/>
        </a:p>
        <a:p>
          <a:endParaRPr kumimoji="1" lang="ja-JP" altLang="en-US" sz="1100"/>
        </a:p>
      </xdr:txBody>
    </xdr:sp>
    <xdr:clientData/>
  </xdr:twoCellAnchor>
  <xdr:twoCellAnchor>
    <xdr:from>
      <xdr:col>15</xdr:col>
      <xdr:colOff>0</xdr:colOff>
      <xdr:row>7</xdr:row>
      <xdr:rowOff>0</xdr:rowOff>
    </xdr:from>
    <xdr:to>
      <xdr:col>16</xdr:col>
      <xdr:colOff>33618</xdr:colOff>
      <xdr:row>7</xdr:row>
      <xdr:rowOff>750794</xdr:rowOff>
    </xdr:to>
    <xdr:sp macro="" textlink="">
      <xdr:nvSpPr>
        <xdr:cNvPr id="22" name="テキスト ボックス 21"/>
        <xdr:cNvSpPr txBox="1"/>
      </xdr:nvSpPr>
      <xdr:spPr>
        <a:xfrm>
          <a:off x="12685059" y="2375647"/>
          <a:ext cx="705971"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r>
            <a:rPr kumimoji="1" lang="en-US" altLang="ja-JP" sz="1050"/>
            <a:t>WT</a:t>
          </a:r>
          <a:r>
            <a:rPr kumimoji="1" lang="ja-JP" altLang="en-US" sz="1050"/>
            <a:t>リーダー会議</a:t>
          </a:r>
          <a:endParaRPr kumimoji="1" lang="en-US" altLang="ja-JP" sz="1050"/>
        </a:p>
        <a:p>
          <a:endParaRPr kumimoji="1" lang="en-US" altLang="ja-JP" sz="1100"/>
        </a:p>
        <a:p>
          <a:endParaRPr kumimoji="1" lang="ja-JP" altLang="en-US" sz="1100"/>
        </a:p>
      </xdr:txBody>
    </xdr:sp>
    <xdr:clientData/>
  </xdr:twoCellAnchor>
  <xdr:twoCellAnchor>
    <xdr:from>
      <xdr:col>15</xdr:col>
      <xdr:colOff>0</xdr:colOff>
      <xdr:row>8</xdr:row>
      <xdr:rowOff>0</xdr:rowOff>
    </xdr:from>
    <xdr:to>
      <xdr:col>16</xdr:col>
      <xdr:colOff>33618</xdr:colOff>
      <xdr:row>8</xdr:row>
      <xdr:rowOff>750794</xdr:rowOff>
    </xdr:to>
    <xdr:sp macro="" textlink="">
      <xdr:nvSpPr>
        <xdr:cNvPr id="23" name="テキスト ボックス 22"/>
        <xdr:cNvSpPr txBox="1"/>
      </xdr:nvSpPr>
      <xdr:spPr>
        <a:xfrm>
          <a:off x="12685059" y="3451412"/>
          <a:ext cx="705971"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r>
            <a:rPr kumimoji="1" lang="en-US" altLang="ja-JP" sz="1050"/>
            <a:t>WT</a:t>
          </a:r>
          <a:r>
            <a:rPr kumimoji="1" lang="ja-JP" altLang="en-US" sz="1050"/>
            <a:t>リーダー会議</a:t>
          </a:r>
          <a:endParaRPr kumimoji="1" lang="en-US" altLang="ja-JP" sz="1050"/>
        </a:p>
        <a:p>
          <a:endParaRPr kumimoji="1" lang="en-US" altLang="ja-JP" sz="1100"/>
        </a:p>
        <a:p>
          <a:endParaRPr kumimoji="1" lang="ja-JP" altLang="en-US" sz="1100"/>
        </a:p>
      </xdr:txBody>
    </xdr:sp>
    <xdr:clientData/>
  </xdr:twoCellAnchor>
  <xdr:twoCellAnchor>
    <xdr:from>
      <xdr:col>5</xdr:col>
      <xdr:colOff>280147</xdr:colOff>
      <xdr:row>14</xdr:row>
      <xdr:rowOff>33618</xdr:rowOff>
    </xdr:from>
    <xdr:to>
      <xdr:col>6</xdr:col>
      <xdr:colOff>481853</xdr:colOff>
      <xdr:row>14</xdr:row>
      <xdr:rowOff>336176</xdr:rowOff>
    </xdr:to>
    <xdr:sp macro="" textlink="">
      <xdr:nvSpPr>
        <xdr:cNvPr id="24" name="テキスト ボックス 23"/>
        <xdr:cNvSpPr txBox="1"/>
      </xdr:nvSpPr>
      <xdr:spPr>
        <a:xfrm>
          <a:off x="6241676" y="6667500"/>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6</xdr:col>
      <xdr:colOff>638736</xdr:colOff>
      <xdr:row>14</xdr:row>
      <xdr:rowOff>33617</xdr:rowOff>
    </xdr:from>
    <xdr:to>
      <xdr:col>9</xdr:col>
      <xdr:colOff>268942</xdr:colOff>
      <xdr:row>14</xdr:row>
      <xdr:rowOff>336175</xdr:rowOff>
    </xdr:to>
    <xdr:sp macro="" textlink="">
      <xdr:nvSpPr>
        <xdr:cNvPr id="25" name="テキスト ボックス 24"/>
        <xdr:cNvSpPr txBox="1"/>
      </xdr:nvSpPr>
      <xdr:spPr>
        <a:xfrm>
          <a:off x="7272618" y="6667499"/>
          <a:ext cx="1647265"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●経営者向けセミナー</a:t>
          </a:r>
          <a:endParaRPr kumimoji="1" lang="en-US" altLang="ja-JP" sz="1100"/>
        </a:p>
        <a:p>
          <a:endParaRPr kumimoji="1" lang="ja-JP" altLang="en-US" sz="1100"/>
        </a:p>
      </xdr:txBody>
    </xdr:sp>
    <xdr:clientData/>
  </xdr:twoCellAnchor>
  <xdr:twoCellAnchor>
    <xdr:from>
      <xdr:col>12</xdr:col>
      <xdr:colOff>0</xdr:colOff>
      <xdr:row>14</xdr:row>
      <xdr:rowOff>0</xdr:rowOff>
    </xdr:from>
    <xdr:to>
      <xdr:col>15</xdr:col>
      <xdr:colOff>235324</xdr:colOff>
      <xdr:row>14</xdr:row>
      <xdr:rowOff>302558</xdr:rowOff>
    </xdr:to>
    <xdr:sp macro="" textlink="">
      <xdr:nvSpPr>
        <xdr:cNvPr id="26" name="テキスト ボックス 25"/>
        <xdr:cNvSpPr txBox="1"/>
      </xdr:nvSpPr>
      <xdr:spPr>
        <a:xfrm>
          <a:off x="10668000" y="6633882"/>
          <a:ext cx="225238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●県内企業視察付きセミナー</a:t>
          </a:r>
          <a:endParaRPr kumimoji="1" lang="en-US" altLang="ja-JP" sz="1100"/>
        </a:p>
        <a:p>
          <a:endParaRPr kumimoji="1" lang="ja-JP" altLang="en-US" sz="1100"/>
        </a:p>
      </xdr:txBody>
    </xdr:sp>
    <xdr:clientData/>
  </xdr:twoCellAnchor>
  <xdr:twoCellAnchor>
    <xdr:from>
      <xdr:col>10</xdr:col>
      <xdr:colOff>0</xdr:colOff>
      <xdr:row>14</xdr:row>
      <xdr:rowOff>0</xdr:rowOff>
    </xdr:from>
    <xdr:to>
      <xdr:col>11</xdr:col>
      <xdr:colOff>201706</xdr:colOff>
      <xdr:row>14</xdr:row>
      <xdr:rowOff>302558</xdr:rowOff>
    </xdr:to>
    <xdr:sp macro="" textlink="">
      <xdr:nvSpPr>
        <xdr:cNvPr id="28" name="テキスト ボックス 27"/>
        <xdr:cNvSpPr txBox="1"/>
      </xdr:nvSpPr>
      <xdr:spPr>
        <a:xfrm>
          <a:off x="9323294" y="66338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14</xdr:col>
      <xdr:colOff>168088</xdr:colOff>
      <xdr:row>14</xdr:row>
      <xdr:rowOff>593912</xdr:rowOff>
    </xdr:from>
    <xdr:to>
      <xdr:col>16</xdr:col>
      <xdr:colOff>44823</xdr:colOff>
      <xdr:row>14</xdr:row>
      <xdr:rowOff>896470</xdr:rowOff>
    </xdr:to>
    <xdr:sp macro="" textlink="">
      <xdr:nvSpPr>
        <xdr:cNvPr id="29" name="テキスト ボックス 28"/>
        <xdr:cNvSpPr txBox="1"/>
      </xdr:nvSpPr>
      <xdr:spPr>
        <a:xfrm>
          <a:off x="12180794" y="7227794"/>
          <a:ext cx="12214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●応援会議</a:t>
          </a:r>
          <a:endParaRPr kumimoji="1" lang="en-US" altLang="ja-JP" sz="1100"/>
        </a:p>
        <a:p>
          <a:endParaRPr kumimoji="1" lang="ja-JP" altLang="en-US" sz="1100"/>
        </a:p>
      </xdr:txBody>
    </xdr:sp>
    <xdr:clientData/>
  </xdr:twoCellAnchor>
  <xdr:twoCellAnchor>
    <xdr:from>
      <xdr:col>15</xdr:col>
      <xdr:colOff>0</xdr:colOff>
      <xdr:row>14</xdr:row>
      <xdr:rowOff>0</xdr:rowOff>
    </xdr:from>
    <xdr:to>
      <xdr:col>16</xdr:col>
      <xdr:colOff>33618</xdr:colOff>
      <xdr:row>14</xdr:row>
      <xdr:rowOff>750794</xdr:rowOff>
    </xdr:to>
    <xdr:sp macro="" textlink="">
      <xdr:nvSpPr>
        <xdr:cNvPr id="31" name="テキスト ボックス 30"/>
        <xdr:cNvSpPr txBox="1"/>
      </xdr:nvSpPr>
      <xdr:spPr>
        <a:xfrm>
          <a:off x="12685059" y="6633882"/>
          <a:ext cx="705971" cy="75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a:t>
          </a:r>
          <a:r>
            <a:rPr kumimoji="1" lang="en-US" altLang="ja-JP" sz="1050"/>
            <a:t>WT</a:t>
          </a:r>
          <a:r>
            <a:rPr kumimoji="1" lang="ja-JP" altLang="en-US" sz="1050"/>
            <a:t>リーダー会議</a:t>
          </a:r>
          <a:endParaRPr kumimoji="1" lang="en-US" altLang="ja-JP" sz="1050"/>
        </a:p>
        <a:p>
          <a:endParaRPr kumimoji="1" lang="en-US" altLang="ja-JP" sz="1100"/>
        </a:p>
        <a:p>
          <a:endParaRPr kumimoji="1" lang="ja-JP" altLang="en-US" sz="1100"/>
        </a:p>
      </xdr:txBody>
    </xdr:sp>
    <xdr:clientData/>
  </xdr:twoCellAnchor>
  <xdr:twoCellAnchor>
    <xdr:from>
      <xdr:col>7</xdr:col>
      <xdr:colOff>0</xdr:colOff>
      <xdr:row>9</xdr:row>
      <xdr:rowOff>0</xdr:rowOff>
    </xdr:from>
    <xdr:to>
      <xdr:col>9</xdr:col>
      <xdr:colOff>605118</xdr:colOff>
      <xdr:row>9</xdr:row>
      <xdr:rowOff>302558</xdr:rowOff>
    </xdr:to>
    <xdr:sp macro="" textlink="">
      <xdr:nvSpPr>
        <xdr:cNvPr id="30" name="テキスト ボックス 29"/>
        <xdr:cNvSpPr txBox="1"/>
      </xdr:nvSpPr>
      <xdr:spPr>
        <a:xfrm>
          <a:off x="7306235" y="4527176"/>
          <a:ext cx="19498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●意見交換会・見学会</a:t>
          </a:r>
          <a:endParaRPr kumimoji="1" lang="en-US" altLang="ja-JP" sz="1100"/>
        </a:p>
        <a:p>
          <a:endParaRPr kumimoji="1" lang="en-US" altLang="ja-JP" sz="1100"/>
        </a:p>
        <a:p>
          <a:endParaRPr kumimoji="1" lang="ja-JP" altLang="en-US" sz="1100"/>
        </a:p>
      </xdr:txBody>
    </xdr:sp>
    <xdr:clientData/>
  </xdr:twoCellAnchor>
  <xdr:twoCellAnchor>
    <xdr:from>
      <xdr:col>9</xdr:col>
      <xdr:colOff>145677</xdr:colOff>
      <xdr:row>9</xdr:row>
      <xdr:rowOff>11206</xdr:rowOff>
    </xdr:from>
    <xdr:to>
      <xdr:col>12</xdr:col>
      <xdr:colOff>78442</xdr:colOff>
      <xdr:row>9</xdr:row>
      <xdr:rowOff>313764</xdr:rowOff>
    </xdr:to>
    <xdr:sp macro="" textlink="">
      <xdr:nvSpPr>
        <xdr:cNvPr id="32" name="テキスト ボックス 31"/>
        <xdr:cNvSpPr txBox="1"/>
      </xdr:nvSpPr>
      <xdr:spPr>
        <a:xfrm>
          <a:off x="8796618" y="4538382"/>
          <a:ext cx="19498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●意見交換会・見学会</a:t>
          </a:r>
          <a:endParaRPr kumimoji="1" lang="en-US" altLang="ja-JP" sz="1100"/>
        </a:p>
        <a:p>
          <a:endParaRPr kumimoji="1" lang="en-US" altLang="ja-JP" sz="1100"/>
        </a:p>
        <a:p>
          <a:endParaRPr kumimoji="1" lang="ja-JP" altLang="en-US" sz="1100"/>
        </a:p>
      </xdr:txBody>
    </xdr:sp>
    <xdr:clientData/>
  </xdr:twoCellAnchor>
  <xdr:twoCellAnchor>
    <xdr:from>
      <xdr:col>11</xdr:col>
      <xdr:colOff>257734</xdr:colOff>
      <xdr:row>9</xdr:row>
      <xdr:rowOff>22412</xdr:rowOff>
    </xdr:from>
    <xdr:to>
      <xdr:col>14</xdr:col>
      <xdr:colOff>190499</xdr:colOff>
      <xdr:row>9</xdr:row>
      <xdr:rowOff>324970</xdr:rowOff>
    </xdr:to>
    <xdr:sp macro="" textlink="">
      <xdr:nvSpPr>
        <xdr:cNvPr id="33" name="テキスト ボックス 32"/>
        <xdr:cNvSpPr txBox="1"/>
      </xdr:nvSpPr>
      <xdr:spPr>
        <a:xfrm>
          <a:off x="10253381" y="4549588"/>
          <a:ext cx="19498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●意見交換会・見学会</a:t>
          </a:r>
          <a:endParaRPr kumimoji="1" lang="en-US" altLang="ja-JP" sz="1100"/>
        </a:p>
        <a:p>
          <a:endParaRPr kumimoji="1" lang="en-US" altLang="ja-JP" sz="1100"/>
        </a:p>
        <a:p>
          <a:endParaRPr kumimoji="1" lang="ja-JP" altLang="en-US" sz="1100"/>
        </a:p>
      </xdr:txBody>
    </xdr:sp>
    <xdr:clientData/>
  </xdr:twoCellAnchor>
  <xdr:twoCellAnchor>
    <xdr:from>
      <xdr:col>7</xdr:col>
      <xdr:colOff>324971</xdr:colOff>
      <xdr:row>9</xdr:row>
      <xdr:rowOff>369795</xdr:rowOff>
    </xdr:from>
    <xdr:to>
      <xdr:col>9</xdr:col>
      <xdr:colOff>212912</xdr:colOff>
      <xdr:row>9</xdr:row>
      <xdr:rowOff>672353</xdr:rowOff>
    </xdr:to>
    <xdr:sp macro="" textlink="">
      <xdr:nvSpPr>
        <xdr:cNvPr id="34" name="テキスト ボックス 33"/>
        <xdr:cNvSpPr txBox="1"/>
      </xdr:nvSpPr>
      <xdr:spPr>
        <a:xfrm>
          <a:off x="7631206" y="4896971"/>
          <a:ext cx="123264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●ミニ体験会</a:t>
          </a:r>
          <a:endParaRPr kumimoji="1" lang="en-US" altLang="ja-JP" sz="1100"/>
        </a:p>
        <a:p>
          <a:endParaRPr kumimoji="1" lang="en-US" altLang="ja-JP" sz="1100"/>
        </a:p>
        <a:p>
          <a:endParaRPr kumimoji="1" lang="ja-JP" altLang="en-US" sz="1100"/>
        </a:p>
      </xdr:txBody>
    </xdr:sp>
    <xdr:clientData/>
  </xdr:twoCellAnchor>
  <xdr:twoCellAnchor>
    <xdr:from>
      <xdr:col>11</xdr:col>
      <xdr:colOff>392206</xdr:colOff>
      <xdr:row>9</xdr:row>
      <xdr:rowOff>381000</xdr:rowOff>
    </xdr:from>
    <xdr:to>
      <xdr:col>13</xdr:col>
      <xdr:colOff>280147</xdr:colOff>
      <xdr:row>9</xdr:row>
      <xdr:rowOff>683558</xdr:rowOff>
    </xdr:to>
    <xdr:sp macro="" textlink="">
      <xdr:nvSpPr>
        <xdr:cNvPr id="35" name="テキスト ボックス 34"/>
        <xdr:cNvSpPr txBox="1"/>
      </xdr:nvSpPr>
      <xdr:spPr>
        <a:xfrm>
          <a:off x="10387853" y="4908176"/>
          <a:ext cx="123264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●ミニ体験会</a:t>
          </a:r>
          <a:endParaRPr kumimoji="1" lang="en-US" altLang="ja-JP" sz="11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60" zoomScaleNormal="96" workbookViewId="0">
      <selection activeCell="R18" sqref="R18"/>
    </sheetView>
  </sheetViews>
  <sheetFormatPr defaultColWidth="9" defaultRowHeight="13.5" x14ac:dyDescent="0.15"/>
  <cols>
    <col min="1" max="1" width="4.5" style="48" customWidth="1"/>
    <col min="2" max="2" width="5.625" style="48" customWidth="1"/>
    <col min="3" max="3" width="22.875" style="48" customWidth="1"/>
    <col min="4" max="14" width="16.625" style="48" customWidth="1"/>
    <col min="15" max="16384" width="9" style="2"/>
  </cols>
  <sheetData>
    <row r="1" spans="1:17" x14ac:dyDescent="0.15">
      <c r="A1" s="48" t="s">
        <v>56</v>
      </c>
      <c r="O1" s="48"/>
      <c r="P1" s="48"/>
      <c r="Q1" s="48"/>
    </row>
    <row r="2" spans="1:17" x14ac:dyDescent="0.15">
      <c r="O2" s="48"/>
      <c r="P2" s="48"/>
      <c r="Q2" s="48"/>
    </row>
    <row r="3" spans="1:17" ht="14.25" x14ac:dyDescent="0.15">
      <c r="A3" s="74" t="s">
        <v>57</v>
      </c>
      <c r="B3" s="74"/>
      <c r="C3" s="74"/>
      <c r="D3" s="74"/>
      <c r="E3" s="74"/>
      <c r="F3" s="74"/>
      <c r="G3" s="74"/>
      <c r="H3" s="74"/>
      <c r="I3" s="74"/>
      <c r="J3" s="74"/>
      <c r="K3" s="74"/>
      <c r="L3" s="74"/>
      <c r="M3" s="74"/>
      <c r="N3" s="74"/>
      <c r="O3" s="74"/>
      <c r="P3" s="74"/>
      <c r="Q3" s="74"/>
    </row>
    <row r="4" spans="1:17" ht="14.25" x14ac:dyDescent="0.15">
      <c r="A4" s="45"/>
      <c r="B4" s="45"/>
      <c r="C4" s="45"/>
      <c r="D4" s="45"/>
      <c r="E4" s="45"/>
      <c r="F4" s="45"/>
      <c r="G4" s="45"/>
      <c r="H4" s="45"/>
      <c r="I4" s="45"/>
      <c r="J4" s="45"/>
      <c r="K4" s="45"/>
      <c r="L4" s="45"/>
      <c r="M4" s="45"/>
      <c r="N4" s="45"/>
    </row>
    <row r="5" spans="1:17" x14ac:dyDescent="0.15">
      <c r="N5" s="3" t="s">
        <v>19</v>
      </c>
    </row>
    <row r="6" spans="1:17" ht="48" customHeight="1" x14ac:dyDescent="0.15">
      <c r="A6" s="75" t="s">
        <v>0</v>
      </c>
      <c r="B6" s="75"/>
      <c r="C6" s="75"/>
      <c r="D6" s="49" t="s">
        <v>15</v>
      </c>
      <c r="E6" s="50" t="s">
        <v>21</v>
      </c>
      <c r="F6" s="49" t="s">
        <v>1</v>
      </c>
      <c r="G6" s="49" t="s">
        <v>17</v>
      </c>
      <c r="H6" s="49" t="s">
        <v>88</v>
      </c>
      <c r="I6" s="49" t="s">
        <v>22</v>
      </c>
      <c r="J6" s="49" t="s">
        <v>89</v>
      </c>
      <c r="K6" s="49" t="s">
        <v>90</v>
      </c>
      <c r="L6" s="49" t="s">
        <v>91</v>
      </c>
      <c r="M6" s="49" t="s">
        <v>92</v>
      </c>
      <c r="N6" s="47" t="s">
        <v>2</v>
      </c>
    </row>
    <row r="7" spans="1:17" ht="23.25" customHeight="1" x14ac:dyDescent="0.15">
      <c r="A7" s="5" t="s">
        <v>3</v>
      </c>
      <c r="B7" s="5"/>
      <c r="C7" s="5"/>
      <c r="D7" s="9">
        <f>SUM(D8:D10)</f>
        <v>13878538</v>
      </c>
      <c r="E7" s="9">
        <f>SUM(E8:E10)</f>
        <v>0</v>
      </c>
      <c r="F7" s="9">
        <f>SUM(F8:F10)</f>
        <v>13878538</v>
      </c>
      <c r="G7" s="9">
        <f>SUM(G8:G10)</f>
        <v>20000000</v>
      </c>
      <c r="H7" s="9">
        <f>SUM(H8:H10)</f>
        <v>13878538</v>
      </c>
      <c r="I7" s="9">
        <f t="shared" ref="I7:L7" si="0">SUM(I8:I10)</f>
        <v>6939000</v>
      </c>
      <c r="J7" s="9">
        <f t="shared" si="0"/>
        <v>7773000</v>
      </c>
      <c r="K7" s="9">
        <f t="shared" si="0"/>
        <v>0</v>
      </c>
      <c r="L7" s="9">
        <f t="shared" si="0"/>
        <v>6939000</v>
      </c>
      <c r="M7" s="9">
        <f>SUM(M8:M10)</f>
        <v>6939000</v>
      </c>
      <c r="N7" s="5"/>
    </row>
    <row r="8" spans="1:17" ht="23.25" customHeight="1" x14ac:dyDescent="0.15">
      <c r="A8" s="23"/>
      <c r="B8" s="73" t="s">
        <v>53</v>
      </c>
      <c r="C8" s="73"/>
      <c r="D8" s="52"/>
      <c r="E8" s="52"/>
      <c r="F8" s="52">
        <f>D8-E8</f>
        <v>0</v>
      </c>
      <c r="G8" s="52"/>
      <c r="H8" s="52">
        <f>MIN(F8:G8)</f>
        <v>0</v>
      </c>
      <c r="I8" s="52">
        <f>ROUNDDOWN(H8/2,-3)</f>
        <v>0</v>
      </c>
      <c r="J8" s="52"/>
      <c r="K8" s="52"/>
      <c r="L8" s="52">
        <f>MIN(I8:J8)</f>
        <v>0</v>
      </c>
      <c r="M8" s="52">
        <f>L8-K8</f>
        <v>0</v>
      </c>
      <c r="N8" s="5"/>
    </row>
    <row r="9" spans="1:17" ht="23.25" customHeight="1" x14ac:dyDescent="0.15">
      <c r="A9" s="15"/>
      <c r="B9" s="73" t="s">
        <v>55</v>
      </c>
      <c r="C9" s="73"/>
      <c r="D9" s="52">
        <v>13878538</v>
      </c>
      <c r="E9" s="52"/>
      <c r="F9" s="52">
        <f>D9-E9</f>
        <v>13878538</v>
      </c>
      <c r="G9" s="52">
        <v>20000000</v>
      </c>
      <c r="H9" s="52">
        <f t="shared" ref="H9:H10" si="1">MIN(F9:G9)</f>
        <v>13878538</v>
      </c>
      <c r="I9" s="52">
        <f t="shared" ref="I9:I10" si="2">ROUNDDOWN(H9/2,-3)</f>
        <v>6939000</v>
      </c>
      <c r="J9" s="52">
        <v>7773000</v>
      </c>
      <c r="K9" s="52"/>
      <c r="L9" s="52">
        <f t="shared" ref="L9:L10" si="3">MIN(I9:J9)</f>
        <v>6939000</v>
      </c>
      <c r="M9" s="52">
        <f t="shared" ref="M9:M10" si="4">L9-K9</f>
        <v>6939000</v>
      </c>
      <c r="N9" s="5"/>
    </row>
    <row r="10" spans="1:17" ht="23.25" customHeight="1" x14ac:dyDescent="0.15">
      <c r="A10" s="51"/>
      <c r="B10" s="73" t="s">
        <v>54</v>
      </c>
      <c r="C10" s="73"/>
      <c r="D10" s="52"/>
      <c r="E10" s="52"/>
      <c r="F10" s="52">
        <f>D10-E10</f>
        <v>0</v>
      </c>
      <c r="G10" s="52"/>
      <c r="H10" s="52">
        <f t="shared" si="1"/>
        <v>0</v>
      </c>
      <c r="I10" s="52">
        <f t="shared" si="2"/>
        <v>0</v>
      </c>
      <c r="J10" s="52"/>
      <c r="K10" s="52"/>
      <c r="L10" s="52">
        <f t="shared" si="3"/>
        <v>0</v>
      </c>
      <c r="M10" s="52">
        <f t="shared" si="4"/>
        <v>0</v>
      </c>
      <c r="N10" s="5"/>
    </row>
    <row r="11" spans="1:17" ht="23.25" customHeight="1" x14ac:dyDescent="0.15">
      <c r="A11" s="5" t="s">
        <v>4</v>
      </c>
      <c r="B11" s="5"/>
      <c r="C11" s="5"/>
      <c r="D11" s="9">
        <f>SUM(D12,D16,D20,D24,D28)</f>
        <v>0</v>
      </c>
      <c r="E11" s="9">
        <f>SUM(E12,E16,E20,E24,E28)</f>
        <v>0</v>
      </c>
      <c r="F11" s="9">
        <f>SUM(F12,F16,F20,F24,F28)</f>
        <v>0</v>
      </c>
      <c r="G11" s="9">
        <f>SUM(G12,G16,G20,G24,G28)</f>
        <v>0</v>
      </c>
      <c r="H11" s="9">
        <f>SUM(H12,H16,H20,H24,H28)</f>
        <v>0</v>
      </c>
      <c r="I11" s="9">
        <f t="shared" ref="I11:L11" si="5">SUM(I12,I16,I20,I24,I28)</f>
        <v>0</v>
      </c>
      <c r="J11" s="9">
        <f t="shared" si="5"/>
        <v>0</v>
      </c>
      <c r="K11" s="9">
        <f t="shared" si="5"/>
        <v>0</v>
      </c>
      <c r="L11" s="9">
        <f t="shared" si="5"/>
        <v>0</v>
      </c>
      <c r="M11" s="9">
        <f>SUM(M12,M16,M20,M24,M28)</f>
        <v>0</v>
      </c>
      <c r="N11" s="5"/>
    </row>
    <row r="12" spans="1:17" ht="23.25" customHeight="1" x14ac:dyDescent="0.15">
      <c r="A12" s="23"/>
      <c r="B12" s="5" t="s">
        <v>5</v>
      </c>
      <c r="C12" s="5"/>
      <c r="D12" s="9">
        <f>SUM(D13:D15)</f>
        <v>0</v>
      </c>
      <c r="E12" s="9">
        <f>SUM(E13:E15)</f>
        <v>0</v>
      </c>
      <c r="F12" s="9">
        <f>SUM(F13:F15)</f>
        <v>0</v>
      </c>
      <c r="G12" s="9">
        <f>SUM(G13:G15)</f>
        <v>0</v>
      </c>
      <c r="H12" s="9">
        <f>SUM(H13:H15)</f>
        <v>0</v>
      </c>
      <c r="I12" s="9">
        <f t="shared" ref="I12:L12" si="6">SUM(I13:I15)</f>
        <v>0</v>
      </c>
      <c r="J12" s="9">
        <f t="shared" si="6"/>
        <v>0</v>
      </c>
      <c r="K12" s="9">
        <f t="shared" si="6"/>
        <v>0</v>
      </c>
      <c r="L12" s="9">
        <f t="shared" si="6"/>
        <v>0</v>
      </c>
      <c r="M12" s="9">
        <f>SUM(M13:M15)</f>
        <v>0</v>
      </c>
      <c r="N12" s="5"/>
    </row>
    <row r="13" spans="1:17" ht="23.25" customHeight="1" x14ac:dyDescent="0.15">
      <c r="A13" s="15"/>
      <c r="B13" s="73" t="s">
        <v>53</v>
      </c>
      <c r="C13" s="73"/>
      <c r="D13" s="52"/>
      <c r="E13" s="52"/>
      <c r="F13" s="52">
        <f>D13-E13</f>
        <v>0</v>
      </c>
      <c r="G13" s="52"/>
      <c r="H13" s="52">
        <f>MIN(F13:G13)</f>
        <v>0</v>
      </c>
      <c r="I13" s="52">
        <f>ROUNDDOWN(H13/2,-3)</f>
        <v>0</v>
      </c>
      <c r="J13" s="52"/>
      <c r="K13" s="52"/>
      <c r="L13" s="52">
        <f>MIN(I13:J13)</f>
        <v>0</v>
      </c>
      <c r="M13" s="52">
        <f>L13-K13</f>
        <v>0</v>
      </c>
      <c r="N13" s="5"/>
    </row>
    <row r="14" spans="1:17" ht="23.25" customHeight="1" x14ac:dyDescent="0.15">
      <c r="A14" s="15"/>
      <c r="B14" s="73" t="s">
        <v>55</v>
      </c>
      <c r="C14" s="73"/>
      <c r="D14" s="52"/>
      <c r="E14" s="52"/>
      <c r="F14" s="52">
        <f>D14-E14</f>
        <v>0</v>
      </c>
      <c r="G14" s="52"/>
      <c r="H14" s="52">
        <f t="shared" ref="H14:H15" si="7">MIN(F14:G14)</f>
        <v>0</v>
      </c>
      <c r="I14" s="52">
        <f t="shared" ref="I14:I15" si="8">ROUNDDOWN(H14/2,-3)</f>
        <v>0</v>
      </c>
      <c r="J14" s="52"/>
      <c r="K14" s="52"/>
      <c r="L14" s="52">
        <f t="shared" ref="L14:L15" si="9">MIN(I14:J14)</f>
        <v>0</v>
      </c>
      <c r="M14" s="52">
        <f t="shared" ref="M14:M15" si="10">L14-K14</f>
        <v>0</v>
      </c>
      <c r="N14" s="5"/>
    </row>
    <row r="15" spans="1:17" ht="23.25" customHeight="1" x14ac:dyDescent="0.15">
      <c r="A15" s="15"/>
      <c r="B15" s="73" t="s">
        <v>54</v>
      </c>
      <c r="C15" s="73"/>
      <c r="D15" s="52"/>
      <c r="E15" s="52"/>
      <c r="F15" s="52">
        <f>D15-E15</f>
        <v>0</v>
      </c>
      <c r="G15" s="52"/>
      <c r="H15" s="52">
        <f t="shared" si="7"/>
        <v>0</v>
      </c>
      <c r="I15" s="52">
        <f t="shared" si="8"/>
        <v>0</v>
      </c>
      <c r="J15" s="52"/>
      <c r="K15" s="52"/>
      <c r="L15" s="52">
        <f t="shared" si="9"/>
        <v>0</v>
      </c>
      <c r="M15" s="52">
        <f t="shared" si="10"/>
        <v>0</v>
      </c>
      <c r="N15" s="5"/>
    </row>
    <row r="16" spans="1:17" ht="23.25" customHeight="1" x14ac:dyDescent="0.15">
      <c r="A16" s="15"/>
      <c r="B16" s="5" t="s">
        <v>6</v>
      </c>
      <c r="C16" s="5"/>
      <c r="D16" s="9">
        <f>SUM(D17:D19)</f>
        <v>0</v>
      </c>
      <c r="E16" s="9">
        <f>SUM(E17:E19)</f>
        <v>0</v>
      </c>
      <c r="F16" s="9">
        <f>SUM(F17:F19)</f>
        <v>0</v>
      </c>
      <c r="G16" s="9">
        <f>SUM(G17:G19)</f>
        <v>0</v>
      </c>
      <c r="H16" s="9">
        <f>SUM(H17:H19)</f>
        <v>0</v>
      </c>
      <c r="I16" s="9">
        <f t="shared" ref="I16:L16" si="11">SUM(I17:I19)</f>
        <v>0</v>
      </c>
      <c r="J16" s="9">
        <f t="shared" si="11"/>
        <v>0</v>
      </c>
      <c r="K16" s="9">
        <f t="shared" si="11"/>
        <v>0</v>
      </c>
      <c r="L16" s="9">
        <f t="shared" si="11"/>
        <v>0</v>
      </c>
      <c r="M16" s="9">
        <f>SUM(M17:M19)</f>
        <v>0</v>
      </c>
      <c r="N16" s="5"/>
    </row>
    <row r="17" spans="1:14" ht="23.25" customHeight="1" x14ac:dyDescent="0.15">
      <c r="A17" s="15"/>
      <c r="B17" s="73" t="s">
        <v>53</v>
      </c>
      <c r="C17" s="73"/>
      <c r="D17" s="52"/>
      <c r="E17" s="52"/>
      <c r="F17" s="52">
        <f>D17-E17</f>
        <v>0</v>
      </c>
      <c r="G17" s="52"/>
      <c r="H17" s="52">
        <f>MIN(F17:G17)</f>
        <v>0</v>
      </c>
      <c r="I17" s="52">
        <f>ROUNDDOWN(H17/2,-3)</f>
        <v>0</v>
      </c>
      <c r="J17" s="52"/>
      <c r="K17" s="52"/>
      <c r="L17" s="52">
        <f>MIN(I17:J17)</f>
        <v>0</v>
      </c>
      <c r="M17" s="52">
        <f>L17-K17</f>
        <v>0</v>
      </c>
      <c r="N17" s="5"/>
    </row>
    <row r="18" spans="1:14" ht="23.25" customHeight="1" x14ac:dyDescent="0.15">
      <c r="A18" s="15"/>
      <c r="B18" s="73" t="s">
        <v>55</v>
      </c>
      <c r="C18" s="73"/>
      <c r="D18" s="52"/>
      <c r="E18" s="52"/>
      <c r="F18" s="52">
        <f>D18-E18</f>
        <v>0</v>
      </c>
      <c r="G18" s="52"/>
      <c r="H18" s="52">
        <f t="shared" ref="H18:H19" si="12">MIN(F18:G18)</f>
        <v>0</v>
      </c>
      <c r="I18" s="52">
        <f t="shared" ref="I18:I19" si="13">ROUNDDOWN(H18/2,-3)</f>
        <v>0</v>
      </c>
      <c r="J18" s="52"/>
      <c r="K18" s="52"/>
      <c r="L18" s="52">
        <f t="shared" ref="L18:L19" si="14">MIN(I18:J18)</f>
        <v>0</v>
      </c>
      <c r="M18" s="52">
        <f t="shared" ref="M18:M19" si="15">L18-K18</f>
        <v>0</v>
      </c>
      <c r="N18" s="5"/>
    </row>
    <row r="19" spans="1:14" ht="23.25" customHeight="1" x14ac:dyDescent="0.15">
      <c r="A19" s="15"/>
      <c r="B19" s="73" t="s">
        <v>54</v>
      </c>
      <c r="C19" s="73"/>
      <c r="D19" s="52"/>
      <c r="E19" s="52"/>
      <c r="F19" s="52">
        <f>D19-E19</f>
        <v>0</v>
      </c>
      <c r="G19" s="52"/>
      <c r="H19" s="52">
        <f t="shared" si="12"/>
        <v>0</v>
      </c>
      <c r="I19" s="52">
        <f t="shared" si="13"/>
        <v>0</v>
      </c>
      <c r="J19" s="52"/>
      <c r="K19" s="52"/>
      <c r="L19" s="52">
        <f t="shared" si="14"/>
        <v>0</v>
      </c>
      <c r="M19" s="52">
        <f t="shared" si="15"/>
        <v>0</v>
      </c>
      <c r="N19" s="5"/>
    </row>
    <row r="20" spans="1:14" ht="23.25" customHeight="1" x14ac:dyDescent="0.15">
      <c r="A20" s="15"/>
      <c r="B20" s="5" t="s">
        <v>7</v>
      </c>
      <c r="C20" s="5"/>
      <c r="D20" s="9">
        <f>SUM(D21:D23)</f>
        <v>0</v>
      </c>
      <c r="E20" s="9">
        <f>SUM(E21:E23)</f>
        <v>0</v>
      </c>
      <c r="F20" s="9">
        <f>SUM(F21:F23)</f>
        <v>0</v>
      </c>
      <c r="G20" s="9">
        <f>SUM(G21:G23)</f>
        <v>0</v>
      </c>
      <c r="H20" s="9">
        <f>SUM(H21:H23)</f>
        <v>0</v>
      </c>
      <c r="I20" s="9">
        <f t="shared" ref="I20:L20" si="16">SUM(I21:I23)</f>
        <v>0</v>
      </c>
      <c r="J20" s="9">
        <f t="shared" si="16"/>
        <v>0</v>
      </c>
      <c r="K20" s="9">
        <f t="shared" si="16"/>
        <v>0</v>
      </c>
      <c r="L20" s="9">
        <f t="shared" si="16"/>
        <v>0</v>
      </c>
      <c r="M20" s="9">
        <f>SUM(M21:M23)</f>
        <v>0</v>
      </c>
      <c r="N20" s="5"/>
    </row>
    <row r="21" spans="1:14" ht="23.25" customHeight="1" x14ac:dyDescent="0.15">
      <c r="A21" s="15"/>
      <c r="B21" s="73" t="s">
        <v>53</v>
      </c>
      <c r="C21" s="73"/>
      <c r="D21" s="52"/>
      <c r="E21" s="52"/>
      <c r="F21" s="52">
        <f>D21-E21</f>
        <v>0</v>
      </c>
      <c r="G21" s="52"/>
      <c r="H21" s="52">
        <f>MIN(F21:G21)</f>
        <v>0</v>
      </c>
      <c r="I21" s="52">
        <f>ROUNDDOWN(H21/2,-3)</f>
        <v>0</v>
      </c>
      <c r="J21" s="52"/>
      <c r="K21" s="52"/>
      <c r="L21" s="52">
        <f>MIN(I21:J21)</f>
        <v>0</v>
      </c>
      <c r="M21" s="52">
        <f>L21-K21</f>
        <v>0</v>
      </c>
      <c r="N21" s="5"/>
    </row>
    <row r="22" spans="1:14" ht="23.25" customHeight="1" x14ac:dyDescent="0.15">
      <c r="A22" s="15"/>
      <c r="B22" s="73" t="s">
        <v>55</v>
      </c>
      <c r="C22" s="73"/>
      <c r="D22" s="52"/>
      <c r="E22" s="52"/>
      <c r="F22" s="52">
        <f>D22-E22</f>
        <v>0</v>
      </c>
      <c r="G22" s="52"/>
      <c r="H22" s="52">
        <f t="shared" ref="H22:H23" si="17">MIN(F22:G22)</f>
        <v>0</v>
      </c>
      <c r="I22" s="52">
        <f t="shared" ref="I22:I23" si="18">ROUNDDOWN(H22/2,-3)</f>
        <v>0</v>
      </c>
      <c r="J22" s="52"/>
      <c r="K22" s="52"/>
      <c r="L22" s="52">
        <f t="shared" ref="L22:L23" si="19">MIN(I22:J22)</f>
        <v>0</v>
      </c>
      <c r="M22" s="52">
        <f t="shared" ref="M22:M23" si="20">L22-K22</f>
        <v>0</v>
      </c>
      <c r="N22" s="5"/>
    </row>
    <row r="23" spans="1:14" ht="23.25" customHeight="1" x14ac:dyDescent="0.15">
      <c r="A23" s="15"/>
      <c r="B23" s="73" t="s">
        <v>54</v>
      </c>
      <c r="C23" s="73"/>
      <c r="D23" s="52"/>
      <c r="E23" s="52"/>
      <c r="F23" s="52">
        <f>D23-E23</f>
        <v>0</v>
      </c>
      <c r="G23" s="52"/>
      <c r="H23" s="52">
        <f t="shared" si="17"/>
        <v>0</v>
      </c>
      <c r="I23" s="52">
        <f t="shared" si="18"/>
        <v>0</v>
      </c>
      <c r="J23" s="52"/>
      <c r="K23" s="52"/>
      <c r="L23" s="52">
        <f t="shared" si="19"/>
        <v>0</v>
      </c>
      <c r="M23" s="52">
        <f t="shared" si="20"/>
        <v>0</v>
      </c>
      <c r="N23" s="5"/>
    </row>
    <row r="24" spans="1:14" ht="23.25" customHeight="1" x14ac:dyDescent="0.15">
      <c r="A24" s="15"/>
      <c r="B24" s="5" t="s">
        <v>8</v>
      </c>
      <c r="C24" s="5"/>
      <c r="D24" s="9">
        <f>SUM(D25:D27)</f>
        <v>0</v>
      </c>
      <c r="E24" s="9">
        <f>SUM(E25:E27)</f>
        <v>0</v>
      </c>
      <c r="F24" s="9">
        <f>SUM(F25:F27)</f>
        <v>0</v>
      </c>
      <c r="G24" s="9">
        <f>SUM(G25:G27)</f>
        <v>0</v>
      </c>
      <c r="H24" s="9">
        <f>SUM(H25:H27)</f>
        <v>0</v>
      </c>
      <c r="I24" s="9">
        <f t="shared" ref="I24:L24" si="21">SUM(I25:I27)</f>
        <v>0</v>
      </c>
      <c r="J24" s="9">
        <f t="shared" si="21"/>
        <v>0</v>
      </c>
      <c r="K24" s="9">
        <f t="shared" si="21"/>
        <v>0</v>
      </c>
      <c r="L24" s="9">
        <f t="shared" si="21"/>
        <v>0</v>
      </c>
      <c r="M24" s="9">
        <f>SUM(M25:M27)</f>
        <v>0</v>
      </c>
      <c r="N24" s="5"/>
    </row>
    <row r="25" spans="1:14" ht="23.25" customHeight="1" x14ac:dyDescent="0.15">
      <c r="A25" s="15"/>
      <c r="B25" s="73" t="s">
        <v>53</v>
      </c>
      <c r="C25" s="73"/>
      <c r="D25" s="52"/>
      <c r="E25" s="52"/>
      <c r="F25" s="52">
        <f>D25-E25</f>
        <v>0</v>
      </c>
      <c r="G25" s="52"/>
      <c r="H25" s="52">
        <f>MIN(F25:G25)</f>
        <v>0</v>
      </c>
      <c r="I25" s="52">
        <f>ROUNDDOWN(H25/2,-3)</f>
        <v>0</v>
      </c>
      <c r="J25" s="52"/>
      <c r="K25" s="52"/>
      <c r="L25" s="52">
        <f>MIN(I25:J25)</f>
        <v>0</v>
      </c>
      <c r="M25" s="52">
        <f>L25-K25</f>
        <v>0</v>
      </c>
      <c r="N25" s="5"/>
    </row>
    <row r="26" spans="1:14" ht="23.25" customHeight="1" x14ac:dyDescent="0.15">
      <c r="A26" s="15"/>
      <c r="B26" s="73" t="s">
        <v>55</v>
      </c>
      <c r="C26" s="73"/>
      <c r="D26" s="52"/>
      <c r="E26" s="52"/>
      <c r="F26" s="52">
        <f>D26-E26</f>
        <v>0</v>
      </c>
      <c r="G26" s="52"/>
      <c r="H26" s="52">
        <f t="shared" ref="H26:H27" si="22">MIN(F26:G26)</f>
        <v>0</v>
      </c>
      <c r="I26" s="52">
        <f t="shared" ref="I26:I27" si="23">ROUNDDOWN(H26/2,-3)</f>
        <v>0</v>
      </c>
      <c r="J26" s="52"/>
      <c r="K26" s="52"/>
      <c r="L26" s="52">
        <f t="shared" ref="L26:L27" si="24">MIN(I26:J26)</f>
        <v>0</v>
      </c>
      <c r="M26" s="52">
        <f t="shared" ref="M26:M27" si="25">L26-K26</f>
        <v>0</v>
      </c>
      <c r="N26" s="5"/>
    </row>
    <row r="27" spans="1:14" ht="23.25" customHeight="1" x14ac:dyDescent="0.15">
      <c r="A27" s="15"/>
      <c r="B27" s="73" t="s">
        <v>54</v>
      </c>
      <c r="C27" s="73"/>
      <c r="D27" s="52"/>
      <c r="E27" s="52"/>
      <c r="F27" s="52">
        <f>D27-E27</f>
        <v>0</v>
      </c>
      <c r="G27" s="52"/>
      <c r="H27" s="52">
        <f t="shared" si="22"/>
        <v>0</v>
      </c>
      <c r="I27" s="52">
        <f t="shared" si="23"/>
        <v>0</v>
      </c>
      <c r="J27" s="52"/>
      <c r="K27" s="52"/>
      <c r="L27" s="52">
        <f t="shared" si="24"/>
        <v>0</v>
      </c>
      <c r="M27" s="52">
        <f t="shared" si="25"/>
        <v>0</v>
      </c>
      <c r="N27" s="5"/>
    </row>
    <row r="28" spans="1:14" ht="23.25" customHeight="1" x14ac:dyDescent="0.15">
      <c r="A28" s="15"/>
      <c r="B28" s="5" t="s">
        <v>9</v>
      </c>
      <c r="C28" s="5"/>
      <c r="D28" s="9">
        <f>SUM(D29:D31)</f>
        <v>0</v>
      </c>
      <c r="E28" s="9">
        <f>SUM(E29:E31)</f>
        <v>0</v>
      </c>
      <c r="F28" s="9">
        <f>SUM(F29:F31)</f>
        <v>0</v>
      </c>
      <c r="G28" s="9">
        <f>SUM(G29:G31)</f>
        <v>0</v>
      </c>
      <c r="H28" s="9">
        <f>SUM(H29:H31)</f>
        <v>0</v>
      </c>
      <c r="I28" s="9">
        <f t="shared" ref="I28:L28" si="26">SUM(I29:I31)</f>
        <v>0</v>
      </c>
      <c r="J28" s="9">
        <f t="shared" si="26"/>
        <v>0</v>
      </c>
      <c r="K28" s="9">
        <f t="shared" si="26"/>
        <v>0</v>
      </c>
      <c r="L28" s="9">
        <f t="shared" si="26"/>
        <v>0</v>
      </c>
      <c r="M28" s="9">
        <f>SUM(M29:M31)</f>
        <v>0</v>
      </c>
      <c r="N28" s="5"/>
    </row>
    <row r="29" spans="1:14" ht="23.25" customHeight="1" x14ac:dyDescent="0.15">
      <c r="A29" s="15"/>
      <c r="B29" s="73" t="s">
        <v>53</v>
      </c>
      <c r="C29" s="73"/>
      <c r="D29" s="52"/>
      <c r="E29" s="52"/>
      <c r="F29" s="52">
        <f>D29-E29</f>
        <v>0</v>
      </c>
      <c r="G29" s="52"/>
      <c r="H29" s="52">
        <f>MIN(F29:G29)</f>
        <v>0</v>
      </c>
      <c r="I29" s="52">
        <f>ROUNDDOWN(H29/2,-3)</f>
        <v>0</v>
      </c>
      <c r="J29" s="52"/>
      <c r="K29" s="52"/>
      <c r="L29" s="52">
        <f>MIN(I29:J29)</f>
        <v>0</v>
      </c>
      <c r="M29" s="52">
        <f>L29-K29</f>
        <v>0</v>
      </c>
      <c r="N29" s="5"/>
    </row>
    <row r="30" spans="1:14" ht="23.25" customHeight="1" x14ac:dyDescent="0.15">
      <c r="A30" s="15"/>
      <c r="B30" s="73" t="s">
        <v>55</v>
      </c>
      <c r="C30" s="73"/>
      <c r="D30" s="52"/>
      <c r="E30" s="52"/>
      <c r="F30" s="52">
        <f>D30-E30</f>
        <v>0</v>
      </c>
      <c r="G30" s="52"/>
      <c r="H30" s="52">
        <f t="shared" ref="H30:H31" si="27">MIN(F30:G30)</f>
        <v>0</v>
      </c>
      <c r="I30" s="52">
        <f t="shared" ref="I30:I31" si="28">ROUNDDOWN(H30/2,-3)</f>
        <v>0</v>
      </c>
      <c r="J30" s="52"/>
      <c r="K30" s="52"/>
      <c r="L30" s="52">
        <f t="shared" ref="L30:L31" si="29">MIN(I30:J30)</f>
        <v>0</v>
      </c>
      <c r="M30" s="52">
        <f t="shared" ref="M30:M31" si="30">L30-K30</f>
        <v>0</v>
      </c>
      <c r="N30" s="5"/>
    </row>
    <row r="31" spans="1:14" ht="23.25" customHeight="1" x14ac:dyDescent="0.15">
      <c r="A31" s="51"/>
      <c r="B31" s="73" t="s">
        <v>54</v>
      </c>
      <c r="C31" s="73"/>
      <c r="D31" s="52"/>
      <c r="E31" s="52"/>
      <c r="F31" s="52">
        <f>D31-E31</f>
        <v>0</v>
      </c>
      <c r="G31" s="52"/>
      <c r="H31" s="52">
        <f t="shared" si="27"/>
        <v>0</v>
      </c>
      <c r="I31" s="52">
        <f t="shared" si="28"/>
        <v>0</v>
      </c>
      <c r="J31" s="52"/>
      <c r="K31" s="52"/>
      <c r="L31" s="52">
        <f t="shared" si="29"/>
        <v>0</v>
      </c>
      <c r="M31" s="52">
        <f t="shared" si="30"/>
        <v>0</v>
      </c>
      <c r="N31" s="5"/>
    </row>
    <row r="32" spans="1:14" ht="23.25" customHeight="1" x14ac:dyDescent="0.15">
      <c r="A32" s="75" t="s">
        <v>16</v>
      </c>
      <c r="B32" s="75"/>
      <c r="C32" s="75"/>
      <c r="D32" s="9">
        <f>D7+D11</f>
        <v>13878538</v>
      </c>
      <c r="E32" s="9">
        <f>E7+E11</f>
        <v>0</v>
      </c>
      <c r="F32" s="9">
        <f>F7+F11</f>
        <v>13878538</v>
      </c>
      <c r="G32" s="9">
        <f>G7+G11</f>
        <v>20000000</v>
      </c>
      <c r="H32" s="9">
        <f>H7+H11</f>
        <v>13878538</v>
      </c>
      <c r="I32" s="9">
        <f t="shared" ref="I32:L32" si="31">I7+I11</f>
        <v>6939000</v>
      </c>
      <c r="J32" s="9">
        <f t="shared" si="31"/>
        <v>7773000</v>
      </c>
      <c r="K32" s="9">
        <f t="shared" si="31"/>
        <v>0</v>
      </c>
      <c r="L32" s="9">
        <f t="shared" si="31"/>
        <v>6939000</v>
      </c>
      <c r="M32" s="9">
        <f>M7+M11</f>
        <v>6939000</v>
      </c>
      <c r="N32" s="5"/>
    </row>
    <row r="33" spans="1:17" ht="23.25" customHeight="1" x14ac:dyDescent="0.15">
      <c r="A33" s="23"/>
      <c r="B33" s="73" t="s">
        <v>53</v>
      </c>
      <c r="C33" s="73"/>
      <c r="D33" s="52">
        <f>D8+D13+D17+D21+D25+D29</f>
        <v>0</v>
      </c>
      <c r="E33" s="52">
        <f t="shared" ref="E33:L33" si="32">E8+E13+E17+E21+E25+E29</f>
        <v>0</v>
      </c>
      <c r="F33" s="52">
        <f t="shared" si="32"/>
        <v>0</v>
      </c>
      <c r="G33" s="52">
        <f t="shared" si="32"/>
        <v>0</v>
      </c>
      <c r="H33" s="52">
        <f t="shared" si="32"/>
        <v>0</v>
      </c>
      <c r="I33" s="52">
        <f t="shared" si="32"/>
        <v>0</v>
      </c>
      <c r="J33" s="52">
        <f t="shared" si="32"/>
        <v>0</v>
      </c>
      <c r="K33" s="52">
        <f t="shared" si="32"/>
        <v>0</v>
      </c>
      <c r="L33" s="52">
        <f t="shared" si="32"/>
        <v>0</v>
      </c>
      <c r="M33" s="52">
        <f>M8+M13+M17+M21+M25+M29</f>
        <v>0</v>
      </c>
      <c r="N33" s="5"/>
    </row>
    <row r="34" spans="1:17" ht="23.25" customHeight="1" x14ac:dyDescent="0.15">
      <c r="A34" s="15"/>
      <c r="B34" s="73" t="s">
        <v>55</v>
      </c>
      <c r="C34" s="73"/>
      <c r="D34" s="52">
        <f t="shared" ref="D34:M35" si="33">D9+D14+D18+D22+D26+D30</f>
        <v>13878538</v>
      </c>
      <c r="E34" s="52">
        <f t="shared" si="33"/>
        <v>0</v>
      </c>
      <c r="F34" s="52">
        <f t="shared" si="33"/>
        <v>13878538</v>
      </c>
      <c r="G34" s="52">
        <f t="shared" si="33"/>
        <v>20000000</v>
      </c>
      <c r="H34" s="52">
        <f t="shared" si="33"/>
        <v>13878538</v>
      </c>
      <c r="I34" s="52">
        <f t="shared" si="33"/>
        <v>6939000</v>
      </c>
      <c r="J34" s="52">
        <f t="shared" si="33"/>
        <v>7773000</v>
      </c>
      <c r="K34" s="52">
        <f t="shared" si="33"/>
        <v>0</v>
      </c>
      <c r="L34" s="52">
        <f t="shared" si="33"/>
        <v>6939000</v>
      </c>
      <c r="M34" s="52">
        <f t="shared" si="33"/>
        <v>6939000</v>
      </c>
      <c r="N34" s="5"/>
    </row>
    <row r="35" spans="1:17" ht="23.25" customHeight="1" x14ac:dyDescent="0.15">
      <c r="A35" s="51"/>
      <c r="B35" s="73" t="s">
        <v>54</v>
      </c>
      <c r="C35" s="73"/>
      <c r="D35" s="52">
        <f t="shared" si="33"/>
        <v>0</v>
      </c>
      <c r="E35" s="52">
        <f t="shared" si="33"/>
        <v>0</v>
      </c>
      <c r="F35" s="52">
        <f t="shared" si="33"/>
        <v>0</v>
      </c>
      <c r="G35" s="52">
        <f t="shared" si="33"/>
        <v>0</v>
      </c>
      <c r="H35" s="52">
        <f t="shared" si="33"/>
        <v>0</v>
      </c>
      <c r="I35" s="52">
        <f t="shared" si="33"/>
        <v>0</v>
      </c>
      <c r="J35" s="52">
        <f t="shared" si="33"/>
        <v>0</v>
      </c>
      <c r="K35" s="52">
        <f t="shared" si="33"/>
        <v>0</v>
      </c>
      <c r="L35" s="52">
        <f t="shared" si="33"/>
        <v>0</v>
      </c>
      <c r="M35" s="52">
        <f t="shared" si="33"/>
        <v>0</v>
      </c>
      <c r="N35" s="5"/>
    </row>
    <row r="36" spans="1:17" ht="16.5" customHeight="1" x14ac:dyDescent="0.15">
      <c r="A36" s="48" t="s">
        <v>10</v>
      </c>
      <c r="B36" s="6" t="s">
        <v>20</v>
      </c>
      <c r="O36" s="48"/>
      <c r="P36" s="48"/>
      <c r="Q36" s="48"/>
    </row>
    <row r="37" spans="1:17" ht="16.5" customHeight="1" x14ac:dyDescent="0.15">
      <c r="B37" s="6" t="s">
        <v>18</v>
      </c>
      <c r="O37" s="48"/>
      <c r="P37" s="48"/>
      <c r="Q37" s="48"/>
    </row>
    <row r="38" spans="1:17" ht="16.5" customHeight="1" x14ac:dyDescent="0.15">
      <c r="B38" s="6" t="s">
        <v>23</v>
      </c>
      <c r="O38" s="48"/>
      <c r="P38" s="48"/>
      <c r="Q38" s="48"/>
    </row>
    <row r="39" spans="1:17" x14ac:dyDescent="0.15">
      <c r="B39" s="48" t="s">
        <v>93</v>
      </c>
      <c r="O39" s="48"/>
      <c r="P39" s="48"/>
      <c r="Q39" s="48"/>
    </row>
    <row r="40" spans="1:17" x14ac:dyDescent="0.15">
      <c r="B40" s="6" t="s">
        <v>94</v>
      </c>
      <c r="O40" s="48"/>
      <c r="P40" s="48"/>
      <c r="Q40" s="48"/>
    </row>
    <row r="41" spans="1:17" x14ac:dyDescent="0.15">
      <c r="B41" s="46" t="s">
        <v>95</v>
      </c>
      <c r="C41" s="8"/>
      <c r="D41" s="8"/>
      <c r="E41" s="8"/>
      <c r="F41" s="8"/>
      <c r="G41" s="8"/>
      <c r="H41" s="8"/>
      <c r="I41" s="8"/>
      <c r="J41" s="8"/>
      <c r="K41" s="8"/>
      <c r="L41" s="8"/>
      <c r="M41" s="8"/>
      <c r="N41" s="8"/>
    </row>
  </sheetData>
  <mergeCells count="24">
    <mergeCell ref="B35:C35"/>
    <mergeCell ref="B22:C22"/>
    <mergeCell ref="B23:C23"/>
    <mergeCell ref="B25:C25"/>
    <mergeCell ref="B26:C26"/>
    <mergeCell ref="B27:C27"/>
    <mergeCell ref="B29:C29"/>
    <mergeCell ref="B30:C30"/>
    <mergeCell ref="B31:C31"/>
    <mergeCell ref="A32:C32"/>
    <mergeCell ref="B33:C33"/>
    <mergeCell ref="B34:C34"/>
    <mergeCell ref="B21:C21"/>
    <mergeCell ref="A3:Q3"/>
    <mergeCell ref="A6:C6"/>
    <mergeCell ref="B8:C8"/>
    <mergeCell ref="B9:C9"/>
    <mergeCell ref="B10:C10"/>
    <mergeCell ref="B13:C13"/>
    <mergeCell ref="B14:C14"/>
    <mergeCell ref="B15:C15"/>
    <mergeCell ref="B17:C17"/>
    <mergeCell ref="B18:C18"/>
    <mergeCell ref="B19:C19"/>
  </mergeCells>
  <phoneticPr fontId="1"/>
  <conditionalFormatting sqref="D8:E8 G8">
    <cfRule type="cellIs" dxfId="18" priority="25" operator="equal">
      <formula>0</formula>
    </cfRule>
  </conditionalFormatting>
  <conditionalFormatting sqref="D33:M35">
    <cfRule type="cellIs" dxfId="17" priority="24" operator="equal">
      <formula>0</formula>
    </cfRule>
  </conditionalFormatting>
  <conditionalFormatting sqref="H8:M10">
    <cfRule type="cellIs" dxfId="16" priority="17" operator="equal">
      <formula>0</formula>
    </cfRule>
  </conditionalFormatting>
  <conditionalFormatting sqref="F8:F10">
    <cfRule type="cellIs" dxfId="15" priority="16" operator="equal">
      <formula>0</formula>
    </cfRule>
  </conditionalFormatting>
  <conditionalFormatting sqref="D13:E13 G13">
    <cfRule type="cellIs" dxfId="14" priority="15" operator="equal">
      <formula>0</formula>
    </cfRule>
  </conditionalFormatting>
  <conditionalFormatting sqref="H13:M15">
    <cfRule type="cellIs" dxfId="13" priority="14" operator="equal">
      <formula>0</formula>
    </cfRule>
  </conditionalFormatting>
  <conditionalFormatting sqref="F13:F15">
    <cfRule type="cellIs" dxfId="12" priority="13" operator="equal">
      <formula>0</formula>
    </cfRule>
  </conditionalFormatting>
  <conditionalFormatting sqref="D17:E17 G17">
    <cfRule type="cellIs" dxfId="11" priority="12" operator="equal">
      <formula>0</formula>
    </cfRule>
  </conditionalFormatting>
  <conditionalFormatting sqref="H17:M19">
    <cfRule type="cellIs" dxfId="10" priority="11" operator="equal">
      <formula>0</formula>
    </cfRule>
  </conditionalFormatting>
  <conditionalFormatting sqref="F17:F19">
    <cfRule type="cellIs" dxfId="9" priority="10" operator="equal">
      <formula>0</formula>
    </cfRule>
  </conditionalFormatting>
  <conditionalFormatting sqref="D21:E21 G21">
    <cfRule type="cellIs" dxfId="8" priority="9" operator="equal">
      <formula>0</formula>
    </cfRule>
  </conditionalFormatting>
  <conditionalFormatting sqref="H21:M23">
    <cfRule type="cellIs" dxfId="7" priority="8" operator="equal">
      <formula>0</formula>
    </cfRule>
  </conditionalFormatting>
  <conditionalFormatting sqref="F21:F23">
    <cfRule type="cellIs" dxfId="6" priority="7" operator="equal">
      <formula>0</formula>
    </cfRule>
  </conditionalFormatting>
  <conditionalFormatting sqref="D25:E25 G25">
    <cfRule type="cellIs" dxfId="5" priority="6" operator="equal">
      <formula>0</formula>
    </cfRule>
  </conditionalFormatting>
  <conditionalFormatting sqref="H25:M27">
    <cfRule type="cellIs" dxfId="4" priority="5" operator="equal">
      <formula>0</formula>
    </cfRule>
  </conditionalFormatting>
  <conditionalFormatting sqref="F25:F27">
    <cfRule type="cellIs" dxfId="3" priority="4" operator="equal">
      <formula>0</formula>
    </cfRule>
  </conditionalFormatting>
  <conditionalFormatting sqref="D29:E29 G29">
    <cfRule type="cellIs" dxfId="2" priority="3" operator="equal">
      <formula>0</formula>
    </cfRule>
  </conditionalFormatting>
  <conditionalFormatting sqref="H29:M31">
    <cfRule type="cellIs" dxfId="1" priority="2" operator="equal">
      <formula>0</formula>
    </cfRule>
  </conditionalFormatting>
  <conditionalFormatting sqref="F29:F31">
    <cfRule type="cellIs" dxfId="0"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topLeftCell="A2" zoomScale="78" zoomScaleNormal="118" zoomScaleSheetLayoutView="78" workbookViewId="0">
      <selection activeCell="P9" sqref="P9"/>
    </sheetView>
  </sheetViews>
  <sheetFormatPr defaultColWidth="9" defaultRowHeight="13.5" x14ac:dyDescent="0.15"/>
  <cols>
    <col min="1" max="1" width="3.625" style="1" customWidth="1"/>
    <col min="2" max="2" width="21.375" style="1" customWidth="1"/>
    <col min="3" max="10" width="11.75" style="1" customWidth="1"/>
    <col min="11" max="16384" width="9" style="2"/>
  </cols>
  <sheetData>
    <row r="1" spans="1:10" x14ac:dyDescent="0.15">
      <c r="A1" s="1" t="s">
        <v>58</v>
      </c>
    </row>
    <row r="3" spans="1:10" ht="14.25" x14ac:dyDescent="0.15">
      <c r="A3" s="74" t="s">
        <v>59</v>
      </c>
      <c r="B3" s="74"/>
      <c r="C3" s="74"/>
      <c r="D3" s="74"/>
      <c r="E3" s="74"/>
      <c r="F3" s="74"/>
      <c r="G3" s="74"/>
      <c r="H3" s="74"/>
      <c r="I3" s="74"/>
      <c r="J3" s="74"/>
    </row>
    <row r="5" spans="1:10" x14ac:dyDescent="0.15">
      <c r="I5" s="97" t="s">
        <v>98</v>
      </c>
      <c r="J5" s="98"/>
    </row>
    <row r="6" spans="1:10" ht="6.6" customHeight="1" x14ac:dyDescent="0.15"/>
    <row r="7" spans="1:10" ht="32.85" customHeight="1" x14ac:dyDescent="0.15">
      <c r="A7" s="73" t="s">
        <v>12</v>
      </c>
      <c r="B7" s="73"/>
      <c r="C7" s="99" t="s">
        <v>97</v>
      </c>
      <c r="D7" s="100"/>
      <c r="E7" s="100"/>
      <c r="F7" s="100"/>
      <c r="G7" s="100"/>
      <c r="H7" s="100"/>
      <c r="I7" s="100"/>
      <c r="J7" s="101"/>
    </row>
    <row r="8" spans="1:10" ht="32.85" customHeight="1" x14ac:dyDescent="0.15">
      <c r="A8" s="73" t="s">
        <v>13</v>
      </c>
      <c r="B8" s="73"/>
      <c r="C8" s="99" t="s">
        <v>99</v>
      </c>
      <c r="D8" s="100"/>
      <c r="E8" s="100"/>
      <c r="F8" s="100"/>
      <c r="G8" s="100"/>
      <c r="H8" s="100"/>
      <c r="I8" s="100"/>
      <c r="J8" s="101"/>
    </row>
    <row r="9" spans="1:10" ht="312.75" customHeight="1" x14ac:dyDescent="0.15">
      <c r="A9" s="76" t="s">
        <v>60</v>
      </c>
      <c r="B9" s="77"/>
      <c r="C9" s="80" t="s">
        <v>100</v>
      </c>
      <c r="D9" s="81"/>
      <c r="E9" s="81"/>
      <c r="F9" s="81"/>
      <c r="G9" s="81"/>
      <c r="H9" s="81"/>
      <c r="I9" s="81"/>
      <c r="J9" s="82"/>
    </row>
    <row r="10" spans="1:10" ht="80.25" customHeight="1" x14ac:dyDescent="0.15">
      <c r="A10" s="78"/>
      <c r="B10" s="79"/>
      <c r="C10" s="83"/>
      <c r="D10" s="84"/>
      <c r="E10" s="84"/>
      <c r="F10" s="84"/>
      <c r="G10" s="84"/>
      <c r="H10" s="84"/>
      <c r="I10" s="84"/>
      <c r="J10" s="85"/>
    </row>
    <row r="11" spans="1:10" ht="300.75" customHeight="1" x14ac:dyDescent="0.15">
      <c r="A11" s="86" t="s">
        <v>61</v>
      </c>
      <c r="B11" s="87"/>
      <c r="C11" s="80" t="s">
        <v>166</v>
      </c>
      <c r="D11" s="81"/>
      <c r="E11" s="81"/>
      <c r="F11" s="81"/>
      <c r="G11" s="81"/>
      <c r="H11" s="81"/>
      <c r="I11" s="81"/>
      <c r="J11" s="82"/>
    </row>
    <row r="12" spans="1:10" ht="373.5" customHeight="1" x14ac:dyDescent="0.15">
      <c r="A12" s="88"/>
      <c r="B12" s="89"/>
      <c r="C12" s="83"/>
      <c r="D12" s="84"/>
      <c r="E12" s="84"/>
      <c r="F12" s="84"/>
      <c r="G12" s="84"/>
      <c r="H12" s="84"/>
      <c r="I12" s="84"/>
      <c r="J12" s="85"/>
    </row>
    <row r="13" spans="1:10" ht="179.25" customHeight="1" x14ac:dyDescent="0.15">
      <c r="A13" s="91" t="s">
        <v>62</v>
      </c>
      <c r="B13" s="91"/>
      <c r="C13" s="92" t="s">
        <v>167</v>
      </c>
      <c r="D13" s="93"/>
      <c r="E13" s="93"/>
      <c r="F13" s="93"/>
      <c r="G13" s="93"/>
      <c r="H13" s="93"/>
      <c r="I13" s="93"/>
      <c r="J13" s="94"/>
    </row>
    <row r="14" spans="1:10" ht="73.5" customHeight="1" x14ac:dyDescent="0.15">
      <c r="A14" s="91" t="s">
        <v>63</v>
      </c>
      <c r="B14" s="91"/>
      <c r="C14" s="92" t="s">
        <v>147</v>
      </c>
      <c r="D14" s="93"/>
      <c r="E14" s="93"/>
      <c r="F14" s="93"/>
      <c r="G14" s="93"/>
      <c r="H14" s="93"/>
      <c r="I14" s="93"/>
      <c r="J14" s="94"/>
    </row>
    <row r="15" spans="1:10" ht="144.75" customHeight="1" x14ac:dyDescent="0.15">
      <c r="A15" s="91" t="s">
        <v>64</v>
      </c>
      <c r="B15" s="91"/>
      <c r="C15" s="92" t="s">
        <v>168</v>
      </c>
      <c r="D15" s="93"/>
      <c r="E15" s="93"/>
      <c r="F15" s="93"/>
      <c r="G15" s="93"/>
      <c r="H15" s="93"/>
      <c r="I15" s="93"/>
      <c r="J15" s="94"/>
    </row>
    <row r="16" spans="1:10" ht="119.25" customHeight="1" x14ac:dyDescent="0.15">
      <c r="A16" s="91" t="s">
        <v>65</v>
      </c>
      <c r="B16" s="91"/>
      <c r="C16" s="103" t="s">
        <v>101</v>
      </c>
      <c r="D16" s="104"/>
      <c r="E16" s="104"/>
      <c r="F16" s="104"/>
      <c r="G16" s="104"/>
      <c r="H16" s="104"/>
      <c r="I16" s="104"/>
      <c r="J16" s="105"/>
    </row>
    <row r="17" spans="1:10" ht="26.25" customHeight="1" x14ac:dyDescent="0.15">
      <c r="A17" s="11" t="s">
        <v>66</v>
      </c>
      <c r="B17" s="12"/>
      <c r="C17" s="12"/>
      <c r="D17" s="12"/>
      <c r="E17" s="12"/>
      <c r="F17" s="12"/>
      <c r="G17" s="12"/>
      <c r="H17" s="12"/>
      <c r="I17" s="12"/>
      <c r="J17" s="16" t="s">
        <v>19</v>
      </c>
    </row>
    <row r="18" spans="1:10" ht="27" x14ac:dyDescent="0.15">
      <c r="A18" s="17" t="s">
        <v>27</v>
      </c>
      <c r="B18" s="10" t="s">
        <v>24</v>
      </c>
      <c r="C18" s="4" t="s">
        <v>67</v>
      </c>
      <c r="D18" s="18" t="s">
        <v>25</v>
      </c>
      <c r="E18" s="19" t="s">
        <v>68</v>
      </c>
      <c r="F18" s="4" t="s">
        <v>11</v>
      </c>
      <c r="G18" s="4" t="s">
        <v>69</v>
      </c>
      <c r="H18" s="20" t="s">
        <v>70</v>
      </c>
      <c r="I18" s="4" t="s">
        <v>71</v>
      </c>
      <c r="J18" s="4" t="s">
        <v>2</v>
      </c>
    </row>
    <row r="19" spans="1:10" ht="32.25" customHeight="1" x14ac:dyDescent="0.15">
      <c r="A19" s="21" t="s">
        <v>102</v>
      </c>
      <c r="B19" s="22" t="s">
        <v>106</v>
      </c>
      <c r="C19" s="59" t="s">
        <v>110</v>
      </c>
      <c r="D19" s="24" t="s">
        <v>112</v>
      </c>
      <c r="E19" s="24" t="s">
        <v>113</v>
      </c>
      <c r="F19" s="65">
        <f>G19+I19</f>
        <v>3732889</v>
      </c>
      <c r="G19" s="25">
        <v>1866400</v>
      </c>
      <c r="H19" s="25"/>
      <c r="I19" s="25">
        <v>1866489</v>
      </c>
      <c r="J19" s="23"/>
    </row>
    <row r="20" spans="1:10" ht="32.25" customHeight="1" x14ac:dyDescent="0.15">
      <c r="A20" s="26" t="s">
        <v>103</v>
      </c>
      <c r="B20" s="56" t="s">
        <v>107</v>
      </c>
      <c r="C20" s="60" t="s">
        <v>110</v>
      </c>
      <c r="D20" s="28" t="s">
        <v>112</v>
      </c>
      <c r="E20" s="28" t="s">
        <v>113</v>
      </c>
      <c r="F20" s="29">
        <f t="shared" ref="F20:F22" si="0">G20+I20</f>
        <v>2345001</v>
      </c>
      <c r="G20" s="29">
        <v>1172500</v>
      </c>
      <c r="H20" s="29"/>
      <c r="I20" s="29">
        <v>1172501</v>
      </c>
      <c r="J20" s="27"/>
    </row>
    <row r="21" spans="1:10" ht="32.25" customHeight="1" x14ac:dyDescent="0.15">
      <c r="A21" s="26" t="s">
        <v>104</v>
      </c>
      <c r="B21" s="57" t="s">
        <v>108</v>
      </c>
      <c r="C21" s="60" t="s">
        <v>110</v>
      </c>
      <c r="D21" s="28" t="s">
        <v>112</v>
      </c>
      <c r="E21" s="28" t="s">
        <v>113</v>
      </c>
      <c r="F21" s="29">
        <f t="shared" si="0"/>
        <v>1859000</v>
      </c>
      <c r="G21" s="29">
        <v>929500</v>
      </c>
      <c r="H21" s="29"/>
      <c r="I21" s="29">
        <v>929500</v>
      </c>
      <c r="J21" s="27"/>
    </row>
    <row r="22" spans="1:10" ht="32.25" customHeight="1" x14ac:dyDescent="0.15">
      <c r="A22" s="30" t="s">
        <v>105</v>
      </c>
      <c r="B22" s="58" t="s">
        <v>109</v>
      </c>
      <c r="C22" s="61" t="s">
        <v>111</v>
      </c>
      <c r="D22" s="32" t="s">
        <v>112</v>
      </c>
      <c r="E22" s="32" t="s">
        <v>113</v>
      </c>
      <c r="F22" s="66">
        <f t="shared" si="0"/>
        <v>5941538</v>
      </c>
      <c r="G22" s="33">
        <v>2970600</v>
      </c>
      <c r="H22" s="33"/>
      <c r="I22" s="33">
        <v>2970938</v>
      </c>
      <c r="J22" s="31"/>
    </row>
    <row r="23" spans="1:10" ht="26.25" customHeight="1" x14ac:dyDescent="0.15">
      <c r="A23" s="34"/>
      <c r="B23" s="10" t="s">
        <v>14</v>
      </c>
      <c r="C23" s="35"/>
      <c r="D23" s="35"/>
      <c r="E23" s="35"/>
      <c r="F23" s="14">
        <f>SUM(F19:F22)</f>
        <v>13878428</v>
      </c>
      <c r="G23" s="14">
        <f t="shared" ref="G23:I23" si="1">SUM(G19:G22)</f>
        <v>6939000</v>
      </c>
      <c r="H23" s="14">
        <f t="shared" si="1"/>
        <v>0</v>
      </c>
      <c r="I23" s="14">
        <f t="shared" si="1"/>
        <v>6939428</v>
      </c>
      <c r="J23" s="5"/>
    </row>
    <row r="24" spans="1:10" ht="58.9" customHeight="1" x14ac:dyDescent="0.15">
      <c r="A24" s="91" t="s">
        <v>72</v>
      </c>
      <c r="B24" s="91"/>
      <c r="C24" s="92" t="s">
        <v>114</v>
      </c>
      <c r="D24" s="93"/>
      <c r="E24" s="93"/>
      <c r="F24" s="93"/>
      <c r="G24" s="93"/>
      <c r="H24" s="93"/>
      <c r="I24" s="93"/>
      <c r="J24" s="94"/>
    </row>
    <row r="25" spans="1:10" ht="22.5" customHeight="1" x14ac:dyDescent="0.15">
      <c r="A25" s="91" t="s">
        <v>73</v>
      </c>
      <c r="B25" s="91"/>
      <c r="C25" s="92" t="s">
        <v>74</v>
      </c>
      <c r="D25" s="93"/>
      <c r="E25" s="93"/>
      <c r="F25" s="93"/>
      <c r="G25" s="93"/>
      <c r="H25" s="93"/>
      <c r="I25" s="93"/>
      <c r="J25" s="94"/>
    </row>
    <row r="26" spans="1:10" ht="15" customHeight="1" x14ac:dyDescent="0.15">
      <c r="A26" s="96" t="s">
        <v>75</v>
      </c>
      <c r="B26" s="96"/>
      <c r="C26" s="96"/>
      <c r="D26" s="96"/>
      <c r="E26" s="96"/>
      <c r="F26" s="96"/>
      <c r="G26" s="96"/>
      <c r="H26" s="96"/>
      <c r="I26" s="96"/>
      <c r="J26" s="96"/>
    </row>
    <row r="27" spans="1:10" ht="15" customHeight="1" x14ac:dyDescent="0.15">
      <c r="A27" s="90" t="s">
        <v>86</v>
      </c>
      <c r="B27" s="90"/>
      <c r="C27" s="90"/>
      <c r="D27" s="90"/>
      <c r="E27" s="90"/>
      <c r="F27" s="90"/>
      <c r="G27" s="90"/>
      <c r="H27" s="90"/>
      <c r="I27" s="90"/>
      <c r="J27" s="90"/>
    </row>
    <row r="28" spans="1:10" s="36" customFormat="1" ht="27.75" customHeight="1" x14ac:dyDescent="0.15">
      <c r="A28" s="95" t="s">
        <v>96</v>
      </c>
      <c r="B28" s="95"/>
      <c r="C28" s="95"/>
      <c r="D28" s="95"/>
      <c r="E28" s="95"/>
      <c r="F28" s="95"/>
      <c r="G28" s="95"/>
      <c r="H28" s="95"/>
      <c r="I28" s="95"/>
      <c r="J28" s="95"/>
    </row>
    <row r="29" spans="1:10" ht="33" customHeight="1" x14ac:dyDescent="0.15">
      <c r="A29" s="102" t="s">
        <v>87</v>
      </c>
      <c r="B29" s="102"/>
      <c r="C29" s="102"/>
      <c r="D29" s="102"/>
      <c r="E29" s="102"/>
      <c r="F29" s="102"/>
      <c r="G29" s="102"/>
      <c r="H29" s="102"/>
      <c r="I29" s="102"/>
      <c r="J29" s="102"/>
    </row>
    <row r="30" spans="1:10" ht="15" customHeight="1" x14ac:dyDescent="0.15">
      <c r="A30" s="90" t="s">
        <v>76</v>
      </c>
      <c r="B30" s="90"/>
      <c r="C30" s="90"/>
      <c r="D30" s="90"/>
      <c r="E30" s="90"/>
      <c r="F30" s="90"/>
      <c r="G30" s="90"/>
      <c r="H30" s="90"/>
      <c r="I30" s="90"/>
      <c r="J30" s="90"/>
    </row>
    <row r="31" spans="1:10" ht="15" customHeight="1" x14ac:dyDescent="0.15">
      <c r="A31" s="90" t="s">
        <v>77</v>
      </c>
      <c r="B31" s="90"/>
      <c r="C31" s="90"/>
      <c r="D31" s="90"/>
      <c r="E31" s="90"/>
      <c r="F31" s="90"/>
      <c r="G31" s="90"/>
      <c r="H31" s="90"/>
      <c r="I31" s="90"/>
      <c r="J31" s="90"/>
    </row>
  </sheetData>
  <mergeCells count="28">
    <mergeCell ref="A31:J31"/>
    <mergeCell ref="A3:J3"/>
    <mergeCell ref="I5:J5"/>
    <mergeCell ref="A7:B7"/>
    <mergeCell ref="C7:J7"/>
    <mergeCell ref="A8:B8"/>
    <mergeCell ref="C8:J8"/>
    <mergeCell ref="A13:B13"/>
    <mergeCell ref="C13:J13"/>
    <mergeCell ref="A29:J29"/>
    <mergeCell ref="A14:B14"/>
    <mergeCell ref="C14:J14"/>
    <mergeCell ref="A15:B15"/>
    <mergeCell ref="C15:J15"/>
    <mergeCell ref="A16:B16"/>
    <mergeCell ref="C16:J16"/>
    <mergeCell ref="A9:B10"/>
    <mergeCell ref="C9:J10"/>
    <mergeCell ref="A11:B12"/>
    <mergeCell ref="C11:J12"/>
    <mergeCell ref="A30:J30"/>
    <mergeCell ref="A24:B24"/>
    <mergeCell ref="C24:J24"/>
    <mergeCell ref="A25:B25"/>
    <mergeCell ref="C25:J25"/>
    <mergeCell ref="A28:J28"/>
    <mergeCell ref="A26:J26"/>
    <mergeCell ref="A27:J27"/>
  </mergeCells>
  <phoneticPr fontId="1"/>
  <dataValidations count="3">
    <dataValidation type="list" allowBlank="1" showInputMessage="1" showErrorMessage="1" sqref="E19:E22">
      <formula1>"'30年度予算,'30年度二次補正予算,'31年度予算"</formula1>
    </dataValidation>
    <dataValidation type="list" allowBlank="1" showInputMessage="1" showErrorMessage="1" sqref="D19:D22">
      <formula1>"'30年度当初予算,'30年度補正予算,'31年度当初予算,'31年度補正予算"</formula1>
    </dataValidation>
    <dataValidation type="list" allowBlank="1" showInputMessage="1" showErrorMessage="1" sqref="C19:C22">
      <formula1>"'（１）,'（２）,'（３）,'（４）,'（５）"</formula1>
    </dataValidation>
  </dataValidations>
  <printOptions horizontalCentered="1"/>
  <pageMargins left="0.51181102362204722" right="0.31496062992125984" top="0.35433070866141736" bottom="0.35433070866141736" header="0.31496062992125984" footer="0.31496062992125984"/>
  <pageSetup paperSize="9" scale="72" orientation="portrait" r:id="rId1"/>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85" zoomScaleNormal="100" zoomScaleSheetLayoutView="85" workbookViewId="0">
      <selection activeCell="K10" sqref="K10"/>
    </sheetView>
  </sheetViews>
  <sheetFormatPr defaultColWidth="9" defaultRowHeight="13.5" x14ac:dyDescent="0.15"/>
  <cols>
    <col min="1" max="1" width="4.125" style="1" customWidth="1"/>
    <col min="2" max="2" width="24.5" style="1" customWidth="1"/>
    <col min="3" max="3" width="19.75" style="1" customWidth="1"/>
    <col min="4" max="4" width="21" style="1" customWidth="1"/>
    <col min="5" max="16" width="8.875" style="1" customWidth="1"/>
    <col min="17" max="16384" width="9" style="1"/>
  </cols>
  <sheetData>
    <row r="1" spans="1:16" s="7" customFormat="1" ht="19.5" customHeight="1" x14ac:dyDescent="0.15">
      <c r="A1" s="107" t="s">
        <v>78</v>
      </c>
      <c r="B1" s="107"/>
      <c r="C1" s="107"/>
    </row>
    <row r="2" spans="1:16" s="7" customFormat="1" ht="19.5" customHeight="1" x14ac:dyDescent="0.15">
      <c r="A2" s="74" t="s">
        <v>46</v>
      </c>
      <c r="B2" s="74"/>
      <c r="C2" s="74"/>
      <c r="D2" s="74"/>
      <c r="E2" s="74"/>
      <c r="F2" s="74"/>
      <c r="G2" s="74"/>
      <c r="H2" s="74"/>
      <c r="I2" s="74"/>
      <c r="J2" s="74"/>
      <c r="K2" s="74"/>
      <c r="L2" s="74"/>
      <c r="M2" s="74"/>
      <c r="N2" s="74"/>
      <c r="O2" s="74"/>
      <c r="P2" s="74"/>
    </row>
    <row r="3" spans="1:16" s="7" customFormat="1" ht="14.25" x14ac:dyDescent="0.15">
      <c r="N3" s="108" t="s">
        <v>119</v>
      </c>
      <c r="O3" s="108"/>
      <c r="P3" s="108"/>
    </row>
    <row r="4" spans="1:16" s="7" customFormat="1" ht="14.25" customHeight="1" x14ac:dyDescent="0.15">
      <c r="A4" s="7" t="s">
        <v>47</v>
      </c>
    </row>
    <row r="5" spans="1:16" ht="18" customHeight="1" x14ac:dyDescent="0.15">
      <c r="A5" s="109" t="s">
        <v>27</v>
      </c>
      <c r="B5" s="75" t="s">
        <v>24</v>
      </c>
      <c r="C5" s="75" t="s">
        <v>28</v>
      </c>
      <c r="D5" s="110" t="s">
        <v>42</v>
      </c>
      <c r="E5" s="111" t="s">
        <v>29</v>
      </c>
      <c r="F5" s="112"/>
      <c r="G5" s="112"/>
      <c r="H5" s="112"/>
      <c r="I5" s="112"/>
      <c r="J5" s="112"/>
      <c r="K5" s="112"/>
      <c r="L5" s="112"/>
      <c r="M5" s="112"/>
      <c r="N5" s="112"/>
      <c r="O5" s="112"/>
      <c r="P5" s="113"/>
    </row>
    <row r="6" spans="1:16" ht="18" customHeight="1" x14ac:dyDescent="0.15">
      <c r="A6" s="109"/>
      <c r="B6" s="75"/>
      <c r="C6" s="75"/>
      <c r="D6" s="110"/>
      <c r="E6" s="37" t="s">
        <v>30</v>
      </c>
      <c r="F6" s="38" t="s">
        <v>31</v>
      </c>
      <c r="G6" s="38" t="s">
        <v>32</v>
      </c>
      <c r="H6" s="38" t="s">
        <v>33</v>
      </c>
      <c r="I6" s="38" t="s">
        <v>34</v>
      </c>
      <c r="J6" s="38" t="s">
        <v>35</v>
      </c>
      <c r="K6" s="38" t="s">
        <v>36</v>
      </c>
      <c r="L6" s="38" t="s">
        <v>37</v>
      </c>
      <c r="M6" s="38" t="s">
        <v>38</v>
      </c>
      <c r="N6" s="38" t="s">
        <v>39</v>
      </c>
      <c r="O6" s="38" t="s">
        <v>40</v>
      </c>
      <c r="P6" s="39" t="s">
        <v>41</v>
      </c>
    </row>
    <row r="7" spans="1:16" ht="84.75" customHeight="1" x14ac:dyDescent="0.15">
      <c r="A7" s="11" t="s">
        <v>115</v>
      </c>
      <c r="B7" s="62" t="s">
        <v>120</v>
      </c>
      <c r="C7" s="63" t="s">
        <v>121</v>
      </c>
      <c r="D7" s="63" t="s">
        <v>122</v>
      </c>
      <c r="E7" s="12"/>
      <c r="F7" s="40"/>
      <c r="G7" s="40"/>
      <c r="H7" s="40"/>
      <c r="I7" s="40"/>
      <c r="J7" s="40"/>
      <c r="K7" s="40"/>
      <c r="L7" s="40"/>
      <c r="M7" s="40"/>
      <c r="N7" s="40"/>
      <c r="O7" s="40"/>
      <c r="P7" s="13"/>
    </row>
    <row r="8" spans="1:16" ht="84.75" customHeight="1" x14ac:dyDescent="0.15">
      <c r="A8" s="11" t="s">
        <v>116</v>
      </c>
      <c r="B8" s="63" t="s">
        <v>123</v>
      </c>
      <c r="C8" s="63" t="s">
        <v>124</v>
      </c>
      <c r="D8" s="63" t="s">
        <v>125</v>
      </c>
      <c r="E8" s="12"/>
      <c r="F8" s="40"/>
      <c r="G8" s="40"/>
      <c r="H8" s="40"/>
      <c r="I8" s="40"/>
      <c r="J8" s="40"/>
      <c r="K8" s="40"/>
      <c r="L8" s="40"/>
      <c r="M8" s="40"/>
      <c r="N8" s="40"/>
      <c r="O8" s="40"/>
      <c r="P8" s="13"/>
    </row>
    <row r="9" spans="1:16" ht="84.75" customHeight="1" x14ac:dyDescent="0.15">
      <c r="A9" s="11" t="s">
        <v>117</v>
      </c>
      <c r="B9" s="63" t="s">
        <v>126</v>
      </c>
      <c r="C9" s="63" t="s">
        <v>127</v>
      </c>
      <c r="D9" s="63" t="s">
        <v>128</v>
      </c>
      <c r="E9" s="12"/>
      <c r="F9" s="40"/>
      <c r="G9" s="40"/>
      <c r="H9" s="40"/>
      <c r="I9" s="40"/>
      <c r="J9" s="40"/>
      <c r="K9" s="40"/>
      <c r="L9" s="40"/>
      <c r="M9" s="40"/>
      <c r="N9" s="40"/>
      <c r="O9" s="40"/>
      <c r="P9" s="13"/>
    </row>
    <row r="10" spans="1:16" ht="84.75" customHeight="1" x14ac:dyDescent="0.15">
      <c r="A10" s="11" t="s">
        <v>118</v>
      </c>
      <c r="B10" s="63" t="s">
        <v>129</v>
      </c>
      <c r="C10" s="63" t="s">
        <v>130</v>
      </c>
      <c r="D10" s="63" t="s">
        <v>131</v>
      </c>
      <c r="E10" s="12"/>
      <c r="F10" s="40"/>
      <c r="G10" s="40"/>
      <c r="H10" s="40"/>
      <c r="I10" s="40"/>
      <c r="J10" s="40"/>
      <c r="K10" s="40"/>
      <c r="L10" s="40"/>
      <c r="M10" s="40"/>
      <c r="N10" s="40"/>
      <c r="O10" s="40"/>
      <c r="P10" s="13"/>
    </row>
    <row r="11" spans="1:16" ht="21" customHeight="1" x14ac:dyDescent="0.15">
      <c r="A11" s="41"/>
      <c r="B11" s="41"/>
      <c r="C11" s="41"/>
      <c r="D11" s="41"/>
      <c r="E11" s="41"/>
      <c r="F11" s="41"/>
      <c r="G11" s="41"/>
      <c r="H11" s="41"/>
      <c r="I11" s="41"/>
      <c r="J11" s="41"/>
      <c r="K11" s="41"/>
      <c r="L11" s="41"/>
      <c r="M11" s="41"/>
      <c r="N11" s="41"/>
      <c r="O11" s="41"/>
      <c r="P11" s="41"/>
    </row>
    <row r="12" spans="1:16" ht="24.75" customHeight="1" x14ac:dyDescent="0.15">
      <c r="A12" s="41" t="s">
        <v>48</v>
      </c>
      <c r="B12" s="41"/>
      <c r="C12" s="41"/>
      <c r="D12" s="41"/>
      <c r="E12" s="41"/>
      <c r="F12" s="41"/>
      <c r="G12" s="41"/>
      <c r="H12" s="41"/>
      <c r="I12" s="41"/>
      <c r="J12" s="41"/>
      <c r="K12" s="41"/>
      <c r="L12" s="41"/>
      <c r="M12" s="41"/>
      <c r="N12" s="41"/>
      <c r="O12" s="41"/>
      <c r="P12" s="41"/>
    </row>
    <row r="13" spans="1:16" ht="17.25" customHeight="1" x14ac:dyDescent="0.15">
      <c r="A13" s="109" t="s">
        <v>27</v>
      </c>
      <c r="B13" s="110" t="s">
        <v>49</v>
      </c>
      <c r="C13" s="75" t="s">
        <v>52</v>
      </c>
      <c r="D13" s="110" t="s">
        <v>44</v>
      </c>
      <c r="E13" s="111" t="s">
        <v>43</v>
      </c>
      <c r="F13" s="112"/>
      <c r="G13" s="112"/>
      <c r="H13" s="112"/>
      <c r="I13" s="112"/>
      <c r="J13" s="112"/>
      <c r="K13" s="112"/>
      <c r="L13" s="112"/>
      <c r="M13" s="112"/>
      <c r="N13" s="112"/>
      <c r="O13" s="112"/>
      <c r="P13" s="113"/>
    </row>
    <row r="14" spans="1:16" ht="17.25" customHeight="1" x14ac:dyDescent="0.15">
      <c r="A14" s="109"/>
      <c r="B14" s="75"/>
      <c r="C14" s="75"/>
      <c r="D14" s="110"/>
      <c r="E14" s="37" t="s">
        <v>30</v>
      </c>
      <c r="F14" s="38" t="s">
        <v>31</v>
      </c>
      <c r="G14" s="38" t="s">
        <v>32</v>
      </c>
      <c r="H14" s="38" t="s">
        <v>33</v>
      </c>
      <c r="I14" s="38" t="s">
        <v>34</v>
      </c>
      <c r="J14" s="38" t="s">
        <v>35</v>
      </c>
      <c r="K14" s="38" t="s">
        <v>36</v>
      </c>
      <c r="L14" s="38" t="s">
        <v>37</v>
      </c>
      <c r="M14" s="38" t="s">
        <v>38</v>
      </c>
      <c r="N14" s="38" t="s">
        <v>39</v>
      </c>
      <c r="O14" s="38" t="s">
        <v>40</v>
      </c>
      <c r="P14" s="39" t="s">
        <v>41</v>
      </c>
    </row>
    <row r="15" spans="1:16" ht="84.75" customHeight="1" x14ac:dyDescent="0.15">
      <c r="A15" s="67" t="s">
        <v>148</v>
      </c>
      <c r="B15" s="68" t="s">
        <v>149</v>
      </c>
      <c r="C15" s="63" t="s">
        <v>150</v>
      </c>
      <c r="D15" s="63" t="s">
        <v>151</v>
      </c>
      <c r="E15" s="12"/>
      <c r="F15" s="40"/>
      <c r="G15" s="40"/>
      <c r="H15" s="40"/>
      <c r="I15" s="40"/>
      <c r="J15" s="40"/>
      <c r="K15" s="40"/>
      <c r="L15" s="40"/>
      <c r="M15" s="40"/>
      <c r="N15" s="40"/>
      <c r="O15" s="40"/>
      <c r="P15" s="13"/>
    </row>
    <row r="16" spans="1:16" ht="27" customHeight="1" x14ac:dyDescent="0.15">
      <c r="A16" s="106" t="s">
        <v>50</v>
      </c>
      <c r="B16" s="106"/>
      <c r="C16" s="106"/>
      <c r="D16" s="106"/>
      <c r="E16" s="106"/>
      <c r="F16" s="106"/>
      <c r="G16" s="106"/>
      <c r="H16" s="106"/>
      <c r="I16" s="106"/>
      <c r="J16" s="106"/>
      <c r="K16" s="106"/>
      <c r="L16" s="106"/>
      <c r="M16" s="106"/>
      <c r="N16" s="106"/>
      <c r="O16" s="106"/>
      <c r="P16" s="106"/>
    </row>
    <row r="17" spans="1:1" ht="18.75" customHeight="1" x14ac:dyDescent="0.15">
      <c r="A17" s="1" t="s">
        <v>51</v>
      </c>
    </row>
  </sheetData>
  <mergeCells count="14">
    <mergeCell ref="A16:P16"/>
    <mergeCell ref="A1:C1"/>
    <mergeCell ref="A2:P2"/>
    <mergeCell ref="N3:P3"/>
    <mergeCell ref="A5:A6"/>
    <mergeCell ref="B5:B6"/>
    <mergeCell ref="C5:C6"/>
    <mergeCell ref="D5:D6"/>
    <mergeCell ref="E5:P5"/>
    <mergeCell ref="A13:A14"/>
    <mergeCell ref="B13:B14"/>
    <mergeCell ref="C13:C14"/>
    <mergeCell ref="D13:D14"/>
    <mergeCell ref="E13:P13"/>
  </mergeCells>
  <phoneticPr fontId="1"/>
  <printOptions horizontalCentered="1"/>
  <pageMargins left="0.70866141732283472" right="0.70866141732283472" top="0.74803149606299213" bottom="0.74803149606299213"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topLeftCell="A10" zoomScale="86" zoomScaleNormal="75" zoomScaleSheetLayoutView="86" workbookViewId="0">
      <selection activeCell="K11" sqref="K11"/>
    </sheetView>
  </sheetViews>
  <sheetFormatPr defaultColWidth="9" defaultRowHeight="13.5" x14ac:dyDescent="0.15"/>
  <cols>
    <col min="1" max="1" width="3.625" style="1" customWidth="1"/>
    <col min="2" max="2" width="22.875" style="1" customWidth="1"/>
    <col min="3" max="8" width="11.75" style="1" customWidth="1"/>
    <col min="9" max="16384" width="9" style="2"/>
  </cols>
  <sheetData>
    <row r="1" spans="1:8" x14ac:dyDescent="0.15">
      <c r="A1" s="1" t="s">
        <v>79</v>
      </c>
    </row>
    <row r="3" spans="1:8" ht="14.25" x14ac:dyDescent="0.15">
      <c r="A3" s="74" t="s">
        <v>80</v>
      </c>
      <c r="B3" s="74"/>
      <c r="C3" s="74"/>
      <c r="D3" s="74"/>
      <c r="E3" s="74"/>
      <c r="F3" s="74"/>
      <c r="G3" s="74"/>
      <c r="H3" s="74"/>
    </row>
    <row r="5" spans="1:8" x14ac:dyDescent="0.15">
      <c r="G5" s="97" t="s">
        <v>98</v>
      </c>
      <c r="H5" s="98"/>
    </row>
    <row r="6" spans="1:8" x14ac:dyDescent="0.15">
      <c r="G6" s="42"/>
      <c r="H6" s="43"/>
    </row>
    <row r="7" spans="1:8" ht="32.25" customHeight="1" x14ac:dyDescent="0.15">
      <c r="A7" s="75" t="s">
        <v>27</v>
      </c>
      <c r="B7" s="75"/>
      <c r="C7" s="64" t="s">
        <v>132</v>
      </c>
      <c r="D7" s="41"/>
      <c r="E7" s="41"/>
      <c r="F7" s="41"/>
      <c r="G7" s="41"/>
      <c r="H7" s="41"/>
    </row>
    <row r="8" spans="1:8" ht="32.85" customHeight="1" x14ac:dyDescent="0.15">
      <c r="A8" s="73" t="s">
        <v>26</v>
      </c>
      <c r="B8" s="73"/>
      <c r="C8" s="73" t="s">
        <v>106</v>
      </c>
      <c r="D8" s="73"/>
      <c r="E8" s="73"/>
      <c r="F8" s="73"/>
      <c r="G8" s="73"/>
      <c r="H8" s="73"/>
    </row>
    <row r="9" spans="1:8" ht="32.85" customHeight="1" x14ac:dyDescent="0.15">
      <c r="A9" s="73" t="s">
        <v>13</v>
      </c>
      <c r="B9" s="73"/>
      <c r="C9" s="73" t="s">
        <v>133</v>
      </c>
      <c r="D9" s="73"/>
      <c r="E9" s="73"/>
      <c r="F9" s="73"/>
      <c r="G9" s="73"/>
      <c r="H9" s="73"/>
    </row>
    <row r="10" spans="1:8" ht="32.85" customHeight="1" x14ac:dyDescent="0.15">
      <c r="A10" s="73" t="s">
        <v>81</v>
      </c>
      <c r="B10" s="73"/>
      <c r="C10" s="73" t="s">
        <v>134</v>
      </c>
      <c r="D10" s="73"/>
      <c r="E10" s="73"/>
      <c r="F10" s="73"/>
      <c r="G10" s="73"/>
      <c r="H10" s="73"/>
    </row>
    <row r="11" spans="1:8" ht="225.75" customHeight="1" x14ac:dyDescent="0.15">
      <c r="A11" s="91" t="s">
        <v>61</v>
      </c>
      <c r="B11" s="91"/>
      <c r="C11" s="114" t="s">
        <v>152</v>
      </c>
      <c r="D11" s="114"/>
      <c r="E11" s="114"/>
      <c r="F11" s="114"/>
      <c r="G11" s="114"/>
      <c r="H11" s="114"/>
    </row>
    <row r="12" spans="1:8" ht="96.75" customHeight="1" x14ac:dyDescent="0.15">
      <c r="A12" s="91"/>
      <c r="B12" s="91"/>
      <c r="C12" s="44" t="s">
        <v>82</v>
      </c>
      <c r="D12" s="114" t="s">
        <v>135</v>
      </c>
      <c r="E12" s="114"/>
      <c r="F12" s="114"/>
      <c r="G12" s="114"/>
      <c r="H12" s="114"/>
    </row>
    <row r="13" spans="1:8" ht="66" customHeight="1" x14ac:dyDescent="0.15">
      <c r="A13" s="91"/>
      <c r="B13" s="91"/>
      <c r="C13" s="44" t="s">
        <v>83</v>
      </c>
      <c r="D13" s="114" t="s">
        <v>136</v>
      </c>
      <c r="E13" s="114"/>
      <c r="F13" s="114"/>
      <c r="G13" s="114"/>
      <c r="H13" s="114"/>
    </row>
    <row r="14" spans="1:8" ht="94.5" customHeight="1" x14ac:dyDescent="0.15">
      <c r="A14" s="91"/>
      <c r="B14" s="91"/>
      <c r="C14" s="44" t="s">
        <v>84</v>
      </c>
      <c r="D14" s="114" t="s">
        <v>153</v>
      </c>
      <c r="E14" s="114"/>
      <c r="F14" s="114"/>
      <c r="G14" s="114"/>
      <c r="H14" s="114"/>
    </row>
    <row r="15" spans="1:8" ht="121.5" customHeight="1" x14ac:dyDescent="0.15">
      <c r="A15" s="91" t="s">
        <v>62</v>
      </c>
      <c r="B15" s="91"/>
      <c r="C15" s="91" t="s">
        <v>154</v>
      </c>
      <c r="D15" s="91"/>
      <c r="E15" s="91"/>
      <c r="F15" s="91"/>
      <c r="G15" s="91"/>
      <c r="H15" s="91"/>
    </row>
    <row r="16" spans="1:8" ht="89.25" customHeight="1" x14ac:dyDescent="0.15">
      <c r="A16" s="91" t="s">
        <v>63</v>
      </c>
      <c r="B16" s="91"/>
      <c r="C16" s="91" t="s">
        <v>137</v>
      </c>
      <c r="D16" s="91"/>
      <c r="E16" s="91"/>
      <c r="F16" s="91"/>
      <c r="G16" s="91"/>
      <c r="H16" s="91"/>
    </row>
    <row r="17" spans="1:8" ht="66" customHeight="1" x14ac:dyDescent="0.15">
      <c r="A17" s="91" t="s">
        <v>64</v>
      </c>
      <c r="B17" s="91"/>
      <c r="C17" s="91" t="s">
        <v>155</v>
      </c>
      <c r="D17" s="91"/>
      <c r="E17" s="91"/>
      <c r="F17" s="91"/>
      <c r="G17" s="91"/>
      <c r="H17" s="91"/>
    </row>
    <row r="18" spans="1:8" ht="15" customHeight="1" x14ac:dyDescent="0.15">
      <c r="A18" s="1" t="s">
        <v>85</v>
      </c>
    </row>
    <row r="19" spans="1:8" ht="15" customHeight="1" x14ac:dyDescent="0.15">
      <c r="A19" s="1" t="s">
        <v>45</v>
      </c>
    </row>
  </sheetData>
  <mergeCells count="20">
    <mergeCell ref="A15:B15"/>
    <mergeCell ref="C15:H15"/>
    <mergeCell ref="A16:B16"/>
    <mergeCell ref="C16:H16"/>
    <mergeCell ref="A17:B17"/>
    <mergeCell ref="C17:H17"/>
    <mergeCell ref="A10:B10"/>
    <mergeCell ref="C10:H10"/>
    <mergeCell ref="A11:B14"/>
    <mergeCell ref="C11:H11"/>
    <mergeCell ref="D12:H12"/>
    <mergeCell ref="D13:H13"/>
    <mergeCell ref="D14:H14"/>
    <mergeCell ref="A9:B9"/>
    <mergeCell ref="C9:H9"/>
    <mergeCell ref="A3:H3"/>
    <mergeCell ref="G5:H5"/>
    <mergeCell ref="A7:B7"/>
    <mergeCell ref="A8:B8"/>
    <mergeCell ref="C8:H8"/>
  </mergeCells>
  <phoneticPr fontId="1"/>
  <printOptions horizontalCentered="1"/>
  <pageMargins left="0.51181102362204722" right="0.31496062992125984" top="0.35433070866141736"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topLeftCell="A9" zoomScale="87" zoomScaleNormal="75" zoomScaleSheetLayoutView="87" workbookViewId="0">
      <selection activeCell="C11" sqref="C11:H11"/>
    </sheetView>
  </sheetViews>
  <sheetFormatPr defaultColWidth="9" defaultRowHeight="13.5" x14ac:dyDescent="0.15"/>
  <cols>
    <col min="1" max="1" width="3.625" style="53" customWidth="1"/>
    <col min="2" max="2" width="22.875" style="53" customWidth="1"/>
    <col min="3" max="8" width="11.75" style="53" customWidth="1"/>
    <col min="9" max="16384" width="9" style="2"/>
  </cols>
  <sheetData>
    <row r="1" spans="1:8" x14ac:dyDescent="0.15">
      <c r="A1" s="53" t="s">
        <v>79</v>
      </c>
    </row>
    <row r="3" spans="1:8" ht="14.25" x14ac:dyDescent="0.15">
      <c r="A3" s="74" t="s">
        <v>80</v>
      </c>
      <c r="B3" s="74"/>
      <c r="C3" s="74"/>
      <c r="D3" s="74"/>
      <c r="E3" s="74"/>
      <c r="F3" s="74"/>
      <c r="G3" s="74"/>
      <c r="H3" s="74"/>
    </row>
    <row r="5" spans="1:8" x14ac:dyDescent="0.15">
      <c r="G5" s="97" t="s">
        <v>98</v>
      </c>
      <c r="H5" s="98"/>
    </row>
    <row r="6" spans="1:8" x14ac:dyDescent="0.15">
      <c r="G6" s="54"/>
      <c r="H6" s="55"/>
    </row>
    <row r="7" spans="1:8" ht="32.25" customHeight="1" x14ac:dyDescent="0.15">
      <c r="A7" s="75" t="s">
        <v>27</v>
      </c>
      <c r="B7" s="75"/>
      <c r="C7" s="64" t="s">
        <v>138</v>
      </c>
      <c r="D7" s="41"/>
      <c r="E7" s="41"/>
      <c r="F7" s="41"/>
      <c r="G7" s="41"/>
      <c r="H7" s="41"/>
    </row>
    <row r="8" spans="1:8" ht="32.85" customHeight="1" x14ac:dyDescent="0.15">
      <c r="A8" s="73" t="s">
        <v>26</v>
      </c>
      <c r="B8" s="73"/>
      <c r="C8" s="73" t="s">
        <v>139</v>
      </c>
      <c r="D8" s="73"/>
      <c r="E8" s="73"/>
      <c r="F8" s="73"/>
      <c r="G8" s="73"/>
      <c r="H8" s="73"/>
    </row>
    <row r="9" spans="1:8" ht="32.85" customHeight="1" x14ac:dyDescent="0.15">
      <c r="A9" s="73" t="s">
        <v>13</v>
      </c>
      <c r="B9" s="73"/>
      <c r="C9" s="73" t="s">
        <v>133</v>
      </c>
      <c r="D9" s="73"/>
      <c r="E9" s="73"/>
      <c r="F9" s="73"/>
      <c r="G9" s="73"/>
      <c r="H9" s="73"/>
    </row>
    <row r="10" spans="1:8" ht="32.85" customHeight="1" x14ac:dyDescent="0.15">
      <c r="A10" s="73" t="s">
        <v>81</v>
      </c>
      <c r="B10" s="73"/>
      <c r="C10" s="73" t="s">
        <v>140</v>
      </c>
      <c r="D10" s="73"/>
      <c r="E10" s="73"/>
      <c r="F10" s="73"/>
      <c r="G10" s="73"/>
      <c r="H10" s="73"/>
    </row>
    <row r="11" spans="1:8" ht="287.25" customHeight="1" x14ac:dyDescent="0.15">
      <c r="A11" s="91" t="s">
        <v>61</v>
      </c>
      <c r="B11" s="91"/>
      <c r="C11" s="115" t="s">
        <v>156</v>
      </c>
      <c r="D11" s="115"/>
      <c r="E11" s="115"/>
      <c r="F11" s="115"/>
      <c r="G11" s="115"/>
      <c r="H11" s="115"/>
    </row>
    <row r="12" spans="1:8" ht="96.75" customHeight="1" x14ac:dyDescent="0.15">
      <c r="A12" s="91"/>
      <c r="B12" s="91"/>
      <c r="C12" s="44" t="s">
        <v>82</v>
      </c>
      <c r="D12" s="114" t="s">
        <v>141</v>
      </c>
      <c r="E12" s="114"/>
      <c r="F12" s="114"/>
      <c r="G12" s="114"/>
      <c r="H12" s="114"/>
    </row>
    <row r="13" spans="1:8" ht="63" customHeight="1" x14ac:dyDescent="0.15">
      <c r="A13" s="91"/>
      <c r="B13" s="91"/>
      <c r="C13" s="44" t="s">
        <v>83</v>
      </c>
      <c r="D13" s="114" t="s">
        <v>136</v>
      </c>
      <c r="E13" s="114"/>
      <c r="F13" s="114"/>
      <c r="G13" s="114"/>
      <c r="H13" s="114"/>
    </row>
    <row r="14" spans="1:8" ht="68.25" customHeight="1" x14ac:dyDescent="0.15">
      <c r="A14" s="91"/>
      <c r="B14" s="91"/>
      <c r="C14" s="44" t="s">
        <v>84</v>
      </c>
      <c r="D14" s="114" t="s">
        <v>142</v>
      </c>
      <c r="E14" s="114"/>
      <c r="F14" s="114"/>
      <c r="G14" s="114"/>
      <c r="H14" s="114"/>
    </row>
    <row r="15" spans="1:8" ht="66" customHeight="1" x14ac:dyDescent="0.15">
      <c r="A15" s="91" t="s">
        <v>62</v>
      </c>
      <c r="B15" s="91"/>
      <c r="C15" s="91" t="s">
        <v>157</v>
      </c>
      <c r="D15" s="91"/>
      <c r="E15" s="91"/>
      <c r="F15" s="91"/>
      <c r="G15" s="91"/>
      <c r="H15" s="91"/>
    </row>
    <row r="16" spans="1:8" ht="78" customHeight="1" x14ac:dyDescent="0.15">
      <c r="A16" s="91" t="s">
        <v>63</v>
      </c>
      <c r="B16" s="91"/>
      <c r="C16" s="91" t="s">
        <v>159</v>
      </c>
      <c r="D16" s="91"/>
      <c r="E16" s="91"/>
      <c r="F16" s="91"/>
      <c r="G16" s="91"/>
      <c r="H16" s="91"/>
    </row>
    <row r="17" spans="1:8" ht="66" customHeight="1" x14ac:dyDescent="0.15">
      <c r="A17" s="91" t="s">
        <v>64</v>
      </c>
      <c r="B17" s="91"/>
      <c r="C17" s="91" t="s">
        <v>158</v>
      </c>
      <c r="D17" s="91"/>
      <c r="E17" s="91"/>
      <c r="F17" s="91"/>
      <c r="G17" s="91"/>
      <c r="H17" s="91"/>
    </row>
    <row r="18" spans="1:8" ht="15" customHeight="1" x14ac:dyDescent="0.15">
      <c r="A18" s="53" t="s">
        <v>85</v>
      </c>
    </row>
    <row r="19" spans="1:8" ht="15" customHeight="1" x14ac:dyDescent="0.15">
      <c r="A19" s="53" t="s">
        <v>45</v>
      </c>
    </row>
  </sheetData>
  <mergeCells count="20">
    <mergeCell ref="A9:B9"/>
    <mergeCell ref="C9:H9"/>
    <mergeCell ref="A3:H3"/>
    <mergeCell ref="G5:H5"/>
    <mergeCell ref="A7:B7"/>
    <mergeCell ref="A8:B8"/>
    <mergeCell ref="C8:H8"/>
    <mergeCell ref="A10:B10"/>
    <mergeCell ref="C10:H10"/>
    <mergeCell ref="A11:B14"/>
    <mergeCell ref="C11:H11"/>
    <mergeCell ref="D12:H12"/>
    <mergeCell ref="D13:H13"/>
    <mergeCell ref="D14:H14"/>
    <mergeCell ref="A15:B15"/>
    <mergeCell ref="C15:H15"/>
    <mergeCell ref="A16:B16"/>
    <mergeCell ref="C16:H16"/>
    <mergeCell ref="A17:B17"/>
    <mergeCell ref="C17:H17"/>
  </mergeCells>
  <phoneticPr fontId="1"/>
  <printOptions horizontalCentered="1"/>
  <pageMargins left="0.51181102362204722"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topLeftCell="A2" zoomScale="98" zoomScaleNormal="75" zoomScaleSheetLayoutView="98" workbookViewId="0">
      <selection activeCell="C17" sqref="C17:H17"/>
    </sheetView>
  </sheetViews>
  <sheetFormatPr defaultColWidth="9" defaultRowHeight="13.5" x14ac:dyDescent="0.15"/>
  <cols>
    <col min="1" max="1" width="3.625" style="53" customWidth="1"/>
    <col min="2" max="2" width="22.875" style="53" customWidth="1"/>
    <col min="3" max="8" width="11.75" style="53" customWidth="1"/>
    <col min="9" max="16384" width="9" style="2"/>
  </cols>
  <sheetData>
    <row r="1" spans="1:8" x14ac:dyDescent="0.15">
      <c r="A1" s="53" t="s">
        <v>79</v>
      </c>
    </row>
    <row r="3" spans="1:8" ht="14.25" x14ac:dyDescent="0.15">
      <c r="A3" s="74" t="s">
        <v>80</v>
      </c>
      <c r="B3" s="74"/>
      <c r="C3" s="74"/>
      <c r="D3" s="74"/>
      <c r="E3" s="74"/>
      <c r="F3" s="74"/>
      <c r="G3" s="74"/>
      <c r="H3" s="74"/>
    </row>
    <row r="5" spans="1:8" x14ac:dyDescent="0.15">
      <c r="G5" s="97" t="s">
        <v>98</v>
      </c>
      <c r="H5" s="98"/>
    </row>
    <row r="6" spans="1:8" x14ac:dyDescent="0.15">
      <c r="G6" s="54"/>
      <c r="H6" s="55"/>
    </row>
    <row r="7" spans="1:8" ht="32.25" customHeight="1" x14ac:dyDescent="0.15">
      <c r="A7" s="75" t="s">
        <v>27</v>
      </c>
      <c r="B7" s="75"/>
      <c r="C7" s="64" t="s">
        <v>143</v>
      </c>
      <c r="D7" s="41"/>
      <c r="E7" s="41"/>
      <c r="F7" s="41"/>
      <c r="G7" s="41"/>
      <c r="H7" s="41"/>
    </row>
    <row r="8" spans="1:8" ht="32.85" customHeight="1" x14ac:dyDescent="0.15">
      <c r="A8" s="73" t="s">
        <v>26</v>
      </c>
      <c r="B8" s="73"/>
      <c r="C8" s="73" t="s">
        <v>144</v>
      </c>
      <c r="D8" s="73"/>
      <c r="E8" s="73"/>
      <c r="F8" s="73"/>
      <c r="G8" s="73"/>
      <c r="H8" s="73"/>
    </row>
    <row r="9" spans="1:8" ht="32.85" customHeight="1" x14ac:dyDescent="0.15">
      <c r="A9" s="73" t="s">
        <v>13</v>
      </c>
      <c r="B9" s="73"/>
      <c r="C9" s="73" t="s">
        <v>133</v>
      </c>
      <c r="D9" s="73"/>
      <c r="E9" s="73"/>
      <c r="F9" s="73"/>
      <c r="G9" s="73"/>
      <c r="H9" s="73"/>
    </row>
    <row r="10" spans="1:8" ht="32.85" customHeight="1" x14ac:dyDescent="0.15">
      <c r="A10" s="73" t="s">
        <v>81</v>
      </c>
      <c r="B10" s="73"/>
      <c r="C10" s="73" t="s">
        <v>145</v>
      </c>
      <c r="D10" s="73"/>
      <c r="E10" s="73"/>
      <c r="F10" s="73"/>
      <c r="G10" s="73"/>
      <c r="H10" s="73"/>
    </row>
    <row r="11" spans="1:8" ht="182.25" customHeight="1" x14ac:dyDescent="0.15">
      <c r="A11" s="91" t="s">
        <v>61</v>
      </c>
      <c r="B11" s="91"/>
      <c r="C11" s="115" t="s">
        <v>160</v>
      </c>
      <c r="D11" s="115"/>
      <c r="E11" s="115"/>
      <c r="F11" s="115"/>
      <c r="G11" s="115"/>
      <c r="H11" s="115"/>
    </row>
    <row r="12" spans="1:8" ht="96.75" customHeight="1" x14ac:dyDescent="0.15">
      <c r="A12" s="91"/>
      <c r="B12" s="91"/>
      <c r="C12" s="44" t="s">
        <v>82</v>
      </c>
      <c r="D12" s="114" t="s">
        <v>161</v>
      </c>
      <c r="E12" s="114"/>
      <c r="F12" s="114"/>
      <c r="G12" s="114"/>
      <c r="H12" s="114"/>
    </row>
    <row r="13" spans="1:8" ht="60" customHeight="1" x14ac:dyDescent="0.15">
      <c r="A13" s="91"/>
      <c r="B13" s="91"/>
      <c r="C13" s="44" t="s">
        <v>83</v>
      </c>
      <c r="D13" s="114" t="s">
        <v>146</v>
      </c>
      <c r="E13" s="114"/>
      <c r="F13" s="114"/>
      <c r="G13" s="114"/>
      <c r="H13" s="114"/>
    </row>
    <row r="14" spans="1:8" ht="72" customHeight="1" x14ac:dyDescent="0.15">
      <c r="A14" s="91"/>
      <c r="B14" s="91"/>
      <c r="C14" s="44" t="s">
        <v>84</v>
      </c>
      <c r="D14" s="114" t="s">
        <v>162</v>
      </c>
      <c r="E14" s="114"/>
      <c r="F14" s="114"/>
      <c r="G14" s="114"/>
      <c r="H14" s="114"/>
    </row>
    <row r="15" spans="1:8" ht="66" customHeight="1" x14ac:dyDescent="0.15">
      <c r="A15" s="91" t="s">
        <v>62</v>
      </c>
      <c r="B15" s="91"/>
      <c r="C15" s="116" t="s">
        <v>163</v>
      </c>
      <c r="D15" s="116"/>
      <c r="E15" s="116"/>
      <c r="F15" s="116"/>
      <c r="G15" s="116"/>
      <c r="H15" s="116"/>
    </row>
    <row r="16" spans="1:8" ht="75" customHeight="1" x14ac:dyDescent="0.15">
      <c r="A16" s="91" t="s">
        <v>63</v>
      </c>
      <c r="B16" s="91"/>
      <c r="C16" s="116" t="s">
        <v>164</v>
      </c>
      <c r="D16" s="116"/>
      <c r="E16" s="116"/>
      <c r="F16" s="116"/>
      <c r="G16" s="116"/>
      <c r="H16" s="116"/>
    </row>
    <row r="17" spans="1:8" ht="66" customHeight="1" x14ac:dyDescent="0.15">
      <c r="A17" s="91" t="s">
        <v>64</v>
      </c>
      <c r="B17" s="91"/>
      <c r="C17" s="91" t="s">
        <v>165</v>
      </c>
      <c r="D17" s="91"/>
      <c r="E17" s="91"/>
      <c r="F17" s="91"/>
      <c r="G17" s="91"/>
      <c r="H17" s="91"/>
    </row>
    <row r="18" spans="1:8" ht="15" customHeight="1" x14ac:dyDescent="0.15">
      <c r="A18" s="53" t="s">
        <v>85</v>
      </c>
    </row>
    <row r="19" spans="1:8" ht="15" customHeight="1" x14ac:dyDescent="0.15">
      <c r="A19" s="53" t="s">
        <v>45</v>
      </c>
    </row>
  </sheetData>
  <mergeCells count="20">
    <mergeCell ref="A9:B9"/>
    <mergeCell ref="C9:H9"/>
    <mergeCell ref="A3:H3"/>
    <mergeCell ref="G5:H5"/>
    <mergeCell ref="A7:B7"/>
    <mergeCell ref="A8:B8"/>
    <mergeCell ref="C8:H8"/>
    <mergeCell ref="A10:B10"/>
    <mergeCell ref="C10:H10"/>
    <mergeCell ref="A11:B14"/>
    <mergeCell ref="C11:H11"/>
    <mergeCell ref="D12:H12"/>
    <mergeCell ref="D13:H13"/>
    <mergeCell ref="D14:H14"/>
    <mergeCell ref="A15:B15"/>
    <mergeCell ref="C15:H15"/>
    <mergeCell ref="A16:B16"/>
    <mergeCell ref="C16:H16"/>
    <mergeCell ref="A17:B17"/>
    <mergeCell ref="C17:H17"/>
  </mergeCells>
  <phoneticPr fontId="1"/>
  <printOptions horizontalCentered="1"/>
  <pageMargins left="0.51181102362204722" right="0.31496062992125984" top="0.35433070866141736" bottom="0.35433070866141736"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view="pageBreakPreview" zoomScale="93" zoomScaleNormal="75" zoomScaleSheetLayoutView="93" workbookViewId="0">
      <selection activeCell="L10" sqref="L10"/>
    </sheetView>
  </sheetViews>
  <sheetFormatPr defaultColWidth="9" defaultRowHeight="13.5" x14ac:dyDescent="0.15"/>
  <cols>
    <col min="1" max="1" width="3.625" style="70" customWidth="1"/>
    <col min="2" max="2" width="22.875" style="70" customWidth="1"/>
    <col min="3" max="8" width="11.75" style="70" customWidth="1"/>
    <col min="9" max="16384" width="9" style="2"/>
  </cols>
  <sheetData>
    <row r="1" spans="1:8" x14ac:dyDescent="0.15">
      <c r="A1" s="70" t="s">
        <v>79</v>
      </c>
    </row>
    <row r="3" spans="1:8" ht="14.25" x14ac:dyDescent="0.15">
      <c r="A3" s="74" t="s">
        <v>80</v>
      </c>
      <c r="B3" s="74"/>
      <c r="C3" s="74"/>
      <c r="D3" s="74"/>
      <c r="E3" s="74"/>
      <c r="F3" s="74"/>
      <c r="G3" s="74"/>
      <c r="H3" s="74"/>
    </row>
    <row r="5" spans="1:8" x14ac:dyDescent="0.15">
      <c r="G5" s="97" t="s">
        <v>98</v>
      </c>
      <c r="H5" s="98"/>
    </row>
    <row r="6" spans="1:8" x14ac:dyDescent="0.15">
      <c r="G6" s="71"/>
      <c r="H6" s="72"/>
    </row>
    <row r="7" spans="1:8" ht="32.25" customHeight="1" x14ac:dyDescent="0.15">
      <c r="A7" s="75" t="s">
        <v>27</v>
      </c>
      <c r="B7" s="75"/>
      <c r="C7" s="69" t="s">
        <v>169</v>
      </c>
      <c r="D7" s="41"/>
      <c r="E7" s="41"/>
      <c r="F7" s="41"/>
      <c r="G7" s="41"/>
      <c r="H7" s="41"/>
    </row>
    <row r="8" spans="1:8" ht="32.85" customHeight="1" x14ac:dyDescent="0.15">
      <c r="A8" s="73" t="s">
        <v>26</v>
      </c>
      <c r="B8" s="73"/>
      <c r="C8" s="73" t="s">
        <v>170</v>
      </c>
      <c r="D8" s="73"/>
      <c r="E8" s="73"/>
      <c r="F8" s="73"/>
      <c r="G8" s="73"/>
      <c r="H8" s="73"/>
    </row>
    <row r="9" spans="1:8" ht="32.85" customHeight="1" x14ac:dyDescent="0.15">
      <c r="A9" s="73" t="s">
        <v>13</v>
      </c>
      <c r="B9" s="73"/>
      <c r="C9" s="73" t="s">
        <v>133</v>
      </c>
      <c r="D9" s="73"/>
      <c r="E9" s="73"/>
      <c r="F9" s="73"/>
      <c r="G9" s="73"/>
      <c r="H9" s="73"/>
    </row>
    <row r="10" spans="1:8" ht="32.85" customHeight="1" x14ac:dyDescent="0.15">
      <c r="A10" s="73" t="s">
        <v>81</v>
      </c>
      <c r="B10" s="73"/>
      <c r="C10" s="73" t="s">
        <v>171</v>
      </c>
      <c r="D10" s="73"/>
      <c r="E10" s="73"/>
      <c r="F10" s="73"/>
      <c r="G10" s="73"/>
      <c r="H10" s="73"/>
    </row>
    <row r="11" spans="1:8" ht="158.25" customHeight="1" x14ac:dyDescent="0.15">
      <c r="A11" s="91" t="s">
        <v>61</v>
      </c>
      <c r="B11" s="91"/>
      <c r="C11" s="114" t="s">
        <v>172</v>
      </c>
      <c r="D11" s="114"/>
      <c r="E11" s="114"/>
      <c r="F11" s="114"/>
      <c r="G11" s="114"/>
      <c r="H11" s="114"/>
    </row>
    <row r="12" spans="1:8" ht="96.75" customHeight="1" x14ac:dyDescent="0.15">
      <c r="A12" s="91"/>
      <c r="B12" s="91"/>
      <c r="C12" s="44" t="s">
        <v>82</v>
      </c>
      <c r="D12" s="114" t="s">
        <v>173</v>
      </c>
      <c r="E12" s="114"/>
      <c r="F12" s="114"/>
      <c r="G12" s="114"/>
      <c r="H12" s="114"/>
    </row>
    <row r="13" spans="1:8" ht="72.75" customHeight="1" x14ac:dyDescent="0.15">
      <c r="A13" s="91"/>
      <c r="B13" s="91"/>
      <c r="C13" s="44" t="s">
        <v>83</v>
      </c>
      <c r="D13" s="114" t="s">
        <v>174</v>
      </c>
      <c r="E13" s="114"/>
      <c r="F13" s="114"/>
      <c r="G13" s="114"/>
      <c r="H13" s="114"/>
    </row>
    <row r="14" spans="1:8" ht="74.25" customHeight="1" x14ac:dyDescent="0.15">
      <c r="A14" s="91"/>
      <c r="B14" s="91"/>
      <c r="C14" s="44" t="s">
        <v>84</v>
      </c>
      <c r="D14" s="114" t="s">
        <v>175</v>
      </c>
      <c r="E14" s="114"/>
      <c r="F14" s="114"/>
      <c r="G14" s="114"/>
      <c r="H14" s="114"/>
    </row>
    <row r="15" spans="1:8" ht="183.75" customHeight="1" x14ac:dyDescent="0.15">
      <c r="A15" s="91" t="s">
        <v>62</v>
      </c>
      <c r="B15" s="91"/>
      <c r="C15" s="91" t="s">
        <v>176</v>
      </c>
      <c r="D15" s="91"/>
      <c r="E15" s="91"/>
      <c r="F15" s="91"/>
      <c r="G15" s="91"/>
      <c r="H15" s="91"/>
    </row>
    <row r="16" spans="1:8" ht="66" customHeight="1" x14ac:dyDescent="0.15">
      <c r="A16" s="91" t="s">
        <v>63</v>
      </c>
      <c r="B16" s="91"/>
      <c r="C16" s="91" t="s">
        <v>177</v>
      </c>
      <c r="D16" s="91"/>
      <c r="E16" s="91"/>
      <c r="F16" s="91"/>
      <c r="G16" s="91"/>
      <c r="H16" s="91"/>
    </row>
    <row r="17" spans="1:8" ht="66" customHeight="1" x14ac:dyDescent="0.15">
      <c r="A17" s="91" t="s">
        <v>64</v>
      </c>
      <c r="B17" s="91"/>
      <c r="C17" s="91" t="s">
        <v>178</v>
      </c>
      <c r="D17" s="91"/>
      <c r="E17" s="91"/>
      <c r="F17" s="91"/>
      <c r="G17" s="91"/>
      <c r="H17" s="91"/>
    </row>
    <row r="18" spans="1:8" ht="15" customHeight="1" x14ac:dyDescent="0.15">
      <c r="A18" s="70" t="s">
        <v>85</v>
      </c>
    </row>
    <row r="19" spans="1:8" ht="15" customHeight="1" x14ac:dyDescent="0.15">
      <c r="A19" s="70" t="s">
        <v>45</v>
      </c>
    </row>
  </sheetData>
  <mergeCells count="20">
    <mergeCell ref="A15:B15"/>
    <mergeCell ref="C15:H15"/>
    <mergeCell ref="A16:B16"/>
    <mergeCell ref="C16:H16"/>
    <mergeCell ref="A17:B17"/>
    <mergeCell ref="C17:H17"/>
    <mergeCell ref="A10:B10"/>
    <mergeCell ref="C10:H10"/>
    <mergeCell ref="A11:B14"/>
    <mergeCell ref="C11:H11"/>
    <mergeCell ref="D12:H12"/>
    <mergeCell ref="D13:H13"/>
    <mergeCell ref="D14:H14"/>
    <mergeCell ref="A9:B9"/>
    <mergeCell ref="C9:H9"/>
    <mergeCell ref="A3:H3"/>
    <mergeCell ref="G5:H5"/>
    <mergeCell ref="A7:B7"/>
    <mergeCell ref="A8:B8"/>
    <mergeCell ref="C8:H8"/>
  </mergeCells>
  <phoneticPr fontId="1"/>
  <printOptions horizontalCentered="1"/>
  <pageMargins left="0.51181102362204722"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様式3 清算書【関数あり】 </vt:lpstr>
      <vt:lpstr>様式4-1 報告書(都道府県）</vt:lpstr>
      <vt:lpstr>様式4-1-1 実施工程（都道府県）</vt:lpstr>
      <vt:lpstr>様式4-1-2 報告書(都道府県）【個票】①</vt:lpstr>
      <vt:lpstr>様式4-1-2 報告書(都道府県）【個票】 ②</vt:lpstr>
      <vt:lpstr>様式4-1-2 報告書(都道府県）【個票】③</vt:lpstr>
      <vt:lpstr>様式4-1-2 報告書(都道府県）【個票】④</vt:lpstr>
      <vt:lpstr>'様式3 清算書【関数あり】 '!Print_Area</vt:lpstr>
      <vt:lpstr>'様式4-1-1 実施工程（都道府県）'!Print_Area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Windows ユーザー</cp:lastModifiedBy>
  <cp:lastPrinted>2020-04-10T01:45:02Z</cp:lastPrinted>
  <dcterms:created xsi:type="dcterms:W3CDTF">2010-08-24T08:00:05Z</dcterms:created>
  <dcterms:modified xsi:type="dcterms:W3CDTF">2020-04-10T01:45:04Z</dcterms:modified>
</cp:coreProperties>
</file>