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土木部\建築住宅課\課共通\ホームページHP\建安室\建築基準法\手数料算定表\"/>
    </mc:Choice>
  </mc:AlternateContent>
  <xr:revisionPtr revIDLastSave="0" documentId="13_ncr:1_{26040230-5C2F-49C2-A3E6-9C89B5A16515}" xr6:coauthVersionLast="47" xr6:coauthVersionMax="47" xr10:uidLastSave="{00000000-0000-0000-0000-000000000000}"/>
  <workbookProtection lockStructure="1"/>
  <bookViews>
    <workbookView xWindow="-120" yWindow="-120" windowWidth="29040" windowHeight="15720" xr2:uid="{111BBD26-9CBA-4A0F-82EE-C4D3679024A1}"/>
  </bookViews>
  <sheets>
    <sheet name="算定表" sheetId="3" r:id="rId1"/>
    <sheet name="手数料一覧（編集不可）" sheetId="5" state="hidden" r:id="rId2"/>
  </sheets>
  <definedNames>
    <definedName name="_xlnm.Print_Area" localSheetId="0">算定表!$B$2:$N$54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5" l="1"/>
  <c r="F8" i="5"/>
  <c r="F7" i="5"/>
  <c r="F6" i="5"/>
  <c r="F9" i="5"/>
  <c r="F10" i="5"/>
  <c r="F11" i="5"/>
  <c r="F12" i="5"/>
  <c r="F13" i="5"/>
  <c r="F14" i="5"/>
  <c r="F15" i="5"/>
  <c r="F16" i="5"/>
  <c r="F5" i="5"/>
  <c r="F30" i="5"/>
  <c r="F31" i="5"/>
  <c r="F32" i="5"/>
  <c r="F34" i="5"/>
  <c r="F33" i="5"/>
  <c r="F29" i="5"/>
  <c r="D23" i="5"/>
  <c r="F23" i="5"/>
  <c r="F21" i="5"/>
  <c r="D19" i="5"/>
  <c r="F20" i="5"/>
  <c r="F19" i="5"/>
  <c r="F17" i="5"/>
  <c r="D20" i="5" l="1"/>
  <c r="F24" i="5" l="1"/>
  <c r="D26" i="5"/>
  <c r="F26" i="5"/>
  <c r="C43" i="3" l="1"/>
</calcChain>
</file>

<file path=xl/sharedStrings.xml><?xml version="1.0" encoding="utf-8"?>
<sst xmlns="http://schemas.openxmlformats.org/spreadsheetml/2006/main" count="65" uniqueCount="57">
  <si>
    <t>円</t>
    <rPh sb="0" eb="1">
      <t>エン</t>
    </rPh>
    <phoneticPr fontId="3"/>
  </si>
  <si>
    <t>（選択）</t>
    <rPh sb="1" eb="3">
      <t>センタク</t>
    </rPh>
    <phoneticPr fontId="3"/>
  </si>
  <si>
    <t>（入力）</t>
    <rPh sb="1" eb="3">
      <t>ニュウリョク</t>
    </rPh>
    <phoneticPr fontId="3"/>
  </si>
  <si>
    <t>金額</t>
    <rPh sb="0" eb="2">
      <t>キンガク</t>
    </rPh>
    <phoneticPr fontId="3"/>
  </si>
  <si>
    <t>㎡</t>
    <phoneticPr fontId="3"/>
  </si>
  <si>
    <t>今回該当</t>
    <rPh sb="0" eb="2">
      <t>コンカイ</t>
    </rPh>
    <rPh sb="2" eb="4">
      <t>ガイトウ</t>
    </rPh>
    <phoneticPr fontId="3"/>
  </si>
  <si>
    <t>１．物件名</t>
    <rPh sb="2" eb="4">
      <t>ブッケン</t>
    </rPh>
    <rPh sb="4" eb="5">
      <t>メイ</t>
    </rPh>
    <phoneticPr fontId="3"/>
  </si>
  <si>
    <t>基本事項入力</t>
    <rPh sb="0" eb="2">
      <t>キホン</t>
    </rPh>
    <rPh sb="2" eb="4">
      <t>ジコウ</t>
    </rPh>
    <rPh sb="4" eb="6">
      <t>ニュウリョク</t>
    </rPh>
    <phoneticPr fontId="3"/>
  </si>
  <si>
    <t>手数料（令和８年４月１日～）</t>
    <rPh sb="0" eb="3">
      <t>テスウリョウ</t>
    </rPh>
    <rPh sb="4" eb="6">
      <t>レイワ</t>
    </rPh>
    <rPh sb="7" eb="8">
      <t>ネン</t>
    </rPh>
    <rPh sb="9" eb="10">
      <t>ガツ</t>
    </rPh>
    <rPh sb="11" eb="12">
      <t>ニチ</t>
    </rPh>
    <phoneticPr fontId="3"/>
  </si>
  <si>
    <t>←記載が必要な箇所（必須）</t>
    <rPh sb="1" eb="3">
      <t>キサイ</t>
    </rPh>
    <rPh sb="4" eb="6">
      <t>ヒツヨウ</t>
    </rPh>
    <rPh sb="7" eb="9">
      <t>カショ</t>
    </rPh>
    <rPh sb="10" eb="12">
      <t>ヒッス</t>
    </rPh>
    <phoneticPr fontId="3"/>
  </si>
  <si>
    <t>申請書に記載した申請面積を入力</t>
    <rPh sb="0" eb="2">
      <t>シンセイ</t>
    </rPh>
    <rPh sb="2" eb="3">
      <t>ショ</t>
    </rPh>
    <rPh sb="4" eb="6">
      <t>キサイ</t>
    </rPh>
    <rPh sb="8" eb="12">
      <t>シンセイメンセキ</t>
    </rPh>
    <rPh sb="13" eb="15">
      <t>ニュウリョク</t>
    </rPh>
    <phoneticPr fontId="3"/>
  </si>
  <si>
    <t>２．申請種別</t>
    <rPh sb="2" eb="4">
      <t>シンセイ</t>
    </rPh>
    <rPh sb="4" eb="6">
      <t>シュベツ</t>
    </rPh>
    <phoneticPr fontId="3"/>
  </si>
  <si>
    <t>プルダウンから選択</t>
    <rPh sb="7" eb="9">
      <t>センタク</t>
    </rPh>
    <phoneticPr fontId="3"/>
  </si>
  <si>
    <t>種別</t>
    <rPh sb="0" eb="2">
      <t>シュベツ</t>
    </rPh>
    <phoneticPr fontId="3"/>
  </si>
  <si>
    <t>←該当の場合に記載</t>
    <rPh sb="1" eb="3">
      <t>ガイトウ</t>
    </rPh>
    <rPh sb="4" eb="6">
      <t>バアイ</t>
    </rPh>
    <rPh sb="7" eb="9">
      <t>キサイ</t>
    </rPh>
    <phoneticPr fontId="3"/>
  </si>
  <si>
    <t>①．以下の申請の場合の、申請建築物の数</t>
    <rPh sb="2" eb="4">
      <t>イカ</t>
    </rPh>
    <rPh sb="5" eb="7">
      <t>シンセイ</t>
    </rPh>
    <rPh sb="8" eb="10">
      <t>バアイ</t>
    </rPh>
    <rPh sb="12" eb="14">
      <t>シンセイ</t>
    </rPh>
    <rPh sb="14" eb="17">
      <t>ケンチクブツ</t>
    </rPh>
    <rPh sb="18" eb="19">
      <t>カズ</t>
    </rPh>
    <phoneticPr fontId="3"/>
  </si>
  <si>
    <t>３．申請面積</t>
    <rPh sb="2" eb="4">
      <t>シンセイ</t>
    </rPh>
    <rPh sb="4" eb="6">
      <t>メンセキ</t>
    </rPh>
    <phoneticPr fontId="3"/>
  </si>
  <si>
    <t>－</t>
    <phoneticPr fontId="3"/>
  </si>
  <si>
    <t>手数料算定表（認定申請）</t>
    <rPh sb="0" eb="3">
      <t>テスウリョウ</t>
    </rPh>
    <rPh sb="3" eb="5">
      <t>サンテイ</t>
    </rPh>
    <rPh sb="5" eb="6">
      <t>ヒョウ</t>
    </rPh>
    <rPh sb="7" eb="9">
      <t>ニンテイ</t>
    </rPh>
    <rPh sb="9" eb="11">
      <t>シンセイ</t>
    </rPh>
    <phoneticPr fontId="3"/>
  </si>
  <si>
    <t>　・公営住宅法（昭和26年法律第193号）第２条第２号に規定する公営住宅として建築する場合</t>
    <phoneticPr fontId="3"/>
  </si>
  <si>
    <t>　・特定優良賃貸住宅の供給の促進に関する法律（平成５年法律第52号）第18条の規定により地方公共団体が
　　賃貸住宅を建築する場合</t>
    <phoneticPr fontId="3"/>
  </si>
  <si>
    <t>接道認定（法第43条第2項第1号）</t>
    <phoneticPr fontId="3"/>
  </si>
  <si>
    <t>道路内の建築認定（法第44条第1項第3号）</t>
    <phoneticPr fontId="3"/>
  </si>
  <si>
    <t>容積率に関する特例認定（法第52条第6項第3号）</t>
    <phoneticPr fontId="3"/>
  </si>
  <si>
    <t>高さに関する特例認定（法第55条第2項）</t>
    <phoneticPr fontId="3"/>
  </si>
  <si>
    <t>高架の工作物内における高さ制限の適用除外認定（法第57条第1項）</t>
    <phoneticPr fontId="3"/>
  </si>
  <si>
    <t>景観地区における高さ制限の適用除外認定（法第68条第5項）</t>
    <phoneticPr fontId="3"/>
  </si>
  <si>
    <t>再開発等促進区等内における容積率等の適用除外認定（法第68条の3第1項、第2項又は第3項）</t>
    <phoneticPr fontId="3"/>
  </si>
  <si>
    <t>開発整備促進区内の用途地域等における建築等の適用除外認定（法第68条の3第7項、法第87条第2項又は法第88条第2項）</t>
    <phoneticPr fontId="3"/>
  </si>
  <si>
    <t>地区計画等の区域内における容積率の適用除外認定（法第68条の4）</t>
    <phoneticPr fontId="3"/>
  </si>
  <si>
    <t>防災街区整備地区計画の区域内における容積率の特例認定（法第68条の5の2）</t>
    <phoneticPr fontId="3"/>
  </si>
  <si>
    <t>地区計画等の区域内における容積率等の適用除外認定（法第68条の5の5第1項又は第2項）</t>
    <phoneticPr fontId="3"/>
  </si>
  <si>
    <t>地区計画等の区域内における建蔽率の特例認定（法第68条の5の6）</t>
    <phoneticPr fontId="3"/>
  </si>
  <si>
    <t>一団地の特例認定（法第86条第1項）</t>
    <phoneticPr fontId="3"/>
  </si>
  <si>
    <t>総合的設計による特例認定（法第86条第2項）</t>
    <phoneticPr fontId="3"/>
  </si>
  <si>
    <t>一敷地内認定建築物以外の建築物の建築認定（法第86条の2第1項）</t>
    <phoneticPr fontId="3"/>
  </si>
  <si>
    <t>一の敷地とみなすこと等の認定又は許可の取消し（法第86条の5第1項）</t>
    <phoneticPr fontId="3"/>
  </si>
  <si>
    <t>一団地の住宅施設における容積率等の適用除外認定（法第86条の6第2項）</t>
    <phoneticPr fontId="3"/>
  </si>
  <si>
    <t>全体計画認定（法第86条の8第1項又は法第87条の2第1項）</t>
    <phoneticPr fontId="3"/>
  </si>
  <si>
    <t>全体計画認定を受けた工事の変更認定（法第86条の8第3項又は法第87条の2第2項）</t>
    <phoneticPr fontId="3"/>
  </si>
  <si>
    <t>大規模の修繕又は大規模の模様替に係る接道義務の適用除外認定（政令第137条の12第11項）</t>
    <phoneticPr fontId="3"/>
  </si>
  <si>
    <t>大規模の修繕又は大規模の模様替に係る道路内の建築制限の適用除外認定（政令第137条の12第12項）</t>
    <phoneticPr fontId="3"/>
  </si>
  <si>
    <t>②．以下の申請の場合の、既存建築物の数</t>
    <rPh sb="2" eb="4">
      <t>イカ</t>
    </rPh>
    <rPh sb="5" eb="7">
      <t>シンセイ</t>
    </rPh>
    <rPh sb="8" eb="10">
      <t>バアイ</t>
    </rPh>
    <rPh sb="12" eb="14">
      <t>キゾン</t>
    </rPh>
    <rPh sb="14" eb="17">
      <t>ケンチクブツ</t>
    </rPh>
    <rPh sb="18" eb="19">
      <t>カズ</t>
    </rPh>
    <phoneticPr fontId="3"/>
  </si>
  <si>
    <t>・一の敷地とみなすこと等の認定又は許可の取消し（法第86条の5第1項）</t>
    <phoneticPr fontId="3"/>
  </si>
  <si>
    <t>a．一団地の特例認定（法第86条第1項）</t>
    <phoneticPr fontId="3"/>
  </si>
  <si>
    <t>b．一敷地内認定建築物以外の建築物の建築認定（法第86条の2第1項）</t>
    <phoneticPr fontId="3"/>
  </si>
  <si>
    <t>c．一の敷地とみなすこと等の認定又は許可の取消し（法第86条の5第1項）</t>
    <phoneticPr fontId="3"/>
  </si>
  <si>
    <t>７．以下の申請の場合の、減免の有無</t>
    <rPh sb="2" eb="4">
      <t>イカ</t>
    </rPh>
    <rPh sb="5" eb="7">
      <t>シンセイ</t>
    </rPh>
    <rPh sb="8" eb="10">
      <t>バアイ</t>
    </rPh>
    <rPh sb="12" eb="14">
      <t>ゲンメン</t>
    </rPh>
    <rPh sb="15" eb="17">
      <t>ウム</t>
    </rPh>
    <phoneticPr fontId="3"/>
  </si>
  <si>
    <t>・一団地の特例認定（法第86条第1項）</t>
    <phoneticPr fontId="3"/>
  </si>
  <si>
    <t>※　減免対象</t>
    <rPh sb="2" eb="4">
      <t>ゲンメン</t>
    </rPh>
    <rPh sb="4" eb="6">
      <t>タイショウ</t>
    </rPh>
    <phoneticPr fontId="3"/>
  </si>
  <si>
    <t>有</t>
    <rPh sb="0" eb="1">
      <t>アリ</t>
    </rPh>
    <phoneticPr fontId="3"/>
  </si>
  <si>
    <t>無</t>
    <rPh sb="0" eb="1">
      <t>ナシ</t>
    </rPh>
    <phoneticPr fontId="3"/>
  </si>
  <si>
    <t>手数料額</t>
    <rPh sb="0" eb="3">
      <t>テスウリョウ</t>
    </rPh>
    <rPh sb="3" eb="4">
      <t>ガク</t>
    </rPh>
    <phoneticPr fontId="3"/>
  </si>
  <si>
    <t>物件名（工事名）を入力</t>
    <rPh sb="0" eb="3">
      <t>ブッケンメイ</t>
    </rPh>
    <rPh sb="4" eb="6">
      <t>コウジ</t>
    </rPh>
    <rPh sb="6" eb="7">
      <t>メイ</t>
    </rPh>
    <rPh sb="9" eb="11">
      <t>ニュウリョク</t>
    </rPh>
    <phoneticPr fontId="3"/>
  </si>
  <si>
    <r>
      <rPr>
        <b/>
        <sz val="12"/>
        <color theme="1"/>
        <rFont val="HG丸ｺﾞｼｯｸM-PRO"/>
        <family val="3"/>
        <charset val="128"/>
      </rPr>
      <t>■該当の場合に入力</t>
    </r>
    <r>
      <rPr>
        <sz val="12"/>
        <color theme="1"/>
        <rFont val="HG丸ｺﾞｼｯｸM-PRO"/>
        <family val="3"/>
        <charset val="128"/>
      </rPr>
      <t xml:space="preserve">
申請建築物の数を入力
※ｂは既存建築物を含めない
※ｃは新築又は増築に係るものに限る
該当なければ入力不要</t>
    </r>
    <rPh sb="1" eb="3">
      <t>ガイトウ</t>
    </rPh>
    <rPh sb="4" eb="6">
      <t>バアイ</t>
    </rPh>
    <rPh sb="7" eb="9">
      <t>ニュウリョク</t>
    </rPh>
    <rPh sb="10" eb="12">
      <t>シンセイ</t>
    </rPh>
    <rPh sb="12" eb="15">
      <t>ケンチクブツ</t>
    </rPh>
    <rPh sb="16" eb="17">
      <t>カズ</t>
    </rPh>
    <rPh sb="18" eb="20">
      <t>ニュウリョク</t>
    </rPh>
    <rPh sb="24" eb="29">
      <t>キゾンケンチクブツ</t>
    </rPh>
    <rPh sb="30" eb="31">
      <t>フク</t>
    </rPh>
    <rPh sb="38" eb="40">
      <t>シンチク</t>
    </rPh>
    <rPh sb="40" eb="41">
      <t>マタ</t>
    </rPh>
    <rPh sb="42" eb="44">
      <t>ゾウチク</t>
    </rPh>
    <rPh sb="45" eb="46">
      <t>カカ</t>
    </rPh>
    <rPh sb="50" eb="51">
      <t>カギ</t>
    </rPh>
    <rPh sb="53" eb="55">
      <t>ガイトウ</t>
    </rPh>
    <rPh sb="59" eb="61">
      <t>ニュウリョク</t>
    </rPh>
    <rPh sb="61" eb="63">
      <t>フヨウ</t>
    </rPh>
    <phoneticPr fontId="3"/>
  </si>
  <si>
    <r>
      <rPr>
        <b/>
        <sz val="12"/>
        <color theme="1"/>
        <rFont val="HG丸ｺﾞｼｯｸM-PRO"/>
        <family val="3"/>
        <charset val="128"/>
      </rPr>
      <t>■該当の場合に入力</t>
    </r>
    <r>
      <rPr>
        <sz val="12"/>
        <color theme="1"/>
        <rFont val="HG丸ｺﾞｼｯｸM-PRO"/>
        <family val="3"/>
        <charset val="128"/>
      </rPr>
      <t xml:space="preserve">
既存建築物の数を入力
該当なければ入力不要</t>
    </r>
    <rPh sb="1" eb="3">
      <t>ガイトウ</t>
    </rPh>
    <rPh sb="4" eb="6">
      <t>バアイ</t>
    </rPh>
    <rPh sb="7" eb="9">
      <t>ニュウリョク</t>
    </rPh>
    <rPh sb="10" eb="12">
      <t>キゾン</t>
    </rPh>
    <rPh sb="12" eb="15">
      <t>ケンチクブツ</t>
    </rPh>
    <rPh sb="16" eb="17">
      <t>カズ</t>
    </rPh>
    <rPh sb="18" eb="20">
      <t>ニュウリョク</t>
    </rPh>
    <rPh sb="21" eb="23">
      <t>ガイトウ</t>
    </rPh>
    <rPh sb="27" eb="29">
      <t>ニュウリョク</t>
    </rPh>
    <rPh sb="29" eb="31">
      <t>フヨウ</t>
    </rPh>
    <phoneticPr fontId="3"/>
  </si>
  <si>
    <r>
      <rPr>
        <b/>
        <sz val="12"/>
        <color theme="1"/>
        <rFont val="HG丸ｺﾞｼｯｸM-PRO"/>
        <family val="3"/>
        <charset val="128"/>
      </rPr>
      <t>■該当の場合に入力</t>
    </r>
    <r>
      <rPr>
        <sz val="12"/>
        <color theme="1"/>
        <rFont val="HG丸ｺﾞｼｯｸM-PRO"/>
        <family val="3"/>
        <charset val="128"/>
      </rPr>
      <t xml:space="preserve">
プルダウンから選択
減免対象・・・※</t>
    </r>
    <rPh sb="1" eb="3">
      <t>ガイトウ</t>
    </rPh>
    <rPh sb="4" eb="6">
      <t>バアイ</t>
    </rPh>
    <rPh sb="7" eb="9">
      <t>ニュウリョク</t>
    </rPh>
    <rPh sb="17" eb="19">
      <t>センタク</t>
    </rPh>
    <rPh sb="20" eb="22">
      <t>ゲンメン</t>
    </rPh>
    <rPh sb="22" eb="24">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</si>
</sst>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1"/>
      <color rgb="FFFF0000"/>
      <name val="HG丸ｺﾞｼｯｸM-PRO"/>
      <family val="3"/>
      <charset val="128"/>
    </font>
    <font>
      <b/>
      <sz val="28"/>
      <color theme="1"/>
      <name val="HG丸ｺﾞｼｯｸM-PRO"/>
      <family val="3"/>
      <charset val="128"/>
    </font>
    <font>
      <b/>
      <sz val="11"/>
      <color theme="1"/>
      <name val="游ゴシック"/>
      <family val="3"/>
      <charset val="128"/>
      <scheme val="minor"/>
    </font>
    <font>
      <b/>
      <sz val="16"/>
      <color theme="1"/>
      <name val="HG丸ｺﾞｼｯｸM-PRO"/>
      <family val="3"/>
      <charset val="128"/>
    </font>
    <font>
      <sz val="11"/>
      <name val="HG丸ｺﾞｼｯｸM-PRO"/>
      <family val="3"/>
      <charset val="128"/>
    </font>
    <font>
      <sz val="10"/>
      <color theme="1"/>
      <name val="HG丸ｺﾞｼｯｸM-PRO"/>
      <family val="3"/>
      <charset val="128"/>
    </font>
    <font>
      <sz val="10"/>
      <name val="HG丸ｺﾞｼｯｸM-PRO"/>
      <family val="3"/>
      <charset val="128"/>
    </font>
    <font>
      <sz val="12"/>
      <color theme="1"/>
      <name val="HG丸ｺﾞｼｯｸM-PRO"/>
      <family val="3"/>
      <charset val="128"/>
    </font>
    <font>
      <sz val="14"/>
      <color theme="1"/>
      <name val="HG丸ｺﾞｼｯｸM-PRO"/>
      <family val="3"/>
      <charset val="128"/>
    </font>
    <font>
      <b/>
      <sz val="48"/>
      <color theme="1"/>
      <name val="HG丸ｺﾞｼｯｸM-PRO"/>
      <family val="3"/>
      <charset val="128"/>
    </font>
    <font>
      <b/>
      <sz val="12"/>
      <color theme="1"/>
      <name val="HG丸ｺﾞｼｯｸM-PR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2" fillId="2" borderId="13" xfId="0" applyFont="1" applyFill="1" applyBorder="1">
      <alignment vertical="center"/>
    </xf>
    <xf numFmtId="0" fontId="2" fillId="0" borderId="0" xfId="0" applyFont="1" applyAlignment="1">
      <alignment vertical="center" wrapText="1"/>
    </xf>
    <xf numFmtId="0" fontId="2" fillId="0" borderId="16" xfId="0" applyFont="1" applyBorder="1">
      <alignment vertical="center"/>
    </xf>
    <xf numFmtId="0" fontId="2" fillId="0" borderId="17" xfId="0" applyFont="1" applyBorder="1">
      <alignment vertical="center"/>
    </xf>
    <xf numFmtId="0" fontId="4"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9" xfId="0" applyFont="1" applyBorder="1">
      <alignment vertical="center"/>
    </xf>
    <xf numFmtId="0" fontId="2" fillId="0" borderId="21" xfId="0" applyFont="1" applyBorder="1">
      <alignment vertical="center"/>
    </xf>
    <xf numFmtId="0" fontId="2" fillId="0" borderId="0" xfId="0" applyFont="1" applyBorder="1">
      <alignment vertical="center"/>
    </xf>
    <xf numFmtId="0" fontId="2" fillId="0" borderId="18" xfId="0" applyFont="1" applyBorder="1">
      <alignment vertical="center"/>
    </xf>
    <xf numFmtId="0" fontId="2" fillId="0" borderId="9"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alignment vertical="center" wrapText="1"/>
    </xf>
    <xf numFmtId="0" fontId="0" fillId="0" borderId="0" xfId="0"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xf>
    <xf numFmtId="2" fontId="0" fillId="0" borderId="14" xfId="0" applyNumberFormat="1" applyBorder="1">
      <alignment vertical="center"/>
    </xf>
    <xf numFmtId="38" fontId="6" fillId="4" borderId="22" xfId="1" applyFont="1" applyFill="1" applyBorder="1">
      <alignment vertical="center"/>
    </xf>
    <xf numFmtId="0" fontId="2" fillId="0" borderId="0" xfId="0" applyFont="1" applyFill="1" applyBorder="1">
      <alignment vertical="center"/>
    </xf>
    <xf numFmtId="2" fontId="0" fillId="0" borderId="20" xfId="0" applyNumberFormat="1" applyBorder="1">
      <alignment vertical="center"/>
    </xf>
    <xf numFmtId="2" fontId="0" fillId="0" borderId="23" xfId="0" applyNumberFormat="1" applyBorder="1">
      <alignment vertical="center"/>
    </xf>
    <xf numFmtId="0" fontId="2" fillId="4" borderId="13" xfId="0" applyFont="1" applyFill="1" applyBorder="1">
      <alignment vertical="center"/>
    </xf>
    <xf numFmtId="2" fontId="2" fillId="0" borderId="0" xfId="0" applyNumberFormat="1" applyFont="1" applyFill="1" applyBorder="1" applyAlignment="1" applyProtection="1">
      <alignment horizontal="center" vertical="center"/>
      <protection locked="0"/>
    </xf>
    <xf numFmtId="0" fontId="8" fillId="0" borderId="20" xfId="0" applyFont="1" applyBorder="1">
      <alignment vertical="center"/>
    </xf>
    <xf numFmtId="2" fontId="9" fillId="0" borderId="18" xfId="0" applyNumberFormat="1" applyFont="1" applyFill="1" applyBorder="1" applyAlignment="1" applyProtection="1">
      <alignment vertical="center"/>
      <protection locked="0"/>
    </xf>
    <xf numFmtId="0" fontId="10" fillId="0" borderId="18" xfId="0" applyFont="1" applyBorder="1">
      <alignment vertical="center"/>
    </xf>
    <xf numFmtId="2" fontId="0" fillId="0" borderId="18" xfId="0" applyNumberFormat="1" applyBorder="1">
      <alignment vertical="center"/>
    </xf>
    <xf numFmtId="2" fontId="0" fillId="0" borderId="24" xfId="0" applyNumberFormat="1" applyBorder="1">
      <alignment vertical="center"/>
    </xf>
    <xf numFmtId="38" fontId="6" fillId="0" borderId="22" xfId="1" applyFont="1" applyFill="1" applyBorder="1" applyAlignment="1">
      <alignment horizontal="right" vertical="center"/>
    </xf>
    <xf numFmtId="38" fontId="6" fillId="4" borderId="22" xfId="1" applyFont="1" applyFill="1" applyBorder="1" applyAlignment="1">
      <alignment horizontal="right" vertical="center"/>
    </xf>
    <xf numFmtId="0" fontId="2" fillId="0" borderId="0" xfId="0" applyFont="1" applyFill="1" applyBorder="1" applyAlignment="1" applyProtection="1">
      <alignment horizontal="center" vertical="center"/>
      <protection locked="0"/>
    </xf>
    <xf numFmtId="2" fontId="0" fillId="0" borderId="0" xfId="0" applyNumberFormat="1" applyFill="1" applyBorder="1">
      <alignment vertical="center"/>
    </xf>
    <xf numFmtId="0" fontId="12" fillId="3" borderId="0" xfId="0" applyFont="1" applyFill="1" applyBorder="1" applyAlignment="1">
      <alignment vertical="center"/>
    </xf>
    <xf numFmtId="0" fontId="12" fillId="3" borderId="0" xfId="0" applyFont="1" applyFill="1" applyAlignment="1">
      <alignment vertical="center"/>
    </xf>
    <xf numFmtId="0" fontId="11" fillId="0" borderId="18" xfId="0" applyFont="1" applyBorder="1">
      <alignment vertical="center"/>
    </xf>
    <xf numFmtId="0" fontId="11" fillId="0" borderId="15" xfId="0" applyFont="1" applyBorder="1">
      <alignment vertical="center"/>
    </xf>
    <xf numFmtId="0" fontId="7" fillId="0" borderId="0" xfId="0" applyFont="1" applyAlignment="1">
      <alignment vertical="center"/>
    </xf>
    <xf numFmtId="38" fontId="13" fillId="0" borderId="1" xfId="1" applyFont="1" applyBorder="1" applyAlignment="1">
      <alignment horizontal="center" vertical="center"/>
    </xf>
    <xf numFmtId="38" fontId="13" fillId="0" borderId="2" xfId="1" applyFont="1" applyBorder="1" applyAlignment="1">
      <alignment horizontal="center" vertical="center"/>
    </xf>
    <xf numFmtId="38" fontId="13" fillId="0" borderId="3" xfId="1" applyFont="1" applyBorder="1" applyAlignment="1">
      <alignment horizontal="center" vertical="center"/>
    </xf>
    <xf numFmtId="38" fontId="13" fillId="0" borderId="4" xfId="1" applyFont="1" applyBorder="1" applyAlignment="1">
      <alignment horizontal="center" vertical="center"/>
    </xf>
    <xf numFmtId="38" fontId="13" fillId="0" borderId="0" xfId="1" applyFont="1" applyBorder="1" applyAlignment="1">
      <alignment horizontal="center" vertical="center"/>
    </xf>
    <xf numFmtId="38" fontId="13" fillId="0" borderId="5" xfId="1" applyFont="1" applyBorder="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8" xfId="1" applyFont="1" applyBorder="1" applyAlignment="1">
      <alignment horizontal="center" vertical="center"/>
    </xf>
    <xf numFmtId="0" fontId="5" fillId="0" borderId="4" xfId="0" applyFont="1" applyBorder="1" applyAlignment="1">
      <alignment horizontal="center" vertical="center"/>
    </xf>
    <xf numFmtId="0" fontId="11" fillId="0" borderId="18" xfId="0" applyFont="1" applyBorder="1" applyAlignment="1">
      <alignment vertical="center"/>
    </xf>
    <xf numFmtId="0" fontId="11" fillId="0" borderId="0"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9" xfId="0" applyFont="1" applyBorder="1" applyAlignment="1">
      <alignment vertical="center"/>
    </xf>
    <xf numFmtId="0" fontId="11" fillId="0" borderId="21" xfId="0" applyFont="1" applyBorder="1" applyAlignment="1">
      <alignment vertical="center"/>
    </xf>
    <xf numFmtId="0" fontId="11" fillId="0" borderId="15" xfId="0" applyFont="1" applyBorder="1" applyAlignment="1">
      <alignment vertical="center" wrapText="1"/>
    </xf>
    <xf numFmtId="0" fontId="11" fillId="0" borderId="16" xfId="0" applyFont="1" applyBorder="1" applyAlignment="1">
      <alignment vertical="center"/>
    </xf>
    <xf numFmtId="0" fontId="11" fillId="0" borderId="17" xfId="0" applyFont="1" applyBorder="1" applyAlignment="1">
      <alignment vertical="center"/>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2" fontId="2" fillId="2" borderId="10" xfId="0" applyNumberFormat="1" applyFont="1" applyFill="1" applyBorder="1" applyAlignment="1" applyProtection="1">
      <alignment horizontal="center" vertical="center"/>
      <protection locked="0"/>
    </xf>
    <xf numFmtId="2" fontId="2" fillId="2" borderId="11" xfId="0" applyNumberFormat="1" applyFont="1" applyFill="1" applyBorder="1" applyAlignment="1" applyProtection="1">
      <alignment horizontal="center" vertical="center"/>
      <protection locked="0"/>
    </xf>
    <xf numFmtId="2" fontId="2" fillId="2" borderId="12" xfId="0" applyNumberFormat="1" applyFont="1" applyFill="1" applyBorder="1" applyAlignment="1" applyProtection="1">
      <alignment horizontal="center" vertical="center"/>
      <protection locked="0"/>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0" xfId="0" applyFont="1">
      <alignment vertical="center"/>
    </xf>
    <xf numFmtId="0" fontId="11" fillId="0" borderId="19" xfId="0" applyFont="1" applyBorder="1">
      <alignment vertical="center"/>
    </xf>
    <xf numFmtId="0" fontId="11" fillId="0" borderId="20" xfId="0" applyFont="1" applyBorder="1">
      <alignment vertical="center"/>
    </xf>
    <xf numFmtId="0" fontId="11" fillId="0" borderId="9" xfId="0" applyFont="1" applyBorder="1">
      <alignment vertical="center"/>
    </xf>
    <xf numFmtId="0" fontId="11" fillId="0" borderId="21" xfId="0" applyFont="1" applyBorder="1">
      <alignment vertical="center"/>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1" fontId="2" fillId="4" borderId="10" xfId="0" applyNumberFormat="1" applyFont="1" applyFill="1" applyBorder="1" applyAlignment="1" applyProtection="1">
      <alignment horizontal="center" vertical="center"/>
      <protection locked="0"/>
    </xf>
    <xf numFmtId="1" fontId="2" fillId="4" borderId="11"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0" xfId="0" applyFont="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9" xfId="0" applyFont="1" applyBorder="1" applyAlignment="1">
      <alignment vertical="center" wrapText="1"/>
    </xf>
    <xf numFmtId="0" fontId="11" fillId="0" borderId="21" xfId="0" applyFont="1" applyBorder="1" applyAlignment="1">
      <alignment vertical="center" wrapText="1"/>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F8FA-2539-4672-BAE0-E97E373CAF05}">
  <sheetPr>
    <tabColor rgb="FFFFFF00"/>
    <pageSetUpPr fitToPage="1"/>
  </sheetPr>
  <dimension ref="C2:M52"/>
  <sheetViews>
    <sheetView tabSelected="1" view="pageBreakPreview" zoomScale="85" zoomScaleNormal="100" zoomScaleSheetLayoutView="85" workbookViewId="0">
      <selection activeCell="H16" sqref="H16"/>
    </sheetView>
  </sheetViews>
  <sheetFormatPr defaultRowHeight="13.5" x14ac:dyDescent="0.4"/>
  <cols>
    <col min="1" max="1" width="9" style="1"/>
    <col min="2" max="2" width="3.875" style="1" customWidth="1"/>
    <col min="3" max="3" width="7.625" style="1" customWidth="1"/>
    <col min="4" max="8" width="9" style="1"/>
    <col min="9" max="9" width="9.375" style="1" customWidth="1"/>
    <col min="10" max="10" width="9" style="1" customWidth="1"/>
    <col min="11" max="12" width="9" style="1"/>
    <col min="13" max="13" width="6.625" style="1" customWidth="1"/>
    <col min="14" max="14" width="1.625" style="1" customWidth="1"/>
    <col min="15" max="16384" width="9" style="1"/>
  </cols>
  <sheetData>
    <row r="2" spans="3:13" ht="4.5" customHeight="1" thickBot="1" x14ac:dyDescent="0.45"/>
    <row r="3" spans="3:13" ht="14.25" thickBot="1" x14ac:dyDescent="0.45">
      <c r="C3" s="39" t="s">
        <v>18</v>
      </c>
      <c r="D3" s="39"/>
      <c r="E3" s="39"/>
      <c r="F3" s="39"/>
      <c r="G3" s="39"/>
      <c r="H3" s="39"/>
      <c r="J3" s="2"/>
      <c r="K3" s="1" t="s">
        <v>9</v>
      </c>
    </row>
    <row r="4" spans="3:13" ht="4.5" customHeight="1" thickBot="1" x14ac:dyDescent="0.45">
      <c r="C4" s="39"/>
      <c r="D4" s="39"/>
      <c r="E4" s="39"/>
      <c r="F4" s="39"/>
      <c r="G4" s="39"/>
      <c r="H4" s="39"/>
      <c r="J4" s="21"/>
    </row>
    <row r="5" spans="3:13" ht="14.25" thickBot="1" x14ac:dyDescent="0.45">
      <c r="C5" s="39"/>
      <c r="D5" s="39"/>
      <c r="E5" s="39"/>
      <c r="F5" s="39"/>
      <c r="G5" s="39"/>
      <c r="H5" s="39"/>
      <c r="J5" s="24"/>
      <c r="K5" s="1" t="s">
        <v>14</v>
      </c>
    </row>
    <row r="6" spans="3:13" ht="4.5" customHeight="1" x14ac:dyDescent="0.4"/>
    <row r="7" spans="3:13" ht="17.25" x14ac:dyDescent="0.4">
      <c r="C7" s="35" t="s">
        <v>7</v>
      </c>
      <c r="D7" s="14"/>
      <c r="E7" s="14"/>
      <c r="F7" s="14"/>
      <c r="G7" s="14"/>
      <c r="H7" s="14"/>
      <c r="I7" s="14"/>
      <c r="J7" s="14"/>
      <c r="K7" s="14"/>
      <c r="L7" s="14"/>
      <c r="M7" s="14"/>
    </row>
    <row r="8" spans="3:13" x14ac:dyDescent="0.4">
      <c r="C8" s="13"/>
      <c r="D8" s="13"/>
      <c r="E8" s="13"/>
      <c r="F8" s="13"/>
      <c r="G8" s="13"/>
      <c r="H8" s="13"/>
      <c r="I8" s="13"/>
      <c r="J8" s="13"/>
      <c r="K8" s="13"/>
      <c r="L8" s="13"/>
      <c r="M8" s="13"/>
    </row>
    <row r="9" spans="3:13" ht="16.5" customHeight="1" thickBot="1" x14ac:dyDescent="0.45">
      <c r="C9" s="37" t="s">
        <v>6</v>
      </c>
      <c r="D9" s="11"/>
      <c r="E9" s="11"/>
      <c r="F9" s="11"/>
      <c r="G9" s="11"/>
      <c r="H9" s="11"/>
      <c r="I9" s="11"/>
      <c r="J9" s="7"/>
      <c r="K9" s="50" t="s">
        <v>53</v>
      </c>
      <c r="L9" s="51"/>
      <c r="M9" s="52"/>
    </row>
    <row r="10" spans="3:13" ht="16.5" customHeight="1" thickBot="1" x14ac:dyDescent="0.45">
      <c r="C10" s="6" t="s">
        <v>2</v>
      </c>
      <c r="D10" s="59"/>
      <c r="E10" s="60"/>
      <c r="F10" s="60"/>
      <c r="G10" s="60"/>
      <c r="H10" s="60"/>
      <c r="I10" s="61"/>
      <c r="J10" s="7"/>
      <c r="K10" s="50"/>
      <c r="L10" s="51"/>
      <c r="M10" s="52"/>
    </row>
    <row r="11" spans="3:13" ht="16.5" customHeight="1" x14ac:dyDescent="0.4">
      <c r="C11" s="8"/>
      <c r="D11" s="9"/>
      <c r="E11" s="9"/>
      <c r="F11" s="9"/>
      <c r="G11" s="9"/>
      <c r="H11" s="9"/>
      <c r="I11" s="9"/>
      <c r="J11" s="10"/>
      <c r="K11" s="53"/>
      <c r="L11" s="54"/>
      <c r="M11" s="55"/>
    </row>
    <row r="12" spans="3:13" ht="16.5" customHeight="1" thickBot="1" x14ac:dyDescent="0.45">
      <c r="C12" s="38" t="s">
        <v>11</v>
      </c>
      <c r="D12" s="4"/>
      <c r="E12" s="4"/>
      <c r="F12" s="4"/>
      <c r="G12" s="4"/>
      <c r="H12" s="4"/>
      <c r="I12" s="4"/>
      <c r="J12" s="5"/>
      <c r="K12" s="56" t="s">
        <v>12</v>
      </c>
      <c r="L12" s="65"/>
      <c r="M12" s="66"/>
    </row>
    <row r="13" spans="3:13" ht="16.5" customHeight="1" thickBot="1" x14ac:dyDescent="0.45">
      <c r="C13" s="6" t="s">
        <v>1</v>
      </c>
      <c r="D13" s="73"/>
      <c r="E13" s="74"/>
      <c r="F13" s="74"/>
      <c r="G13" s="74"/>
      <c r="H13" s="74"/>
      <c r="I13" s="75"/>
      <c r="J13" s="7"/>
      <c r="K13" s="67"/>
      <c r="L13" s="68"/>
      <c r="M13" s="69"/>
    </row>
    <row r="14" spans="3:13" ht="16.5" customHeight="1" x14ac:dyDescent="0.4">
      <c r="C14" s="8"/>
      <c r="D14" s="9"/>
      <c r="E14" s="9"/>
      <c r="F14" s="9"/>
      <c r="G14" s="9"/>
      <c r="H14" s="9"/>
      <c r="I14" s="9"/>
      <c r="J14" s="10"/>
      <c r="K14" s="70"/>
      <c r="L14" s="71"/>
      <c r="M14" s="72"/>
    </row>
    <row r="15" spans="3:13" ht="16.5" customHeight="1" thickBot="1" x14ac:dyDescent="0.45">
      <c r="D15" s="38" t="s">
        <v>15</v>
      </c>
      <c r="E15" s="4"/>
      <c r="F15" s="4"/>
      <c r="G15" s="4"/>
      <c r="H15" s="4"/>
      <c r="I15" s="4"/>
      <c r="J15" s="5"/>
      <c r="K15" s="56" t="s">
        <v>54</v>
      </c>
      <c r="L15" s="65"/>
      <c r="M15" s="66"/>
    </row>
    <row r="16" spans="3:13" ht="16.5" customHeight="1" thickBot="1" x14ac:dyDescent="0.45">
      <c r="D16" s="6" t="s">
        <v>2</v>
      </c>
      <c r="E16" s="76"/>
      <c r="F16" s="77"/>
      <c r="G16" s="78"/>
      <c r="J16" s="7"/>
      <c r="K16" s="67"/>
      <c r="L16" s="68"/>
      <c r="M16" s="69"/>
    </row>
    <row r="17" spans="3:13" ht="16.5" customHeight="1" x14ac:dyDescent="0.4">
      <c r="D17" s="6"/>
      <c r="E17" s="25"/>
      <c r="F17" s="25"/>
      <c r="G17" s="25"/>
      <c r="J17" s="7"/>
      <c r="K17" s="67"/>
      <c r="L17" s="68"/>
      <c r="M17" s="69"/>
    </row>
    <row r="18" spans="3:13" ht="16.5" customHeight="1" x14ac:dyDescent="0.4">
      <c r="D18" s="27" t="s">
        <v>44</v>
      </c>
      <c r="F18" s="25"/>
      <c r="G18" s="25"/>
      <c r="J18" s="7"/>
      <c r="K18" s="67"/>
      <c r="L18" s="68"/>
      <c r="M18" s="69"/>
    </row>
    <row r="19" spans="3:13" ht="16.5" customHeight="1" x14ac:dyDescent="0.4">
      <c r="D19" s="27" t="s">
        <v>45</v>
      </c>
      <c r="F19" s="25"/>
      <c r="G19" s="25"/>
      <c r="J19" s="7"/>
      <c r="K19" s="67"/>
      <c r="L19" s="68"/>
      <c r="M19" s="69"/>
    </row>
    <row r="20" spans="3:13" ht="16.5" customHeight="1" x14ac:dyDescent="0.4">
      <c r="D20" s="28" t="s">
        <v>46</v>
      </c>
      <c r="E20" s="25"/>
      <c r="F20" s="25"/>
      <c r="G20" s="25"/>
      <c r="J20" s="7"/>
      <c r="K20" s="67"/>
      <c r="L20" s="68"/>
      <c r="M20" s="69"/>
    </row>
    <row r="21" spans="3:13" ht="16.5" customHeight="1" x14ac:dyDescent="0.4">
      <c r="D21" s="26"/>
      <c r="E21" s="9"/>
      <c r="F21" s="9"/>
      <c r="G21" s="9"/>
      <c r="H21" s="9"/>
      <c r="I21" s="9"/>
      <c r="J21" s="10"/>
      <c r="K21" s="70"/>
      <c r="L21" s="71"/>
      <c r="M21" s="72"/>
    </row>
    <row r="22" spans="3:13" ht="16.5" customHeight="1" thickBot="1" x14ac:dyDescent="0.45">
      <c r="D22" s="38" t="s">
        <v>42</v>
      </c>
      <c r="E22" s="4"/>
      <c r="F22" s="4"/>
      <c r="G22" s="4"/>
      <c r="H22" s="4"/>
      <c r="I22" s="4"/>
      <c r="J22" s="5"/>
      <c r="K22" s="56" t="s">
        <v>55</v>
      </c>
      <c r="L22" s="65"/>
      <c r="M22" s="66"/>
    </row>
    <row r="23" spans="3:13" ht="16.5" customHeight="1" thickBot="1" x14ac:dyDescent="0.45">
      <c r="D23" s="6" t="s">
        <v>2</v>
      </c>
      <c r="E23" s="76"/>
      <c r="F23" s="77"/>
      <c r="G23" s="78"/>
      <c r="J23" s="7"/>
      <c r="K23" s="67"/>
      <c r="L23" s="68"/>
      <c r="M23" s="69"/>
    </row>
    <row r="24" spans="3:13" ht="16.5" customHeight="1" x14ac:dyDescent="0.4">
      <c r="D24" s="6"/>
      <c r="E24" s="25"/>
      <c r="F24" s="25"/>
      <c r="G24" s="25"/>
      <c r="J24" s="7"/>
      <c r="K24" s="67"/>
      <c r="L24" s="68"/>
      <c r="M24" s="69"/>
    </row>
    <row r="25" spans="3:13" ht="16.5" customHeight="1" x14ac:dyDescent="0.4">
      <c r="D25" s="27" t="s">
        <v>43</v>
      </c>
      <c r="F25" s="25"/>
      <c r="G25" s="25"/>
      <c r="J25" s="7"/>
      <c r="K25" s="67"/>
      <c r="L25" s="68"/>
      <c r="M25" s="69"/>
    </row>
    <row r="26" spans="3:13" ht="16.5" customHeight="1" x14ac:dyDescent="0.4">
      <c r="D26" s="26"/>
      <c r="E26" s="9"/>
      <c r="F26" s="9"/>
      <c r="G26" s="9"/>
      <c r="H26" s="9"/>
      <c r="I26" s="9"/>
      <c r="J26" s="10"/>
      <c r="K26" s="70"/>
      <c r="L26" s="71"/>
      <c r="M26" s="72"/>
    </row>
    <row r="27" spans="3:13" ht="16.5" customHeight="1" thickBot="1" x14ac:dyDescent="0.45">
      <c r="C27" s="38" t="s">
        <v>16</v>
      </c>
      <c r="D27" s="4"/>
      <c r="E27" s="4"/>
      <c r="F27" s="4"/>
      <c r="G27" s="4"/>
      <c r="H27" s="4"/>
      <c r="I27" s="4"/>
      <c r="J27" s="5"/>
      <c r="K27" s="56" t="s">
        <v>10</v>
      </c>
      <c r="L27" s="57"/>
      <c r="M27" s="58"/>
    </row>
    <row r="28" spans="3:13" ht="16.5" customHeight="1" thickBot="1" x14ac:dyDescent="0.45">
      <c r="C28" s="6" t="s">
        <v>2</v>
      </c>
      <c r="D28" s="62"/>
      <c r="E28" s="63"/>
      <c r="F28" s="64"/>
      <c r="G28" s="11" t="s">
        <v>4</v>
      </c>
      <c r="H28" s="11"/>
      <c r="I28" s="11"/>
      <c r="J28" s="7"/>
      <c r="K28" s="50"/>
      <c r="L28" s="51"/>
      <c r="M28" s="52"/>
    </row>
    <row r="29" spans="3:13" ht="16.5" customHeight="1" x14ac:dyDescent="0.4">
      <c r="C29" s="8"/>
      <c r="D29" s="9"/>
      <c r="E29" s="9"/>
      <c r="F29" s="9"/>
      <c r="G29" s="9"/>
      <c r="H29" s="9"/>
      <c r="I29" s="9"/>
      <c r="J29" s="10"/>
      <c r="K29" s="53"/>
      <c r="L29" s="54"/>
      <c r="M29" s="55"/>
    </row>
    <row r="30" spans="3:13" ht="16.5" customHeight="1" thickBot="1" x14ac:dyDescent="0.45">
      <c r="C30" s="38" t="s">
        <v>47</v>
      </c>
      <c r="D30" s="4"/>
      <c r="E30" s="4"/>
      <c r="F30" s="4"/>
      <c r="G30" s="4"/>
      <c r="H30" s="4"/>
      <c r="I30" s="4"/>
      <c r="J30" s="5"/>
      <c r="K30" s="56" t="s">
        <v>56</v>
      </c>
      <c r="L30" s="79"/>
      <c r="M30" s="80"/>
    </row>
    <row r="31" spans="3:13" ht="16.5" customHeight="1" thickBot="1" x14ac:dyDescent="0.45">
      <c r="C31" s="6" t="s">
        <v>1</v>
      </c>
      <c r="D31" s="87"/>
      <c r="E31" s="88"/>
      <c r="F31" s="89"/>
      <c r="J31" s="7"/>
      <c r="K31" s="81"/>
      <c r="L31" s="82"/>
      <c r="M31" s="83"/>
    </row>
    <row r="32" spans="3:13" ht="16.5" customHeight="1" x14ac:dyDescent="0.4">
      <c r="C32" s="12"/>
      <c r="D32" s="33"/>
      <c r="E32" s="33"/>
      <c r="F32" s="33"/>
      <c r="J32" s="7"/>
      <c r="K32" s="81"/>
      <c r="L32" s="82"/>
      <c r="M32" s="83"/>
    </row>
    <row r="33" spans="3:13" ht="16.5" customHeight="1" x14ac:dyDescent="0.4">
      <c r="C33" s="37" t="s">
        <v>48</v>
      </c>
      <c r="D33" s="33"/>
      <c r="E33" s="33"/>
      <c r="F33" s="33"/>
      <c r="J33" s="7"/>
      <c r="K33" s="81"/>
      <c r="L33" s="82"/>
      <c r="M33" s="83"/>
    </row>
    <row r="34" spans="3:13" ht="16.5" customHeight="1" x14ac:dyDescent="0.4">
      <c r="C34" s="8"/>
      <c r="D34" s="9"/>
      <c r="E34" s="9"/>
      <c r="F34" s="9"/>
      <c r="G34" s="9"/>
      <c r="H34" s="9"/>
      <c r="I34" s="9"/>
      <c r="J34" s="10"/>
      <c r="K34" s="84"/>
      <c r="L34" s="85"/>
      <c r="M34" s="86"/>
    </row>
    <row r="35" spans="3:13" ht="16.5" customHeight="1" x14ac:dyDescent="0.4"/>
    <row r="36" spans="3:13" ht="16.5" customHeight="1" x14ac:dyDescent="0.4">
      <c r="C36" s="1" t="s">
        <v>49</v>
      </c>
    </row>
    <row r="37" spans="3:13" ht="16.5" customHeight="1" x14ac:dyDescent="0.4">
      <c r="C37" s="1" t="s">
        <v>19</v>
      </c>
    </row>
    <row r="38" spans="3:13" ht="16.5" customHeight="1" x14ac:dyDescent="0.4">
      <c r="C38" s="90" t="s">
        <v>20</v>
      </c>
      <c r="D38" s="90"/>
      <c r="E38" s="90"/>
      <c r="F38" s="90"/>
      <c r="G38" s="90"/>
      <c r="H38" s="90"/>
      <c r="I38" s="90"/>
      <c r="J38" s="90"/>
      <c r="K38" s="90"/>
      <c r="L38" s="90"/>
      <c r="M38" s="90"/>
    </row>
    <row r="39" spans="3:13" ht="16.5" customHeight="1" x14ac:dyDescent="0.4">
      <c r="C39" s="90"/>
      <c r="D39" s="90"/>
      <c r="E39" s="90"/>
      <c r="F39" s="90"/>
      <c r="G39" s="90"/>
      <c r="H39" s="90"/>
      <c r="I39" s="90"/>
      <c r="J39" s="90"/>
      <c r="K39" s="90"/>
      <c r="L39" s="90"/>
      <c r="M39" s="90"/>
    </row>
    <row r="40" spans="3:13" ht="16.5" customHeight="1" x14ac:dyDescent="0.4">
      <c r="C40" s="3"/>
      <c r="D40" s="3"/>
      <c r="E40" s="3"/>
      <c r="F40" s="3"/>
      <c r="G40" s="3"/>
      <c r="H40" s="3"/>
      <c r="I40" s="3"/>
      <c r="J40" s="3"/>
      <c r="K40" s="3"/>
      <c r="L40" s="3"/>
      <c r="M40" s="3"/>
    </row>
    <row r="41" spans="3:13" ht="16.5" customHeight="1" x14ac:dyDescent="0.4">
      <c r="C41" s="36" t="s">
        <v>52</v>
      </c>
      <c r="D41" s="15"/>
      <c r="E41" s="15"/>
      <c r="F41" s="15"/>
      <c r="G41" s="15"/>
      <c r="H41" s="15"/>
      <c r="I41" s="15"/>
      <c r="J41" s="15"/>
      <c r="K41" s="15"/>
      <c r="L41" s="15"/>
      <c r="M41" s="15"/>
    </row>
    <row r="42" spans="3:13" ht="14.25" thickBot="1" x14ac:dyDescent="0.45"/>
    <row r="43" spans="3:13" x14ac:dyDescent="0.4">
      <c r="C43" s="40" t="str">
        <f>IF(OR(D10="",D13="",D28=""),"未入力あり",SUMIF('手数料一覧（編集不可）'!F5:F34,"〇",'手数料一覧（編集不可）'!D5:D34))</f>
        <v>未入力あり</v>
      </c>
      <c r="D43" s="41"/>
      <c r="E43" s="41"/>
      <c r="F43" s="41"/>
      <c r="G43" s="41"/>
      <c r="H43" s="41"/>
      <c r="I43" s="41"/>
      <c r="J43" s="41"/>
      <c r="K43" s="42"/>
    </row>
    <row r="44" spans="3:13" x14ac:dyDescent="0.4">
      <c r="C44" s="43"/>
      <c r="D44" s="44"/>
      <c r="E44" s="44"/>
      <c r="F44" s="44"/>
      <c r="G44" s="44"/>
      <c r="H44" s="44"/>
      <c r="I44" s="44"/>
      <c r="J44" s="44"/>
      <c r="K44" s="45"/>
    </row>
    <row r="45" spans="3:13" x14ac:dyDescent="0.4">
      <c r="C45" s="43"/>
      <c r="D45" s="44"/>
      <c r="E45" s="44"/>
      <c r="F45" s="44"/>
      <c r="G45" s="44"/>
      <c r="H45" s="44"/>
      <c r="I45" s="44"/>
      <c r="J45" s="44"/>
      <c r="K45" s="45"/>
    </row>
    <row r="46" spans="3:13" x14ac:dyDescent="0.4">
      <c r="C46" s="43"/>
      <c r="D46" s="44"/>
      <c r="E46" s="44"/>
      <c r="F46" s="44"/>
      <c r="G46" s="44"/>
      <c r="H46" s="44"/>
      <c r="I46" s="44"/>
      <c r="J46" s="44"/>
      <c r="K46" s="45"/>
    </row>
    <row r="47" spans="3:13" x14ac:dyDescent="0.4">
      <c r="C47" s="43"/>
      <c r="D47" s="44"/>
      <c r="E47" s="44"/>
      <c r="F47" s="44"/>
      <c r="G47" s="44"/>
      <c r="H47" s="44"/>
      <c r="I47" s="44"/>
      <c r="J47" s="44"/>
      <c r="K47" s="45"/>
    </row>
    <row r="48" spans="3:13" x14ac:dyDescent="0.4">
      <c r="C48" s="43"/>
      <c r="D48" s="44"/>
      <c r="E48" s="44"/>
      <c r="F48" s="44"/>
      <c r="G48" s="44"/>
      <c r="H48" s="44"/>
      <c r="I48" s="44"/>
      <c r="J48" s="44"/>
      <c r="K48" s="45"/>
    </row>
    <row r="49" spans="3:12" x14ac:dyDescent="0.4">
      <c r="C49" s="43"/>
      <c r="D49" s="44"/>
      <c r="E49" s="44"/>
      <c r="F49" s="44"/>
      <c r="G49" s="44"/>
      <c r="H49" s="44"/>
      <c r="I49" s="44"/>
      <c r="J49" s="44"/>
      <c r="K49" s="45"/>
    </row>
    <row r="50" spans="3:12" x14ac:dyDescent="0.4">
      <c r="C50" s="43"/>
      <c r="D50" s="44"/>
      <c r="E50" s="44"/>
      <c r="F50" s="44"/>
      <c r="G50" s="44"/>
      <c r="H50" s="44"/>
      <c r="I50" s="44"/>
      <c r="J50" s="44"/>
      <c r="K50" s="45"/>
      <c r="L50" s="49" t="s">
        <v>0</v>
      </c>
    </row>
    <row r="51" spans="3:12" x14ac:dyDescent="0.4">
      <c r="C51" s="43"/>
      <c r="D51" s="44"/>
      <c r="E51" s="44"/>
      <c r="F51" s="44"/>
      <c r="G51" s="44"/>
      <c r="H51" s="44"/>
      <c r="I51" s="44"/>
      <c r="J51" s="44"/>
      <c r="K51" s="45"/>
      <c r="L51" s="49"/>
    </row>
    <row r="52" spans="3:12" ht="14.25" thickBot="1" x14ac:dyDescent="0.45">
      <c r="C52" s="46"/>
      <c r="D52" s="47"/>
      <c r="E52" s="47"/>
      <c r="F52" s="47"/>
      <c r="G52" s="47"/>
      <c r="H52" s="47"/>
      <c r="I52" s="47"/>
      <c r="J52" s="47"/>
      <c r="K52" s="48"/>
      <c r="L52" s="49"/>
    </row>
  </sheetData>
  <sheetProtection sheet="1" objects="1" scenarios="1"/>
  <mergeCells count="16">
    <mergeCell ref="C3:H5"/>
    <mergeCell ref="C43:K52"/>
    <mergeCell ref="L50:L52"/>
    <mergeCell ref="K9:M11"/>
    <mergeCell ref="K27:M29"/>
    <mergeCell ref="D10:I10"/>
    <mergeCell ref="D28:F28"/>
    <mergeCell ref="K12:M14"/>
    <mergeCell ref="D13:I13"/>
    <mergeCell ref="K15:M21"/>
    <mergeCell ref="E16:G16"/>
    <mergeCell ref="K22:M26"/>
    <mergeCell ref="E23:G23"/>
    <mergeCell ref="K30:M34"/>
    <mergeCell ref="D31:F31"/>
    <mergeCell ref="C38:M39"/>
  </mergeCells>
  <phoneticPr fontId="3"/>
  <pageMargins left="0.7" right="0.7" top="0.75" bottom="0.75" header="0.3" footer="0.3"/>
  <pageSetup paperSize="9" scale="79" orientation="portrait" r:id="rId1"/>
  <colBreaks count="1" manualBreakCount="1">
    <brk id="13" max="4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F82084F4-3751-4AFA-B5DE-42CA4B4FC4B9}">
          <x14:formula1>
            <xm:f>'手数料一覧（編集不可）'!$C$4:$C$34</xm:f>
          </x14:formula1>
          <xm:sqref>D13:I13</xm:sqref>
        </x14:dataValidation>
        <x14:dataValidation type="list" allowBlank="1" showInputMessage="1" showErrorMessage="1" xr:uid="{7AFB7C1B-50E8-475E-9A1D-FD173CCE5C7D}">
          <x14:formula1>
            <xm:f>'手数料一覧（編集不可）'!$C$36:$C$38</xm:f>
          </x14:formula1>
          <xm:sqref>D31:F31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1CCE-4609-4915-B563-5702B7E827F1}">
  <dimension ref="C1:F38"/>
  <sheetViews>
    <sheetView topLeftCell="B1" workbookViewId="0">
      <selection activeCell="D29" sqref="D29"/>
    </sheetView>
  </sheetViews>
  <sheetFormatPr defaultRowHeight="18.75" x14ac:dyDescent="0.4"/>
  <cols>
    <col min="1" max="2" width="1.375" customWidth="1"/>
    <col min="3" max="3" width="103.125" customWidth="1"/>
    <col min="4" max="4" width="20.125" customWidth="1"/>
    <col min="5" max="5" width="0.75" customWidth="1"/>
    <col min="6" max="6" width="20.125" customWidth="1"/>
  </cols>
  <sheetData>
    <row r="1" spans="3:6" x14ac:dyDescent="0.4">
      <c r="C1" t="s">
        <v>8</v>
      </c>
    </row>
    <row r="3" spans="3:6" x14ac:dyDescent="0.4">
      <c r="C3" s="18" t="s">
        <v>13</v>
      </c>
      <c r="D3" s="17" t="s">
        <v>3</v>
      </c>
      <c r="F3" s="17" t="s">
        <v>5</v>
      </c>
    </row>
    <row r="4" spans="3:6" ht="6" customHeight="1" x14ac:dyDescent="0.4">
      <c r="C4" s="16"/>
      <c r="D4" s="16"/>
      <c r="F4" s="16"/>
    </row>
    <row r="5" spans="3:6" x14ac:dyDescent="0.4">
      <c r="C5" s="19" t="s">
        <v>21</v>
      </c>
      <c r="D5" s="20">
        <v>27300</v>
      </c>
      <c r="F5" s="17" t="str">
        <f>IF(算定表!$D$13=C5,"〇","－")</f>
        <v>－</v>
      </c>
    </row>
    <row r="6" spans="3:6" x14ac:dyDescent="0.4">
      <c r="C6" s="19" t="s">
        <v>22</v>
      </c>
      <c r="D6" s="20">
        <v>27300</v>
      </c>
      <c r="F6" s="18" t="str">
        <f>IF(算定表!$D$13=C6,"〇","－")</f>
        <v>－</v>
      </c>
    </row>
    <row r="7" spans="3:6" x14ac:dyDescent="0.4">
      <c r="C7" s="19" t="s">
        <v>23</v>
      </c>
      <c r="D7" s="20">
        <v>27300</v>
      </c>
      <c r="F7" s="18" t="str">
        <f>IF(算定表!$D$13=C7,"〇","－")</f>
        <v>－</v>
      </c>
    </row>
    <row r="8" spans="3:6" x14ac:dyDescent="0.4">
      <c r="C8" s="19" t="s">
        <v>24</v>
      </c>
      <c r="D8" s="20">
        <v>27300</v>
      </c>
      <c r="F8" s="18" t="str">
        <f>IF(算定表!$D$13=C8,"〇","－")</f>
        <v>－</v>
      </c>
    </row>
    <row r="9" spans="3:6" x14ac:dyDescent="0.4">
      <c r="C9" s="19" t="s">
        <v>25</v>
      </c>
      <c r="D9" s="20">
        <v>27300</v>
      </c>
      <c r="F9" s="18" t="str">
        <f>IF(算定表!$D$13=C9,"〇","－")</f>
        <v>－</v>
      </c>
    </row>
    <row r="10" spans="3:6" x14ac:dyDescent="0.4">
      <c r="C10" s="19" t="s">
        <v>26</v>
      </c>
      <c r="D10" s="20">
        <v>27300</v>
      </c>
      <c r="F10" s="18" t="str">
        <f>IF(算定表!$D$13=C10,"〇","－")</f>
        <v>－</v>
      </c>
    </row>
    <row r="11" spans="3:6" x14ac:dyDescent="0.4">
      <c r="C11" s="19" t="s">
        <v>27</v>
      </c>
      <c r="D11" s="20">
        <v>27300</v>
      </c>
      <c r="F11" s="18" t="str">
        <f>IF(算定表!$D$13=C11,"〇","－")</f>
        <v>－</v>
      </c>
    </row>
    <row r="12" spans="3:6" x14ac:dyDescent="0.4">
      <c r="C12" s="19" t="s">
        <v>28</v>
      </c>
      <c r="D12" s="20">
        <v>27300</v>
      </c>
      <c r="F12" s="18" t="str">
        <f>IF(算定表!$D$13=C12,"〇","－")</f>
        <v>－</v>
      </c>
    </row>
    <row r="13" spans="3:6" x14ac:dyDescent="0.4">
      <c r="C13" s="19" t="s">
        <v>29</v>
      </c>
      <c r="D13" s="20">
        <v>27300</v>
      </c>
      <c r="F13" s="18" t="str">
        <f>IF(算定表!$D$13=C13,"〇","－")</f>
        <v>－</v>
      </c>
    </row>
    <row r="14" spans="3:6" x14ac:dyDescent="0.4">
      <c r="C14" s="19" t="s">
        <v>30</v>
      </c>
      <c r="D14" s="20">
        <v>27300</v>
      </c>
      <c r="F14" s="18" t="str">
        <f>IF(算定表!$D$13=C14,"〇","－")</f>
        <v>－</v>
      </c>
    </row>
    <row r="15" spans="3:6" x14ac:dyDescent="0.4">
      <c r="C15" s="19" t="s">
        <v>31</v>
      </c>
      <c r="D15" s="20">
        <v>27300</v>
      </c>
      <c r="F15" s="18" t="str">
        <f>IF(算定表!$D$13=C15,"〇","－")</f>
        <v>－</v>
      </c>
    </row>
    <row r="16" spans="3:6" x14ac:dyDescent="0.4">
      <c r="C16" s="19" t="s">
        <v>32</v>
      </c>
      <c r="D16" s="20">
        <v>27300</v>
      </c>
      <c r="F16" s="18" t="str">
        <f>IF(算定表!$D$13=C16,"〇","－")</f>
        <v>－</v>
      </c>
    </row>
    <row r="17" spans="3:6" x14ac:dyDescent="0.4">
      <c r="C17" s="23" t="s">
        <v>33</v>
      </c>
      <c r="D17" s="20">
        <v>78300</v>
      </c>
      <c r="F17" s="18" t="str">
        <f>IF(AND(算定表!$D$13=C17,算定表!$D$31="無",算定表!$E$16&gt;=1,算定表!$E$16&lt;=2),"〇","－")</f>
        <v>－</v>
      </c>
    </row>
    <row r="18" spans="3:6" x14ac:dyDescent="0.4">
      <c r="C18" s="30"/>
      <c r="D18" s="20">
        <v>28000</v>
      </c>
      <c r="F18" s="18" t="s">
        <v>17</v>
      </c>
    </row>
    <row r="19" spans="3:6" x14ac:dyDescent="0.4">
      <c r="C19" s="29"/>
      <c r="D19" s="31" t="str">
        <f>IF(AND(算定表!$D$13=C17,算定表!$E$16&gt;=3),D17+(D18*(算定表!$E$16-2)),"－")</f>
        <v>－</v>
      </c>
      <c r="F19" s="18" t="str">
        <f>IF(AND(算定表!$D$13=C17,算定表!$D$31="無",算定表!$E$16&gt;=3),"〇","－")</f>
        <v>－</v>
      </c>
    </row>
    <row r="20" spans="3:6" x14ac:dyDescent="0.4">
      <c r="C20" s="29"/>
      <c r="D20" s="31" t="str">
        <f>IF(AND(算定表!$D$13=C17,算定表!$D$31="有",算定表!E16&lt;=2),D17/2,IF(AND(算定表!$D$13=C17,算定表!$D$31="有",算定表!E16&gt;=3),D19/2,"－"))</f>
        <v>－</v>
      </c>
      <c r="F20" s="18" t="str">
        <f>IF(AND(算定表!$D$13=C17,算定表!$D$31="有"),"〇","－")</f>
        <v>－</v>
      </c>
    </row>
    <row r="21" spans="3:6" x14ac:dyDescent="0.4">
      <c r="C21" s="23" t="s">
        <v>34</v>
      </c>
      <c r="D21" s="20">
        <v>78300</v>
      </c>
      <c r="F21" s="18" t="str">
        <f>IF(AND(算定表!$D$13=C21,算定表!$E$16=1),"〇","－")</f>
        <v>－</v>
      </c>
    </row>
    <row r="22" spans="3:6" x14ac:dyDescent="0.4">
      <c r="C22" s="30"/>
      <c r="D22" s="20">
        <v>28000</v>
      </c>
      <c r="F22" s="18" t="s">
        <v>17</v>
      </c>
    </row>
    <row r="23" spans="3:6" x14ac:dyDescent="0.4">
      <c r="C23" s="29"/>
      <c r="D23" s="31" t="str">
        <f>IF(AND(算定表!$D$13=C21,算定表!$E$16&gt;=2),D21+(D22*(算定表!$E$16-1)),"－")</f>
        <v>－</v>
      </c>
      <c r="F23" s="18" t="str">
        <f>IF(AND(算定表!$D$13=C21,算定表!$E$16&gt;=2),"〇","－")</f>
        <v>－</v>
      </c>
    </row>
    <row r="24" spans="3:6" x14ac:dyDescent="0.4">
      <c r="C24" s="23" t="s">
        <v>35</v>
      </c>
      <c r="D24" s="20">
        <v>78300</v>
      </c>
      <c r="F24" s="18" t="str">
        <f>IF(AND(算定表!$D$13=C24,算定表!$E$16=1),"〇","－")</f>
        <v>－</v>
      </c>
    </row>
    <row r="25" spans="3:6" x14ac:dyDescent="0.4">
      <c r="C25" s="30"/>
      <c r="D25" s="20">
        <v>28000</v>
      </c>
      <c r="F25" s="18" t="s">
        <v>17</v>
      </c>
    </row>
    <row r="26" spans="3:6" x14ac:dyDescent="0.4">
      <c r="C26" s="29"/>
      <c r="D26" s="31" t="str">
        <f>IF(AND(算定表!$D$13=C24,算定表!$E$16&gt;=2),D24+(D25*(算定表!$E$16-1)),"－")</f>
        <v>－</v>
      </c>
      <c r="F26" s="18" t="str">
        <f>IF(AND(算定表!$D$13=C24,算定表!$E$16&gt;=2),"〇","－")</f>
        <v>－</v>
      </c>
    </row>
    <row r="27" spans="3:6" x14ac:dyDescent="0.4">
      <c r="C27" s="23" t="s">
        <v>36</v>
      </c>
      <c r="D27" s="20">
        <v>6480</v>
      </c>
      <c r="F27" s="18" t="s">
        <v>17</v>
      </c>
    </row>
    <row r="28" spans="3:6" x14ac:dyDescent="0.4">
      <c r="C28" s="30"/>
      <c r="D28" s="20">
        <v>12000</v>
      </c>
      <c r="F28" s="18" t="s">
        <v>17</v>
      </c>
    </row>
    <row r="29" spans="3:6" x14ac:dyDescent="0.4">
      <c r="C29" s="22"/>
      <c r="D29" s="31" t="str">
        <f>IF(AND(算定表!$D$13=C27,NOT(算定表!E23="")),D27+(D28*(算定表!E23)),"－")</f>
        <v>－</v>
      </c>
      <c r="F29" s="18" t="str">
        <f>IF(算定表!$D$13=C27,"〇","－")</f>
        <v>－</v>
      </c>
    </row>
    <row r="30" spans="3:6" x14ac:dyDescent="0.4">
      <c r="C30" s="22" t="s">
        <v>37</v>
      </c>
      <c r="D30" s="32">
        <v>27300</v>
      </c>
      <c r="F30" s="18" t="str">
        <f>IF(算定表!$D$13=C30,"〇","－")</f>
        <v>－</v>
      </c>
    </row>
    <row r="31" spans="3:6" x14ac:dyDescent="0.4">
      <c r="C31" s="22" t="s">
        <v>38</v>
      </c>
      <c r="D31" s="32">
        <v>27300</v>
      </c>
      <c r="F31" s="18" t="str">
        <f>IF(算定表!$D$13=C31,"〇","－")</f>
        <v>－</v>
      </c>
    </row>
    <row r="32" spans="3:6" x14ac:dyDescent="0.4">
      <c r="C32" s="22" t="s">
        <v>39</v>
      </c>
      <c r="D32" s="32">
        <v>27300</v>
      </c>
      <c r="F32" s="18" t="str">
        <f>IF(算定表!$D$13=C32,"〇","－")</f>
        <v>－</v>
      </c>
    </row>
    <row r="33" spans="3:6" x14ac:dyDescent="0.4">
      <c r="C33" s="19" t="s">
        <v>40</v>
      </c>
      <c r="D33" s="20">
        <v>27300</v>
      </c>
      <c r="F33" s="18" t="str">
        <f>IF(算定表!$D$10=C33,"〇","－")</f>
        <v>－</v>
      </c>
    </row>
    <row r="34" spans="3:6" x14ac:dyDescent="0.4">
      <c r="C34" s="19" t="s">
        <v>41</v>
      </c>
      <c r="D34" s="20">
        <v>27300</v>
      </c>
      <c r="F34" s="18" t="str">
        <f>IF(算定表!$D$10=C34,"〇","－")</f>
        <v>－</v>
      </c>
    </row>
    <row r="37" spans="3:6" x14ac:dyDescent="0.4">
      <c r="C37" s="34" t="s">
        <v>50</v>
      </c>
    </row>
    <row r="38" spans="3:6" x14ac:dyDescent="0.4">
      <c r="C38" s="34" t="s">
        <v>51</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算定表</vt:lpstr>
      <vt:lpstr>手数料一覧（編集不可）</vt:lpstr>
      <vt:lpstr>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島根県原　秀紀</cp:lastModifiedBy>
  <cp:lastPrinted>2026-01-05T23:51:12Z</cp:lastPrinted>
  <dcterms:created xsi:type="dcterms:W3CDTF">2025-10-27T02:44:23Z</dcterms:created>
  <dcterms:modified xsi:type="dcterms:W3CDTF">2026-03-30T06:03:22Z</dcterms:modified>
</cp:coreProperties>
</file>