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建築住宅課\課共通\ホームページHP\建安室\建築基準法\手数料算定表\"/>
    </mc:Choice>
  </mc:AlternateContent>
  <xr:revisionPtr revIDLastSave="0" documentId="13_ncr:1_{DB502F21-AD43-4BFB-925E-BA6D0429BE41}" xr6:coauthVersionLast="47" xr6:coauthVersionMax="47" xr10:uidLastSave="{00000000-0000-0000-0000-000000000000}"/>
  <workbookProtection lockStructure="1"/>
  <bookViews>
    <workbookView xWindow="-120" yWindow="-120" windowWidth="29040" windowHeight="15720" xr2:uid="{111BBD26-9CBA-4A0F-82EE-C4D3679024A1}"/>
  </bookViews>
  <sheets>
    <sheet name="算定表" sheetId="3" r:id="rId1"/>
    <sheet name="手数料一覧（編集不可）" sheetId="5" state="hidden" r:id="rId2"/>
  </sheets>
  <definedNames>
    <definedName name="_xlnm.Print_Area" localSheetId="0">算定表!$B$2:$M$33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I14" i="5"/>
  <c r="I13" i="5"/>
  <c r="I12" i="5"/>
  <c r="I11" i="5"/>
  <c r="I10" i="5"/>
  <c r="I9" i="5"/>
  <c r="I7" i="5"/>
  <c r="I8" i="5"/>
  <c r="I6" i="5"/>
  <c r="I5" i="5"/>
</calcChain>
</file>

<file path=xl/sharedStrings.xml><?xml version="1.0" encoding="utf-8"?>
<sst xmlns="http://schemas.openxmlformats.org/spreadsheetml/2006/main" count="32" uniqueCount="22">
  <si>
    <t>円</t>
    <rPh sb="0" eb="1">
      <t>エン</t>
    </rPh>
    <phoneticPr fontId="3"/>
  </si>
  <si>
    <t>（選択）</t>
    <rPh sb="1" eb="3">
      <t>センタク</t>
    </rPh>
    <phoneticPr fontId="3"/>
  </si>
  <si>
    <t>（入力）</t>
    <rPh sb="1" eb="3">
      <t>ニュウリョク</t>
    </rPh>
    <phoneticPr fontId="3"/>
  </si>
  <si>
    <t>～</t>
    <phoneticPr fontId="3"/>
  </si>
  <si>
    <t>金額</t>
    <rPh sb="0" eb="2">
      <t>キンガク</t>
    </rPh>
    <phoneticPr fontId="3"/>
  </si>
  <si>
    <t>㎡</t>
    <phoneticPr fontId="3"/>
  </si>
  <si>
    <t>今回該当</t>
    <rPh sb="0" eb="2">
      <t>コンカイ</t>
    </rPh>
    <rPh sb="2" eb="4">
      <t>ガイトウ</t>
    </rPh>
    <phoneticPr fontId="3"/>
  </si>
  <si>
    <t>１．物件名</t>
    <rPh sb="2" eb="4">
      <t>ブッケン</t>
    </rPh>
    <rPh sb="4" eb="5">
      <t>メイ</t>
    </rPh>
    <phoneticPr fontId="3"/>
  </si>
  <si>
    <t>基本事項入力</t>
    <rPh sb="0" eb="2">
      <t>キホン</t>
    </rPh>
    <rPh sb="2" eb="4">
      <t>ジコウ</t>
    </rPh>
    <rPh sb="4" eb="6">
      <t>ニュウリョク</t>
    </rPh>
    <phoneticPr fontId="3"/>
  </si>
  <si>
    <t>手数料（令和８年４月１日～）</t>
    <rPh sb="0" eb="3">
      <t>テスウリョウ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</si>
  <si>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区分（面積）</t>
    <rPh sb="0" eb="2">
      <t>クブン</t>
    </rPh>
    <rPh sb="3" eb="5">
      <t>メンセキ</t>
    </rPh>
    <phoneticPr fontId="3"/>
  </si>
  <si>
    <t>←記載が必要な箇所（必須）</t>
    <rPh sb="1" eb="3">
      <t>キサイ</t>
    </rPh>
    <rPh sb="4" eb="6">
      <t>ヒツヨウ</t>
    </rPh>
    <rPh sb="7" eb="9">
      <t>カショ</t>
    </rPh>
    <rPh sb="10" eb="12">
      <t>ヒッス</t>
    </rPh>
    <phoneticPr fontId="3"/>
  </si>
  <si>
    <t>申請書に記載した申請面積を入力</t>
    <rPh sb="0" eb="2">
      <t>シンセイ</t>
    </rPh>
    <rPh sb="2" eb="3">
      <t>ショ</t>
    </rPh>
    <rPh sb="4" eb="6">
      <t>キサイ</t>
    </rPh>
    <rPh sb="8" eb="12">
      <t>シンセイメンセキ</t>
    </rPh>
    <rPh sb="13" eb="15">
      <t>ニュウリョク</t>
    </rPh>
    <phoneticPr fontId="3"/>
  </si>
  <si>
    <t>２．申請面積</t>
    <rPh sb="2" eb="4">
      <t>シンセイ</t>
    </rPh>
    <rPh sb="4" eb="6">
      <t>メンセキ</t>
    </rPh>
    <phoneticPr fontId="3"/>
  </si>
  <si>
    <t>手数料算定表（構造計算適合性判定申請）</t>
    <rPh sb="0" eb="3">
      <t>テスウリョウ</t>
    </rPh>
    <rPh sb="3" eb="5">
      <t>サンテイ</t>
    </rPh>
    <rPh sb="5" eb="6">
      <t>ヒョウ</t>
    </rPh>
    <rPh sb="7" eb="9">
      <t>コウゾウ</t>
    </rPh>
    <rPh sb="9" eb="11">
      <t>ケイサン</t>
    </rPh>
    <rPh sb="11" eb="13">
      <t>テキゴウ</t>
    </rPh>
    <rPh sb="13" eb="14">
      <t>セイ</t>
    </rPh>
    <rPh sb="14" eb="16">
      <t>ハンテイ</t>
    </rPh>
    <rPh sb="16" eb="18">
      <t>シンセイ</t>
    </rPh>
    <phoneticPr fontId="3"/>
  </si>
  <si>
    <t>３．計算方法</t>
    <rPh sb="2" eb="4">
      <t>ケイサン</t>
    </rPh>
    <rPh sb="4" eb="6">
      <t>ホウホウ</t>
    </rPh>
    <phoneticPr fontId="3"/>
  </si>
  <si>
    <t>計算方法</t>
    <rPh sb="0" eb="2">
      <t>ケイサン</t>
    </rPh>
    <rPh sb="2" eb="4">
      <t>ホウホウ</t>
    </rPh>
    <phoneticPr fontId="3"/>
  </si>
  <si>
    <t>大臣認定プログラムによる場合</t>
    <rPh sb="0" eb="2">
      <t>ダイジン</t>
    </rPh>
    <rPh sb="2" eb="4">
      <t>ニンテイ</t>
    </rPh>
    <rPh sb="12" eb="14">
      <t>バアイ</t>
    </rPh>
    <phoneticPr fontId="3"/>
  </si>
  <si>
    <t>大臣認定プログラムによらない場合</t>
    <rPh sb="0" eb="2">
      <t>ダイジン</t>
    </rPh>
    <rPh sb="2" eb="4">
      <t>ニンテイ</t>
    </rPh>
    <rPh sb="14" eb="16">
      <t>バアイ</t>
    </rPh>
    <phoneticPr fontId="3"/>
  </si>
  <si>
    <t>プルダウンから選択</t>
    <rPh sb="7" eb="9">
      <t>センタク</t>
    </rPh>
    <phoneticPr fontId="3"/>
  </si>
  <si>
    <t>手数料額</t>
    <rPh sb="0" eb="3">
      <t>テスウリョウ</t>
    </rPh>
    <rPh sb="3" eb="4">
      <t>ガク</t>
    </rPh>
    <phoneticPr fontId="3"/>
  </si>
  <si>
    <t>物件名（工事名）を入力</t>
    <rPh sb="0" eb="3">
      <t>ブッケンメイ</t>
    </rPh>
    <rPh sb="4" eb="6">
      <t>コウジ</t>
    </rPh>
    <rPh sb="6" eb="7">
      <t>メイ</t>
    </rPh>
    <rPh sb="9" eb="11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</si>
</sst>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2" fontId="0" fillId="0" borderId="0" xfId="0" applyNumberFormat="1">
      <alignment vertical="center"/>
    </xf>
    <xf numFmtId="0" fontId="2" fillId="2" borderId="13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>
      <alignment vertical="center"/>
    </xf>
    <xf numFmtId="38" fontId="6" fillId="4" borderId="24" xfId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0" borderId="20" xfId="0" applyFont="1" applyBorder="1">
      <alignment vertical="center"/>
    </xf>
    <xf numFmtId="0" fontId="9" fillId="0" borderId="17" xfId="0" applyFont="1" applyBorder="1">
      <alignment vertical="center"/>
    </xf>
    <xf numFmtId="0" fontId="7" fillId="0" borderId="0" xfId="0" applyFont="1" applyAlignment="1">
      <alignment vertical="center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38" fontId="10" fillId="0" borderId="1" xfId="1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F8FA-2539-4672-BAE0-E97E373CAF05}">
  <sheetPr>
    <tabColor rgb="FFFFFF00"/>
    <pageSetUpPr fitToPage="1"/>
  </sheetPr>
  <dimension ref="C2:M31"/>
  <sheetViews>
    <sheetView tabSelected="1" view="pageBreakPreview" zoomScale="85" zoomScaleNormal="100" zoomScaleSheetLayoutView="85" workbookViewId="0">
      <selection activeCell="E20" sqref="E20"/>
    </sheetView>
  </sheetViews>
  <sheetFormatPr defaultRowHeight="13.5" x14ac:dyDescent="0.4"/>
  <cols>
    <col min="1" max="1" width="9" style="1"/>
    <col min="2" max="2" width="3.875" style="1" customWidth="1"/>
    <col min="3" max="3" width="7.875" style="1" customWidth="1"/>
    <col min="4" max="9" width="9" style="1"/>
    <col min="10" max="10" width="9" style="1" customWidth="1"/>
    <col min="11" max="16384" width="9" style="1"/>
  </cols>
  <sheetData>
    <row r="2" spans="3:13" ht="4.5" customHeight="1" thickBot="1" x14ac:dyDescent="0.45"/>
    <row r="3" spans="3:13" ht="14.25" thickBot="1" x14ac:dyDescent="0.45">
      <c r="C3" s="31" t="s">
        <v>14</v>
      </c>
      <c r="D3" s="31"/>
      <c r="E3" s="31"/>
      <c r="F3" s="31"/>
      <c r="G3" s="31"/>
      <c r="H3" s="31"/>
      <c r="J3" s="3"/>
      <c r="K3" s="1" t="s">
        <v>11</v>
      </c>
    </row>
    <row r="4" spans="3:13" ht="4.5" customHeight="1" x14ac:dyDescent="0.4">
      <c r="C4" s="31"/>
      <c r="D4" s="31"/>
      <c r="E4" s="31"/>
      <c r="F4" s="31"/>
      <c r="G4" s="31"/>
      <c r="H4" s="31"/>
      <c r="J4" s="22"/>
    </row>
    <row r="5" spans="3:13" x14ac:dyDescent="0.4">
      <c r="C5" s="31"/>
      <c r="D5" s="31"/>
      <c r="E5" s="31"/>
      <c r="F5" s="31"/>
      <c r="G5" s="31"/>
      <c r="H5" s="31"/>
      <c r="J5" s="22"/>
    </row>
    <row r="6" spans="3:13" ht="4.5" customHeight="1" x14ac:dyDescent="0.4"/>
    <row r="7" spans="3:13" ht="17.25" x14ac:dyDescent="0.4">
      <c r="C7" s="27" t="s">
        <v>8</v>
      </c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3:13" x14ac:dyDescent="0.4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3:13" ht="16.5" customHeight="1" thickBot="1" x14ac:dyDescent="0.45">
      <c r="C9" s="29" t="s">
        <v>7</v>
      </c>
      <c r="D9" s="12"/>
      <c r="E9" s="12"/>
      <c r="F9" s="12"/>
      <c r="G9" s="12"/>
      <c r="H9" s="12"/>
      <c r="I9" s="12"/>
      <c r="J9" s="8"/>
      <c r="K9" s="51" t="s">
        <v>21</v>
      </c>
      <c r="L9" s="52"/>
      <c r="M9" s="53"/>
    </row>
    <row r="10" spans="3:13" ht="16.5" customHeight="1" thickBot="1" x14ac:dyDescent="0.45">
      <c r="C10" s="7" t="s">
        <v>2</v>
      </c>
      <c r="D10" s="59"/>
      <c r="E10" s="60"/>
      <c r="F10" s="60"/>
      <c r="G10" s="60"/>
      <c r="H10" s="60"/>
      <c r="I10" s="61"/>
      <c r="J10" s="8"/>
      <c r="K10" s="51"/>
      <c r="L10" s="52"/>
      <c r="M10" s="53"/>
    </row>
    <row r="11" spans="3:13" ht="16.5" customHeight="1" x14ac:dyDescent="0.4">
      <c r="C11" s="9"/>
      <c r="D11" s="10"/>
      <c r="E11" s="10"/>
      <c r="F11" s="10"/>
      <c r="G11" s="10"/>
      <c r="H11" s="10"/>
      <c r="I11" s="10"/>
      <c r="J11" s="11"/>
      <c r="K11" s="54"/>
      <c r="L11" s="55"/>
      <c r="M11" s="56"/>
    </row>
    <row r="12" spans="3:13" ht="16.5" customHeight="1" thickBot="1" x14ac:dyDescent="0.45">
      <c r="C12" s="30" t="s">
        <v>13</v>
      </c>
      <c r="D12" s="5"/>
      <c r="E12" s="5"/>
      <c r="F12" s="5"/>
      <c r="G12" s="5"/>
      <c r="H12" s="5"/>
      <c r="I12" s="5"/>
      <c r="J12" s="6"/>
      <c r="K12" s="32" t="s">
        <v>12</v>
      </c>
      <c r="L12" s="57"/>
      <c r="M12" s="58"/>
    </row>
    <row r="13" spans="3:13" ht="16.5" customHeight="1" thickBot="1" x14ac:dyDescent="0.45">
      <c r="C13" s="7" t="s">
        <v>2</v>
      </c>
      <c r="D13" s="62"/>
      <c r="E13" s="63"/>
      <c r="F13" s="64"/>
      <c r="G13" s="12" t="s">
        <v>5</v>
      </c>
      <c r="H13" s="12"/>
      <c r="I13" s="12"/>
      <c r="J13" s="8"/>
      <c r="K13" s="51"/>
      <c r="L13" s="52"/>
      <c r="M13" s="53"/>
    </row>
    <row r="14" spans="3:13" ht="16.5" customHeight="1" x14ac:dyDescent="0.4">
      <c r="C14" s="9"/>
      <c r="D14" s="10"/>
      <c r="E14" s="10"/>
      <c r="F14" s="10"/>
      <c r="G14" s="10"/>
      <c r="H14" s="10"/>
      <c r="I14" s="10"/>
      <c r="J14" s="11"/>
      <c r="K14" s="54"/>
      <c r="L14" s="55"/>
      <c r="M14" s="56"/>
    </row>
    <row r="15" spans="3:13" ht="16.5" customHeight="1" thickBot="1" x14ac:dyDescent="0.45">
      <c r="C15" s="30" t="s">
        <v>15</v>
      </c>
      <c r="D15" s="5"/>
      <c r="E15" s="5"/>
      <c r="F15" s="5"/>
      <c r="G15" s="5"/>
      <c r="H15" s="5"/>
      <c r="I15" s="5"/>
      <c r="J15" s="6"/>
      <c r="K15" s="32" t="s">
        <v>19</v>
      </c>
      <c r="L15" s="33"/>
      <c r="M15" s="34"/>
    </row>
    <row r="16" spans="3:13" ht="16.5" customHeight="1" thickBot="1" x14ac:dyDescent="0.45">
      <c r="C16" s="7" t="s">
        <v>1</v>
      </c>
      <c r="D16" s="59"/>
      <c r="E16" s="60"/>
      <c r="F16" s="60"/>
      <c r="G16" s="60"/>
      <c r="H16" s="61"/>
      <c r="I16" s="12"/>
      <c r="J16" s="8"/>
      <c r="K16" s="35"/>
      <c r="L16" s="36"/>
      <c r="M16" s="37"/>
    </row>
    <row r="17" spans="3:13" ht="16.5" customHeight="1" x14ac:dyDescent="0.4">
      <c r="C17" s="9"/>
      <c r="D17" s="10"/>
      <c r="E17" s="10"/>
      <c r="F17" s="10"/>
      <c r="G17" s="10"/>
      <c r="H17" s="10"/>
      <c r="I17" s="10"/>
      <c r="J17" s="11"/>
      <c r="K17" s="38"/>
      <c r="L17" s="39"/>
      <c r="M17" s="40"/>
    </row>
    <row r="18" spans="3:13" ht="16.5" customHeight="1" x14ac:dyDescent="0.4"/>
    <row r="19" spans="3:13" ht="16.5" customHeight="1" x14ac:dyDescent="0.4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3:13" ht="16.5" customHeight="1" x14ac:dyDescent="0.4">
      <c r="C20" s="28" t="s">
        <v>20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3:13" ht="14.25" thickBot="1" x14ac:dyDescent="0.45"/>
    <row r="22" spans="3:13" x14ac:dyDescent="0.4">
      <c r="C22" s="41" t="str">
        <f>IF(OR(D10="",D13="",D16=""),"未入力あり",SUMIF('手数料一覧（編集不可）'!I5:I14,"〇",'手数料一覧（編集不可）'!G5:G14))</f>
        <v>未入力あり</v>
      </c>
      <c r="D22" s="42"/>
      <c r="E22" s="42"/>
      <c r="F22" s="42"/>
      <c r="G22" s="42"/>
      <c r="H22" s="42"/>
      <c r="I22" s="42"/>
      <c r="J22" s="42"/>
      <c r="K22" s="43"/>
    </row>
    <row r="23" spans="3:13" x14ac:dyDescent="0.4">
      <c r="C23" s="44"/>
      <c r="D23" s="45"/>
      <c r="E23" s="45"/>
      <c r="F23" s="45"/>
      <c r="G23" s="45"/>
      <c r="H23" s="45"/>
      <c r="I23" s="45"/>
      <c r="J23" s="45"/>
      <c r="K23" s="46"/>
    </row>
    <row r="24" spans="3:13" x14ac:dyDescent="0.4">
      <c r="C24" s="44"/>
      <c r="D24" s="45"/>
      <c r="E24" s="45"/>
      <c r="F24" s="45"/>
      <c r="G24" s="45"/>
      <c r="H24" s="45"/>
      <c r="I24" s="45"/>
      <c r="J24" s="45"/>
      <c r="K24" s="46"/>
    </row>
    <row r="25" spans="3:13" x14ac:dyDescent="0.4">
      <c r="C25" s="44"/>
      <c r="D25" s="45"/>
      <c r="E25" s="45"/>
      <c r="F25" s="45"/>
      <c r="G25" s="45"/>
      <c r="H25" s="45"/>
      <c r="I25" s="45"/>
      <c r="J25" s="45"/>
      <c r="K25" s="46"/>
    </row>
    <row r="26" spans="3:13" x14ac:dyDescent="0.4">
      <c r="C26" s="44"/>
      <c r="D26" s="45"/>
      <c r="E26" s="45"/>
      <c r="F26" s="45"/>
      <c r="G26" s="45"/>
      <c r="H26" s="45"/>
      <c r="I26" s="45"/>
      <c r="J26" s="45"/>
      <c r="K26" s="46"/>
    </row>
    <row r="27" spans="3:13" x14ac:dyDescent="0.4">
      <c r="C27" s="44"/>
      <c r="D27" s="45"/>
      <c r="E27" s="45"/>
      <c r="F27" s="45"/>
      <c r="G27" s="45"/>
      <c r="H27" s="45"/>
      <c r="I27" s="45"/>
      <c r="J27" s="45"/>
      <c r="K27" s="46"/>
    </row>
    <row r="28" spans="3:13" x14ac:dyDescent="0.4">
      <c r="C28" s="44"/>
      <c r="D28" s="45"/>
      <c r="E28" s="45"/>
      <c r="F28" s="45"/>
      <c r="G28" s="45"/>
      <c r="H28" s="45"/>
      <c r="I28" s="45"/>
      <c r="J28" s="45"/>
      <c r="K28" s="46"/>
    </row>
    <row r="29" spans="3:13" x14ac:dyDescent="0.4">
      <c r="C29" s="44"/>
      <c r="D29" s="45"/>
      <c r="E29" s="45"/>
      <c r="F29" s="45"/>
      <c r="G29" s="45"/>
      <c r="H29" s="45"/>
      <c r="I29" s="45"/>
      <c r="J29" s="45"/>
      <c r="K29" s="46"/>
      <c r="L29" s="50" t="s">
        <v>0</v>
      </c>
    </row>
    <row r="30" spans="3:13" x14ac:dyDescent="0.4">
      <c r="C30" s="44"/>
      <c r="D30" s="45"/>
      <c r="E30" s="45"/>
      <c r="F30" s="45"/>
      <c r="G30" s="45"/>
      <c r="H30" s="45"/>
      <c r="I30" s="45"/>
      <c r="J30" s="45"/>
      <c r="K30" s="46"/>
      <c r="L30" s="50"/>
    </row>
    <row r="31" spans="3:13" ht="14.25" thickBot="1" x14ac:dyDescent="0.45">
      <c r="C31" s="47"/>
      <c r="D31" s="48"/>
      <c r="E31" s="48"/>
      <c r="F31" s="48"/>
      <c r="G31" s="48"/>
      <c r="H31" s="48"/>
      <c r="I31" s="48"/>
      <c r="J31" s="48"/>
      <c r="K31" s="49"/>
      <c r="L31" s="50"/>
    </row>
  </sheetData>
  <sheetProtection sheet="1" objects="1" scenarios="1"/>
  <mergeCells count="9">
    <mergeCell ref="C3:H5"/>
    <mergeCell ref="K15:M17"/>
    <mergeCell ref="C22:K31"/>
    <mergeCell ref="L29:L31"/>
    <mergeCell ref="K9:M11"/>
    <mergeCell ref="K12:M14"/>
    <mergeCell ref="D10:I10"/>
    <mergeCell ref="D13:F13"/>
    <mergeCell ref="D16:H16"/>
  </mergeCells>
  <phoneticPr fontId="3"/>
  <pageMargins left="0.7" right="0.7" top="0.75" bottom="0.75" header="0.3" footer="0.3"/>
  <pageSetup paperSize="9" scale="79" orientation="portrait" r:id="rId1"/>
  <colBreaks count="1" manualBreakCount="1">
    <brk id="13" max="4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A93E60-9183-47F5-85E2-D7C96021C3C6}">
          <x14:formula1>
            <xm:f>'手数料一覧（編集不可）'!$C$4:$C$14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1CCE-4609-4915-B563-5702B7E827F1}">
  <dimension ref="C1:I63"/>
  <sheetViews>
    <sheetView workbookViewId="0">
      <selection activeCell="G16" sqref="G16"/>
    </sheetView>
  </sheetViews>
  <sheetFormatPr defaultRowHeight="18.75" x14ac:dyDescent="0.4"/>
  <cols>
    <col min="1" max="2" width="1.375" customWidth="1"/>
    <col min="3" max="3" width="40.25" customWidth="1"/>
    <col min="4" max="4" width="8.875" customWidth="1"/>
    <col min="5" max="5" width="5.375" style="16" customWidth="1"/>
    <col min="6" max="6" width="8.875" customWidth="1"/>
    <col min="7" max="7" width="20.125" customWidth="1"/>
    <col min="8" max="8" width="0.75" customWidth="1"/>
    <col min="9" max="9" width="20.125" customWidth="1"/>
  </cols>
  <sheetData>
    <row r="1" spans="3:9" x14ac:dyDescent="0.4">
      <c r="C1" t="s">
        <v>9</v>
      </c>
    </row>
    <row r="3" spans="3:9" x14ac:dyDescent="0.4">
      <c r="C3" s="23" t="s">
        <v>16</v>
      </c>
      <c r="D3" s="65" t="s">
        <v>10</v>
      </c>
      <c r="E3" s="65"/>
      <c r="F3" s="65"/>
      <c r="G3" s="17" t="s">
        <v>4</v>
      </c>
      <c r="I3" s="17" t="s">
        <v>6</v>
      </c>
    </row>
    <row r="4" spans="3:9" ht="6" customHeight="1" x14ac:dyDescent="0.4">
      <c r="D4" s="16"/>
      <c r="F4" s="16"/>
      <c r="G4" s="16"/>
      <c r="I4" s="16"/>
    </row>
    <row r="5" spans="3:9" x14ac:dyDescent="0.4">
      <c r="C5" s="24" t="s">
        <v>17</v>
      </c>
      <c r="D5" s="18">
        <v>0</v>
      </c>
      <c r="E5" s="19" t="s">
        <v>3</v>
      </c>
      <c r="F5" s="20">
        <v>1000</v>
      </c>
      <c r="G5" s="21">
        <v>161000</v>
      </c>
      <c r="I5" s="17" t="str">
        <f>IF(AND(算定表!$D$16=$C$5,算定表!$D$13&lt;=F5),"〇","－")</f>
        <v>－</v>
      </c>
    </row>
    <row r="6" spans="3:9" x14ac:dyDescent="0.4">
      <c r="C6" s="25"/>
      <c r="D6" s="18">
        <v>1000</v>
      </c>
      <c r="E6" s="19" t="s">
        <v>3</v>
      </c>
      <c r="F6" s="20">
        <v>2000</v>
      </c>
      <c r="G6" s="21">
        <v>196000</v>
      </c>
      <c r="I6" s="23" t="str">
        <f>IF(AND(算定表!$D$16=$C$5,算定表!$D$13&gt;D6,算定表!$D$13&lt;=F6),"〇","－")</f>
        <v>－</v>
      </c>
    </row>
    <row r="7" spans="3:9" x14ac:dyDescent="0.4">
      <c r="C7" s="25"/>
      <c r="D7" s="18">
        <v>2000</v>
      </c>
      <c r="E7" s="19" t="s">
        <v>3</v>
      </c>
      <c r="F7" s="20">
        <v>10000</v>
      </c>
      <c r="G7" s="21">
        <v>214000</v>
      </c>
      <c r="I7" s="23" t="str">
        <f>IF(AND(算定表!$D$16=$C$5,算定表!$D$13&gt;D7,算定表!$D$13&lt;=F7),"〇","－")</f>
        <v>－</v>
      </c>
    </row>
    <row r="8" spans="3:9" x14ac:dyDescent="0.4">
      <c r="C8" s="25"/>
      <c r="D8" s="18">
        <v>10000</v>
      </c>
      <c r="E8" s="19" t="s">
        <v>3</v>
      </c>
      <c r="F8" s="20">
        <v>50000</v>
      </c>
      <c r="G8" s="21">
        <v>265000</v>
      </c>
      <c r="I8" s="23" t="str">
        <f>IF(AND(算定表!$D$16=$C$5,算定表!$D$13&gt;D8,算定表!$D$13&lt;=F8),"〇","－")</f>
        <v>－</v>
      </c>
    </row>
    <row r="9" spans="3:9" x14ac:dyDescent="0.4">
      <c r="C9" s="26"/>
      <c r="D9" s="18">
        <v>50000</v>
      </c>
      <c r="E9" s="19" t="s">
        <v>3</v>
      </c>
      <c r="F9" s="20"/>
      <c r="G9" s="21">
        <v>436000</v>
      </c>
      <c r="I9" s="23" t="str">
        <f>IF(AND(算定表!$D$16=$C$5,算定表!$D$13&gt;D9),"〇","－")</f>
        <v>－</v>
      </c>
    </row>
    <row r="10" spans="3:9" x14ac:dyDescent="0.4">
      <c r="C10" s="24" t="s">
        <v>18</v>
      </c>
      <c r="D10" s="18">
        <v>0</v>
      </c>
      <c r="E10" s="19" t="s">
        <v>3</v>
      </c>
      <c r="F10" s="20">
        <v>1000</v>
      </c>
      <c r="G10" s="21">
        <v>213000</v>
      </c>
      <c r="I10" s="23" t="str">
        <f>IF(AND(算定表!$D$16=$C$10,算定表!$D$13&lt;=F10),"〇","－")</f>
        <v>－</v>
      </c>
    </row>
    <row r="11" spans="3:9" x14ac:dyDescent="0.4">
      <c r="C11" s="25"/>
      <c r="D11" s="18">
        <v>1000</v>
      </c>
      <c r="E11" s="19" t="s">
        <v>3</v>
      </c>
      <c r="F11" s="20">
        <v>2000</v>
      </c>
      <c r="G11" s="21">
        <v>282000</v>
      </c>
      <c r="I11" s="23" t="str">
        <f>IF(AND(算定表!$D$16=$C$10,算定表!$D$13&gt;D11,算定表!$D$13&lt;=F11),"〇","－")</f>
        <v>－</v>
      </c>
    </row>
    <row r="12" spans="3:9" x14ac:dyDescent="0.4">
      <c r="C12" s="25"/>
      <c r="D12" s="18">
        <v>2000</v>
      </c>
      <c r="E12" s="19" t="s">
        <v>3</v>
      </c>
      <c r="F12" s="20">
        <v>10000</v>
      </c>
      <c r="G12" s="21">
        <v>323000</v>
      </c>
      <c r="I12" s="23" t="str">
        <f>IF(AND(算定表!$D$16=$C$10,算定表!$D$13&gt;D12,算定表!$D$13&lt;=F12),"〇","－")</f>
        <v>－</v>
      </c>
    </row>
    <row r="13" spans="3:9" x14ac:dyDescent="0.4">
      <c r="C13" s="25"/>
      <c r="D13" s="18">
        <v>10000</v>
      </c>
      <c r="E13" s="19" t="s">
        <v>3</v>
      </c>
      <c r="F13" s="20">
        <v>50000</v>
      </c>
      <c r="G13" s="21">
        <v>425000</v>
      </c>
      <c r="I13" s="23" t="str">
        <f>IF(AND(算定表!$D$16=$C$10,算定表!$D$13&gt;D13,算定表!$D$13&lt;=F13),"〇","－")</f>
        <v>－</v>
      </c>
    </row>
    <row r="14" spans="3:9" x14ac:dyDescent="0.4">
      <c r="C14" s="26"/>
      <c r="D14" s="18">
        <v>50000</v>
      </c>
      <c r="E14" s="19" t="s">
        <v>3</v>
      </c>
      <c r="F14" s="20"/>
      <c r="G14" s="21">
        <v>772000</v>
      </c>
      <c r="I14" s="23" t="str">
        <f>IF(AND(算定表!$D$16=$C$10,算定表!$D$13&gt;D14),"〇","－")</f>
        <v>－</v>
      </c>
    </row>
    <row r="15" spans="3:9" x14ac:dyDescent="0.4">
      <c r="D15" s="2"/>
      <c r="F15" s="2"/>
    </row>
    <row r="16" spans="3:9" x14ac:dyDescent="0.4">
      <c r="F16" s="2"/>
    </row>
    <row r="17" spans="6:6" x14ac:dyDescent="0.4">
      <c r="F17" s="2"/>
    </row>
    <row r="18" spans="6:6" x14ac:dyDescent="0.4">
      <c r="F18" s="2"/>
    </row>
    <row r="19" spans="6:6" x14ac:dyDescent="0.4">
      <c r="F19" s="2"/>
    </row>
    <row r="20" spans="6:6" x14ac:dyDescent="0.4">
      <c r="F20" s="2"/>
    </row>
    <row r="21" spans="6:6" x14ac:dyDescent="0.4">
      <c r="F21" s="2"/>
    </row>
    <row r="22" spans="6:6" x14ac:dyDescent="0.4">
      <c r="F22" s="2"/>
    </row>
    <row r="23" spans="6:6" x14ac:dyDescent="0.4">
      <c r="F23" s="2"/>
    </row>
    <row r="24" spans="6:6" x14ac:dyDescent="0.4">
      <c r="F24" s="2"/>
    </row>
    <row r="25" spans="6:6" x14ac:dyDescent="0.4">
      <c r="F25" s="2"/>
    </row>
    <row r="26" spans="6:6" x14ac:dyDescent="0.4">
      <c r="F26" s="2"/>
    </row>
    <row r="27" spans="6:6" x14ac:dyDescent="0.4">
      <c r="F27" s="2"/>
    </row>
    <row r="28" spans="6:6" x14ac:dyDescent="0.4">
      <c r="F28" s="2"/>
    </row>
    <row r="29" spans="6:6" x14ac:dyDescent="0.4">
      <c r="F29" s="2"/>
    </row>
    <row r="30" spans="6:6" x14ac:dyDescent="0.4">
      <c r="F30" s="2"/>
    </row>
    <row r="31" spans="6:6" x14ac:dyDescent="0.4">
      <c r="F31" s="2"/>
    </row>
    <row r="32" spans="6:6" x14ac:dyDescent="0.4">
      <c r="F32" s="2"/>
    </row>
    <row r="33" spans="6:6" x14ac:dyDescent="0.4">
      <c r="F33" s="2"/>
    </row>
    <row r="34" spans="6:6" x14ac:dyDescent="0.4">
      <c r="F34" s="2"/>
    </row>
    <row r="35" spans="6:6" x14ac:dyDescent="0.4">
      <c r="F35" s="2"/>
    </row>
    <row r="36" spans="6:6" x14ac:dyDescent="0.4">
      <c r="F36" s="2"/>
    </row>
    <row r="37" spans="6:6" x14ac:dyDescent="0.4">
      <c r="F37" s="2"/>
    </row>
    <row r="38" spans="6:6" x14ac:dyDescent="0.4">
      <c r="F38" s="2"/>
    </row>
    <row r="39" spans="6:6" x14ac:dyDescent="0.4">
      <c r="F39" s="2"/>
    </row>
    <row r="40" spans="6:6" x14ac:dyDescent="0.4">
      <c r="F40" s="2"/>
    </row>
    <row r="41" spans="6:6" x14ac:dyDescent="0.4">
      <c r="F41" s="2"/>
    </row>
    <row r="42" spans="6:6" x14ac:dyDescent="0.4">
      <c r="F42" s="2"/>
    </row>
    <row r="43" spans="6:6" x14ac:dyDescent="0.4">
      <c r="F43" s="2"/>
    </row>
    <row r="44" spans="6:6" x14ac:dyDescent="0.4">
      <c r="F44" s="2"/>
    </row>
    <row r="45" spans="6:6" x14ac:dyDescent="0.4">
      <c r="F45" s="2"/>
    </row>
    <row r="46" spans="6:6" x14ac:dyDescent="0.4">
      <c r="F46" s="2"/>
    </row>
    <row r="47" spans="6:6" x14ac:dyDescent="0.4">
      <c r="F47" s="2"/>
    </row>
    <row r="48" spans="6:6" x14ac:dyDescent="0.4">
      <c r="F48" s="2"/>
    </row>
    <row r="49" spans="6:6" x14ac:dyDescent="0.4">
      <c r="F49" s="2"/>
    </row>
    <row r="50" spans="6:6" x14ac:dyDescent="0.4">
      <c r="F50" s="2"/>
    </row>
    <row r="51" spans="6:6" x14ac:dyDescent="0.4">
      <c r="F51" s="2"/>
    </row>
    <row r="52" spans="6:6" x14ac:dyDescent="0.4">
      <c r="F52" s="2"/>
    </row>
    <row r="53" spans="6:6" x14ac:dyDescent="0.4">
      <c r="F53" s="2"/>
    </row>
    <row r="54" spans="6:6" x14ac:dyDescent="0.4">
      <c r="F54" s="2"/>
    </row>
    <row r="55" spans="6:6" x14ac:dyDescent="0.4">
      <c r="F55" s="2"/>
    </row>
    <row r="56" spans="6:6" x14ac:dyDescent="0.4">
      <c r="F56" s="2"/>
    </row>
    <row r="57" spans="6:6" x14ac:dyDescent="0.4">
      <c r="F57" s="2"/>
    </row>
    <row r="58" spans="6:6" x14ac:dyDescent="0.4">
      <c r="F58" s="2"/>
    </row>
    <row r="59" spans="6:6" x14ac:dyDescent="0.4">
      <c r="F59" s="2"/>
    </row>
    <row r="60" spans="6:6" x14ac:dyDescent="0.4">
      <c r="F60" s="2"/>
    </row>
    <row r="61" spans="6:6" x14ac:dyDescent="0.4">
      <c r="F61" s="2"/>
    </row>
    <row r="62" spans="6:6" x14ac:dyDescent="0.4">
      <c r="F62" s="2"/>
    </row>
    <row r="63" spans="6:6" x14ac:dyDescent="0.4">
      <c r="F63" s="2"/>
    </row>
  </sheetData>
  <sheetProtection sheet="1" objects="1" scenarios="1"/>
  <mergeCells count="1">
    <mergeCell ref="D3:F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算定表</vt:lpstr>
      <vt:lpstr>手数料一覧（編集不可）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島根県原　秀紀</dc:creator>
  <cp:lastModifiedBy>島根県原　秀紀</cp:lastModifiedBy>
  <cp:lastPrinted>2026-01-05T23:51:12Z</cp:lastPrinted>
  <dcterms:created xsi:type="dcterms:W3CDTF">2025-10-27T02:44:23Z</dcterms:created>
  <dcterms:modified xsi:type="dcterms:W3CDTF">2026-03-30T06:03:02Z</dcterms:modified>
</cp:coreProperties>
</file>