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土木部\建築住宅課\課共通\ホームページHP\建安室\建築基準法\手数料算定表\"/>
    </mc:Choice>
  </mc:AlternateContent>
  <xr:revisionPtr revIDLastSave="0" documentId="13_ncr:1_{BDC643F9-C565-42F7-9149-7C8E9D6CAF39}" xr6:coauthVersionLast="47" xr6:coauthVersionMax="47" xr10:uidLastSave="{00000000-0000-0000-0000-000000000000}"/>
  <workbookProtection lockStructure="1"/>
  <bookViews>
    <workbookView xWindow="-120" yWindow="-120" windowWidth="29040" windowHeight="15720" xr2:uid="{111BBD26-9CBA-4A0F-82EE-C4D3679024A1}"/>
  </bookViews>
  <sheets>
    <sheet name="算定表" sheetId="3" r:id="rId1"/>
    <sheet name="手数料一覧（編集不可）" sheetId="4" state="hidden" r:id="rId2"/>
  </sheets>
  <definedNames>
    <definedName name="_xlnm.Print_Area" localSheetId="0">算定表!$B$2:$N$59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 l="1"/>
  <c r="I32" i="4" l="1"/>
  <c r="I27" i="4"/>
  <c r="I26" i="4"/>
  <c r="I25" i="4"/>
  <c r="I24" i="4"/>
  <c r="I19" i="4"/>
  <c r="I20" i="4"/>
  <c r="I21" i="4"/>
  <c r="I22" i="4"/>
  <c r="I23" i="4"/>
  <c r="I18" i="4"/>
  <c r="I5" i="4"/>
  <c r="I14" i="4"/>
  <c r="I7" i="4"/>
  <c r="I8" i="4"/>
  <c r="I9" i="4"/>
  <c r="I10" i="4"/>
  <c r="I11" i="4"/>
  <c r="I12" i="4"/>
  <c r="I13" i="4"/>
  <c r="I6" i="4"/>
  <c r="I38" i="4"/>
  <c r="I37" i="4"/>
  <c r="I35" i="4"/>
  <c r="I36" i="4"/>
  <c r="I34" i="4"/>
  <c r="I33" i="4"/>
  <c r="I28" i="4" l="1"/>
  <c r="I30" i="4"/>
  <c r="I29" i="4"/>
  <c r="I16" i="4"/>
  <c r="I17" i="4"/>
  <c r="I15" i="4"/>
  <c r="C49" i="3" l="1"/>
</calcChain>
</file>

<file path=xl/sharedStrings.xml><?xml version="1.0" encoding="utf-8"?>
<sst xmlns="http://schemas.openxmlformats.org/spreadsheetml/2006/main" count="93" uniqueCount="56">
  <si>
    <t>円</t>
    <rPh sb="0" eb="1">
      <t>エン</t>
    </rPh>
    <phoneticPr fontId="3"/>
  </si>
  <si>
    <t>申請種別</t>
    <rPh sb="0" eb="2">
      <t>シンセイ</t>
    </rPh>
    <rPh sb="2" eb="4">
      <t>シュベツ</t>
    </rPh>
    <phoneticPr fontId="3"/>
  </si>
  <si>
    <t>（選択）</t>
    <rPh sb="1" eb="3">
      <t>センタク</t>
    </rPh>
    <phoneticPr fontId="3"/>
  </si>
  <si>
    <t>（入力）</t>
    <rPh sb="1" eb="3">
      <t>ニュウリョク</t>
    </rPh>
    <phoneticPr fontId="3"/>
  </si>
  <si>
    <t>～</t>
    <phoneticPr fontId="3"/>
  </si>
  <si>
    <t>金額</t>
    <rPh sb="0" eb="2">
      <t>キンガク</t>
    </rPh>
    <phoneticPr fontId="3"/>
  </si>
  <si>
    <t>確認申請（昇降機）</t>
    <rPh sb="0" eb="2">
      <t>カクニン</t>
    </rPh>
    <rPh sb="2" eb="4">
      <t>シンセイ</t>
    </rPh>
    <rPh sb="5" eb="8">
      <t>ショウコウキ</t>
    </rPh>
    <phoneticPr fontId="3"/>
  </si>
  <si>
    <t>確認申請（建築設備）</t>
    <rPh sb="0" eb="2">
      <t>カクニン</t>
    </rPh>
    <rPh sb="2" eb="4">
      <t>シンセイ</t>
    </rPh>
    <rPh sb="5" eb="7">
      <t>ケンチク</t>
    </rPh>
    <rPh sb="7" eb="9">
      <t>セツビ</t>
    </rPh>
    <phoneticPr fontId="3"/>
  </si>
  <si>
    <t>確認申請（工作物）</t>
    <rPh sb="0" eb="2">
      <t>カクニン</t>
    </rPh>
    <rPh sb="2" eb="4">
      <t>シンセイ</t>
    </rPh>
    <rPh sb="5" eb="7">
      <t>コウサク</t>
    </rPh>
    <rPh sb="7" eb="8">
      <t>ブツ</t>
    </rPh>
    <phoneticPr fontId="3"/>
  </si>
  <si>
    <t>㎡</t>
    <phoneticPr fontId="3"/>
  </si>
  <si>
    <t>今回該当</t>
    <rPh sb="0" eb="2">
      <t>コンカイ</t>
    </rPh>
    <rPh sb="2" eb="4">
      <t>ガイトウ</t>
    </rPh>
    <phoneticPr fontId="3"/>
  </si>
  <si>
    <t>計画変更（昇降機）</t>
    <rPh sb="0" eb="2">
      <t>ケイカク</t>
    </rPh>
    <rPh sb="2" eb="4">
      <t>ヘンコウ</t>
    </rPh>
    <rPh sb="5" eb="8">
      <t>ショウコウキ</t>
    </rPh>
    <phoneticPr fontId="3"/>
  </si>
  <si>
    <t>計画変更（建築設備）</t>
    <rPh sb="0" eb="2">
      <t>ケイカク</t>
    </rPh>
    <rPh sb="2" eb="4">
      <t>ヘンコウ</t>
    </rPh>
    <rPh sb="5" eb="9">
      <t>ケンチクセツビ</t>
    </rPh>
    <phoneticPr fontId="3"/>
  </si>
  <si>
    <t>計画変更（工作物）</t>
    <rPh sb="0" eb="2">
      <t>ケイカク</t>
    </rPh>
    <rPh sb="2" eb="4">
      <t>ヘンコウ</t>
    </rPh>
    <rPh sb="5" eb="7">
      <t>コウサク</t>
    </rPh>
    <rPh sb="7" eb="8">
      <t>ブツ</t>
    </rPh>
    <phoneticPr fontId="3"/>
  </si>
  <si>
    <t>計画変更（建築物）</t>
    <rPh sb="0" eb="2">
      <t>ケイカク</t>
    </rPh>
    <rPh sb="2" eb="4">
      <t>ヘンコウ</t>
    </rPh>
    <rPh sb="5" eb="7">
      <t>ケンチク</t>
    </rPh>
    <rPh sb="7" eb="8">
      <t>ブツ</t>
    </rPh>
    <phoneticPr fontId="3"/>
  </si>
  <si>
    <t>確認申請（建築物）</t>
    <rPh sb="0" eb="2">
      <t>カクニン</t>
    </rPh>
    <rPh sb="2" eb="4">
      <t>シンセイ</t>
    </rPh>
    <rPh sb="5" eb="7">
      <t>ケンチク</t>
    </rPh>
    <rPh sb="7" eb="8">
      <t>ブツ</t>
    </rPh>
    <phoneticPr fontId="3"/>
  </si>
  <si>
    <t>（自動）</t>
    <rPh sb="1" eb="3">
      <t>ジドウ</t>
    </rPh>
    <phoneticPr fontId="3"/>
  </si>
  <si>
    <t>　・県内で実施される公共事業のため、補償を受けた建築物等に代わるものとして建築又は築造する場合</t>
    <phoneticPr fontId="3"/>
  </si>
  <si>
    <t>　・建築物等が災害により滅失又は損壊した日から６月以内に被災者自ら使用するために建築又は築造する場合</t>
    <phoneticPr fontId="3"/>
  </si>
  <si>
    <t>　・公営住宅法（昭和26年法律第193号）第２条第２号に規定する公営住宅として建築する場合</t>
    <phoneticPr fontId="3"/>
  </si>
  <si>
    <t>有</t>
    <rPh sb="0" eb="1">
      <t>アリ</t>
    </rPh>
    <phoneticPr fontId="3"/>
  </si>
  <si>
    <t>無</t>
    <rPh sb="0" eb="1">
      <t>ナシ</t>
    </rPh>
    <phoneticPr fontId="3"/>
  </si>
  <si>
    <t>加算なし</t>
    <rPh sb="0" eb="2">
      <t>カサン</t>
    </rPh>
    <phoneticPr fontId="3"/>
  </si>
  <si>
    <t>　・特定優良賃貸住宅の供給の促進に関する法律（平成５年法律第52号）第18条の規定により地方公共団体が
　　賃貸住宅を建築する場合</t>
    <phoneticPr fontId="3"/>
  </si>
  <si>
    <t>４．申請面積</t>
    <rPh sb="2" eb="4">
      <t>シンセイ</t>
    </rPh>
    <rPh sb="4" eb="6">
      <t>メンセキ</t>
    </rPh>
    <phoneticPr fontId="3"/>
  </si>
  <si>
    <t>５．省エネ基準審査加算</t>
    <rPh sb="2" eb="3">
      <t>ショウ</t>
    </rPh>
    <rPh sb="5" eb="7">
      <t>キジュン</t>
    </rPh>
    <rPh sb="7" eb="9">
      <t>シンサ</t>
    </rPh>
    <rPh sb="9" eb="11">
      <t>カサン</t>
    </rPh>
    <phoneticPr fontId="3"/>
  </si>
  <si>
    <t>６．昇降機、建築設備、工作物の申請数</t>
    <rPh sb="2" eb="5">
      <t>ショウコウキ</t>
    </rPh>
    <rPh sb="6" eb="10">
      <t>ケンチクセツビ</t>
    </rPh>
    <rPh sb="11" eb="14">
      <t>コウサクブツ</t>
    </rPh>
    <rPh sb="15" eb="17">
      <t>シンセイ</t>
    </rPh>
    <rPh sb="17" eb="18">
      <t>スウ</t>
    </rPh>
    <phoneticPr fontId="3"/>
  </si>
  <si>
    <t>７．減免の有無</t>
    <rPh sb="2" eb="4">
      <t>ゲンメン</t>
    </rPh>
    <rPh sb="5" eb="7">
      <t>ウム</t>
    </rPh>
    <phoneticPr fontId="3"/>
  </si>
  <si>
    <t>１．物件名</t>
    <rPh sb="2" eb="4">
      <t>ブッケン</t>
    </rPh>
    <rPh sb="4" eb="5">
      <t>メイ</t>
    </rPh>
    <phoneticPr fontId="3"/>
  </si>
  <si>
    <t>２．申請種別</t>
    <rPh sb="2" eb="4">
      <t>シンセイ</t>
    </rPh>
    <rPh sb="4" eb="6">
      <t>シュベツ</t>
    </rPh>
    <phoneticPr fontId="3"/>
  </si>
  <si>
    <t>基本事項入力</t>
    <rPh sb="0" eb="2">
      <t>キホン</t>
    </rPh>
    <rPh sb="2" eb="4">
      <t>ジコウ</t>
    </rPh>
    <rPh sb="4" eb="6">
      <t>ニュウリョク</t>
    </rPh>
    <phoneticPr fontId="3"/>
  </si>
  <si>
    <t>プルダウンから選択
※計画通知は確認申請を計画通知と読み替える。</t>
    <rPh sb="7" eb="9">
      <t>センタク</t>
    </rPh>
    <rPh sb="11" eb="13">
      <t>ケイカク</t>
    </rPh>
    <rPh sb="13" eb="15">
      <t>ツウチ</t>
    </rPh>
    <rPh sb="16" eb="18">
      <t>カクニン</t>
    </rPh>
    <rPh sb="18" eb="20">
      <t>シンセイ</t>
    </rPh>
    <rPh sb="21" eb="23">
      <t>ケイカク</t>
    </rPh>
    <rPh sb="23" eb="25">
      <t>ツウチ</t>
    </rPh>
    <rPh sb="26" eb="27">
      <t>ヨ</t>
    </rPh>
    <rPh sb="28" eb="29">
      <t>カ</t>
    </rPh>
    <phoneticPr fontId="3"/>
  </si>
  <si>
    <t>　共同住宅、長屋その他の一戸建ての住宅以外の住宅で非住宅部分を有しないもの又は
　住宅部分のみの増築若しくは改築をする複合建築物</t>
    <phoneticPr fontId="3"/>
  </si>
  <si>
    <t>手数料（令和８年４月１日～）</t>
    <rPh sb="0" eb="3">
      <t>テスウリョウ</t>
    </rPh>
    <rPh sb="4" eb="6">
      <t>レイワ</t>
    </rPh>
    <rPh sb="7" eb="8">
      <t>ネン</t>
    </rPh>
    <rPh sb="9" eb="10">
      <t>ガツ</t>
    </rPh>
    <rPh sb="11" eb="12">
      <t>ニチ</t>
    </rPh>
    <phoneticPr fontId="3"/>
  </si>
  <si>
    <t>区分（面積）</t>
    <rPh sb="0" eb="2">
      <t>クブン</t>
    </rPh>
    <rPh sb="3" eb="5">
      <t>メンセキ</t>
    </rPh>
    <phoneticPr fontId="3"/>
  </si>
  <si>
    <t>←記載が必要な箇所（必須）。</t>
    <rPh sb="1" eb="3">
      <t>キサイ</t>
    </rPh>
    <rPh sb="4" eb="6">
      <t>ヒツヨウ</t>
    </rPh>
    <rPh sb="7" eb="9">
      <t>カショ</t>
    </rPh>
    <rPh sb="10" eb="12">
      <t>ヒッス</t>
    </rPh>
    <phoneticPr fontId="3"/>
  </si>
  <si>
    <t>←該当の場合に記載</t>
    <rPh sb="1" eb="3">
      <t>ガイトウ</t>
    </rPh>
    <rPh sb="4" eb="6">
      <t>バアイ</t>
    </rPh>
    <rPh sb="7" eb="9">
      <t>キサイ</t>
    </rPh>
    <phoneticPr fontId="3"/>
  </si>
  <si>
    <t>手数料算定表（建築確認申請）</t>
    <rPh sb="0" eb="3">
      <t>テスウリョウ</t>
    </rPh>
    <rPh sb="3" eb="5">
      <t>サンテイ</t>
    </rPh>
    <rPh sb="5" eb="6">
      <t>ヒョウ</t>
    </rPh>
    <rPh sb="7" eb="9">
      <t>ケンチク</t>
    </rPh>
    <rPh sb="9" eb="11">
      <t>カクニン</t>
    </rPh>
    <rPh sb="11" eb="13">
      <t>シンセイ</t>
    </rPh>
    <phoneticPr fontId="3"/>
  </si>
  <si>
    <t>加算あり（一戸建て）</t>
    <rPh sb="0" eb="2">
      <t>カサン</t>
    </rPh>
    <rPh sb="5" eb="8">
      <t>イッコダ</t>
    </rPh>
    <phoneticPr fontId="3"/>
  </si>
  <si>
    <t>加算あり（共同住宅等）</t>
    <rPh sb="0" eb="2">
      <t>カサン</t>
    </rPh>
    <rPh sb="5" eb="7">
      <t>キョウドウ</t>
    </rPh>
    <rPh sb="7" eb="10">
      <t>ジュウタクトウ</t>
    </rPh>
    <phoneticPr fontId="3"/>
  </si>
  <si>
    <t>３．工事種別</t>
    <rPh sb="2" eb="4">
      <t>コウジ</t>
    </rPh>
    <rPh sb="4" eb="6">
      <t>シュベツ</t>
    </rPh>
    <phoneticPr fontId="3"/>
  </si>
  <si>
    <t>新築・増築・改築</t>
    <rPh sb="0" eb="2">
      <t>シンチク</t>
    </rPh>
    <rPh sb="3" eb="5">
      <t>ゾウチク</t>
    </rPh>
    <rPh sb="6" eb="8">
      <t>カイチク</t>
    </rPh>
    <phoneticPr fontId="3"/>
  </si>
  <si>
    <t>その他</t>
    <rPh sb="2" eb="3">
      <t>タ</t>
    </rPh>
    <phoneticPr fontId="3"/>
  </si>
  <si>
    <t>※２　共同住宅等</t>
    <rPh sb="3" eb="5">
      <t>キョウドウ</t>
    </rPh>
    <rPh sb="5" eb="7">
      <t>ジュウタク</t>
    </rPh>
    <rPh sb="7" eb="8">
      <t>トウ</t>
    </rPh>
    <phoneticPr fontId="3"/>
  </si>
  <si>
    <t>※３　減免対象</t>
    <rPh sb="3" eb="5">
      <t>ゲンメン</t>
    </rPh>
    <rPh sb="5" eb="7">
      <t>タイショウ</t>
    </rPh>
    <phoneticPr fontId="3"/>
  </si>
  <si>
    <t>※１　その他</t>
    <rPh sb="5" eb="6">
      <t>タ</t>
    </rPh>
    <phoneticPr fontId="3"/>
  </si>
  <si>
    <t>手数料算定の元となる面積</t>
    <rPh sb="0" eb="3">
      <t>テスウリョウ</t>
    </rPh>
    <rPh sb="3" eb="5">
      <t>サンテイ</t>
    </rPh>
    <rPh sb="6" eb="7">
      <t>モト</t>
    </rPh>
    <rPh sb="10" eb="12">
      <t>メンセキ</t>
    </rPh>
    <phoneticPr fontId="3"/>
  </si>
  <si>
    <t>自動表記</t>
    <rPh sb="0" eb="2">
      <t>ジドウ</t>
    </rPh>
    <rPh sb="2" eb="4">
      <t>ヒョウキ</t>
    </rPh>
    <phoneticPr fontId="3"/>
  </si>
  <si>
    <t>申請書第２面の備考欄に記載した物件名（工事名）を入力</t>
    <rPh sb="0" eb="3">
      <t>シンセイショ</t>
    </rPh>
    <rPh sb="3" eb="4">
      <t>ダイ</t>
    </rPh>
    <rPh sb="5" eb="6">
      <t>メン</t>
    </rPh>
    <rPh sb="7" eb="10">
      <t>ビコウラン</t>
    </rPh>
    <rPh sb="11" eb="13">
      <t>キサイ</t>
    </rPh>
    <rPh sb="15" eb="18">
      <t>ブッケンメイ</t>
    </rPh>
    <rPh sb="19" eb="21">
      <t>コウジ</t>
    </rPh>
    <rPh sb="21" eb="22">
      <t>メイ</t>
    </rPh>
    <rPh sb="24" eb="26">
      <t>ニュウリョク</t>
    </rPh>
    <phoneticPr fontId="3"/>
  </si>
  <si>
    <t>手数料額</t>
    <rPh sb="0" eb="3">
      <t>テスウリョウ</t>
    </rPh>
    <rPh sb="3" eb="4">
      <t>ガク</t>
    </rPh>
    <phoneticPr fontId="3"/>
  </si>
  <si>
    <r>
      <rPr>
        <b/>
        <sz val="12"/>
        <color theme="1"/>
        <rFont val="HG丸ｺﾞｼｯｸM-PRO"/>
        <family val="3"/>
        <charset val="128"/>
      </rPr>
      <t>■建築物の申請の場合に入力</t>
    </r>
    <r>
      <rPr>
        <sz val="12"/>
        <color theme="1"/>
        <rFont val="HG丸ｺﾞｼｯｸM-PRO"/>
        <family val="3"/>
        <charset val="128"/>
      </rPr>
      <t xml:space="preserve">
プルダウンから選択
その他・・・※１</t>
    </r>
    <rPh sb="5" eb="7">
      <t>シンセイ</t>
    </rPh>
    <rPh sb="21" eb="23">
      <t>センタク</t>
    </rPh>
    <rPh sb="26" eb="27">
      <t>タ</t>
    </rPh>
    <phoneticPr fontId="3"/>
  </si>
  <si>
    <r>
      <rPr>
        <b/>
        <sz val="12"/>
        <color theme="1"/>
        <rFont val="HG丸ｺﾞｼｯｸM-PRO"/>
        <family val="3"/>
        <charset val="128"/>
      </rPr>
      <t>■建築物の申請の場合に入力</t>
    </r>
    <r>
      <rPr>
        <sz val="12"/>
        <color theme="1"/>
        <rFont val="HG丸ｺﾞｼｯｸM-PRO"/>
        <family val="3"/>
        <charset val="128"/>
      </rPr>
      <t xml:space="preserve">
申請書に記載した申請面積を入力
・計画変更の場合、「計画変更の申請手数料算出表」による床面積を入力</t>
    </r>
    <rPh sb="5" eb="7">
      <t>シンセイ</t>
    </rPh>
    <rPh sb="14" eb="16">
      <t>シンセイ</t>
    </rPh>
    <rPh sb="16" eb="17">
      <t>ショ</t>
    </rPh>
    <rPh sb="18" eb="20">
      <t>キサイ</t>
    </rPh>
    <rPh sb="22" eb="26">
      <t>シンセイメンセキ</t>
    </rPh>
    <rPh sb="27" eb="29">
      <t>ニュウリョク</t>
    </rPh>
    <rPh sb="31" eb="35">
      <t>ケイカクヘンコウ</t>
    </rPh>
    <rPh sb="36" eb="38">
      <t>バアイ</t>
    </rPh>
    <rPh sb="40" eb="44">
      <t>ケイカクヘンコウ</t>
    </rPh>
    <rPh sb="45" eb="47">
      <t>シンセイ</t>
    </rPh>
    <rPh sb="47" eb="50">
      <t>テスウリョウ</t>
    </rPh>
    <rPh sb="50" eb="52">
      <t>サンシュツ</t>
    </rPh>
    <rPh sb="52" eb="53">
      <t>ヒョウ</t>
    </rPh>
    <rPh sb="57" eb="58">
      <t>ユカ</t>
    </rPh>
    <rPh sb="58" eb="60">
      <t>メンセキ</t>
    </rPh>
    <rPh sb="61" eb="63">
      <t>ニュウリョク</t>
    </rPh>
    <phoneticPr fontId="3"/>
  </si>
  <si>
    <r>
      <rPr>
        <b/>
        <sz val="12"/>
        <color theme="1"/>
        <rFont val="HG丸ｺﾞｼｯｸM-PRO"/>
        <family val="3"/>
        <charset val="128"/>
      </rPr>
      <t>■建築物の申請の場合に入力</t>
    </r>
    <r>
      <rPr>
        <sz val="12"/>
        <color theme="1"/>
        <rFont val="HG丸ｺﾞｼｯｸM-PRO"/>
        <family val="3"/>
        <charset val="128"/>
      </rPr>
      <t xml:space="preserve">
プルダウンから選択
共同住宅等・・・※２</t>
    </r>
    <rPh sb="5" eb="7">
      <t>シンセイ</t>
    </rPh>
    <rPh sb="8" eb="10">
      <t>バアイ</t>
    </rPh>
    <rPh sb="21" eb="23">
      <t>センタク</t>
    </rPh>
    <rPh sb="24" eb="28">
      <t>キョウドウジュウタク</t>
    </rPh>
    <rPh sb="28" eb="29">
      <t>トウ</t>
    </rPh>
    <phoneticPr fontId="3"/>
  </si>
  <si>
    <r>
      <rPr>
        <b/>
        <sz val="12"/>
        <color theme="1"/>
        <rFont val="HG丸ｺﾞｼｯｸM-PRO"/>
        <family val="3"/>
        <charset val="128"/>
      </rPr>
      <t>■昇降機、建築設備、工作物の申請の場合に入力</t>
    </r>
    <r>
      <rPr>
        <sz val="12"/>
        <color theme="1"/>
        <rFont val="HG丸ｺﾞｼｯｸM-PRO"/>
        <family val="3"/>
        <charset val="128"/>
      </rPr>
      <t xml:space="preserve">
１の申請に係る昇降機、建築設備、工作物の申請数を入力</t>
    </r>
    <rPh sb="14" eb="16">
      <t>シンセイ</t>
    </rPh>
    <rPh sb="25" eb="27">
      <t>シンセイ</t>
    </rPh>
    <rPh sb="28" eb="29">
      <t>カカ</t>
    </rPh>
    <rPh sb="30" eb="33">
      <t>ショウコウキ</t>
    </rPh>
    <rPh sb="34" eb="38">
      <t>ケンチクセツビ</t>
    </rPh>
    <rPh sb="39" eb="42">
      <t>コウサクブツ</t>
    </rPh>
    <rPh sb="43" eb="46">
      <t>シンセイスウ</t>
    </rPh>
    <rPh sb="47" eb="49">
      <t>ニュウリョク</t>
    </rPh>
    <phoneticPr fontId="3"/>
  </si>
  <si>
    <r>
      <t>プルダウンから選択</t>
    </r>
    <r>
      <rPr>
        <b/>
        <sz val="12"/>
        <color theme="1"/>
        <rFont val="HG丸ｺﾞｼｯｸM-PRO"/>
        <family val="3"/>
        <charset val="128"/>
      </rPr>
      <t xml:space="preserve">
</t>
    </r>
    <r>
      <rPr>
        <sz val="12"/>
        <color theme="1"/>
        <rFont val="HG丸ｺﾞｼｯｸM-PRO"/>
        <family val="3"/>
        <charset val="128"/>
      </rPr>
      <t>減免対象・・・※３</t>
    </r>
    <rPh sb="7" eb="9">
      <t>センタク</t>
    </rPh>
    <rPh sb="10" eb="12">
      <t>ゲンメン</t>
    </rPh>
    <rPh sb="12" eb="14">
      <t>タイショウ</t>
    </rPh>
    <phoneticPr fontId="3"/>
  </si>
  <si>
    <t>　工事種別が移転、大規模な修繕・模様替え又は用途変更のもの
　その他に該当する場合は、申請面積等について、事前に申請先へご相談ください。</t>
    <rPh sb="1" eb="5">
      <t>コウジシュベツ</t>
    </rPh>
    <rPh sb="6" eb="8">
      <t>イテン</t>
    </rPh>
    <rPh sb="9" eb="12">
      <t>ダイキボ</t>
    </rPh>
    <rPh sb="13" eb="15">
      <t>シュウゼン</t>
    </rPh>
    <rPh sb="16" eb="19">
      <t>モヨウガ</t>
    </rPh>
    <rPh sb="20" eb="21">
      <t>マタ</t>
    </rPh>
    <rPh sb="22" eb="26">
      <t>ヨウトヘンコウ</t>
    </rPh>
    <rPh sb="33" eb="34">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</si>
</sst>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1"/>
      <color rgb="FFFF0000"/>
      <name val="HG丸ｺﾞｼｯｸM-PRO"/>
      <family val="3"/>
      <charset val="128"/>
    </font>
    <font>
      <b/>
      <sz val="28"/>
      <color theme="1"/>
      <name val="HG丸ｺﾞｼｯｸM-PRO"/>
      <family val="3"/>
      <charset val="128"/>
    </font>
    <font>
      <b/>
      <sz val="11"/>
      <color theme="1"/>
      <name val="游ゴシック"/>
      <family val="3"/>
      <charset val="128"/>
      <scheme val="minor"/>
    </font>
    <font>
      <b/>
      <sz val="16"/>
      <color theme="1"/>
      <name val="HG丸ｺﾞｼｯｸM-PRO"/>
      <family val="3"/>
      <charset val="128"/>
    </font>
    <font>
      <sz val="12"/>
      <color theme="1"/>
      <name val="HG丸ｺﾞｼｯｸM-PRO"/>
      <family val="3"/>
      <charset val="128"/>
    </font>
    <font>
      <b/>
      <sz val="12"/>
      <color theme="1"/>
      <name val="HG丸ｺﾞｼｯｸM-PRO"/>
      <family val="3"/>
      <charset val="128"/>
    </font>
    <font>
      <sz val="14"/>
      <color theme="1"/>
      <name val="HG丸ｺﾞｼｯｸM-PRO"/>
      <family val="3"/>
      <charset val="128"/>
    </font>
    <font>
      <b/>
      <sz val="48"/>
      <color theme="1"/>
      <name val="HG丸ｺﾞｼｯｸM-PR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2" fontId="0" fillId="0" borderId="0" xfId="0" applyNumberFormat="1">
      <alignment vertical="center"/>
    </xf>
    <xf numFmtId="0" fontId="0" fillId="0" borderId="0" xfId="0" applyAlignment="1">
      <alignment horizontal="center" vertical="center"/>
    </xf>
    <xf numFmtId="0" fontId="2" fillId="2" borderId="13" xfId="0" applyFont="1" applyFill="1" applyBorder="1">
      <alignment vertical="center"/>
    </xf>
    <xf numFmtId="38" fontId="0" fillId="0" borderId="0" xfId="1" applyFont="1">
      <alignment vertical="center"/>
    </xf>
    <xf numFmtId="0" fontId="2" fillId="0" borderId="0" xfId="0" applyFont="1" applyAlignment="1">
      <alignment vertical="center" wrapText="1"/>
    </xf>
    <xf numFmtId="0" fontId="2" fillId="0" borderId="0" xfId="0" applyFont="1" applyFill="1" applyBorder="1" applyAlignment="1">
      <alignment vertical="center" wrapText="1"/>
    </xf>
    <xf numFmtId="0" fontId="2" fillId="0" borderId="18" xfId="0" applyFont="1" applyBorder="1">
      <alignment vertical="center"/>
    </xf>
    <xf numFmtId="0" fontId="4" fillId="0" borderId="20" xfId="0" applyFont="1" applyBorder="1">
      <alignment vertical="center"/>
    </xf>
    <xf numFmtId="0" fontId="2" fillId="0" borderId="22" xfId="0" applyFont="1" applyBorder="1">
      <alignment vertical="center"/>
    </xf>
    <xf numFmtId="0" fontId="2" fillId="0" borderId="9" xfId="0" applyFont="1" applyBorder="1">
      <alignment vertical="center"/>
    </xf>
    <xf numFmtId="0" fontId="2" fillId="0" borderId="0" xfId="0" applyFont="1" applyBorder="1">
      <alignment vertical="center"/>
    </xf>
    <xf numFmtId="0" fontId="2" fillId="0" borderId="20" xfId="0" applyFont="1" applyBorder="1">
      <alignment vertical="center"/>
    </xf>
    <xf numFmtId="0" fontId="2" fillId="0" borderId="22" xfId="0" applyFont="1" applyFill="1" applyBorder="1" applyAlignment="1">
      <alignment vertical="center" wrapText="1"/>
    </xf>
    <xf numFmtId="0" fontId="2" fillId="0" borderId="9" xfId="0" applyFont="1" applyFill="1" applyBorder="1" applyAlignment="1">
      <alignment vertical="center" wrapText="1"/>
    </xf>
    <xf numFmtId="0" fontId="2" fillId="0" borderId="18" xfId="0" applyFont="1" applyFill="1" applyBorder="1" applyAlignment="1">
      <alignment vertical="center" wrapText="1"/>
    </xf>
    <xf numFmtId="0" fontId="2" fillId="0" borderId="9"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Alignment="1">
      <alignment vertical="center" wrapText="1"/>
    </xf>
    <xf numFmtId="0" fontId="0" fillId="0" borderId="2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2" fontId="0" fillId="0" borderId="14" xfId="0" applyNumberFormat="1" applyBorder="1">
      <alignment vertical="center"/>
    </xf>
    <xf numFmtId="0" fontId="0" fillId="0" borderId="15" xfId="0" applyBorder="1" applyAlignment="1">
      <alignment horizontal="center" vertical="center"/>
    </xf>
    <xf numFmtId="2" fontId="0" fillId="0" borderId="16" xfId="0" applyNumberFormat="1" applyBorder="1">
      <alignment vertical="center"/>
    </xf>
    <xf numFmtId="0" fontId="0" fillId="0" borderId="24" xfId="0" applyBorder="1">
      <alignment vertical="center"/>
    </xf>
    <xf numFmtId="2" fontId="0" fillId="0" borderId="15" xfId="0" applyNumberFormat="1" applyBorder="1">
      <alignment vertical="center"/>
    </xf>
    <xf numFmtId="0" fontId="0" fillId="0" borderId="14" xfId="0" applyBorder="1">
      <alignment vertical="center"/>
    </xf>
    <xf numFmtId="38" fontId="6" fillId="4" borderId="24" xfId="1" applyFont="1" applyFill="1" applyBorder="1">
      <alignment vertical="center"/>
    </xf>
    <xf numFmtId="0" fontId="2" fillId="0" borderId="0" xfId="0" applyFont="1" applyFill="1" applyBorder="1">
      <alignment vertical="center"/>
    </xf>
    <xf numFmtId="0" fontId="2" fillId="4" borderId="13" xfId="0" applyFont="1" applyFill="1" applyBorder="1">
      <alignment vertical="center"/>
    </xf>
    <xf numFmtId="0" fontId="0" fillId="0" borderId="24"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xf>
    <xf numFmtId="0" fontId="2" fillId="0" borderId="0" xfId="0" applyFont="1" applyFill="1" applyBorder="1" applyAlignment="1" applyProtection="1">
      <alignment vertical="center"/>
      <protection locked="0"/>
    </xf>
    <xf numFmtId="0" fontId="10" fillId="3" borderId="0" xfId="0" applyFont="1" applyFill="1" applyBorder="1" applyAlignment="1">
      <alignment vertical="center"/>
    </xf>
    <xf numFmtId="0" fontId="10" fillId="3" borderId="0" xfId="0" applyFont="1" applyFill="1" applyAlignment="1">
      <alignment vertical="center"/>
    </xf>
    <xf numFmtId="0" fontId="8" fillId="0" borderId="20" xfId="0" applyFont="1" applyBorder="1">
      <alignment vertical="center"/>
    </xf>
    <xf numFmtId="0" fontId="8" fillId="0" borderId="17" xfId="0" applyFont="1" applyBorder="1">
      <alignment vertical="center"/>
    </xf>
    <xf numFmtId="0" fontId="10" fillId="0" borderId="0" xfId="0" applyFont="1" applyBorder="1">
      <alignment vertical="center"/>
    </xf>
    <xf numFmtId="0" fontId="7" fillId="0" borderId="0" xfId="0" applyFont="1" applyAlignment="1">
      <alignmen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9" xfId="0" applyFont="1" applyBorder="1" applyAlignment="1">
      <alignment horizontal="left" vertical="center" wrapText="1"/>
    </xf>
    <xf numFmtId="0" fontId="8" fillId="0" borderId="23" xfId="0" applyFont="1" applyBorder="1" applyAlignment="1">
      <alignment horizontal="left" vertical="center" wrapText="1"/>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9" xfId="0" applyFont="1" applyBorder="1" applyAlignment="1">
      <alignment horizontal="left" vertical="center"/>
    </xf>
    <xf numFmtId="0" fontId="8" fillId="0" borderId="23" xfId="0" applyFont="1" applyBorder="1" applyAlignment="1">
      <alignment horizontal="left" vertical="center"/>
    </xf>
    <xf numFmtId="2" fontId="10" fillId="4" borderId="10" xfId="0" applyNumberFormat="1" applyFont="1" applyFill="1" applyBorder="1" applyAlignment="1" applyProtection="1">
      <alignment horizontal="center" vertical="center"/>
      <protection locked="0"/>
    </xf>
    <xf numFmtId="2" fontId="10" fillId="4" borderId="11" xfId="0" applyNumberFormat="1" applyFont="1" applyFill="1" applyBorder="1" applyAlignment="1" applyProtection="1">
      <alignment horizontal="center" vertical="center"/>
      <protection locked="0"/>
    </xf>
    <xf numFmtId="2" fontId="10" fillId="4" borderId="12" xfId="0" applyNumberFormat="1"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2" fontId="10" fillId="0" borderId="14" xfId="0" applyNumberFormat="1" applyFont="1" applyBorder="1" applyAlignment="1">
      <alignment horizontal="center" vertical="center"/>
    </xf>
    <xf numFmtId="2" fontId="10" fillId="0" borderId="15" xfId="0" applyNumberFormat="1" applyFont="1" applyBorder="1" applyAlignment="1">
      <alignment horizontal="center" vertical="center"/>
    </xf>
    <xf numFmtId="2" fontId="10" fillId="0" borderId="16" xfId="0" applyNumberFormat="1"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38" fontId="11" fillId="0" borderId="1" xfId="1" applyFont="1" applyBorder="1" applyAlignment="1">
      <alignment horizontal="center" vertical="center"/>
    </xf>
    <xf numFmtId="38" fontId="11" fillId="0" borderId="2" xfId="1" applyFont="1" applyBorder="1" applyAlignment="1">
      <alignment horizontal="center" vertical="center"/>
    </xf>
    <xf numFmtId="38" fontId="11" fillId="0" borderId="3" xfId="1" applyFont="1" applyBorder="1" applyAlignment="1">
      <alignment horizontal="center" vertical="center"/>
    </xf>
    <xf numFmtId="38" fontId="11" fillId="0" borderId="4" xfId="1" applyFont="1" applyBorder="1" applyAlignment="1">
      <alignment horizontal="center" vertical="center"/>
    </xf>
    <xf numFmtId="38" fontId="11" fillId="0" borderId="0" xfId="1" applyFont="1" applyBorder="1" applyAlignment="1">
      <alignment horizontal="center" vertical="center"/>
    </xf>
    <xf numFmtId="38" fontId="11" fillId="0" borderId="5" xfId="1" applyFont="1" applyBorder="1" applyAlignment="1">
      <alignment horizontal="center" vertical="center"/>
    </xf>
    <xf numFmtId="38" fontId="11" fillId="0" borderId="6" xfId="1" applyFont="1" applyBorder="1" applyAlignment="1">
      <alignment horizontal="center" vertical="center"/>
    </xf>
    <xf numFmtId="38" fontId="11" fillId="0" borderId="7" xfId="1" applyFont="1" applyBorder="1" applyAlignment="1">
      <alignment horizontal="center" vertical="center"/>
    </xf>
    <xf numFmtId="38" fontId="11" fillId="0" borderId="8" xfId="1" applyFont="1" applyBorder="1" applyAlignment="1">
      <alignment horizontal="center" vertical="center"/>
    </xf>
    <xf numFmtId="0" fontId="5" fillId="0" borderId="4" xfId="0" applyFont="1" applyBorder="1" applyAlignment="1">
      <alignment horizontal="center" vertical="center"/>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0" fillId="0" borderId="24"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8F8FA-2539-4672-BAE0-E97E373CAF05}">
  <sheetPr>
    <tabColor rgb="FFFFFF00"/>
    <pageSetUpPr fitToPage="1"/>
  </sheetPr>
  <dimension ref="C2:M60"/>
  <sheetViews>
    <sheetView tabSelected="1" view="pageBreakPreview" zoomScale="85" zoomScaleNormal="100" zoomScaleSheetLayoutView="85" workbookViewId="0">
      <selection activeCell="C3" sqref="C3:H5"/>
    </sheetView>
  </sheetViews>
  <sheetFormatPr defaultRowHeight="13.5" x14ac:dyDescent="0.4"/>
  <cols>
    <col min="1" max="1" width="9" style="1"/>
    <col min="2" max="2" width="3.875" style="1" customWidth="1"/>
    <col min="3" max="3" width="9" style="1" customWidth="1"/>
    <col min="4" max="8" width="9" style="1"/>
    <col min="9" max="9" width="4" style="1" customWidth="1"/>
    <col min="10" max="10" width="9" style="1" customWidth="1"/>
    <col min="11" max="12" width="9.5" style="1" customWidth="1"/>
    <col min="13" max="13" width="8.125" style="1" customWidth="1"/>
    <col min="14" max="14" width="0.875" style="1" customWidth="1"/>
    <col min="15" max="16384" width="9" style="1"/>
  </cols>
  <sheetData>
    <row r="2" spans="3:13" ht="4.5" customHeight="1" thickBot="1" x14ac:dyDescent="0.45"/>
    <row r="3" spans="3:13" ht="14.25" thickBot="1" x14ac:dyDescent="0.45">
      <c r="C3" s="44" t="s">
        <v>37</v>
      </c>
      <c r="D3" s="44"/>
      <c r="E3" s="44"/>
      <c r="F3" s="44"/>
      <c r="G3" s="44"/>
      <c r="H3" s="44"/>
      <c r="J3" s="6"/>
      <c r="K3" s="1" t="s">
        <v>35</v>
      </c>
    </row>
    <row r="4" spans="3:13" ht="4.5" customHeight="1" thickBot="1" x14ac:dyDescent="0.45">
      <c r="C4" s="44"/>
      <c r="D4" s="44"/>
      <c r="E4" s="44"/>
      <c r="F4" s="44"/>
      <c r="G4" s="44"/>
      <c r="H4" s="44"/>
      <c r="J4" s="33"/>
    </row>
    <row r="5" spans="3:13" ht="14.25" thickBot="1" x14ac:dyDescent="0.45">
      <c r="C5" s="44"/>
      <c r="D5" s="44"/>
      <c r="E5" s="44"/>
      <c r="F5" s="44"/>
      <c r="G5" s="44"/>
      <c r="H5" s="44"/>
      <c r="J5" s="34"/>
      <c r="K5" s="1" t="s">
        <v>36</v>
      </c>
    </row>
    <row r="6" spans="3:13" ht="4.5" customHeight="1" x14ac:dyDescent="0.4"/>
    <row r="7" spans="3:13" ht="17.25" x14ac:dyDescent="0.4">
      <c r="C7" s="39" t="s">
        <v>30</v>
      </c>
      <c r="D7" s="20"/>
      <c r="E7" s="20"/>
      <c r="F7" s="20"/>
      <c r="G7" s="20"/>
      <c r="H7" s="20"/>
      <c r="I7" s="20"/>
      <c r="J7" s="20"/>
      <c r="K7" s="20"/>
      <c r="L7" s="20"/>
      <c r="M7" s="20"/>
    </row>
    <row r="8" spans="3:13" ht="4.5" customHeight="1" x14ac:dyDescent="0.4">
      <c r="C8" s="19"/>
      <c r="D8" s="19"/>
      <c r="E8" s="19"/>
      <c r="F8" s="19"/>
      <c r="G8" s="19"/>
      <c r="H8" s="19"/>
      <c r="I8" s="19"/>
      <c r="J8" s="19"/>
      <c r="K8" s="19"/>
      <c r="L8" s="19"/>
      <c r="M8" s="19"/>
    </row>
    <row r="9" spans="3:13" ht="21" customHeight="1" thickBot="1" x14ac:dyDescent="0.45">
      <c r="C9" s="41" t="s">
        <v>28</v>
      </c>
      <c r="D9" s="14"/>
      <c r="E9" s="14"/>
      <c r="F9" s="14"/>
      <c r="G9" s="14"/>
      <c r="H9" s="14"/>
      <c r="I9" s="14"/>
      <c r="J9" s="45" t="s">
        <v>48</v>
      </c>
      <c r="K9" s="46"/>
      <c r="L9" s="46"/>
      <c r="M9" s="47"/>
    </row>
    <row r="10" spans="3:13" ht="21" customHeight="1" thickBot="1" x14ac:dyDescent="0.45">
      <c r="C10" s="11" t="s">
        <v>3</v>
      </c>
      <c r="D10" s="54"/>
      <c r="E10" s="55"/>
      <c r="F10" s="55"/>
      <c r="G10" s="55"/>
      <c r="H10" s="56"/>
      <c r="I10" s="38"/>
      <c r="J10" s="48"/>
      <c r="K10" s="49"/>
      <c r="L10" s="49"/>
      <c r="M10" s="50"/>
    </row>
    <row r="11" spans="3:13" ht="21" customHeight="1" x14ac:dyDescent="0.4">
      <c r="C11" s="12"/>
      <c r="D11" s="13"/>
      <c r="E11" s="13"/>
      <c r="F11" s="13"/>
      <c r="G11" s="13"/>
      <c r="H11" s="13"/>
      <c r="I11" s="13"/>
      <c r="J11" s="51"/>
      <c r="K11" s="52"/>
      <c r="L11" s="52"/>
      <c r="M11" s="53"/>
    </row>
    <row r="12" spans="3:13" ht="21" customHeight="1" thickBot="1" x14ac:dyDescent="0.45">
      <c r="C12" s="42" t="s">
        <v>29</v>
      </c>
      <c r="D12" s="10"/>
      <c r="E12" s="10"/>
      <c r="F12" s="10"/>
      <c r="G12" s="10"/>
      <c r="H12" s="10"/>
      <c r="I12" s="10"/>
      <c r="J12" s="45" t="s">
        <v>31</v>
      </c>
      <c r="K12" s="46"/>
      <c r="L12" s="46"/>
      <c r="M12" s="47"/>
    </row>
    <row r="13" spans="3:13" ht="21" customHeight="1" thickBot="1" x14ac:dyDescent="0.45">
      <c r="C13" s="11" t="s">
        <v>2</v>
      </c>
      <c r="D13" s="54"/>
      <c r="E13" s="55"/>
      <c r="F13" s="55"/>
      <c r="G13" s="55"/>
      <c r="H13" s="56"/>
      <c r="I13" s="38"/>
      <c r="J13" s="48"/>
      <c r="K13" s="49"/>
      <c r="L13" s="49"/>
      <c r="M13" s="50"/>
    </row>
    <row r="14" spans="3:13" ht="21" customHeight="1" x14ac:dyDescent="0.4">
      <c r="C14" s="12"/>
      <c r="D14" s="13"/>
      <c r="E14" s="13"/>
      <c r="F14" s="13"/>
      <c r="G14" s="13"/>
      <c r="H14" s="13"/>
      <c r="I14" s="13"/>
      <c r="J14" s="51"/>
      <c r="K14" s="52"/>
      <c r="L14" s="52"/>
      <c r="M14" s="53"/>
    </row>
    <row r="15" spans="3:13" ht="21" customHeight="1" thickBot="1" x14ac:dyDescent="0.45">
      <c r="C15" s="42" t="s">
        <v>40</v>
      </c>
      <c r="D15" s="10"/>
      <c r="E15" s="10"/>
      <c r="F15" s="10"/>
      <c r="G15" s="10"/>
      <c r="H15" s="10"/>
      <c r="I15" s="10"/>
      <c r="J15" s="45" t="s">
        <v>50</v>
      </c>
      <c r="K15" s="46"/>
      <c r="L15" s="46"/>
      <c r="M15" s="47"/>
    </row>
    <row r="16" spans="3:13" ht="21" customHeight="1" thickBot="1" x14ac:dyDescent="0.45">
      <c r="C16" s="11" t="s">
        <v>2</v>
      </c>
      <c r="D16" s="69"/>
      <c r="E16" s="70"/>
      <c r="F16" s="71"/>
      <c r="G16" s="14"/>
      <c r="H16" s="14"/>
      <c r="I16" s="14"/>
      <c r="J16" s="48"/>
      <c r="K16" s="49"/>
      <c r="L16" s="49"/>
      <c r="M16" s="50"/>
    </row>
    <row r="17" spans="3:13" ht="21" customHeight="1" x14ac:dyDescent="0.4">
      <c r="C17" s="12"/>
      <c r="D17" s="13"/>
      <c r="E17" s="13"/>
      <c r="F17" s="13"/>
      <c r="G17" s="13"/>
      <c r="H17" s="13"/>
      <c r="I17" s="13"/>
      <c r="J17" s="51"/>
      <c r="K17" s="52"/>
      <c r="L17" s="52"/>
      <c r="M17" s="53"/>
    </row>
    <row r="18" spans="3:13" ht="21" customHeight="1" thickBot="1" x14ac:dyDescent="0.45">
      <c r="C18" s="42" t="s">
        <v>24</v>
      </c>
      <c r="D18" s="10"/>
      <c r="E18" s="10"/>
      <c r="F18" s="10"/>
      <c r="G18" s="10"/>
      <c r="H18" s="10"/>
      <c r="I18" s="10"/>
      <c r="J18" s="45" t="s">
        <v>51</v>
      </c>
      <c r="K18" s="46"/>
      <c r="L18" s="46"/>
      <c r="M18" s="47"/>
    </row>
    <row r="19" spans="3:13" ht="21" customHeight="1" thickBot="1" x14ac:dyDescent="0.45">
      <c r="C19" s="11" t="s">
        <v>3</v>
      </c>
      <c r="D19" s="66"/>
      <c r="E19" s="67"/>
      <c r="F19" s="68"/>
      <c r="G19" s="14" t="s">
        <v>9</v>
      </c>
      <c r="H19" s="14"/>
      <c r="I19" s="14"/>
      <c r="J19" s="48"/>
      <c r="K19" s="49"/>
      <c r="L19" s="49"/>
      <c r="M19" s="50"/>
    </row>
    <row r="20" spans="3:13" ht="21" customHeight="1" x14ac:dyDescent="0.4">
      <c r="C20" s="12"/>
      <c r="D20" s="13"/>
      <c r="E20" s="13"/>
      <c r="F20" s="13"/>
      <c r="G20" s="13"/>
      <c r="H20" s="13"/>
      <c r="I20" s="13"/>
      <c r="J20" s="51"/>
      <c r="K20" s="52"/>
      <c r="L20" s="52"/>
      <c r="M20" s="53"/>
    </row>
    <row r="21" spans="3:13" ht="21" customHeight="1" x14ac:dyDescent="0.4">
      <c r="C21" s="14"/>
      <c r="D21" s="42" t="s">
        <v>46</v>
      </c>
      <c r="E21" s="10"/>
      <c r="F21" s="10"/>
      <c r="G21" s="10"/>
      <c r="H21" s="10"/>
      <c r="I21" s="10"/>
      <c r="J21" s="57" t="s">
        <v>47</v>
      </c>
      <c r="K21" s="58"/>
      <c r="L21" s="58"/>
      <c r="M21" s="59"/>
    </row>
    <row r="22" spans="3:13" ht="21" customHeight="1" x14ac:dyDescent="0.4">
      <c r="C22" s="14"/>
      <c r="D22" s="15" t="s">
        <v>16</v>
      </c>
      <c r="E22" s="72">
        <f>IF(AND(OR(D13='手数料一覧（編集不可）'!C5,D13='手数料一覧（編集不可）'!C18),NOT(D16="")),IF(D16="その他",D19/2,D19),0)</f>
        <v>0</v>
      </c>
      <c r="F22" s="73"/>
      <c r="G22" s="74"/>
      <c r="H22" s="14" t="s">
        <v>9</v>
      </c>
      <c r="I22" s="14"/>
      <c r="J22" s="60"/>
      <c r="K22" s="61"/>
      <c r="L22" s="61"/>
      <c r="M22" s="62"/>
    </row>
    <row r="23" spans="3:13" ht="21" customHeight="1" x14ac:dyDescent="0.4">
      <c r="C23" s="14"/>
      <c r="D23" s="12"/>
      <c r="E23" s="13"/>
      <c r="F23" s="13"/>
      <c r="G23" s="13"/>
      <c r="H23" s="13"/>
      <c r="I23" s="13"/>
      <c r="J23" s="63"/>
      <c r="K23" s="64"/>
      <c r="L23" s="64"/>
      <c r="M23" s="65"/>
    </row>
    <row r="24" spans="3:13" ht="21" customHeight="1" thickBot="1" x14ac:dyDescent="0.45">
      <c r="C24" s="42" t="s">
        <v>25</v>
      </c>
      <c r="D24" s="10"/>
      <c r="E24" s="10"/>
      <c r="F24" s="10"/>
      <c r="G24" s="10"/>
      <c r="H24" s="10"/>
      <c r="I24" s="10"/>
      <c r="J24" s="45" t="s">
        <v>52</v>
      </c>
      <c r="K24" s="46"/>
      <c r="L24" s="46"/>
      <c r="M24" s="47"/>
    </row>
    <row r="25" spans="3:13" ht="21" customHeight="1" thickBot="1" x14ac:dyDescent="0.45">
      <c r="C25" s="11" t="s">
        <v>2</v>
      </c>
      <c r="D25" s="69"/>
      <c r="E25" s="70"/>
      <c r="F25" s="71"/>
      <c r="G25" s="14"/>
      <c r="H25" s="43"/>
      <c r="I25" s="14"/>
      <c r="J25" s="48"/>
      <c r="K25" s="49"/>
      <c r="L25" s="49"/>
      <c r="M25" s="50"/>
    </row>
    <row r="26" spans="3:13" ht="21" customHeight="1" x14ac:dyDescent="0.4">
      <c r="C26" s="16"/>
      <c r="D26" s="17"/>
      <c r="E26" s="17"/>
      <c r="F26" s="17"/>
      <c r="G26" s="17"/>
      <c r="H26" s="17"/>
      <c r="I26" s="17"/>
      <c r="J26" s="51"/>
      <c r="K26" s="52"/>
      <c r="L26" s="52"/>
      <c r="M26" s="53"/>
    </row>
    <row r="27" spans="3:13" ht="21" customHeight="1" thickBot="1" x14ac:dyDescent="0.45">
      <c r="C27" s="42" t="s">
        <v>26</v>
      </c>
      <c r="D27" s="18"/>
      <c r="E27" s="18"/>
      <c r="F27" s="18"/>
      <c r="G27" s="18"/>
      <c r="H27" s="18"/>
      <c r="I27" s="18"/>
      <c r="J27" s="45" t="s">
        <v>53</v>
      </c>
      <c r="K27" s="46"/>
      <c r="L27" s="46"/>
      <c r="M27" s="47"/>
    </row>
    <row r="28" spans="3:13" ht="21" customHeight="1" thickBot="1" x14ac:dyDescent="0.45">
      <c r="C28" s="11" t="s">
        <v>3</v>
      </c>
      <c r="D28" s="69"/>
      <c r="E28" s="70"/>
      <c r="F28" s="71"/>
      <c r="G28" s="9"/>
      <c r="H28" s="9"/>
      <c r="I28" s="9"/>
      <c r="J28" s="48"/>
      <c r="K28" s="49"/>
      <c r="L28" s="49"/>
      <c r="M28" s="50"/>
    </row>
    <row r="29" spans="3:13" ht="21" customHeight="1" x14ac:dyDescent="0.4">
      <c r="C29" s="12"/>
      <c r="D29" s="13"/>
      <c r="E29" s="13"/>
      <c r="F29" s="13"/>
      <c r="G29" s="13"/>
      <c r="H29" s="13"/>
      <c r="I29" s="13"/>
      <c r="J29" s="51"/>
      <c r="K29" s="52"/>
      <c r="L29" s="52"/>
      <c r="M29" s="53"/>
    </row>
    <row r="30" spans="3:13" ht="21" customHeight="1" thickBot="1" x14ac:dyDescent="0.45">
      <c r="C30" s="42" t="s">
        <v>27</v>
      </c>
      <c r="D30" s="10"/>
      <c r="E30" s="10"/>
      <c r="F30" s="10"/>
      <c r="G30" s="10"/>
      <c r="H30" s="10"/>
      <c r="I30" s="10"/>
      <c r="J30" s="45" t="s">
        <v>54</v>
      </c>
      <c r="K30" s="46"/>
      <c r="L30" s="46"/>
      <c r="M30" s="47"/>
    </row>
    <row r="31" spans="3:13" ht="21" customHeight="1" thickBot="1" x14ac:dyDescent="0.45">
      <c r="C31" s="11" t="s">
        <v>2</v>
      </c>
      <c r="D31" s="87"/>
      <c r="E31" s="88"/>
      <c r="F31" s="89"/>
      <c r="G31" s="14"/>
      <c r="H31" s="14"/>
      <c r="I31" s="14"/>
      <c r="J31" s="48"/>
      <c r="K31" s="49"/>
      <c r="L31" s="49"/>
      <c r="M31" s="50"/>
    </row>
    <row r="32" spans="3:13" ht="21" customHeight="1" x14ac:dyDescent="0.4">
      <c r="C32" s="12"/>
      <c r="D32" s="13"/>
      <c r="E32" s="13"/>
      <c r="F32" s="13"/>
      <c r="G32" s="13"/>
      <c r="H32" s="13"/>
      <c r="I32" s="13"/>
      <c r="J32" s="51"/>
      <c r="K32" s="52"/>
      <c r="L32" s="52"/>
      <c r="M32" s="53"/>
    </row>
    <row r="33" spans="3:13" ht="4.5" customHeight="1" x14ac:dyDescent="0.4"/>
    <row r="34" spans="3:13" ht="16.5" customHeight="1" x14ac:dyDescent="0.4">
      <c r="C34" s="1" t="s">
        <v>45</v>
      </c>
    </row>
    <row r="35" spans="3:13" ht="16.5" customHeight="1" x14ac:dyDescent="0.4">
      <c r="C35" s="75" t="s">
        <v>55</v>
      </c>
      <c r="D35" s="76"/>
      <c r="E35" s="76"/>
      <c r="F35" s="76"/>
      <c r="G35" s="76"/>
      <c r="H35" s="76"/>
      <c r="I35" s="76"/>
      <c r="J35" s="76"/>
      <c r="K35" s="76"/>
      <c r="L35" s="76"/>
      <c r="M35" s="76"/>
    </row>
    <row r="36" spans="3:13" ht="16.5" customHeight="1" x14ac:dyDescent="0.4">
      <c r="C36" s="76"/>
      <c r="D36" s="76"/>
      <c r="E36" s="76"/>
      <c r="F36" s="76"/>
      <c r="G36" s="76"/>
      <c r="H36" s="76"/>
      <c r="I36" s="76"/>
      <c r="J36" s="76"/>
      <c r="K36" s="76"/>
      <c r="L36" s="76"/>
      <c r="M36" s="76"/>
    </row>
    <row r="37" spans="3:13" ht="16.5" customHeight="1" x14ac:dyDescent="0.4">
      <c r="C37" s="1" t="s">
        <v>43</v>
      </c>
    </row>
    <row r="38" spans="3:13" ht="16.5" customHeight="1" x14ac:dyDescent="0.4">
      <c r="C38" s="75" t="s">
        <v>32</v>
      </c>
      <c r="D38" s="76"/>
      <c r="E38" s="76"/>
      <c r="F38" s="76"/>
      <c r="G38" s="76"/>
      <c r="H38" s="76"/>
      <c r="I38" s="76"/>
      <c r="J38" s="76"/>
      <c r="K38" s="76"/>
      <c r="L38" s="76"/>
      <c r="M38" s="76"/>
    </row>
    <row r="39" spans="3:13" ht="16.5" customHeight="1" x14ac:dyDescent="0.4">
      <c r="C39" s="76"/>
      <c r="D39" s="76"/>
      <c r="E39" s="76"/>
      <c r="F39" s="76"/>
      <c r="G39" s="76"/>
      <c r="H39" s="76"/>
      <c r="I39" s="76"/>
      <c r="J39" s="76"/>
      <c r="K39" s="76"/>
      <c r="L39" s="76"/>
      <c r="M39" s="76"/>
    </row>
    <row r="40" spans="3:13" ht="16.5" customHeight="1" x14ac:dyDescent="0.4">
      <c r="C40" s="1" t="s">
        <v>44</v>
      </c>
    </row>
    <row r="41" spans="3:13" ht="16.5" customHeight="1" x14ac:dyDescent="0.4">
      <c r="C41" s="1" t="s">
        <v>17</v>
      </c>
    </row>
    <row r="42" spans="3:13" ht="16.5" customHeight="1" x14ac:dyDescent="0.4">
      <c r="C42" s="1" t="s">
        <v>18</v>
      </c>
    </row>
    <row r="43" spans="3:13" ht="16.5" customHeight="1" x14ac:dyDescent="0.4">
      <c r="C43" s="1" t="s">
        <v>19</v>
      </c>
    </row>
    <row r="44" spans="3:13" ht="16.5" customHeight="1" x14ac:dyDescent="0.4">
      <c r="C44" s="75" t="s">
        <v>23</v>
      </c>
      <c r="D44" s="75"/>
      <c r="E44" s="75"/>
      <c r="F44" s="75"/>
      <c r="G44" s="75"/>
      <c r="H44" s="75"/>
      <c r="I44" s="75"/>
      <c r="J44" s="75"/>
      <c r="K44" s="75"/>
      <c r="L44" s="75"/>
      <c r="M44" s="75"/>
    </row>
    <row r="45" spans="3:13" ht="16.5" customHeight="1" x14ac:dyDescent="0.4">
      <c r="C45" s="75"/>
      <c r="D45" s="75"/>
      <c r="E45" s="75"/>
      <c r="F45" s="75"/>
      <c r="G45" s="75"/>
      <c r="H45" s="75"/>
      <c r="I45" s="75"/>
      <c r="J45" s="75"/>
      <c r="K45" s="75"/>
      <c r="L45" s="75"/>
      <c r="M45" s="75"/>
    </row>
    <row r="46" spans="3:13" ht="4.5" customHeight="1" x14ac:dyDescent="0.4">
      <c r="C46" s="8"/>
      <c r="D46" s="8"/>
      <c r="E46" s="8"/>
      <c r="F46" s="8"/>
      <c r="G46" s="8"/>
      <c r="H46" s="8"/>
      <c r="I46" s="8"/>
      <c r="J46" s="8"/>
      <c r="K46" s="8"/>
      <c r="L46" s="8"/>
      <c r="M46" s="8"/>
    </row>
    <row r="47" spans="3:13" ht="16.5" customHeight="1" x14ac:dyDescent="0.4">
      <c r="C47" s="40" t="s">
        <v>49</v>
      </c>
      <c r="D47" s="21"/>
      <c r="E47" s="21"/>
      <c r="F47" s="21"/>
      <c r="G47" s="21"/>
      <c r="H47" s="21"/>
      <c r="I47" s="21"/>
      <c r="J47" s="21"/>
      <c r="K47" s="21"/>
      <c r="L47" s="21"/>
      <c r="M47" s="21"/>
    </row>
    <row r="48" spans="3:13" ht="4.5" customHeight="1" thickBot="1" x14ac:dyDescent="0.45"/>
    <row r="49" spans="3:12" ht="12.75" customHeight="1" x14ac:dyDescent="0.4">
      <c r="C49" s="77" t="str">
        <f>IF(OR(D13="",D31="",AND(OR(D13='手数料一覧（編集不可）'!C5,D13='手数料一覧（編集不可）'!C18),OR(D16="",D19="",D25="")),AND(OR(D13='手数料一覧（編集不可）'!C15,D13='手数料一覧（編集不可）'!C16,D13='手数料一覧（編集不可）'!C17,D13='手数料一覧（編集不可）'!C28,D13='手数料一覧（編集不可）'!C29,D13='手数料一覧（編集不可）'!C30),D28="")),"未入力あり",IF(D31='手数料一覧（編集不可）'!D43,IF(OR(D13='手数料一覧（編集不可）'!C5,D13='手数料一覧（編集不可）'!C18),SUM(SUMIF('手数料一覧（編集不可）'!I5:I30,"〇",'手数料一覧（編集不可）'!G5:G30),SUMIF('手数料一覧（編集不可）'!I32:I38,"〇",'手数料一覧（編集不可）'!G32:G38)),(SUMIF('手数料一覧（編集不可）'!I5:I30,"〇",'手数料一覧（編集不可）'!G5:G30)*D28)),IF(OR(D13='手数料一覧（編集不可）'!C5,D13='手数料一覧（編集不可）'!C18),(SUM((SUMIF('手数料一覧（編集不可）'!I5:I30,"〇",'手数料一覧（編集不可）'!G5:G30))/2,SUMIF('手数料一覧（編集不可）'!I32:I38,"〇",'手数料一覧（編集不可）'!G32:G38))),((SUMIF('手数料一覧（編集不可）'!I5:I30,"〇",'手数料一覧（編集不可）'!G5:G30))*D28)/2)))</f>
        <v>未入力あり</v>
      </c>
      <c r="D49" s="78"/>
      <c r="E49" s="78"/>
      <c r="F49" s="78"/>
      <c r="G49" s="78"/>
      <c r="H49" s="78"/>
      <c r="I49" s="78"/>
      <c r="J49" s="78"/>
      <c r="K49" s="79"/>
    </row>
    <row r="50" spans="3:12" ht="12.75" customHeight="1" x14ac:dyDescent="0.4">
      <c r="C50" s="80"/>
      <c r="D50" s="81"/>
      <c r="E50" s="81"/>
      <c r="F50" s="81"/>
      <c r="G50" s="81"/>
      <c r="H50" s="81"/>
      <c r="I50" s="81"/>
      <c r="J50" s="81"/>
      <c r="K50" s="82"/>
    </row>
    <row r="51" spans="3:12" ht="12.75" customHeight="1" x14ac:dyDescent="0.4">
      <c r="C51" s="80"/>
      <c r="D51" s="81"/>
      <c r="E51" s="81"/>
      <c r="F51" s="81"/>
      <c r="G51" s="81"/>
      <c r="H51" s="81"/>
      <c r="I51" s="81"/>
      <c r="J51" s="81"/>
      <c r="K51" s="82"/>
    </row>
    <row r="52" spans="3:12" ht="12.75" customHeight="1" x14ac:dyDescent="0.4">
      <c r="C52" s="80"/>
      <c r="D52" s="81"/>
      <c r="E52" s="81"/>
      <c r="F52" s="81"/>
      <c r="G52" s="81"/>
      <c r="H52" s="81"/>
      <c r="I52" s="81"/>
      <c r="J52" s="81"/>
      <c r="K52" s="82"/>
    </row>
    <row r="53" spans="3:12" ht="12.75" customHeight="1" x14ac:dyDescent="0.4">
      <c r="C53" s="80"/>
      <c r="D53" s="81"/>
      <c r="E53" s="81"/>
      <c r="F53" s="81"/>
      <c r="G53" s="81"/>
      <c r="H53" s="81"/>
      <c r="I53" s="81"/>
      <c r="J53" s="81"/>
      <c r="K53" s="82"/>
    </row>
    <row r="54" spans="3:12" ht="12.75" customHeight="1" x14ac:dyDescent="0.4">
      <c r="C54" s="80"/>
      <c r="D54" s="81"/>
      <c r="E54" s="81"/>
      <c r="F54" s="81"/>
      <c r="G54" s="81"/>
      <c r="H54" s="81"/>
      <c r="I54" s="81"/>
      <c r="J54" s="81"/>
      <c r="K54" s="82"/>
    </row>
    <row r="55" spans="3:12" ht="12.75" customHeight="1" x14ac:dyDescent="0.4">
      <c r="C55" s="80"/>
      <c r="D55" s="81"/>
      <c r="E55" s="81"/>
      <c r="F55" s="81"/>
      <c r="G55" s="81"/>
      <c r="H55" s="81"/>
      <c r="I55" s="81"/>
      <c r="J55" s="81"/>
      <c r="K55" s="82"/>
    </row>
    <row r="56" spans="3:12" ht="12.75" customHeight="1" x14ac:dyDescent="0.4">
      <c r="C56" s="80"/>
      <c r="D56" s="81"/>
      <c r="E56" s="81"/>
      <c r="F56" s="81"/>
      <c r="G56" s="81"/>
      <c r="H56" s="81"/>
      <c r="I56" s="81"/>
      <c r="J56" s="81"/>
      <c r="K56" s="82"/>
      <c r="L56" s="86" t="s">
        <v>0</v>
      </c>
    </row>
    <row r="57" spans="3:12" ht="12.75" customHeight="1" x14ac:dyDescent="0.4">
      <c r="C57" s="80"/>
      <c r="D57" s="81"/>
      <c r="E57" s="81"/>
      <c r="F57" s="81"/>
      <c r="G57" s="81"/>
      <c r="H57" s="81"/>
      <c r="I57" s="81"/>
      <c r="J57" s="81"/>
      <c r="K57" s="82"/>
      <c r="L57" s="86"/>
    </row>
    <row r="58" spans="3:12" ht="12.75" customHeight="1" thickBot="1" x14ac:dyDescent="0.45">
      <c r="C58" s="83"/>
      <c r="D58" s="84"/>
      <c r="E58" s="84"/>
      <c r="F58" s="84"/>
      <c r="G58" s="84"/>
      <c r="H58" s="84"/>
      <c r="I58" s="84"/>
      <c r="J58" s="84"/>
      <c r="K58" s="85"/>
      <c r="L58" s="86"/>
    </row>
    <row r="59" spans="3:12" ht="4.5" customHeight="1" x14ac:dyDescent="0.4"/>
    <row r="60" spans="3:12" ht="4.5" customHeight="1" x14ac:dyDescent="0.4"/>
  </sheetData>
  <sheetProtection sheet="1" objects="1" scenarios="1"/>
  <mergeCells count="22">
    <mergeCell ref="C49:K58"/>
    <mergeCell ref="L56:L58"/>
    <mergeCell ref="C44:M45"/>
    <mergeCell ref="D31:F31"/>
    <mergeCell ref="D28:F28"/>
    <mergeCell ref="C38:M39"/>
    <mergeCell ref="D25:F25"/>
    <mergeCell ref="C35:M36"/>
    <mergeCell ref="J24:M26"/>
    <mergeCell ref="J27:M29"/>
    <mergeCell ref="J30:M32"/>
    <mergeCell ref="J21:M23"/>
    <mergeCell ref="D19:F19"/>
    <mergeCell ref="D16:F16"/>
    <mergeCell ref="E22:G22"/>
    <mergeCell ref="D13:H13"/>
    <mergeCell ref="C3:H5"/>
    <mergeCell ref="J9:M11"/>
    <mergeCell ref="J12:M14"/>
    <mergeCell ref="J15:M17"/>
    <mergeCell ref="J18:M20"/>
    <mergeCell ref="D10:H10"/>
  </mergeCells>
  <phoneticPr fontId="3"/>
  <pageMargins left="0.7" right="0.7" top="0.75" bottom="0.75" header="0.3" footer="0.3"/>
  <pageSetup paperSize="9" scale="80" orientation="portrait" r:id="rId1"/>
  <colBreaks count="1" manualBreakCount="1">
    <brk id="13" max="4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5E9D0B4E-41C1-4D08-BB7A-7BF0F853AC85}">
          <x14:formula1>
            <xm:f>'手数料一覧（編集不可）'!$C$4:$C$31</xm:f>
          </x14:formula1>
          <xm:sqref>D13</xm:sqref>
        </x14:dataValidation>
        <x14:dataValidation type="list" allowBlank="1" showInputMessage="1" showErrorMessage="1" xr:uid="{5AA93E60-9183-47F5-85E2-D7C96021C3C6}">
          <x14:formula1>
            <xm:f>'手数料一覧（編集不可）'!$D$41:$D$43</xm:f>
          </x14:formula1>
          <xm:sqref>D31:F31</xm:sqref>
        </x14:dataValidation>
        <x14:dataValidation type="list" allowBlank="1" showInputMessage="1" showErrorMessage="1" xr:uid="{FFE58419-D1DB-46B8-809D-9B3A3E2C9F52}">
          <x14:formula1>
            <xm:f>'手数料一覧（編集不可）'!$C$31:$C$38</xm:f>
          </x14:formula1>
          <xm:sqref>D25:F25</xm:sqref>
        </x14:dataValidation>
        <x14:dataValidation type="list" allowBlank="1" showInputMessage="1" showErrorMessage="1" xr:uid="{667904EA-284E-4286-A8D3-96952F53DB1B}">
          <x14:formula1>
            <xm:f>'手数料一覧（編集不可）'!$D$44:$D$46</xm:f>
          </x14:formula1>
          <xm:sqref>D16:F16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77190-E95E-4A10-89D1-44B20DF9635F}">
  <dimension ref="C1:I87"/>
  <sheetViews>
    <sheetView workbookViewId="0">
      <selection activeCell="I38" sqref="I38"/>
    </sheetView>
  </sheetViews>
  <sheetFormatPr defaultRowHeight="18.75" x14ac:dyDescent="0.4"/>
  <cols>
    <col min="1" max="2" width="1.375" customWidth="1"/>
    <col min="3" max="3" width="24.75" customWidth="1"/>
    <col min="4" max="4" width="8.875" customWidth="1"/>
    <col min="5" max="5" width="5.375" style="2" customWidth="1"/>
    <col min="6" max="6" width="8.875" customWidth="1"/>
    <col min="7" max="7" width="20.125" customWidth="1"/>
    <col min="8" max="8" width="0.75" customWidth="1"/>
    <col min="9" max="9" width="20.125" customWidth="1"/>
  </cols>
  <sheetData>
    <row r="1" spans="3:9" x14ac:dyDescent="0.4">
      <c r="C1" t="s">
        <v>33</v>
      </c>
    </row>
    <row r="3" spans="3:9" x14ac:dyDescent="0.4">
      <c r="C3" s="22" t="s">
        <v>1</v>
      </c>
      <c r="D3" s="90" t="s">
        <v>34</v>
      </c>
      <c r="E3" s="90"/>
      <c r="F3" s="90"/>
      <c r="G3" s="22" t="s">
        <v>5</v>
      </c>
      <c r="I3" s="22" t="s">
        <v>10</v>
      </c>
    </row>
    <row r="4" spans="3:9" ht="6" customHeight="1" x14ac:dyDescent="0.4">
      <c r="C4" s="5"/>
      <c r="D4" s="5"/>
      <c r="E4" s="5"/>
      <c r="F4" s="5"/>
      <c r="G4" s="5"/>
      <c r="I4" s="5"/>
    </row>
    <row r="5" spans="3:9" x14ac:dyDescent="0.4">
      <c r="C5" s="23" t="s">
        <v>15</v>
      </c>
      <c r="D5" s="26">
        <v>0</v>
      </c>
      <c r="E5" s="27" t="s">
        <v>4</v>
      </c>
      <c r="F5" s="28">
        <v>30</v>
      </c>
      <c r="G5" s="32">
        <v>9050</v>
      </c>
      <c r="I5" s="36" t="str">
        <f>IF(AND(算定表!$D$13=$C$5,算定表!$D$22&gt;D5,算定表!$D$22&lt;=F5),"〇","-")</f>
        <v>-</v>
      </c>
    </row>
    <row r="6" spans="3:9" x14ac:dyDescent="0.4">
      <c r="C6" s="24"/>
      <c r="D6" s="26">
        <v>30</v>
      </c>
      <c r="E6" s="27" t="s">
        <v>4</v>
      </c>
      <c r="F6" s="28">
        <v>100</v>
      </c>
      <c r="G6" s="32">
        <v>16600</v>
      </c>
      <c r="I6" s="22" t="str">
        <f>IF(AND(算定表!$D$13=$C$5,算定表!$E$22&gt;D6,算定表!$E$22&lt;=F6),"〇","-")</f>
        <v>-</v>
      </c>
    </row>
    <row r="7" spans="3:9" x14ac:dyDescent="0.4">
      <c r="C7" s="24"/>
      <c r="D7" s="26">
        <v>100</v>
      </c>
      <c r="E7" s="27" t="s">
        <v>4</v>
      </c>
      <c r="F7" s="28">
        <v>200</v>
      </c>
      <c r="G7" s="32">
        <v>26500</v>
      </c>
      <c r="I7" s="37" t="str">
        <f>IF(AND(算定表!$D$13=$C$5,算定表!$E$22&gt;D7,算定表!$E$22&lt;=F7),"〇","-")</f>
        <v>-</v>
      </c>
    </row>
    <row r="8" spans="3:9" x14ac:dyDescent="0.4">
      <c r="C8" s="24"/>
      <c r="D8" s="26">
        <v>200</v>
      </c>
      <c r="E8" s="27" t="s">
        <v>4</v>
      </c>
      <c r="F8" s="28">
        <v>300</v>
      </c>
      <c r="G8" s="32">
        <v>28900</v>
      </c>
      <c r="I8" s="37" t="str">
        <f>IF(AND(算定表!$D$13=$C$5,算定表!$E$22&gt;D8,算定表!$E$22&lt;=F8),"〇","-")</f>
        <v>-</v>
      </c>
    </row>
    <row r="9" spans="3:9" x14ac:dyDescent="0.4">
      <c r="C9" s="24"/>
      <c r="D9" s="26">
        <v>300</v>
      </c>
      <c r="E9" s="27" t="s">
        <v>4</v>
      </c>
      <c r="F9" s="28">
        <v>500</v>
      </c>
      <c r="G9" s="32">
        <v>38100</v>
      </c>
      <c r="I9" s="37" t="str">
        <f>IF(AND(算定表!$D$13=$C$5,算定表!$E$22&gt;D9,算定表!$E$22&lt;=F9),"〇","-")</f>
        <v>-</v>
      </c>
    </row>
    <row r="10" spans="3:9" x14ac:dyDescent="0.4">
      <c r="C10" s="24"/>
      <c r="D10" s="26">
        <v>500</v>
      </c>
      <c r="E10" s="27" t="s">
        <v>4</v>
      </c>
      <c r="F10" s="28">
        <v>1000</v>
      </c>
      <c r="G10" s="32">
        <v>68600</v>
      </c>
      <c r="I10" s="37" t="str">
        <f>IF(AND(算定表!$D$13=$C$5,算定表!$E$22&gt;D10,算定表!$E$22&lt;=F10),"〇","-")</f>
        <v>-</v>
      </c>
    </row>
    <row r="11" spans="3:9" x14ac:dyDescent="0.4">
      <c r="C11" s="24"/>
      <c r="D11" s="26">
        <v>1000</v>
      </c>
      <c r="E11" s="27" t="s">
        <v>4</v>
      </c>
      <c r="F11" s="28">
        <v>2000</v>
      </c>
      <c r="G11" s="32">
        <v>115000</v>
      </c>
      <c r="I11" s="37" t="str">
        <f>IF(AND(算定表!$D$13=$C$5,算定表!$E$22&gt;D11,算定表!$E$22&lt;=F11),"〇","-")</f>
        <v>-</v>
      </c>
    </row>
    <row r="12" spans="3:9" x14ac:dyDescent="0.4">
      <c r="C12" s="24"/>
      <c r="D12" s="26">
        <v>2000</v>
      </c>
      <c r="E12" s="27" t="s">
        <v>4</v>
      </c>
      <c r="F12" s="28">
        <v>10000</v>
      </c>
      <c r="G12" s="32">
        <v>208000</v>
      </c>
      <c r="I12" s="37" t="str">
        <f>IF(AND(算定表!$D$13=$C$5,算定表!$E$22&gt;D12,算定表!$E$22&lt;=F12),"〇","-")</f>
        <v>-</v>
      </c>
    </row>
    <row r="13" spans="3:9" x14ac:dyDescent="0.4">
      <c r="C13" s="24"/>
      <c r="D13" s="26">
        <v>10000</v>
      </c>
      <c r="E13" s="27" t="s">
        <v>4</v>
      </c>
      <c r="F13" s="28">
        <v>50000</v>
      </c>
      <c r="G13" s="32">
        <v>347000</v>
      </c>
      <c r="I13" s="37" t="str">
        <f>IF(AND(算定表!$D$13=$C$5,算定表!$E$22&gt;D13,算定表!$E$22&lt;=F13),"〇","-")</f>
        <v>-</v>
      </c>
    </row>
    <row r="14" spans="3:9" x14ac:dyDescent="0.4">
      <c r="C14" s="25"/>
      <c r="D14" s="26">
        <v>50000</v>
      </c>
      <c r="E14" s="27" t="s">
        <v>4</v>
      </c>
      <c r="F14" s="28"/>
      <c r="G14" s="32">
        <v>612000</v>
      </c>
      <c r="I14" s="37" t="str">
        <f>IF(AND(算定表!$D$13=$C$5,算定表!$E$22&gt;D14),"〇","-")</f>
        <v>-</v>
      </c>
    </row>
    <row r="15" spans="3:9" x14ac:dyDescent="0.4">
      <c r="C15" s="29" t="s">
        <v>6</v>
      </c>
      <c r="D15" s="26"/>
      <c r="E15" s="27" t="s">
        <v>4</v>
      </c>
      <c r="F15" s="28"/>
      <c r="G15" s="32">
        <v>25100</v>
      </c>
      <c r="I15" s="22" t="str">
        <f>IF(算定表!$D$13='手数料一覧（編集不可）'!C15,"〇","-")</f>
        <v>-</v>
      </c>
    </row>
    <row r="16" spans="3:9" x14ac:dyDescent="0.4">
      <c r="C16" s="29" t="s">
        <v>7</v>
      </c>
      <c r="D16" s="26"/>
      <c r="E16" s="27" t="s">
        <v>4</v>
      </c>
      <c r="F16" s="28"/>
      <c r="G16" s="32">
        <v>25100</v>
      </c>
      <c r="I16" s="22" t="str">
        <f>IF(算定表!$D$13='手数料一覧（編集不可）'!C16,"〇","-")</f>
        <v>-</v>
      </c>
    </row>
    <row r="17" spans="3:9" x14ac:dyDescent="0.4">
      <c r="C17" s="29" t="s">
        <v>8</v>
      </c>
      <c r="D17" s="26"/>
      <c r="E17" s="27" t="s">
        <v>4</v>
      </c>
      <c r="F17" s="28"/>
      <c r="G17" s="32">
        <v>18800</v>
      </c>
      <c r="I17" s="22" t="str">
        <f>IF(算定表!$D$13='手数料一覧（編集不可）'!C17,"〇","-")</f>
        <v>-</v>
      </c>
    </row>
    <row r="18" spans="3:9" x14ac:dyDescent="0.4">
      <c r="C18" s="23" t="s">
        <v>14</v>
      </c>
      <c r="D18" s="26">
        <v>0</v>
      </c>
      <c r="E18" s="27" t="s">
        <v>4</v>
      </c>
      <c r="F18" s="30">
        <v>30</v>
      </c>
      <c r="G18" s="32">
        <v>9050</v>
      </c>
      <c r="I18" s="22" t="str">
        <f>IF(AND(算定表!$D$13=$C$18,算定表!$E$22&gt;D18,算定表!$E$22&lt;=F18),"〇","-")</f>
        <v>-</v>
      </c>
    </row>
    <row r="19" spans="3:9" x14ac:dyDescent="0.4">
      <c r="C19" s="24"/>
      <c r="D19" s="26">
        <v>30</v>
      </c>
      <c r="E19" s="27" t="s">
        <v>4</v>
      </c>
      <c r="F19" s="30">
        <v>100</v>
      </c>
      <c r="G19" s="32">
        <v>16600</v>
      </c>
      <c r="I19" s="37" t="str">
        <f>IF(AND(算定表!$D$13=$C$18,算定表!$E$22&gt;D19,算定表!$E$22&lt;=F19),"〇","-")</f>
        <v>-</v>
      </c>
    </row>
    <row r="20" spans="3:9" x14ac:dyDescent="0.4">
      <c r="C20" s="24"/>
      <c r="D20" s="26">
        <v>100</v>
      </c>
      <c r="E20" s="27" t="s">
        <v>4</v>
      </c>
      <c r="F20" s="30">
        <v>200</v>
      </c>
      <c r="G20" s="32">
        <v>26500</v>
      </c>
      <c r="I20" s="37" t="str">
        <f>IF(AND(算定表!$D$13=$C$18,算定表!$E$22&gt;D20,算定表!$E$22&lt;=F20),"〇","-")</f>
        <v>-</v>
      </c>
    </row>
    <row r="21" spans="3:9" x14ac:dyDescent="0.4">
      <c r="C21" s="24"/>
      <c r="D21" s="26">
        <v>200</v>
      </c>
      <c r="E21" s="27" t="s">
        <v>4</v>
      </c>
      <c r="F21" s="30">
        <v>300</v>
      </c>
      <c r="G21" s="32">
        <v>28900</v>
      </c>
      <c r="I21" s="37" t="str">
        <f>IF(AND(算定表!$D$13=$C$18,算定表!$E$22&gt;D21,算定表!$E$22&lt;=F21),"〇","-")</f>
        <v>-</v>
      </c>
    </row>
    <row r="22" spans="3:9" x14ac:dyDescent="0.4">
      <c r="C22" s="24"/>
      <c r="D22" s="26">
        <v>300</v>
      </c>
      <c r="E22" s="27" t="s">
        <v>4</v>
      </c>
      <c r="F22" s="30">
        <v>500</v>
      </c>
      <c r="G22" s="32">
        <v>38100</v>
      </c>
      <c r="I22" s="37" t="str">
        <f>IF(AND(算定表!$D$13=$C$18,算定表!$E$22&gt;D22,算定表!$E$22&lt;=F22),"〇","-")</f>
        <v>-</v>
      </c>
    </row>
    <row r="23" spans="3:9" x14ac:dyDescent="0.4">
      <c r="C23" s="24"/>
      <c r="D23" s="4">
        <v>500</v>
      </c>
      <c r="E23" s="2" t="s">
        <v>4</v>
      </c>
      <c r="F23" s="4">
        <v>1000</v>
      </c>
      <c r="G23" s="32">
        <v>68600</v>
      </c>
      <c r="I23" s="37" t="str">
        <f>IF(AND(算定表!$D$13=$C$18,算定表!$E$22&gt;D23,算定表!$E$22&lt;=F23),"〇","-")</f>
        <v>-</v>
      </c>
    </row>
    <row r="24" spans="3:9" x14ac:dyDescent="0.4">
      <c r="C24" s="24"/>
      <c r="D24" s="26">
        <v>1000</v>
      </c>
      <c r="E24" s="27" t="s">
        <v>4</v>
      </c>
      <c r="F24" s="30">
        <v>2000</v>
      </c>
      <c r="G24" s="32">
        <v>115000</v>
      </c>
      <c r="I24" s="37" t="str">
        <f>IF(AND(算定表!$D$13=$C$18,算定表!$E$22&gt;D24,算定表!$E$22&lt;=F24),"〇","-")</f>
        <v>-</v>
      </c>
    </row>
    <row r="25" spans="3:9" x14ac:dyDescent="0.4">
      <c r="C25" s="24"/>
      <c r="D25" s="26">
        <v>2000</v>
      </c>
      <c r="E25" s="27" t="s">
        <v>4</v>
      </c>
      <c r="F25" s="30">
        <v>10000</v>
      </c>
      <c r="G25" s="32">
        <v>208000</v>
      </c>
      <c r="I25" s="37" t="str">
        <f>IF(AND(算定表!$D$13=$C$18,算定表!$E$22&gt;D25,算定表!$E$22&lt;=F25),"〇","-")</f>
        <v>-</v>
      </c>
    </row>
    <row r="26" spans="3:9" x14ac:dyDescent="0.4">
      <c r="C26" s="24"/>
      <c r="D26" s="26">
        <v>10000</v>
      </c>
      <c r="E26" s="27" t="s">
        <v>4</v>
      </c>
      <c r="F26" s="30">
        <v>50000</v>
      </c>
      <c r="G26" s="32">
        <v>347000</v>
      </c>
      <c r="I26" s="37" t="str">
        <f>IF(AND(算定表!$D$13=$C$18,算定表!$E$22&gt;D26,算定表!$E$22&lt;=F26),"〇","-")</f>
        <v>-</v>
      </c>
    </row>
    <row r="27" spans="3:9" x14ac:dyDescent="0.4">
      <c r="C27" s="25"/>
      <c r="D27" s="26">
        <v>50000</v>
      </c>
      <c r="E27" s="27" t="s">
        <v>4</v>
      </c>
      <c r="F27" s="30"/>
      <c r="G27" s="32">
        <v>612000</v>
      </c>
      <c r="I27" s="37" t="str">
        <f>IF(AND(算定表!$D$13=$C$18,算定表!$E$22&gt;D27),"〇","-")</f>
        <v>-</v>
      </c>
    </row>
    <row r="28" spans="3:9" x14ac:dyDescent="0.4">
      <c r="C28" s="29" t="s">
        <v>11</v>
      </c>
      <c r="D28" s="31"/>
      <c r="E28" s="27" t="s">
        <v>4</v>
      </c>
      <c r="F28" s="28"/>
      <c r="G28" s="32">
        <v>15200</v>
      </c>
      <c r="I28" s="22" t="str">
        <f>IF(算定表!$D$13='手数料一覧（編集不可）'!C28,"〇","-")</f>
        <v>-</v>
      </c>
    </row>
    <row r="29" spans="3:9" x14ac:dyDescent="0.4">
      <c r="C29" s="29" t="s">
        <v>12</v>
      </c>
      <c r="D29" s="31"/>
      <c r="E29" s="27" t="s">
        <v>4</v>
      </c>
      <c r="F29" s="28"/>
      <c r="G29" s="32">
        <v>15200</v>
      </c>
      <c r="I29" s="22" t="str">
        <f>IF(算定表!$D$13='手数料一覧（編集不可）'!C29,"〇","-")</f>
        <v>-</v>
      </c>
    </row>
    <row r="30" spans="3:9" x14ac:dyDescent="0.4">
      <c r="C30" s="29" t="s">
        <v>13</v>
      </c>
      <c r="D30" s="31"/>
      <c r="E30" s="27" t="s">
        <v>4</v>
      </c>
      <c r="F30" s="28"/>
      <c r="G30" s="32">
        <v>11700</v>
      </c>
      <c r="I30" s="22" t="str">
        <f>IF(算定表!$D$13='手数料一覧（編集不可）'!C30,"〇","-")</f>
        <v>-</v>
      </c>
    </row>
    <row r="31" spans="3:9" x14ac:dyDescent="0.4">
      <c r="E31" s="3"/>
      <c r="F31" s="4"/>
      <c r="G31" s="7"/>
      <c r="I31" s="5"/>
    </row>
    <row r="32" spans="3:9" x14ac:dyDescent="0.4">
      <c r="C32" s="23" t="s">
        <v>38</v>
      </c>
      <c r="D32" s="26">
        <v>0</v>
      </c>
      <c r="E32" s="27" t="s">
        <v>4</v>
      </c>
      <c r="F32" s="28">
        <v>200</v>
      </c>
      <c r="G32" s="32">
        <v>13000</v>
      </c>
      <c r="I32" s="22" t="str">
        <f>IF(OR(AND(OR(算定表!$D$13=$C$5,算定表!$D$13=$C$18),算定表!$D$25=$C$32,算定表!$D$19&gt;D32,算定表!$D$19&lt;=F32)),"〇","-")</f>
        <v>-</v>
      </c>
    </row>
    <row r="33" spans="3:9" x14ac:dyDescent="0.4">
      <c r="C33" s="25"/>
      <c r="D33" s="26">
        <v>200</v>
      </c>
      <c r="E33" s="27" t="s">
        <v>4</v>
      </c>
      <c r="F33" s="28"/>
      <c r="G33" s="32">
        <v>14000</v>
      </c>
      <c r="I33" s="35" t="str">
        <f>IF(OR(AND(OR(算定表!$D$13=$C$5,算定表!$D$13=$C$18),算定表!$D$25=$C$32,算定表!$D$19&gt;D33)),"〇","-")</f>
        <v>-</v>
      </c>
    </row>
    <row r="34" spans="3:9" x14ac:dyDescent="0.4">
      <c r="C34" s="23" t="s">
        <v>39</v>
      </c>
      <c r="D34" s="26">
        <v>0</v>
      </c>
      <c r="E34" s="27" t="s">
        <v>4</v>
      </c>
      <c r="F34" s="28">
        <v>300</v>
      </c>
      <c r="G34" s="32">
        <v>24400</v>
      </c>
      <c r="I34" s="22" t="str">
        <f>IF(OR(AND(OR(算定表!$D$13=$C$5,算定表!$D$13=$C$18),算定表!$D$25=$C$34,算定表!$D$19&gt;D34,算定表!$D$19&lt;=F34)),"〇","-")</f>
        <v>-</v>
      </c>
    </row>
    <row r="35" spans="3:9" x14ac:dyDescent="0.4">
      <c r="C35" s="24"/>
      <c r="D35" s="26">
        <v>300</v>
      </c>
      <c r="E35" s="27" t="s">
        <v>4</v>
      </c>
      <c r="F35" s="28">
        <v>2000</v>
      </c>
      <c r="G35" s="32">
        <v>38400</v>
      </c>
      <c r="I35" s="35" t="str">
        <f>IF(OR(AND(OR(算定表!$D$13=$C$5,算定表!$D$13=$C$18),算定表!$D$25=$C$34,算定表!$D$19&gt;D35,算定表!$D$19&lt;=F35)),"〇","-")</f>
        <v>-</v>
      </c>
    </row>
    <row r="36" spans="3:9" x14ac:dyDescent="0.4">
      <c r="C36" s="24"/>
      <c r="D36" s="26">
        <v>2000</v>
      </c>
      <c r="E36" s="27" t="s">
        <v>4</v>
      </c>
      <c r="F36" s="28">
        <v>5000</v>
      </c>
      <c r="G36" s="32">
        <v>60700</v>
      </c>
      <c r="I36" s="35" t="str">
        <f>IF(OR(AND(OR(算定表!$D$13=$C$5,算定表!$D$13=$C$18),算定表!$D$25=$C$34,算定表!$D$19&gt;D36,算定表!$D$19&lt;=F36)),"〇","-")</f>
        <v>-</v>
      </c>
    </row>
    <row r="37" spans="3:9" x14ac:dyDescent="0.4">
      <c r="C37" s="25"/>
      <c r="D37" s="26">
        <v>5000</v>
      </c>
      <c r="E37" s="27" t="s">
        <v>4</v>
      </c>
      <c r="F37" s="28"/>
      <c r="G37" s="32">
        <v>77700</v>
      </c>
      <c r="I37" s="35" t="str">
        <f>IF(OR(AND(OR(算定表!$D$13=$C$5,算定表!$D$13=$C$18),算定表!$D$25=$C$34,算定表!$D$19&gt;D37)),"〇","-")</f>
        <v>-</v>
      </c>
    </row>
    <row r="38" spans="3:9" x14ac:dyDescent="0.4">
      <c r="C38" s="29" t="s">
        <v>22</v>
      </c>
      <c r="D38" s="26"/>
      <c r="E38" s="27"/>
      <c r="F38" s="28"/>
      <c r="G38" s="32">
        <v>0</v>
      </c>
      <c r="I38" s="22" t="str">
        <f>IF(AND(OR(算定表!$D$13=$C$5,算定表!$D$13=$C$18),算定表!$D$25=$C$38),"〇","-")</f>
        <v>-</v>
      </c>
    </row>
    <row r="39" spans="3:9" x14ac:dyDescent="0.4">
      <c r="D39" s="4"/>
      <c r="E39" s="3"/>
      <c r="F39" s="4"/>
    </row>
    <row r="40" spans="3:9" x14ac:dyDescent="0.4">
      <c r="F40" s="4"/>
    </row>
    <row r="41" spans="3:9" x14ac:dyDescent="0.4">
      <c r="F41" s="4"/>
    </row>
    <row r="42" spans="3:9" x14ac:dyDescent="0.4">
      <c r="D42" t="s">
        <v>20</v>
      </c>
      <c r="F42" s="4"/>
    </row>
    <row r="43" spans="3:9" x14ac:dyDescent="0.4">
      <c r="D43" t="s">
        <v>21</v>
      </c>
      <c r="F43" s="4"/>
    </row>
    <row r="44" spans="3:9" x14ac:dyDescent="0.4">
      <c r="F44" s="4"/>
    </row>
    <row r="45" spans="3:9" x14ac:dyDescent="0.4">
      <c r="D45" t="s">
        <v>41</v>
      </c>
      <c r="F45" s="4"/>
    </row>
    <row r="46" spans="3:9" x14ac:dyDescent="0.4">
      <c r="D46" t="s">
        <v>42</v>
      </c>
      <c r="F46" s="4"/>
    </row>
    <row r="47" spans="3:9" x14ac:dyDescent="0.4">
      <c r="F47" s="4"/>
    </row>
    <row r="48" spans="3:9" x14ac:dyDescent="0.4">
      <c r="F48" s="4"/>
    </row>
    <row r="49" spans="6:6" x14ac:dyDescent="0.4">
      <c r="F49" s="4"/>
    </row>
    <row r="50" spans="6:6" x14ac:dyDescent="0.4">
      <c r="F50" s="4"/>
    </row>
    <row r="51" spans="6:6" x14ac:dyDescent="0.4">
      <c r="F51" s="4"/>
    </row>
    <row r="52" spans="6:6" x14ac:dyDescent="0.4">
      <c r="F52" s="4"/>
    </row>
    <row r="53" spans="6:6" x14ac:dyDescent="0.4">
      <c r="F53" s="4"/>
    </row>
    <row r="54" spans="6:6" x14ac:dyDescent="0.4">
      <c r="F54" s="4"/>
    </row>
    <row r="55" spans="6:6" x14ac:dyDescent="0.4">
      <c r="F55" s="4"/>
    </row>
    <row r="56" spans="6:6" x14ac:dyDescent="0.4">
      <c r="F56" s="4"/>
    </row>
    <row r="57" spans="6:6" x14ac:dyDescent="0.4">
      <c r="F57" s="4"/>
    </row>
    <row r="58" spans="6:6" x14ac:dyDescent="0.4">
      <c r="F58" s="4"/>
    </row>
    <row r="59" spans="6:6" x14ac:dyDescent="0.4">
      <c r="F59" s="4"/>
    </row>
    <row r="60" spans="6:6" x14ac:dyDescent="0.4">
      <c r="F60" s="4"/>
    </row>
    <row r="61" spans="6:6" x14ac:dyDescent="0.4">
      <c r="F61" s="4"/>
    </row>
    <row r="62" spans="6:6" x14ac:dyDescent="0.4">
      <c r="F62" s="4"/>
    </row>
    <row r="63" spans="6:6" x14ac:dyDescent="0.4">
      <c r="F63" s="4"/>
    </row>
    <row r="64" spans="6:6" x14ac:dyDescent="0.4">
      <c r="F64" s="4"/>
    </row>
    <row r="65" spans="6:6" x14ac:dyDescent="0.4">
      <c r="F65" s="4"/>
    </row>
    <row r="66" spans="6:6" x14ac:dyDescent="0.4">
      <c r="F66" s="4"/>
    </row>
    <row r="67" spans="6:6" x14ac:dyDescent="0.4">
      <c r="F67" s="4"/>
    </row>
    <row r="68" spans="6:6" x14ac:dyDescent="0.4">
      <c r="F68" s="4"/>
    </row>
    <row r="69" spans="6:6" x14ac:dyDescent="0.4">
      <c r="F69" s="4"/>
    </row>
    <row r="70" spans="6:6" x14ac:dyDescent="0.4">
      <c r="F70" s="4"/>
    </row>
    <row r="71" spans="6:6" x14ac:dyDescent="0.4">
      <c r="F71" s="4"/>
    </row>
    <row r="72" spans="6:6" x14ac:dyDescent="0.4">
      <c r="F72" s="4"/>
    </row>
    <row r="73" spans="6:6" x14ac:dyDescent="0.4">
      <c r="F73" s="4"/>
    </row>
    <row r="74" spans="6:6" x14ac:dyDescent="0.4">
      <c r="F74" s="4"/>
    </row>
    <row r="75" spans="6:6" x14ac:dyDescent="0.4">
      <c r="F75" s="4"/>
    </row>
    <row r="76" spans="6:6" x14ac:dyDescent="0.4">
      <c r="F76" s="4"/>
    </row>
    <row r="77" spans="6:6" x14ac:dyDescent="0.4">
      <c r="F77" s="4"/>
    </row>
    <row r="78" spans="6:6" x14ac:dyDescent="0.4">
      <c r="F78" s="4"/>
    </row>
    <row r="79" spans="6:6" x14ac:dyDescent="0.4">
      <c r="F79" s="4"/>
    </row>
    <row r="80" spans="6:6" x14ac:dyDescent="0.4">
      <c r="F80" s="4"/>
    </row>
    <row r="81" spans="6:6" x14ac:dyDescent="0.4">
      <c r="F81" s="4"/>
    </row>
    <row r="82" spans="6:6" x14ac:dyDescent="0.4">
      <c r="F82" s="4"/>
    </row>
    <row r="83" spans="6:6" x14ac:dyDescent="0.4">
      <c r="F83" s="4"/>
    </row>
    <row r="84" spans="6:6" x14ac:dyDescent="0.4">
      <c r="F84" s="4"/>
    </row>
    <row r="85" spans="6:6" x14ac:dyDescent="0.4">
      <c r="F85" s="4"/>
    </row>
    <row r="86" spans="6:6" x14ac:dyDescent="0.4">
      <c r="F86" s="4"/>
    </row>
    <row r="87" spans="6:6" x14ac:dyDescent="0.4">
      <c r="F87" s="4"/>
    </row>
  </sheetData>
  <sheetProtection sheet="1" objects="1" scenarios="1"/>
  <mergeCells count="1">
    <mergeCell ref="D3:F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算定表</vt:lpstr>
      <vt:lpstr>手数料一覧（編集不可）</vt:lpstr>
      <vt:lpstr>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島根県原　秀紀</dc:creator>
  <cp:lastModifiedBy>島根県原　秀紀</cp:lastModifiedBy>
  <cp:lastPrinted>2026-02-19T23:16:24Z</cp:lastPrinted>
  <dcterms:created xsi:type="dcterms:W3CDTF">2025-10-27T02:44:23Z</dcterms:created>
  <dcterms:modified xsi:type="dcterms:W3CDTF">2026-03-30T06:02:26Z</dcterms:modified>
</cp:coreProperties>
</file>