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土木部\出雲空港管理事務所\業務課\G32 着陸料・停留料★\★消費税10%適用後の着陸料・停留料一覧\"/>
    </mc:Choice>
  </mc:AlternateContent>
  <bookViews>
    <workbookView xWindow="840" yWindow="405" windowWidth="19155" windowHeight="754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R6" i="1" l="1"/>
  <c r="R7" i="1"/>
  <c r="R8" i="1"/>
  <c r="R9" i="1"/>
  <c r="R10" i="1"/>
  <c r="R5" i="1"/>
  <c r="AI6" i="1" l="1"/>
  <c r="AJ6" i="1" s="1"/>
  <c r="AI7" i="1"/>
  <c r="AJ7" i="1" s="1"/>
  <c r="AI8" i="1"/>
  <c r="AJ8" i="1" s="1"/>
  <c r="AI9" i="1"/>
  <c r="AJ9" i="1" s="1"/>
  <c r="AI10" i="1"/>
  <c r="AJ10" i="1" s="1"/>
  <c r="AI11" i="1"/>
  <c r="AJ11" i="1" s="1"/>
  <c r="AI12" i="1"/>
  <c r="AJ12" i="1" s="1"/>
  <c r="AI13" i="1"/>
  <c r="AJ13" i="1" s="1"/>
  <c r="AI14" i="1"/>
  <c r="AJ14" i="1" s="1"/>
  <c r="AI15" i="1"/>
  <c r="AJ15" i="1" s="1"/>
  <c r="AI16" i="1"/>
  <c r="AJ16" i="1" s="1"/>
  <c r="AI17" i="1"/>
  <c r="AJ17" i="1" s="1"/>
  <c r="AI18" i="1"/>
  <c r="AJ18" i="1" s="1"/>
  <c r="AI19" i="1"/>
  <c r="AJ19" i="1" s="1"/>
  <c r="AI20" i="1"/>
  <c r="AJ20" i="1" s="1"/>
  <c r="AI21" i="1"/>
  <c r="AJ21" i="1" s="1"/>
  <c r="AI22" i="1"/>
  <c r="AJ22" i="1" s="1"/>
  <c r="AI23" i="1"/>
  <c r="AJ23" i="1" s="1"/>
  <c r="AI24" i="1"/>
  <c r="AJ24" i="1" s="1"/>
  <c r="AI25" i="1"/>
  <c r="AJ25" i="1" s="1"/>
  <c r="AI26" i="1"/>
  <c r="AJ26" i="1" s="1"/>
  <c r="AI27" i="1"/>
  <c r="AJ27" i="1" s="1"/>
  <c r="AI28" i="1"/>
  <c r="AJ28" i="1" s="1"/>
  <c r="AI29" i="1"/>
  <c r="AJ29" i="1" s="1"/>
  <c r="AI5" i="1"/>
  <c r="AJ5" i="1" s="1"/>
  <c r="G12" i="1"/>
  <c r="Q12" i="1" s="1"/>
  <c r="R12" i="1" s="1"/>
  <c r="G13" i="1"/>
  <c r="Q13" i="1" s="1"/>
  <c r="R13" i="1" s="1"/>
  <c r="G14" i="1"/>
  <c r="Q14" i="1" s="1"/>
  <c r="R14" i="1" s="1"/>
  <c r="G15" i="1"/>
  <c r="Q15" i="1" s="1"/>
  <c r="R15" i="1" s="1"/>
  <c r="G16" i="1"/>
  <c r="Q16" i="1" s="1"/>
  <c r="R16" i="1" s="1"/>
  <c r="G17" i="1"/>
  <c r="Q17" i="1" s="1"/>
  <c r="R17" i="1" s="1"/>
  <c r="G18" i="1"/>
  <c r="Q18" i="1" s="1"/>
  <c r="R18" i="1" s="1"/>
  <c r="G19" i="1"/>
  <c r="Q19" i="1" s="1"/>
  <c r="R19" i="1" s="1"/>
  <c r="G20" i="1"/>
  <c r="Q20" i="1" s="1"/>
  <c r="R20" i="1" s="1"/>
  <c r="G21" i="1"/>
  <c r="Q21" i="1" s="1"/>
  <c r="R21" i="1" s="1"/>
  <c r="G22" i="1"/>
  <c r="Q22" i="1" s="1"/>
  <c r="R22" i="1" s="1"/>
  <c r="G23" i="1"/>
  <c r="Q23" i="1" s="1"/>
  <c r="R23" i="1" s="1"/>
  <c r="G24" i="1"/>
  <c r="Q24" i="1" s="1"/>
  <c r="R24" i="1" s="1"/>
  <c r="G25" i="1"/>
  <c r="Q25" i="1" s="1"/>
  <c r="R25" i="1" s="1"/>
  <c r="G26" i="1"/>
  <c r="Q26" i="1" s="1"/>
  <c r="R26" i="1" s="1"/>
  <c r="G27" i="1"/>
  <c r="Q27" i="1" s="1"/>
  <c r="R27" i="1" s="1"/>
  <c r="G28" i="1"/>
  <c r="Q28" i="1" s="1"/>
  <c r="R28" i="1" s="1"/>
  <c r="G29" i="1"/>
  <c r="Q29" i="1" s="1"/>
  <c r="R29" i="1" s="1"/>
  <c r="G11" i="1"/>
  <c r="Q11" i="1" s="1"/>
  <c r="R11" i="1" s="1"/>
</calcChain>
</file>

<file path=xl/sharedStrings.xml><?xml version="1.0" encoding="utf-8"?>
<sst xmlns="http://schemas.openxmlformats.org/spreadsheetml/2006/main" count="530" uniqueCount="31">
  <si>
    <t>重量</t>
    <rPh sb="0" eb="2">
      <t>ジュウリョウ</t>
    </rPh>
    <phoneticPr fontId="2"/>
  </si>
  <si>
    <t>＋</t>
    <phoneticPr fontId="2"/>
  </si>
  <si>
    <t>（</t>
    <phoneticPr fontId="2"/>
  </si>
  <si>
    <t>ｔ</t>
    <phoneticPr fontId="2"/>
  </si>
  <si>
    <t>t</t>
    <phoneticPr fontId="2"/>
  </si>
  <si>
    <t>-</t>
    <phoneticPr fontId="2"/>
  </si>
  <si>
    <t>t</t>
    <phoneticPr fontId="2"/>
  </si>
  <si>
    <t>×</t>
    <phoneticPr fontId="2"/>
  </si>
  <si>
    <t>円</t>
    <rPh sb="0" eb="1">
      <t>エン</t>
    </rPh>
    <phoneticPr fontId="2"/>
  </si>
  <si>
    <t>＝</t>
    <phoneticPr fontId="2"/>
  </si>
  <si>
    <t>）</t>
    <phoneticPr fontId="2"/>
  </si>
  <si>
    <t>プロペラ機・ヘリコプター</t>
    <rPh sb="4" eb="5">
      <t>キ</t>
    </rPh>
    <phoneticPr fontId="2"/>
  </si>
  <si>
    <t>×</t>
    <phoneticPr fontId="2"/>
  </si>
  <si>
    <t>＋</t>
    <phoneticPr fontId="2"/>
  </si>
  <si>
    <t>（</t>
    <phoneticPr fontId="2"/>
  </si>
  <si>
    <t>騒音値</t>
    <rPh sb="0" eb="3">
      <t>ソウオンチ</t>
    </rPh>
    <phoneticPr fontId="2"/>
  </si>
  <si>
    <t>ー</t>
    <phoneticPr fontId="2"/>
  </si>
  <si>
    <t>×</t>
    <phoneticPr fontId="2"/>
  </si>
  <si>
    <t>ｔ</t>
    <phoneticPr fontId="2"/>
  </si>
  <si>
    <t>ジェット機</t>
    <rPh sb="4" eb="5">
      <t>キ</t>
    </rPh>
    <phoneticPr fontId="2"/>
  </si>
  <si>
    <t>着陸料計算式</t>
    <rPh sb="0" eb="2">
      <t>チャクリク</t>
    </rPh>
    <rPh sb="2" eb="3">
      <t>リョウ</t>
    </rPh>
    <rPh sb="3" eb="6">
      <t>ケイサンシキ</t>
    </rPh>
    <phoneticPr fontId="2"/>
  </si>
  <si>
    <t>着陸料計算式</t>
    <rPh sb="0" eb="3">
      <t>チャクリクリョウ</t>
    </rPh>
    <rPh sb="3" eb="6">
      <t>ケイサンシキ</t>
    </rPh>
    <phoneticPr fontId="2"/>
  </si>
  <si>
    <t>着陸料額</t>
    <rPh sb="0" eb="3">
      <t>チャクリクリョウ</t>
    </rPh>
    <rPh sb="3" eb="4">
      <t>ガク</t>
    </rPh>
    <phoneticPr fontId="2"/>
  </si>
  <si>
    <t>※１「重量」とは、航空機の最大離陸重量をいう。</t>
    <rPh sb="3" eb="5">
      <t>ジュウリョウ</t>
    </rPh>
    <rPh sb="9" eb="12">
      <t>コウクウキ</t>
    </rPh>
    <rPh sb="13" eb="15">
      <t>サイダイ</t>
    </rPh>
    <rPh sb="15" eb="17">
      <t>リリク</t>
    </rPh>
    <rPh sb="17" eb="19">
      <t>ジュウリョウ</t>
    </rPh>
    <phoneticPr fontId="2"/>
  </si>
  <si>
    <t>※３「航空機の騒音値」とは、国際民間航空条約（昭和２８年条約第２１号）の附属書１６に定めるところにより測定された離陸測定点と進入測定点における航空機の騒音値（当該騒音値のない航空機にあっては、当該航空機について、その製造国の政府機関の公表しているこれに準ずる騒音値）をいう。</t>
    <rPh sb="3" eb="6">
      <t>コウクウキ</t>
    </rPh>
    <rPh sb="7" eb="10">
      <t>ソウオンチ</t>
    </rPh>
    <rPh sb="14" eb="16">
      <t>コクサイ</t>
    </rPh>
    <rPh sb="16" eb="18">
      <t>ミンカン</t>
    </rPh>
    <rPh sb="18" eb="20">
      <t>コウクウ</t>
    </rPh>
    <rPh sb="20" eb="22">
      <t>ジョウヤク</t>
    </rPh>
    <rPh sb="23" eb="25">
      <t>ショウワ</t>
    </rPh>
    <rPh sb="27" eb="28">
      <t>ネン</t>
    </rPh>
    <rPh sb="28" eb="30">
      <t>ジョウヤク</t>
    </rPh>
    <rPh sb="30" eb="31">
      <t>ダイ</t>
    </rPh>
    <rPh sb="33" eb="34">
      <t>ゴウ</t>
    </rPh>
    <rPh sb="36" eb="39">
      <t>フゾクショ</t>
    </rPh>
    <rPh sb="42" eb="43">
      <t>サダ</t>
    </rPh>
    <rPh sb="51" eb="53">
      <t>ソクテイ</t>
    </rPh>
    <rPh sb="56" eb="58">
      <t>リリク</t>
    </rPh>
    <rPh sb="58" eb="61">
      <t>ソクテイテン</t>
    </rPh>
    <rPh sb="62" eb="64">
      <t>シンニュウ</t>
    </rPh>
    <rPh sb="64" eb="67">
      <t>ソクテイテン</t>
    </rPh>
    <rPh sb="71" eb="74">
      <t>コウクウキ</t>
    </rPh>
    <rPh sb="75" eb="78">
      <t>ソウオンチ</t>
    </rPh>
    <rPh sb="79" eb="81">
      <t>トウガイ</t>
    </rPh>
    <rPh sb="81" eb="84">
      <t>ソウオンチ</t>
    </rPh>
    <rPh sb="87" eb="90">
      <t>コウクウキ</t>
    </rPh>
    <rPh sb="96" eb="98">
      <t>トウガイ</t>
    </rPh>
    <rPh sb="98" eb="101">
      <t>コウクウキ</t>
    </rPh>
    <rPh sb="108" eb="111">
      <t>セイゾウコク</t>
    </rPh>
    <rPh sb="112" eb="114">
      <t>セイフ</t>
    </rPh>
    <rPh sb="114" eb="116">
      <t>キカン</t>
    </rPh>
    <rPh sb="117" eb="119">
      <t>コウヒョウ</t>
    </rPh>
    <rPh sb="126" eb="127">
      <t>ジュン</t>
    </rPh>
    <rPh sb="129" eb="132">
      <t>ソウオンチ</t>
    </rPh>
    <phoneticPr fontId="2"/>
  </si>
  <si>
    <t>着　陸　料　早　見　表　（１ｔ～２５ｔ）</t>
    <rPh sb="0" eb="1">
      <t>キ</t>
    </rPh>
    <rPh sb="2" eb="3">
      <t>リク</t>
    </rPh>
    <rPh sb="4" eb="5">
      <t>リョウ</t>
    </rPh>
    <rPh sb="6" eb="7">
      <t>ハヤ</t>
    </rPh>
    <rPh sb="8" eb="9">
      <t>ミ</t>
    </rPh>
    <rPh sb="10" eb="11">
      <t>ヒョウ</t>
    </rPh>
    <phoneticPr fontId="2"/>
  </si>
  <si>
    <t>※航空機の該当重量区分の「騒音値」に値（整数）を入力すると着陸料額が表示します。</t>
    <rPh sb="1" eb="4">
      <t>コウクウキ</t>
    </rPh>
    <rPh sb="5" eb="7">
      <t>ガイトウ</t>
    </rPh>
    <rPh sb="7" eb="9">
      <t>ジュウリョウ</t>
    </rPh>
    <rPh sb="9" eb="11">
      <t>クブン</t>
    </rPh>
    <rPh sb="13" eb="16">
      <t>ソウオンチ</t>
    </rPh>
    <rPh sb="18" eb="19">
      <t>アタイ</t>
    </rPh>
    <rPh sb="20" eb="22">
      <t>セイスウ</t>
    </rPh>
    <rPh sb="24" eb="26">
      <t>ニュウリョク</t>
    </rPh>
    <rPh sb="29" eb="32">
      <t>チャクリクリョウ</t>
    </rPh>
    <rPh sb="32" eb="33">
      <t>ガク</t>
    </rPh>
    <rPh sb="34" eb="36">
      <t>ヒョウジ</t>
    </rPh>
    <phoneticPr fontId="2"/>
  </si>
  <si>
    <t>※２重量が１トン未満であるときは１トンとし、重量が１トンを超える場合において１トン未満の端数があるときは、当該端数は１トンとして計算する。（例：重量３．２トンは４トン）</t>
    <rPh sb="2" eb="4">
      <t>ジュウリョウ</t>
    </rPh>
    <rPh sb="8" eb="10">
      <t>ミマン</t>
    </rPh>
    <rPh sb="22" eb="24">
      <t>ジュウリョウ</t>
    </rPh>
    <rPh sb="29" eb="30">
      <t>コ</t>
    </rPh>
    <rPh sb="32" eb="34">
      <t>バアイ</t>
    </rPh>
    <rPh sb="41" eb="43">
      <t>ミマン</t>
    </rPh>
    <rPh sb="44" eb="46">
      <t>ハスウ</t>
    </rPh>
    <rPh sb="53" eb="55">
      <t>トウガイ</t>
    </rPh>
    <rPh sb="55" eb="57">
      <t>ハスウ</t>
    </rPh>
    <rPh sb="64" eb="66">
      <t>ケイサン</t>
    </rPh>
    <rPh sb="70" eb="71">
      <t>レイ</t>
    </rPh>
    <rPh sb="72" eb="74">
      <t>ジュウリョウ</t>
    </rPh>
    <phoneticPr fontId="2"/>
  </si>
  <si>
    <t>２／３減額</t>
    <rPh sb="3" eb="5">
      <t>ゲンガク</t>
    </rPh>
    <phoneticPr fontId="2"/>
  </si>
  <si>
    <t>※４着陸料の２／３減額については、航空法（昭和２７年７月１５日法律第２３１号）第１００条あるいは第１２１条の規定により免許を受けた航空運送事業者が、他人の需要に基づき、有償旅客又は貨物の運送を行う航空機の着陸料の額を、従前の額の３分の２に軽減する。</t>
    <rPh sb="2" eb="5">
      <t>チャクリクリョウ</t>
    </rPh>
    <rPh sb="9" eb="11">
      <t>ゲンガク</t>
    </rPh>
    <rPh sb="17" eb="20">
      <t>コウクウホウ</t>
    </rPh>
    <rPh sb="21" eb="23">
      <t>ショウワ</t>
    </rPh>
    <rPh sb="25" eb="26">
      <t>ネン</t>
    </rPh>
    <rPh sb="27" eb="28">
      <t>ガツ</t>
    </rPh>
    <rPh sb="30" eb="31">
      <t>ニチ</t>
    </rPh>
    <rPh sb="31" eb="33">
      <t>ホウリツ</t>
    </rPh>
    <rPh sb="33" eb="34">
      <t>ダイ</t>
    </rPh>
    <rPh sb="37" eb="38">
      <t>ゴウ</t>
    </rPh>
    <rPh sb="39" eb="40">
      <t>ダイ</t>
    </rPh>
    <rPh sb="43" eb="44">
      <t>ジョウ</t>
    </rPh>
    <rPh sb="48" eb="49">
      <t>ダイ</t>
    </rPh>
    <rPh sb="52" eb="53">
      <t>ジョウ</t>
    </rPh>
    <rPh sb="54" eb="56">
      <t>キテイ</t>
    </rPh>
    <rPh sb="59" eb="61">
      <t>メンキョ</t>
    </rPh>
    <rPh sb="62" eb="63">
      <t>ウ</t>
    </rPh>
    <rPh sb="65" eb="67">
      <t>コウクウ</t>
    </rPh>
    <rPh sb="67" eb="69">
      <t>ウンソウ</t>
    </rPh>
    <rPh sb="69" eb="72">
      <t>ジギョウシャ</t>
    </rPh>
    <rPh sb="74" eb="76">
      <t>タニン</t>
    </rPh>
    <rPh sb="77" eb="79">
      <t>ジュヨウ</t>
    </rPh>
    <rPh sb="80" eb="81">
      <t>モト</t>
    </rPh>
    <rPh sb="84" eb="86">
      <t>ユウショウ</t>
    </rPh>
    <rPh sb="86" eb="88">
      <t>リョキャク</t>
    </rPh>
    <rPh sb="88" eb="89">
      <t>マタ</t>
    </rPh>
    <rPh sb="90" eb="92">
      <t>カモツ</t>
    </rPh>
    <rPh sb="93" eb="95">
      <t>ウンソウ</t>
    </rPh>
    <rPh sb="96" eb="97">
      <t>オコナ</t>
    </rPh>
    <rPh sb="98" eb="101">
      <t>コウクウキ</t>
    </rPh>
    <rPh sb="102" eb="105">
      <t>チャクリクリョウ</t>
    </rPh>
    <rPh sb="106" eb="107">
      <t>ガク</t>
    </rPh>
    <rPh sb="109" eb="111">
      <t>ジュウゼン</t>
    </rPh>
    <rPh sb="112" eb="113">
      <t>ガク</t>
    </rPh>
    <rPh sb="115" eb="116">
      <t>ブン</t>
    </rPh>
    <rPh sb="119" eb="121">
      <t>ケイゲン</t>
    </rPh>
    <phoneticPr fontId="2"/>
  </si>
  <si>
    <t>ＥＰN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</si>
</sst>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ＤＨＰ平成ゴシックW5"/>
      <family val="3"/>
      <charset val="128"/>
    </font>
    <font>
      <b/>
      <sz val="11"/>
      <color theme="1"/>
      <name val="ＤＨＰ平成ゴシックW5"/>
      <family val="3"/>
      <charset val="128"/>
    </font>
    <font>
      <sz val="18"/>
      <color theme="1"/>
      <name val="ＤＨＰ平成ゴシックW5"/>
      <family val="3"/>
      <charset val="128"/>
    </font>
    <font>
      <sz val="11"/>
      <color rgb="FFFF0000"/>
      <name val="ＤＨＰ平成ゴシックW5"/>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38" fontId="3" fillId="0" borderId="0" xfId="1" applyFont="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2" xfId="0" applyFont="1" applyBorder="1" applyAlignment="1">
      <alignment horizontal="right" vertical="center"/>
    </xf>
    <xf numFmtId="0" fontId="3" fillId="0" borderId="4" xfId="0" applyFont="1" applyBorder="1" applyAlignment="1">
      <alignment horizontal="center" vertical="center"/>
    </xf>
    <xf numFmtId="0" fontId="3" fillId="0" borderId="4" xfId="0" applyFont="1" applyBorder="1" applyAlignment="1">
      <alignment horizontal="right" vertical="center"/>
    </xf>
    <xf numFmtId="38" fontId="4" fillId="0" borderId="2" xfId="1" applyFont="1" applyBorder="1">
      <alignment vertical="center"/>
    </xf>
    <xf numFmtId="38" fontId="3" fillId="0" borderId="2" xfId="1" applyFont="1" applyBorder="1">
      <alignment vertical="center"/>
    </xf>
    <xf numFmtId="3" fontId="3" fillId="0" borderId="4" xfId="0" applyNumberFormat="1" applyFont="1" applyBorder="1">
      <alignmen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pplyProtection="1">
      <alignment horizontal="center" vertical="center"/>
      <protection locked="0"/>
    </xf>
    <xf numFmtId="38" fontId="4" fillId="0" borderId="1" xfId="1" applyFont="1" applyBorder="1">
      <alignment vertical="center"/>
    </xf>
    <xf numFmtId="38" fontId="3" fillId="0" borderId="1" xfId="1" applyFont="1" applyBorder="1" applyAlignment="1">
      <alignment horizontal="center" vertical="center"/>
    </xf>
    <xf numFmtId="38" fontId="4" fillId="0" borderId="3" xfId="1" applyFont="1" applyBorder="1" applyAlignment="1">
      <alignment horizontal="center" vertical="center"/>
    </xf>
    <xf numFmtId="38" fontId="4" fillId="0" borderId="1" xfId="1"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6"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shrinkToFit="1"/>
    </xf>
    <xf numFmtId="38" fontId="4" fillId="0" borderId="2" xfId="1" applyFont="1" applyBorder="1" applyAlignment="1">
      <alignment horizontal="right" vertical="center"/>
    </xf>
    <xf numFmtId="38" fontId="4" fillId="0" borderId="4" xfId="1" applyFont="1" applyBorder="1" applyAlignment="1">
      <alignment horizontal="right" vertical="center"/>
    </xf>
    <xf numFmtId="38" fontId="4" fillId="0" borderId="3"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5"/>
  <sheetViews>
    <sheetView tabSelected="1" workbookViewId="0">
      <selection activeCell="C6" sqref="C6:Q6"/>
    </sheetView>
  </sheetViews>
  <sheetFormatPr defaultRowHeight="20.100000000000001" customHeight="1" x14ac:dyDescent="0.15"/>
  <cols>
    <col min="1" max="2" width="3.625" style="1" customWidth="1"/>
    <col min="3" max="3" width="4.625" style="2" customWidth="1"/>
    <col min="4" max="6" width="2.625" style="2" customWidth="1"/>
    <col min="7" max="7" width="3.625" style="2" customWidth="1"/>
    <col min="8" max="13" width="2.625" style="2" customWidth="1"/>
    <col min="14" max="14" width="6.625" style="2" customWidth="1"/>
    <col min="15" max="15" width="2.625" style="2" customWidth="1"/>
    <col min="16" max="16" width="2.625" style="1" customWidth="1"/>
    <col min="17" max="17" width="9" style="5" customWidth="1"/>
    <col min="18" max="18" width="9" style="4" customWidth="1"/>
    <col min="19" max="19" width="5.625" style="1" customWidth="1"/>
    <col min="20" max="21" width="2.625" style="2" customWidth="1"/>
    <col min="22" max="22" width="3.625" style="2" customWidth="1"/>
    <col min="23" max="25" width="2.625" style="2" customWidth="1"/>
    <col min="26" max="26" width="6.625" style="2" customWidth="1"/>
    <col min="27" max="27" width="2.625" style="2" customWidth="1"/>
    <col min="28" max="28" width="3.625" style="2" customWidth="1"/>
    <col min="29" max="29" width="5.625" style="3" customWidth="1"/>
    <col min="30" max="31" width="2.625" style="2" customWidth="1"/>
    <col min="32" max="32" width="5.625" style="1" customWidth="1"/>
    <col min="33" max="33" width="2.625" style="2" customWidth="1"/>
    <col min="34" max="34" width="2.625" style="1" customWidth="1"/>
    <col min="35" max="35" width="9" style="4" customWidth="1"/>
    <col min="36" max="16384" width="9" style="1"/>
  </cols>
  <sheetData>
    <row r="1" spans="1:36" ht="24.95" customHeight="1" x14ac:dyDescent="0.15">
      <c r="A1" s="24" t="s">
        <v>25</v>
      </c>
      <c r="B1" s="24"/>
      <c r="C1" s="24"/>
      <c r="D1" s="24"/>
      <c r="E1" s="24"/>
      <c r="F1" s="24"/>
      <c r="G1" s="24"/>
      <c r="H1" s="24"/>
      <c r="I1" s="24"/>
      <c r="J1" s="24"/>
      <c r="K1" s="24"/>
      <c r="L1" s="24"/>
      <c r="M1" s="24"/>
      <c r="N1" s="24"/>
      <c r="O1" s="24"/>
      <c r="P1" s="24"/>
      <c r="Q1" s="24"/>
      <c r="R1" s="24"/>
      <c r="S1" s="25"/>
      <c r="T1" s="25"/>
      <c r="U1" s="25"/>
      <c r="V1" s="25"/>
      <c r="W1" s="25"/>
      <c r="X1" s="25"/>
      <c r="Y1" s="25"/>
      <c r="Z1" s="25"/>
      <c r="AA1" s="25"/>
      <c r="AB1" s="25"/>
      <c r="AC1" s="25"/>
      <c r="AD1" s="25"/>
      <c r="AE1" s="25"/>
      <c r="AF1" s="25"/>
      <c r="AG1" s="25"/>
      <c r="AH1" s="25"/>
      <c r="AI1" s="25"/>
      <c r="AJ1" s="25"/>
    </row>
    <row r="2" spans="1:36" ht="17.100000000000001" customHeight="1" x14ac:dyDescent="0.15">
      <c r="A2" s="35" t="s">
        <v>0</v>
      </c>
      <c r="B2" s="35"/>
      <c r="C2" s="29" t="s">
        <v>11</v>
      </c>
      <c r="D2" s="30"/>
      <c r="E2" s="30"/>
      <c r="F2" s="30"/>
      <c r="G2" s="30"/>
      <c r="H2" s="30"/>
      <c r="I2" s="30"/>
      <c r="J2" s="30"/>
      <c r="K2" s="30"/>
      <c r="L2" s="30"/>
      <c r="M2" s="30"/>
      <c r="N2" s="30"/>
      <c r="O2" s="30"/>
      <c r="P2" s="30"/>
      <c r="Q2" s="30"/>
      <c r="R2" s="31"/>
      <c r="S2" s="29" t="s">
        <v>19</v>
      </c>
      <c r="T2" s="30"/>
      <c r="U2" s="30"/>
      <c r="V2" s="30"/>
      <c r="W2" s="30"/>
      <c r="X2" s="30"/>
      <c r="Y2" s="30"/>
      <c r="Z2" s="30"/>
      <c r="AA2" s="30"/>
      <c r="AB2" s="30"/>
      <c r="AC2" s="30"/>
      <c r="AD2" s="30"/>
      <c r="AE2" s="30"/>
      <c r="AF2" s="30"/>
      <c r="AG2" s="30"/>
      <c r="AH2" s="30"/>
      <c r="AI2" s="30"/>
      <c r="AJ2" s="31"/>
    </row>
    <row r="3" spans="1:36" ht="17.100000000000001" customHeight="1" x14ac:dyDescent="0.15">
      <c r="A3" s="35"/>
      <c r="B3" s="35"/>
      <c r="C3" s="32"/>
      <c r="D3" s="33"/>
      <c r="E3" s="33"/>
      <c r="F3" s="33"/>
      <c r="G3" s="33"/>
      <c r="H3" s="33"/>
      <c r="I3" s="33"/>
      <c r="J3" s="33"/>
      <c r="K3" s="33"/>
      <c r="L3" s="33"/>
      <c r="M3" s="33"/>
      <c r="N3" s="33"/>
      <c r="O3" s="33"/>
      <c r="P3" s="33"/>
      <c r="Q3" s="33"/>
      <c r="R3" s="34"/>
      <c r="S3" s="26" t="s">
        <v>26</v>
      </c>
      <c r="T3" s="27"/>
      <c r="U3" s="27"/>
      <c r="V3" s="27"/>
      <c r="W3" s="27"/>
      <c r="X3" s="27"/>
      <c r="Y3" s="27"/>
      <c r="Z3" s="27"/>
      <c r="AA3" s="27"/>
      <c r="AB3" s="27"/>
      <c r="AC3" s="27"/>
      <c r="AD3" s="27"/>
      <c r="AE3" s="27"/>
      <c r="AF3" s="27"/>
      <c r="AG3" s="27"/>
      <c r="AH3" s="27"/>
      <c r="AI3" s="27"/>
      <c r="AJ3" s="28"/>
    </row>
    <row r="4" spans="1:36" ht="17.100000000000001" customHeight="1" x14ac:dyDescent="0.15">
      <c r="A4" s="35"/>
      <c r="B4" s="35"/>
      <c r="C4" s="35" t="s">
        <v>20</v>
      </c>
      <c r="D4" s="35"/>
      <c r="E4" s="35"/>
      <c r="F4" s="35"/>
      <c r="G4" s="35"/>
      <c r="H4" s="35"/>
      <c r="I4" s="35"/>
      <c r="J4" s="35"/>
      <c r="K4" s="35"/>
      <c r="L4" s="35"/>
      <c r="M4" s="35"/>
      <c r="N4" s="35"/>
      <c r="O4" s="35"/>
      <c r="P4" s="35"/>
      <c r="Q4" s="6" t="s">
        <v>22</v>
      </c>
      <c r="R4" s="19" t="s">
        <v>28</v>
      </c>
      <c r="S4" s="36" t="s">
        <v>21</v>
      </c>
      <c r="T4" s="36"/>
      <c r="U4" s="36"/>
      <c r="V4" s="36"/>
      <c r="W4" s="36"/>
      <c r="X4" s="36"/>
      <c r="Y4" s="36"/>
      <c r="Z4" s="36"/>
      <c r="AA4" s="36"/>
      <c r="AB4" s="36"/>
      <c r="AC4" s="36"/>
      <c r="AD4" s="36"/>
      <c r="AE4" s="36"/>
      <c r="AF4" s="36"/>
      <c r="AG4" s="36"/>
      <c r="AH4" s="36"/>
      <c r="AI4" s="15" t="s">
        <v>22</v>
      </c>
      <c r="AJ4" s="16" t="s">
        <v>28</v>
      </c>
    </row>
    <row r="5" spans="1:36" ht="17.100000000000001" customHeight="1" x14ac:dyDescent="0.15">
      <c r="A5" s="7">
        <v>1</v>
      </c>
      <c r="B5" s="8" t="s">
        <v>3</v>
      </c>
      <c r="C5" s="39">
        <v>1100</v>
      </c>
      <c r="D5" s="40"/>
      <c r="E5" s="40"/>
      <c r="F5" s="40"/>
      <c r="G5" s="40"/>
      <c r="H5" s="40"/>
      <c r="I5" s="40"/>
      <c r="J5" s="40"/>
      <c r="K5" s="40"/>
      <c r="L5" s="40"/>
      <c r="M5" s="40"/>
      <c r="N5" s="40"/>
      <c r="O5" s="40"/>
      <c r="P5" s="40"/>
      <c r="Q5" s="41"/>
      <c r="R5" s="20">
        <f>ROUNDDOWN(C5*2/3,0)</f>
        <v>733</v>
      </c>
      <c r="S5" s="13">
        <v>1210</v>
      </c>
      <c r="T5" s="10" t="s">
        <v>8</v>
      </c>
      <c r="U5" s="10" t="s">
        <v>12</v>
      </c>
      <c r="V5" s="10">
        <v>1</v>
      </c>
      <c r="W5" s="10" t="s">
        <v>18</v>
      </c>
      <c r="X5" s="10" t="s">
        <v>13</v>
      </c>
      <c r="Y5" s="10" t="s">
        <v>14</v>
      </c>
      <c r="Z5" s="17" t="s">
        <v>15</v>
      </c>
      <c r="AA5" s="10" t="s">
        <v>16</v>
      </c>
      <c r="AB5" s="10">
        <v>83</v>
      </c>
      <c r="AC5" s="10" t="s">
        <v>30</v>
      </c>
      <c r="AD5" s="10" t="s">
        <v>10</v>
      </c>
      <c r="AE5" s="10" t="s">
        <v>17</v>
      </c>
      <c r="AF5" s="14">
        <v>3740</v>
      </c>
      <c r="AG5" s="10" t="s">
        <v>8</v>
      </c>
      <c r="AH5" s="8" t="s">
        <v>9</v>
      </c>
      <c r="AI5" s="12" t="str">
        <f>IFERROR(IF((Z5-AB5)&gt;0,(S5*V5+(Z5-AB5)*AF5),S5*V5)," ")</f>
        <v xml:space="preserve"> </v>
      </c>
      <c r="AJ5" s="21" t="str">
        <f>IFERROR(ROUNDDOWN(AI5*2/3,0)," ")</f>
        <v xml:space="preserve"> </v>
      </c>
    </row>
    <row r="6" spans="1:36" ht="17.100000000000001" customHeight="1" x14ac:dyDescent="0.15">
      <c r="A6" s="7">
        <v>2</v>
      </c>
      <c r="B6" s="8" t="s">
        <v>3</v>
      </c>
      <c r="C6" s="39">
        <v>1100</v>
      </c>
      <c r="D6" s="40"/>
      <c r="E6" s="40"/>
      <c r="F6" s="40"/>
      <c r="G6" s="40"/>
      <c r="H6" s="40"/>
      <c r="I6" s="40"/>
      <c r="J6" s="40"/>
      <c r="K6" s="40"/>
      <c r="L6" s="40"/>
      <c r="M6" s="40"/>
      <c r="N6" s="40"/>
      <c r="O6" s="40"/>
      <c r="P6" s="40"/>
      <c r="Q6" s="41"/>
      <c r="R6" s="20">
        <f t="shared" ref="R6:R10" si="0">ROUNDDOWN(C6*2/3,0)</f>
        <v>733</v>
      </c>
      <c r="S6" s="13">
        <v>1210</v>
      </c>
      <c r="T6" s="10" t="s">
        <v>8</v>
      </c>
      <c r="U6" s="10" t="s">
        <v>12</v>
      </c>
      <c r="V6" s="10">
        <v>2</v>
      </c>
      <c r="W6" s="10" t="s">
        <v>18</v>
      </c>
      <c r="X6" s="10" t="s">
        <v>13</v>
      </c>
      <c r="Y6" s="10" t="s">
        <v>14</v>
      </c>
      <c r="Z6" s="17" t="s">
        <v>15</v>
      </c>
      <c r="AA6" s="10" t="s">
        <v>16</v>
      </c>
      <c r="AB6" s="10">
        <v>83</v>
      </c>
      <c r="AC6" s="10" t="s">
        <v>30</v>
      </c>
      <c r="AD6" s="10" t="s">
        <v>10</v>
      </c>
      <c r="AE6" s="10" t="s">
        <v>17</v>
      </c>
      <c r="AF6" s="14">
        <v>3740</v>
      </c>
      <c r="AG6" s="10" t="s">
        <v>8</v>
      </c>
      <c r="AH6" s="8" t="s">
        <v>9</v>
      </c>
      <c r="AI6" s="12" t="str">
        <f t="shared" ref="AI6:AI29" si="1">IFERROR(IF((Z6-AB6)&gt;0,(S6*V6+(Z6-AB6)*AF6),S6*V6)," ")</f>
        <v xml:space="preserve"> </v>
      </c>
      <c r="AJ6" s="21" t="str">
        <f t="shared" ref="AJ6:AJ29" si="2">IFERROR(ROUNDDOWN(AI6*2/3,0)," ")</f>
        <v xml:space="preserve"> </v>
      </c>
    </row>
    <row r="7" spans="1:36" ht="17.100000000000001" customHeight="1" x14ac:dyDescent="0.15">
      <c r="A7" s="7">
        <v>3</v>
      </c>
      <c r="B7" s="8" t="s">
        <v>3</v>
      </c>
      <c r="C7" s="39">
        <v>1100</v>
      </c>
      <c r="D7" s="40"/>
      <c r="E7" s="40"/>
      <c r="F7" s="40"/>
      <c r="G7" s="40"/>
      <c r="H7" s="40"/>
      <c r="I7" s="40"/>
      <c r="J7" s="40"/>
      <c r="K7" s="40"/>
      <c r="L7" s="40"/>
      <c r="M7" s="40"/>
      <c r="N7" s="40"/>
      <c r="O7" s="40"/>
      <c r="P7" s="40"/>
      <c r="Q7" s="41"/>
      <c r="R7" s="20">
        <f t="shared" si="0"/>
        <v>733</v>
      </c>
      <c r="S7" s="13">
        <v>1210</v>
      </c>
      <c r="T7" s="10" t="s">
        <v>8</v>
      </c>
      <c r="U7" s="10" t="s">
        <v>12</v>
      </c>
      <c r="V7" s="10">
        <v>3</v>
      </c>
      <c r="W7" s="10" t="s">
        <v>18</v>
      </c>
      <c r="X7" s="10" t="s">
        <v>13</v>
      </c>
      <c r="Y7" s="10" t="s">
        <v>14</v>
      </c>
      <c r="Z7" s="17" t="s">
        <v>15</v>
      </c>
      <c r="AA7" s="10" t="s">
        <v>16</v>
      </c>
      <c r="AB7" s="10">
        <v>83</v>
      </c>
      <c r="AC7" s="10" t="s">
        <v>30</v>
      </c>
      <c r="AD7" s="10" t="s">
        <v>10</v>
      </c>
      <c r="AE7" s="10" t="s">
        <v>17</v>
      </c>
      <c r="AF7" s="14">
        <v>3740</v>
      </c>
      <c r="AG7" s="10" t="s">
        <v>8</v>
      </c>
      <c r="AH7" s="8" t="s">
        <v>9</v>
      </c>
      <c r="AI7" s="12" t="str">
        <f t="shared" si="1"/>
        <v xml:space="preserve"> </v>
      </c>
      <c r="AJ7" s="21" t="str">
        <f t="shared" si="2"/>
        <v xml:space="preserve"> </v>
      </c>
    </row>
    <row r="8" spans="1:36" ht="17.100000000000001" customHeight="1" x14ac:dyDescent="0.15">
      <c r="A8" s="7">
        <v>4</v>
      </c>
      <c r="B8" s="8" t="s">
        <v>3</v>
      </c>
      <c r="C8" s="39">
        <v>1100</v>
      </c>
      <c r="D8" s="40"/>
      <c r="E8" s="40"/>
      <c r="F8" s="40"/>
      <c r="G8" s="40"/>
      <c r="H8" s="40"/>
      <c r="I8" s="40"/>
      <c r="J8" s="40"/>
      <c r="K8" s="40"/>
      <c r="L8" s="40"/>
      <c r="M8" s="40"/>
      <c r="N8" s="40"/>
      <c r="O8" s="40"/>
      <c r="P8" s="40"/>
      <c r="Q8" s="41"/>
      <c r="R8" s="20">
        <f t="shared" si="0"/>
        <v>733</v>
      </c>
      <c r="S8" s="13">
        <v>1210</v>
      </c>
      <c r="T8" s="10" t="s">
        <v>8</v>
      </c>
      <c r="U8" s="10" t="s">
        <v>12</v>
      </c>
      <c r="V8" s="10">
        <v>4</v>
      </c>
      <c r="W8" s="10" t="s">
        <v>18</v>
      </c>
      <c r="X8" s="10" t="s">
        <v>13</v>
      </c>
      <c r="Y8" s="10" t="s">
        <v>14</v>
      </c>
      <c r="Z8" s="17" t="s">
        <v>15</v>
      </c>
      <c r="AA8" s="10" t="s">
        <v>16</v>
      </c>
      <c r="AB8" s="10">
        <v>83</v>
      </c>
      <c r="AC8" s="10" t="s">
        <v>30</v>
      </c>
      <c r="AD8" s="10" t="s">
        <v>10</v>
      </c>
      <c r="AE8" s="10" t="s">
        <v>17</v>
      </c>
      <c r="AF8" s="14">
        <v>3740</v>
      </c>
      <c r="AG8" s="10" t="s">
        <v>8</v>
      </c>
      <c r="AH8" s="8" t="s">
        <v>9</v>
      </c>
      <c r="AI8" s="12" t="str">
        <f t="shared" si="1"/>
        <v xml:space="preserve"> </v>
      </c>
      <c r="AJ8" s="21" t="str">
        <f t="shared" si="2"/>
        <v xml:space="preserve"> </v>
      </c>
    </row>
    <row r="9" spans="1:36" ht="17.100000000000001" customHeight="1" x14ac:dyDescent="0.15">
      <c r="A9" s="7">
        <v>5</v>
      </c>
      <c r="B9" s="8" t="s">
        <v>3</v>
      </c>
      <c r="C9" s="39">
        <v>1100</v>
      </c>
      <c r="D9" s="40"/>
      <c r="E9" s="40"/>
      <c r="F9" s="40"/>
      <c r="G9" s="40"/>
      <c r="H9" s="40"/>
      <c r="I9" s="40"/>
      <c r="J9" s="40"/>
      <c r="K9" s="40"/>
      <c r="L9" s="40"/>
      <c r="M9" s="40"/>
      <c r="N9" s="40"/>
      <c r="O9" s="40"/>
      <c r="P9" s="40"/>
      <c r="Q9" s="41"/>
      <c r="R9" s="20">
        <f t="shared" si="0"/>
        <v>733</v>
      </c>
      <c r="S9" s="13">
        <v>1210</v>
      </c>
      <c r="T9" s="10" t="s">
        <v>8</v>
      </c>
      <c r="U9" s="10" t="s">
        <v>12</v>
      </c>
      <c r="V9" s="10">
        <v>5</v>
      </c>
      <c r="W9" s="10" t="s">
        <v>18</v>
      </c>
      <c r="X9" s="10" t="s">
        <v>13</v>
      </c>
      <c r="Y9" s="10" t="s">
        <v>14</v>
      </c>
      <c r="Z9" s="17" t="s">
        <v>15</v>
      </c>
      <c r="AA9" s="10" t="s">
        <v>16</v>
      </c>
      <c r="AB9" s="10">
        <v>83</v>
      </c>
      <c r="AC9" s="10" t="s">
        <v>30</v>
      </c>
      <c r="AD9" s="10" t="s">
        <v>10</v>
      </c>
      <c r="AE9" s="10" t="s">
        <v>17</v>
      </c>
      <c r="AF9" s="14">
        <v>3740</v>
      </c>
      <c r="AG9" s="10" t="s">
        <v>8</v>
      </c>
      <c r="AH9" s="8" t="s">
        <v>9</v>
      </c>
      <c r="AI9" s="12" t="str">
        <f t="shared" si="1"/>
        <v xml:space="preserve"> </v>
      </c>
      <c r="AJ9" s="21" t="str">
        <f t="shared" si="2"/>
        <v xml:space="preserve"> </v>
      </c>
    </row>
    <row r="10" spans="1:36" ht="17.100000000000001" customHeight="1" x14ac:dyDescent="0.15">
      <c r="A10" s="7">
        <v>6</v>
      </c>
      <c r="B10" s="8" t="s">
        <v>3</v>
      </c>
      <c r="C10" s="39">
        <v>1100</v>
      </c>
      <c r="D10" s="40"/>
      <c r="E10" s="40"/>
      <c r="F10" s="40"/>
      <c r="G10" s="40"/>
      <c r="H10" s="40"/>
      <c r="I10" s="40"/>
      <c r="J10" s="40"/>
      <c r="K10" s="40"/>
      <c r="L10" s="40"/>
      <c r="M10" s="40"/>
      <c r="N10" s="40"/>
      <c r="O10" s="40"/>
      <c r="P10" s="40"/>
      <c r="Q10" s="41"/>
      <c r="R10" s="20">
        <f t="shared" si="0"/>
        <v>733</v>
      </c>
      <c r="S10" s="13">
        <v>1210</v>
      </c>
      <c r="T10" s="10" t="s">
        <v>8</v>
      </c>
      <c r="U10" s="10" t="s">
        <v>12</v>
      </c>
      <c r="V10" s="10">
        <v>6</v>
      </c>
      <c r="W10" s="10" t="s">
        <v>18</v>
      </c>
      <c r="X10" s="10" t="s">
        <v>13</v>
      </c>
      <c r="Y10" s="10" t="s">
        <v>14</v>
      </c>
      <c r="Z10" s="17" t="s">
        <v>15</v>
      </c>
      <c r="AA10" s="10" t="s">
        <v>16</v>
      </c>
      <c r="AB10" s="10">
        <v>83</v>
      </c>
      <c r="AC10" s="10" t="s">
        <v>30</v>
      </c>
      <c r="AD10" s="10" t="s">
        <v>10</v>
      </c>
      <c r="AE10" s="10" t="s">
        <v>17</v>
      </c>
      <c r="AF10" s="14">
        <v>3740</v>
      </c>
      <c r="AG10" s="10" t="s">
        <v>8</v>
      </c>
      <c r="AH10" s="8" t="s">
        <v>9</v>
      </c>
      <c r="AI10" s="12" t="str">
        <f t="shared" si="1"/>
        <v xml:space="preserve"> </v>
      </c>
      <c r="AJ10" s="21" t="str">
        <f t="shared" si="2"/>
        <v xml:space="preserve"> </v>
      </c>
    </row>
    <row r="11" spans="1:36" ht="17.100000000000001" customHeight="1" x14ac:dyDescent="0.15">
      <c r="A11" s="7">
        <v>7</v>
      </c>
      <c r="B11" s="8" t="s">
        <v>3</v>
      </c>
      <c r="C11" s="9">
        <v>770</v>
      </c>
      <c r="D11" s="10" t="s">
        <v>8</v>
      </c>
      <c r="E11" s="10" t="s">
        <v>1</v>
      </c>
      <c r="F11" s="10" t="s">
        <v>2</v>
      </c>
      <c r="G11" s="10">
        <f>A11</f>
        <v>7</v>
      </c>
      <c r="H11" s="10" t="s">
        <v>4</v>
      </c>
      <c r="I11" s="10" t="s">
        <v>5</v>
      </c>
      <c r="J11" s="10">
        <v>6</v>
      </c>
      <c r="K11" s="10" t="s">
        <v>6</v>
      </c>
      <c r="L11" s="10" t="s">
        <v>10</v>
      </c>
      <c r="M11" s="10" t="s">
        <v>7</v>
      </c>
      <c r="N11" s="11">
        <v>649</v>
      </c>
      <c r="O11" s="10" t="s">
        <v>8</v>
      </c>
      <c r="P11" s="8" t="s">
        <v>9</v>
      </c>
      <c r="Q11" s="18">
        <f>ROUNDDOWN(C11+(G11-J11)*N11,0)</f>
        <v>1419</v>
      </c>
      <c r="R11" s="20">
        <f>ROUNDDOWN(Q11*2/3,0)</f>
        <v>946</v>
      </c>
      <c r="S11" s="13">
        <v>1210</v>
      </c>
      <c r="T11" s="10" t="s">
        <v>8</v>
      </c>
      <c r="U11" s="10" t="s">
        <v>12</v>
      </c>
      <c r="V11" s="10">
        <v>7</v>
      </c>
      <c r="W11" s="10" t="s">
        <v>18</v>
      </c>
      <c r="X11" s="10" t="s">
        <v>13</v>
      </c>
      <c r="Y11" s="10" t="s">
        <v>14</v>
      </c>
      <c r="Z11" s="17" t="s">
        <v>15</v>
      </c>
      <c r="AA11" s="10" t="s">
        <v>16</v>
      </c>
      <c r="AB11" s="10">
        <v>83</v>
      </c>
      <c r="AC11" s="10" t="s">
        <v>30</v>
      </c>
      <c r="AD11" s="10" t="s">
        <v>10</v>
      </c>
      <c r="AE11" s="10" t="s">
        <v>17</v>
      </c>
      <c r="AF11" s="14">
        <v>3740</v>
      </c>
      <c r="AG11" s="10" t="s">
        <v>8</v>
      </c>
      <c r="AH11" s="8" t="s">
        <v>9</v>
      </c>
      <c r="AI11" s="12" t="str">
        <f t="shared" si="1"/>
        <v xml:space="preserve"> </v>
      </c>
      <c r="AJ11" s="21" t="str">
        <f t="shared" si="2"/>
        <v xml:space="preserve"> </v>
      </c>
    </row>
    <row r="12" spans="1:36" ht="17.100000000000001" customHeight="1" x14ac:dyDescent="0.15">
      <c r="A12" s="7">
        <v>8</v>
      </c>
      <c r="B12" s="8" t="s">
        <v>3</v>
      </c>
      <c r="C12" s="9">
        <v>770</v>
      </c>
      <c r="D12" s="10" t="s">
        <v>8</v>
      </c>
      <c r="E12" s="10" t="s">
        <v>1</v>
      </c>
      <c r="F12" s="10" t="s">
        <v>2</v>
      </c>
      <c r="G12" s="10">
        <f t="shared" ref="G12:G29" si="3">A12</f>
        <v>8</v>
      </c>
      <c r="H12" s="10" t="s">
        <v>4</v>
      </c>
      <c r="I12" s="10" t="s">
        <v>5</v>
      </c>
      <c r="J12" s="10">
        <v>6</v>
      </c>
      <c r="K12" s="10" t="s">
        <v>6</v>
      </c>
      <c r="L12" s="10" t="s">
        <v>10</v>
      </c>
      <c r="M12" s="10" t="s">
        <v>7</v>
      </c>
      <c r="N12" s="11">
        <v>649</v>
      </c>
      <c r="O12" s="10" t="s">
        <v>8</v>
      </c>
      <c r="P12" s="8" t="s">
        <v>9</v>
      </c>
      <c r="Q12" s="18">
        <f t="shared" ref="Q12:Q29" si="4">ROUNDDOWN(C12+(G12-J12)*N12,0)</f>
        <v>2068</v>
      </c>
      <c r="R12" s="20">
        <f t="shared" ref="R12:R29" si="5">ROUNDDOWN(Q12*2/3,0)</f>
        <v>1378</v>
      </c>
      <c r="S12" s="13">
        <v>1210</v>
      </c>
      <c r="T12" s="10" t="s">
        <v>8</v>
      </c>
      <c r="U12" s="10" t="s">
        <v>12</v>
      </c>
      <c r="V12" s="10">
        <v>8</v>
      </c>
      <c r="W12" s="10" t="s">
        <v>18</v>
      </c>
      <c r="X12" s="10" t="s">
        <v>13</v>
      </c>
      <c r="Y12" s="10" t="s">
        <v>14</v>
      </c>
      <c r="Z12" s="17" t="s">
        <v>15</v>
      </c>
      <c r="AA12" s="10" t="s">
        <v>16</v>
      </c>
      <c r="AB12" s="10">
        <v>83</v>
      </c>
      <c r="AC12" s="10" t="s">
        <v>30</v>
      </c>
      <c r="AD12" s="10" t="s">
        <v>10</v>
      </c>
      <c r="AE12" s="10" t="s">
        <v>17</v>
      </c>
      <c r="AF12" s="14">
        <v>3740</v>
      </c>
      <c r="AG12" s="10" t="s">
        <v>8</v>
      </c>
      <c r="AH12" s="8" t="s">
        <v>9</v>
      </c>
      <c r="AI12" s="12" t="str">
        <f t="shared" si="1"/>
        <v xml:space="preserve"> </v>
      </c>
      <c r="AJ12" s="21" t="str">
        <f t="shared" si="2"/>
        <v xml:space="preserve"> </v>
      </c>
    </row>
    <row r="13" spans="1:36" ht="17.100000000000001" customHeight="1" x14ac:dyDescent="0.15">
      <c r="A13" s="7">
        <v>9</v>
      </c>
      <c r="B13" s="8" t="s">
        <v>3</v>
      </c>
      <c r="C13" s="9">
        <v>770</v>
      </c>
      <c r="D13" s="10" t="s">
        <v>8</v>
      </c>
      <c r="E13" s="10" t="s">
        <v>1</v>
      </c>
      <c r="F13" s="10" t="s">
        <v>2</v>
      </c>
      <c r="G13" s="10">
        <f t="shared" si="3"/>
        <v>9</v>
      </c>
      <c r="H13" s="10" t="s">
        <v>4</v>
      </c>
      <c r="I13" s="10" t="s">
        <v>5</v>
      </c>
      <c r="J13" s="10">
        <v>6</v>
      </c>
      <c r="K13" s="10" t="s">
        <v>6</v>
      </c>
      <c r="L13" s="10" t="s">
        <v>10</v>
      </c>
      <c r="M13" s="10" t="s">
        <v>7</v>
      </c>
      <c r="N13" s="11">
        <v>649</v>
      </c>
      <c r="O13" s="10" t="s">
        <v>8</v>
      </c>
      <c r="P13" s="8" t="s">
        <v>9</v>
      </c>
      <c r="Q13" s="18">
        <f t="shared" si="4"/>
        <v>2717</v>
      </c>
      <c r="R13" s="20">
        <f t="shared" si="5"/>
        <v>1811</v>
      </c>
      <c r="S13" s="13">
        <v>1210</v>
      </c>
      <c r="T13" s="10" t="s">
        <v>8</v>
      </c>
      <c r="U13" s="10" t="s">
        <v>12</v>
      </c>
      <c r="V13" s="10">
        <v>9</v>
      </c>
      <c r="W13" s="10" t="s">
        <v>18</v>
      </c>
      <c r="X13" s="10" t="s">
        <v>13</v>
      </c>
      <c r="Y13" s="10" t="s">
        <v>14</v>
      </c>
      <c r="Z13" s="17" t="s">
        <v>15</v>
      </c>
      <c r="AA13" s="10" t="s">
        <v>16</v>
      </c>
      <c r="AB13" s="10">
        <v>83</v>
      </c>
      <c r="AC13" s="10" t="s">
        <v>30</v>
      </c>
      <c r="AD13" s="10" t="s">
        <v>10</v>
      </c>
      <c r="AE13" s="10" t="s">
        <v>17</v>
      </c>
      <c r="AF13" s="14">
        <v>3740</v>
      </c>
      <c r="AG13" s="10" t="s">
        <v>8</v>
      </c>
      <c r="AH13" s="8" t="s">
        <v>9</v>
      </c>
      <c r="AI13" s="12" t="str">
        <f t="shared" si="1"/>
        <v xml:space="preserve"> </v>
      </c>
      <c r="AJ13" s="21" t="str">
        <f t="shared" si="2"/>
        <v xml:space="preserve"> </v>
      </c>
    </row>
    <row r="14" spans="1:36" ht="17.100000000000001" customHeight="1" x14ac:dyDescent="0.15">
      <c r="A14" s="7">
        <v>10</v>
      </c>
      <c r="B14" s="8" t="s">
        <v>3</v>
      </c>
      <c r="C14" s="9">
        <v>770</v>
      </c>
      <c r="D14" s="10" t="s">
        <v>8</v>
      </c>
      <c r="E14" s="10" t="s">
        <v>1</v>
      </c>
      <c r="F14" s="10" t="s">
        <v>2</v>
      </c>
      <c r="G14" s="10">
        <f t="shared" si="3"/>
        <v>10</v>
      </c>
      <c r="H14" s="10" t="s">
        <v>4</v>
      </c>
      <c r="I14" s="10" t="s">
        <v>5</v>
      </c>
      <c r="J14" s="10">
        <v>6</v>
      </c>
      <c r="K14" s="10" t="s">
        <v>6</v>
      </c>
      <c r="L14" s="10" t="s">
        <v>10</v>
      </c>
      <c r="M14" s="10" t="s">
        <v>7</v>
      </c>
      <c r="N14" s="11">
        <v>649</v>
      </c>
      <c r="O14" s="10" t="s">
        <v>8</v>
      </c>
      <c r="P14" s="8" t="s">
        <v>9</v>
      </c>
      <c r="Q14" s="18">
        <f t="shared" si="4"/>
        <v>3366</v>
      </c>
      <c r="R14" s="20">
        <f t="shared" si="5"/>
        <v>2244</v>
      </c>
      <c r="S14" s="13">
        <v>1210</v>
      </c>
      <c r="T14" s="10" t="s">
        <v>8</v>
      </c>
      <c r="U14" s="10" t="s">
        <v>12</v>
      </c>
      <c r="V14" s="10">
        <v>10</v>
      </c>
      <c r="W14" s="10" t="s">
        <v>18</v>
      </c>
      <c r="X14" s="10" t="s">
        <v>13</v>
      </c>
      <c r="Y14" s="10" t="s">
        <v>14</v>
      </c>
      <c r="Z14" s="17" t="s">
        <v>15</v>
      </c>
      <c r="AA14" s="10" t="s">
        <v>16</v>
      </c>
      <c r="AB14" s="10">
        <v>83</v>
      </c>
      <c r="AC14" s="10" t="s">
        <v>30</v>
      </c>
      <c r="AD14" s="10" t="s">
        <v>10</v>
      </c>
      <c r="AE14" s="10" t="s">
        <v>17</v>
      </c>
      <c r="AF14" s="14">
        <v>3740</v>
      </c>
      <c r="AG14" s="10" t="s">
        <v>8</v>
      </c>
      <c r="AH14" s="8" t="s">
        <v>9</v>
      </c>
      <c r="AI14" s="12" t="str">
        <f t="shared" si="1"/>
        <v xml:space="preserve"> </v>
      </c>
      <c r="AJ14" s="21" t="str">
        <f t="shared" si="2"/>
        <v xml:space="preserve"> </v>
      </c>
    </row>
    <row r="15" spans="1:36" ht="17.100000000000001" customHeight="1" x14ac:dyDescent="0.15">
      <c r="A15" s="7">
        <v>11</v>
      </c>
      <c r="B15" s="8" t="s">
        <v>3</v>
      </c>
      <c r="C15" s="9">
        <v>770</v>
      </c>
      <c r="D15" s="10" t="s">
        <v>8</v>
      </c>
      <c r="E15" s="10" t="s">
        <v>1</v>
      </c>
      <c r="F15" s="10" t="s">
        <v>2</v>
      </c>
      <c r="G15" s="10">
        <f t="shared" si="3"/>
        <v>11</v>
      </c>
      <c r="H15" s="10" t="s">
        <v>4</v>
      </c>
      <c r="I15" s="10" t="s">
        <v>5</v>
      </c>
      <c r="J15" s="10">
        <v>6</v>
      </c>
      <c r="K15" s="10" t="s">
        <v>6</v>
      </c>
      <c r="L15" s="10" t="s">
        <v>10</v>
      </c>
      <c r="M15" s="10" t="s">
        <v>7</v>
      </c>
      <c r="N15" s="11">
        <v>649</v>
      </c>
      <c r="O15" s="10" t="s">
        <v>8</v>
      </c>
      <c r="P15" s="8" t="s">
        <v>9</v>
      </c>
      <c r="Q15" s="18">
        <f t="shared" si="4"/>
        <v>4015</v>
      </c>
      <c r="R15" s="20">
        <f t="shared" si="5"/>
        <v>2676</v>
      </c>
      <c r="S15" s="13">
        <v>1210</v>
      </c>
      <c r="T15" s="10" t="s">
        <v>8</v>
      </c>
      <c r="U15" s="10" t="s">
        <v>12</v>
      </c>
      <c r="V15" s="10">
        <v>11</v>
      </c>
      <c r="W15" s="10" t="s">
        <v>18</v>
      </c>
      <c r="X15" s="10" t="s">
        <v>13</v>
      </c>
      <c r="Y15" s="10" t="s">
        <v>14</v>
      </c>
      <c r="Z15" s="17" t="s">
        <v>15</v>
      </c>
      <c r="AA15" s="10" t="s">
        <v>16</v>
      </c>
      <c r="AB15" s="10">
        <v>83</v>
      </c>
      <c r="AC15" s="10" t="s">
        <v>30</v>
      </c>
      <c r="AD15" s="10" t="s">
        <v>10</v>
      </c>
      <c r="AE15" s="10" t="s">
        <v>17</v>
      </c>
      <c r="AF15" s="14">
        <v>3740</v>
      </c>
      <c r="AG15" s="10" t="s">
        <v>8</v>
      </c>
      <c r="AH15" s="8" t="s">
        <v>9</v>
      </c>
      <c r="AI15" s="12" t="str">
        <f t="shared" si="1"/>
        <v xml:space="preserve"> </v>
      </c>
      <c r="AJ15" s="21" t="str">
        <f t="shared" si="2"/>
        <v xml:space="preserve"> </v>
      </c>
    </row>
    <row r="16" spans="1:36" ht="17.100000000000001" customHeight="1" x14ac:dyDescent="0.15">
      <c r="A16" s="7">
        <v>12</v>
      </c>
      <c r="B16" s="8" t="s">
        <v>3</v>
      </c>
      <c r="C16" s="9">
        <v>770</v>
      </c>
      <c r="D16" s="10" t="s">
        <v>8</v>
      </c>
      <c r="E16" s="10" t="s">
        <v>1</v>
      </c>
      <c r="F16" s="10" t="s">
        <v>2</v>
      </c>
      <c r="G16" s="10">
        <f t="shared" si="3"/>
        <v>12</v>
      </c>
      <c r="H16" s="10" t="s">
        <v>4</v>
      </c>
      <c r="I16" s="10" t="s">
        <v>5</v>
      </c>
      <c r="J16" s="10">
        <v>6</v>
      </c>
      <c r="K16" s="10" t="s">
        <v>6</v>
      </c>
      <c r="L16" s="10" t="s">
        <v>10</v>
      </c>
      <c r="M16" s="10" t="s">
        <v>7</v>
      </c>
      <c r="N16" s="11">
        <v>649</v>
      </c>
      <c r="O16" s="10" t="s">
        <v>8</v>
      </c>
      <c r="P16" s="8" t="s">
        <v>9</v>
      </c>
      <c r="Q16" s="18">
        <f t="shared" si="4"/>
        <v>4664</v>
      </c>
      <c r="R16" s="20">
        <f t="shared" si="5"/>
        <v>3109</v>
      </c>
      <c r="S16" s="13">
        <v>1210</v>
      </c>
      <c r="T16" s="10" t="s">
        <v>8</v>
      </c>
      <c r="U16" s="10" t="s">
        <v>12</v>
      </c>
      <c r="V16" s="10">
        <v>12</v>
      </c>
      <c r="W16" s="10" t="s">
        <v>18</v>
      </c>
      <c r="X16" s="10" t="s">
        <v>13</v>
      </c>
      <c r="Y16" s="10" t="s">
        <v>14</v>
      </c>
      <c r="Z16" s="17" t="s">
        <v>15</v>
      </c>
      <c r="AA16" s="10" t="s">
        <v>16</v>
      </c>
      <c r="AB16" s="10">
        <v>83</v>
      </c>
      <c r="AC16" s="10" t="s">
        <v>30</v>
      </c>
      <c r="AD16" s="10" t="s">
        <v>10</v>
      </c>
      <c r="AE16" s="10" t="s">
        <v>17</v>
      </c>
      <c r="AF16" s="14">
        <v>3740</v>
      </c>
      <c r="AG16" s="10" t="s">
        <v>8</v>
      </c>
      <c r="AH16" s="8" t="s">
        <v>9</v>
      </c>
      <c r="AI16" s="12" t="str">
        <f t="shared" si="1"/>
        <v xml:space="preserve"> </v>
      </c>
      <c r="AJ16" s="21" t="str">
        <f t="shared" si="2"/>
        <v xml:space="preserve"> </v>
      </c>
    </row>
    <row r="17" spans="1:36" ht="17.100000000000001" customHeight="1" x14ac:dyDescent="0.15">
      <c r="A17" s="7">
        <v>13</v>
      </c>
      <c r="B17" s="8" t="s">
        <v>3</v>
      </c>
      <c r="C17" s="9">
        <v>770</v>
      </c>
      <c r="D17" s="10" t="s">
        <v>8</v>
      </c>
      <c r="E17" s="10" t="s">
        <v>1</v>
      </c>
      <c r="F17" s="10" t="s">
        <v>2</v>
      </c>
      <c r="G17" s="10">
        <f t="shared" si="3"/>
        <v>13</v>
      </c>
      <c r="H17" s="10" t="s">
        <v>4</v>
      </c>
      <c r="I17" s="10" t="s">
        <v>5</v>
      </c>
      <c r="J17" s="10">
        <v>6</v>
      </c>
      <c r="K17" s="10" t="s">
        <v>6</v>
      </c>
      <c r="L17" s="10" t="s">
        <v>10</v>
      </c>
      <c r="M17" s="10" t="s">
        <v>7</v>
      </c>
      <c r="N17" s="11">
        <v>649</v>
      </c>
      <c r="O17" s="10" t="s">
        <v>8</v>
      </c>
      <c r="P17" s="8" t="s">
        <v>9</v>
      </c>
      <c r="Q17" s="18">
        <f t="shared" si="4"/>
        <v>5313</v>
      </c>
      <c r="R17" s="20">
        <f t="shared" si="5"/>
        <v>3542</v>
      </c>
      <c r="S17" s="13">
        <v>1210</v>
      </c>
      <c r="T17" s="10" t="s">
        <v>8</v>
      </c>
      <c r="U17" s="10" t="s">
        <v>12</v>
      </c>
      <c r="V17" s="10">
        <v>13</v>
      </c>
      <c r="W17" s="10" t="s">
        <v>18</v>
      </c>
      <c r="X17" s="10" t="s">
        <v>13</v>
      </c>
      <c r="Y17" s="10" t="s">
        <v>14</v>
      </c>
      <c r="Z17" s="17" t="s">
        <v>15</v>
      </c>
      <c r="AA17" s="10" t="s">
        <v>16</v>
      </c>
      <c r="AB17" s="10">
        <v>83</v>
      </c>
      <c r="AC17" s="10" t="s">
        <v>30</v>
      </c>
      <c r="AD17" s="10" t="s">
        <v>10</v>
      </c>
      <c r="AE17" s="10" t="s">
        <v>17</v>
      </c>
      <c r="AF17" s="14">
        <v>3740</v>
      </c>
      <c r="AG17" s="10" t="s">
        <v>8</v>
      </c>
      <c r="AH17" s="8" t="s">
        <v>9</v>
      </c>
      <c r="AI17" s="12" t="str">
        <f t="shared" si="1"/>
        <v xml:space="preserve"> </v>
      </c>
      <c r="AJ17" s="21" t="str">
        <f t="shared" si="2"/>
        <v xml:space="preserve"> </v>
      </c>
    </row>
    <row r="18" spans="1:36" ht="17.100000000000001" customHeight="1" x14ac:dyDescent="0.15">
      <c r="A18" s="7">
        <v>14</v>
      </c>
      <c r="B18" s="8" t="s">
        <v>3</v>
      </c>
      <c r="C18" s="9">
        <v>770</v>
      </c>
      <c r="D18" s="10" t="s">
        <v>8</v>
      </c>
      <c r="E18" s="10" t="s">
        <v>1</v>
      </c>
      <c r="F18" s="10" t="s">
        <v>2</v>
      </c>
      <c r="G18" s="10">
        <f t="shared" si="3"/>
        <v>14</v>
      </c>
      <c r="H18" s="10" t="s">
        <v>4</v>
      </c>
      <c r="I18" s="10" t="s">
        <v>5</v>
      </c>
      <c r="J18" s="10">
        <v>6</v>
      </c>
      <c r="K18" s="10" t="s">
        <v>6</v>
      </c>
      <c r="L18" s="10" t="s">
        <v>10</v>
      </c>
      <c r="M18" s="10" t="s">
        <v>7</v>
      </c>
      <c r="N18" s="11">
        <v>649</v>
      </c>
      <c r="O18" s="10" t="s">
        <v>8</v>
      </c>
      <c r="P18" s="8" t="s">
        <v>9</v>
      </c>
      <c r="Q18" s="18">
        <f t="shared" si="4"/>
        <v>5962</v>
      </c>
      <c r="R18" s="20">
        <f t="shared" si="5"/>
        <v>3974</v>
      </c>
      <c r="S18" s="13">
        <v>1210</v>
      </c>
      <c r="T18" s="10" t="s">
        <v>8</v>
      </c>
      <c r="U18" s="10" t="s">
        <v>12</v>
      </c>
      <c r="V18" s="10">
        <v>14</v>
      </c>
      <c r="W18" s="10" t="s">
        <v>18</v>
      </c>
      <c r="X18" s="10" t="s">
        <v>13</v>
      </c>
      <c r="Y18" s="10" t="s">
        <v>14</v>
      </c>
      <c r="Z18" s="17" t="s">
        <v>15</v>
      </c>
      <c r="AA18" s="10" t="s">
        <v>16</v>
      </c>
      <c r="AB18" s="10">
        <v>83</v>
      </c>
      <c r="AC18" s="10" t="s">
        <v>30</v>
      </c>
      <c r="AD18" s="10" t="s">
        <v>10</v>
      </c>
      <c r="AE18" s="10" t="s">
        <v>17</v>
      </c>
      <c r="AF18" s="14">
        <v>3740</v>
      </c>
      <c r="AG18" s="10" t="s">
        <v>8</v>
      </c>
      <c r="AH18" s="8" t="s">
        <v>9</v>
      </c>
      <c r="AI18" s="12" t="str">
        <f t="shared" si="1"/>
        <v xml:space="preserve"> </v>
      </c>
      <c r="AJ18" s="21" t="str">
        <f t="shared" si="2"/>
        <v xml:space="preserve"> </v>
      </c>
    </row>
    <row r="19" spans="1:36" ht="17.100000000000001" customHeight="1" x14ac:dyDescent="0.15">
      <c r="A19" s="7">
        <v>15</v>
      </c>
      <c r="B19" s="8" t="s">
        <v>3</v>
      </c>
      <c r="C19" s="9">
        <v>770</v>
      </c>
      <c r="D19" s="10" t="s">
        <v>8</v>
      </c>
      <c r="E19" s="10" t="s">
        <v>1</v>
      </c>
      <c r="F19" s="10" t="s">
        <v>2</v>
      </c>
      <c r="G19" s="10">
        <f t="shared" si="3"/>
        <v>15</v>
      </c>
      <c r="H19" s="10" t="s">
        <v>4</v>
      </c>
      <c r="I19" s="10" t="s">
        <v>5</v>
      </c>
      <c r="J19" s="10">
        <v>6</v>
      </c>
      <c r="K19" s="10" t="s">
        <v>6</v>
      </c>
      <c r="L19" s="10" t="s">
        <v>10</v>
      </c>
      <c r="M19" s="10" t="s">
        <v>7</v>
      </c>
      <c r="N19" s="11">
        <v>649</v>
      </c>
      <c r="O19" s="10" t="s">
        <v>8</v>
      </c>
      <c r="P19" s="8" t="s">
        <v>9</v>
      </c>
      <c r="Q19" s="18">
        <f t="shared" si="4"/>
        <v>6611</v>
      </c>
      <c r="R19" s="20">
        <f t="shared" si="5"/>
        <v>4407</v>
      </c>
      <c r="S19" s="13">
        <v>1210</v>
      </c>
      <c r="T19" s="10" t="s">
        <v>8</v>
      </c>
      <c r="U19" s="10" t="s">
        <v>12</v>
      </c>
      <c r="V19" s="10">
        <v>15</v>
      </c>
      <c r="W19" s="10" t="s">
        <v>18</v>
      </c>
      <c r="X19" s="10" t="s">
        <v>13</v>
      </c>
      <c r="Y19" s="10" t="s">
        <v>14</v>
      </c>
      <c r="Z19" s="17" t="s">
        <v>15</v>
      </c>
      <c r="AA19" s="10" t="s">
        <v>16</v>
      </c>
      <c r="AB19" s="10">
        <v>83</v>
      </c>
      <c r="AC19" s="10" t="s">
        <v>30</v>
      </c>
      <c r="AD19" s="10" t="s">
        <v>10</v>
      </c>
      <c r="AE19" s="10" t="s">
        <v>17</v>
      </c>
      <c r="AF19" s="14">
        <v>3740</v>
      </c>
      <c r="AG19" s="10" t="s">
        <v>8</v>
      </c>
      <c r="AH19" s="8" t="s">
        <v>9</v>
      </c>
      <c r="AI19" s="12" t="str">
        <f t="shared" si="1"/>
        <v xml:space="preserve"> </v>
      </c>
      <c r="AJ19" s="21" t="str">
        <f t="shared" si="2"/>
        <v xml:space="preserve"> </v>
      </c>
    </row>
    <row r="20" spans="1:36" ht="17.100000000000001" customHeight="1" x14ac:dyDescent="0.15">
      <c r="A20" s="7">
        <v>16</v>
      </c>
      <c r="B20" s="8" t="s">
        <v>3</v>
      </c>
      <c r="C20" s="9">
        <v>770</v>
      </c>
      <c r="D20" s="10" t="s">
        <v>8</v>
      </c>
      <c r="E20" s="10" t="s">
        <v>1</v>
      </c>
      <c r="F20" s="10" t="s">
        <v>2</v>
      </c>
      <c r="G20" s="10">
        <f t="shared" si="3"/>
        <v>16</v>
      </c>
      <c r="H20" s="10" t="s">
        <v>4</v>
      </c>
      <c r="I20" s="10" t="s">
        <v>5</v>
      </c>
      <c r="J20" s="10">
        <v>6</v>
      </c>
      <c r="K20" s="10" t="s">
        <v>6</v>
      </c>
      <c r="L20" s="10" t="s">
        <v>10</v>
      </c>
      <c r="M20" s="10" t="s">
        <v>7</v>
      </c>
      <c r="N20" s="11">
        <v>649</v>
      </c>
      <c r="O20" s="10" t="s">
        <v>8</v>
      </c>
      <c r="P20" s="8" t="s">
        <v>9</v>
      </c>
      <c r="Q20" s="18">
        <f t="shared" si="4"/>
        <v>7260</v>
      </c>
      <c r="R20" s="20">
        <f t="shared" si="5"/>
        <v>4840</v>
      </c>
      <c r="S20" s="13">
        <v>1210</v>
      </c>
      <c r="T20" s="10" t="s">
        <v>8</v>
      </c>
      <c r="U20" s="10" t="s">
        <v>12</v>
      </c>
      <c r="V20" s="10">
        <v>16</v>
      </c>
      <c r="W20" s="10" t="s">
        <v>18</v>
      </c>
      <c r="X20" s="10" t="s">
        <v>13</v>
      </c>
      <c r="Y20" s="10" t="s">
        <v>14</v>
      </c>
      <c r="Z20" s="17" t="s">
        <v>15</v>
      </c>
      <c r="AA20" s="10" t="s">
        <v>16</v>
      </c>
      <c r="AB20" s="10">
        <v>83</v>
      </c>
      <c r="AC20" s="10" t="s">
        <v>30</v>
      </c>
      <c r="AD20" s="10" t="s">
        <v>10</v>
      </c>
      <c r="AE20" s="10" t="s">
        <v>17</v>
      </c>
      <c r="AF20" s="14">
        <v>3740</v>
      </c>
      <c r="AG20" s="10" t="s">
        <v>8</v>
      </c>
      <c r="AH20" s="8" t="s">
        <v>9</v>
      </c>
      <c r="AI20" s="12" t="str">
        <f t="shared" si="1"/>
        <v xml:space="preserve"> </v>
      </c>
      <c r="AJ20" s="21" t="str">
        <f t="shared" si="2"/>
        <v xml:space="preserve"> </v>
      </c>
    </row>
    <row r="21" spans="1:36" ht="17.100000000000001" customHeight="1" x14ac:dyDescent="0.15">
      <c r="A21" s="7">
        <v>17</v>
      </c>
      <c r="B21" s="8" t="s">
        <v>3</v>
      </c>
      <c r="C21" s="9">
        <v>770</v>
      </c>
      <c r="D21" s="10" t="s">
        <v>8</v>
      </c>
      <c r="E21" s="10" t="s">
        <v>1</v>
      </c>
      <c r="F21" s="10" t="s">
        <v>2</v>
      </c>
      <c r="G21" s="10">
        <f t="shared" si="3"/>
        <v>17</v>
      </c>
      <c r="H21" s="10" t="s">
        <v>4</v>
      </c>
      <c r="I21" s="10" t="s">
        <v>5</v>
      </c>
      <c r="J21" s="10">
        <v>6</v>
      </c>
      <c r="K21" s="10" t="s">
        <v>6</v>
      </c>
      <c r="L21" s="10" t="s">
        <v>10</v>
      </c>
      <c r="M21" s="10" t="s">
        <v>7</v>
      </c>
      <c r="N21" s="11">
        <v>649</v>
      </c>
      <c r="O21" s="10" t="s">
        <v>8</v>
      </c>
      <c r="P21" s="8" t="s">
        <v>9</v>
      </c>
      <c r="Q21" s="18">
        <f t="shared" si="4"/>
        <v>7909</v>
      </c>
      <c r="R21" s="20">
        <f t="shared" si="5"/>
        <v>5272</v>
      </c>
      <c r="S21" s="13">
        <v>1210</v>
      </c>
      <c r="T21" s="10" t="s">
        <v>8</v>
      </c>
      <c r="U21" s="10" t="s">
        <v>12</v>
      </c>
      <c r="V21" s="10">
        <v>17</v>
      </c>
      <c r="W21" s="10" t="s">
        <v>18</v>
      </c>
      <c r="X21" s="10" t="s">
        <v>13</v>
      </c>
      <c r="Y21" s="10" t="s">
        <v>14</v>
      </c>
      <c r="Z21" s="17" t="s">
        <v>15</v>
      </c>
      <c r="AA21" s="10" t="s">
        <v>16</v>
      </c>
      <c r="AB21" s="10">
        <v>83</v>
      </c>
      <c r="AC21" s="10" t="s">
        <v>30</v>
      </c>
      <c r="AD21" s="10" t="s">
        <v>10</v>
      </c>
      <c r="AE21" s="10" t="s">
        <v>17</v>
      </c>
      <c r="AF21" s="14">
        <v>3740</v>
      </c>
      <c r="AG21" s="10" t="s">
        <v>8</v>
      </c>
      <c r="AH21" s="8" t="s">
        <v>9</v>
      </c>
      <c r="AI21" s="12" t="str">
        <f t="shared" si="1"/>
        <v xml:space="preserve"> </v>
      </c>
      <c r="AJ21" s="21" t="str">
        <f t="shared" si="2"/>
        <v xml:space="preserve"> </v>
      </c>
    </row>
    <row r="22" spans="1:36" ht="17.100000000000001" customHeight="1" x14ac:dyDescent="0.15">
      <c r="A22" s="7">
        <v>18</v>
      </c>
      <c r="B22" s="8" t="s">
        <v>3</v>
      </c>
      <c r="C22" s="9">
        <v>770</v>
      </c>
      <c r="D22" s="10" t="s">
        <v>8</v>
      </c>
      <c r="E22" s="10" t="s">
        <v>1</v>
      </c>
      <c r="F22" s="10" t="s">
        <v>2</v>
      </c>
      <c r="G22" s="10">
        <f t="shared" si="3"/>
        <v>18</v>
      </c>
      <c r="H22" s="10" t="s">
        <v>4</v>
      </c>
      <c r="I22" s="10" t="s">
        <v>5</v>
      </c>
      <c r="J22" s="10">
        <v>6</v>
      </c>
      <c r="K22" s="10" t="s">
        <v>6</v>
      </c>
      <c r="L22" s="10" t="s">
        <v>10</v>
      </c>
      <c r="M22" s="10" t="s">
        <v>7</v>
      </c>
      <c r="N22" s="11">
        <v>649</v>
      </c>
      <c r="O22" s="10" t="s">
        <v>8</v>
      </c>
      <c r="P22" s="8" t="s">
        <v>9</v>
      </c>
      <c r="Q22" s="18">
        <f t="shared" si="4"/>
        <v>8558</v>
      </c>
      <c r="R22" s="20">
        <f t="shared" si="5"/>
        <v>5705</v>
      </c>
      <c r="S22" s="13">
        <v>1210</v>
      </c>
      <c r="T22" s="10" t="s">
        <v>8</v>
      </c>
      <c r="U22" s="10" t="s">
        <v>12</v>
      </c>
      <c r="V22" s="10">
        <v>18</v>
      </c>
      <c r="W22" s="10" t="s">
        <v>18</v>
      </c>
      <c r="X22" s="10" t="s">
        <v>13</v>
      </c>
      <c r="Y22" s="10" t="s">
        <v>14</v>
      </c>
      <c r="Z22" s="17" t="s">
        <v>15</v>
      </c>
      <c r="AA22" s="10" t="s">
        <v>16</v>
      </c>
      <c r="AB22" s="10">
        <v>83</v>
      </c>
      <c r="AC22" s="10" t="s">
        <v>30</v>
      </c>
      <c r="AD22" s="10" t="s">
        <v>10</v>
      </c>
      <c r="AE22" s="10" t="s">
        <v>17</v>
      </c>
      <c r="AF22" s="14">
        <v>3740</v>
      </c>
      <c r="AG22" s="10" t="s">
        <v>8</v>
      </c>
      <c r="AH22" s="8" t="s">
        <v>9</v>
      </c>
      <c r="AI22" s="12" t="str">
        <f t="shared" si="1"/>
        <v xml:space="preserve"> </v>
      </c>
      <c r="AJ22" s="21" t="str">
        <f t="shared" si="2"/>
        <v xml:space="preserve"> </v>
      </c>
    </row>
    <row r="23" spans="1:36" ht="17.100000000000001" customHeight="1" x14ac:dyDescent="0.15">
      <c r="A23" s="7">
        <v>19</v>
      </c>
      <c r="B23" s="8" t="s">
        <v>3</v>
      </c>
      <c r="C23" s="9">
        <v>770</v>
      </c>
      <c r="D23" s="10" t="s">
        <v>8</v>
      </c>
      <c r="E23" s="10" t="s">
        <v>1</v>
      </c>
      <c r="F23" s="10" t="s">
        <v>2</v>
      </c>
      <c r="G23" s="10">
        <f t="shared" si="3"/>
        <v>19</v>
      </c>
      <c r="H23" s="10" t="s">
        <v>4</v>
      </c>
      <c r="I23" s="10" t="s">
        <v>5</v>
      </c>
      <c r="J23" s="10">
        <v>6</v>
      </c>
      <c r="K23" s="10" t="s">
        <v>6</v>
      </c>
      <c r="L23" s="10" t="s">
        <v>10</v>
      </c>
      <c r="M23" s="10" t="s">
        <v>7</v>
      </c>
      <c r="N23" s="11">
        <v>649</v>
      </c>
      <c r="O23" s="10" t="s">
        <v>8</v>
      </c>
      <c r="P23" s="8" t="s">
        <v>9</v>
      </c>
      <c r="Q23" s="18">
        <f t="shared" si="4"/>
        <v>9207</v>
      </c>
      <c r="R23" s="20">
        <f t="shared" si="5"/>
        <v>6138</v>
      </c>
      <c r="S23" s="13">
        <v>1210</v>
      </c>
      <c r="T23" s="10" t="s">
        <v>8</v>
      </c>
      <c r="U23" s="10" t="s">
        <v>12</v>
      </c>
      <c r="V23" s="10">
        <v>19</v>
      </c>
      <c r="W23" s="10" t="s">
        <v>18</v>
      </c>
      <c r="X23" s="10" t="s">
        <v>13</v>
      </c>
      <c r="Y23" s="10" t="s">
        <v>14</v>
      </c>
      <c r="Z23" s="17" t="s">
        <v>15</v>
      </c>
      <c r="AA23" s="10" t="s">
        <v>16</v>
      </c>
      <c r="AB23" s="10">
        <v>83</v>
      </c>
      <c r="AC23" s="10" t="s">
        <v>30</v>
      </c>
      <c r="AD23" s="10" t="s">
        <v>10</v>
      </c>
      <c r="AE23" s="10" t="s">
        <v>17</v>
      </c>
      <c r="AF23" s="14">
        <v>3740</v>
      </c>
      <c r="AG23" s="10" t="s">
        <v>8</v>
      </c>
      <c r="AH23" s="8" t="s">
        <v>9</v>
      </c>
      <c r="AI23" s="12" t="str">
        <f t="shared" si="1"/>
        <v xml:space="preserve"> </v>
      </c>
      <c r="AJ23" s="21" t="str">
        <f t="shared" si="2"/>
        <v xml:space="preserve"> </v>
      </c>
    </row>
    <row r="24" spans="1:36" ht="17.100000000000001" customHeight="1" x14ac:dyDescent="0.15">
      <c r="A24" s="7">
        <v>20</v>
      </c>
      <c r="B24" s="8" t="s">
        <v>3</v>
      </c>
      <c r="C24" s="9">
        <v>770</v>
      </c>
      <c r="D24" s="10" t="s">
        <v>8</v>
      </c>
      <c r="E24" s="10" t="s">
        <v>1</v>
      </c>
      <c r="F24" s="10" t="s">
        <v>2</v>
      </c>
      <c r="G24" s="10">
        <f t="shared" si="3"/>
        <v>20</v>
      </c>
      <c r="H24" s="10" t="s">
        <v>4</v>
      </c>
      <c r="I24" s="10" t="s">
        <v>5</v>
      </c>
      <c r="J24" s="10">
        <v>6</v>
      </c>
      <c r="K24" s="10" t="s">
        <v>6</v>
      </c>
      <c r="L24" s="10" t="s">
        <v>10</v>
      </c>
      <c r="M24" s="10" t="s">
        <v>7</v>
      </c>
      <c r="N24" s="11">
        <v>649</v>
      </c>
      <c r="O24" s="10" t="s">
        <v>8</v>
      </c>
      <c r="P24" s="8" t="s">
        <v>9</v>
      </c>
      <c r="Q24" s="18">
        <f t="shared" si="4"/>
        <v>9856</v>
      </c>
      <c r="R24" s="20">
        <f t="shared" si="5"/>
        <v>6570</v>
      </c>
      <c r="S24" s="13">
        <v>1210</v>
      </c>
      <c r="T24" s="10" t="s">
        <v>8</v>
      </c>
      <c r="U24" s="10" t="s">
        <v>12</v>
      </c>
      <c r="V24" s="10">
        <v>20</v>
      </c>
      <c r="W24" s="10" t="s">
        <v>18</v>
      </c>
      <c r="X24" s="10" t="s">
        <v>13</v>
      </c>
      <c r="Y24" s="10" t="s">
        <v>14</v>
      </c>
      <c r="Z24" s="17" t="s">
        <v>15</v>
      </c>
      <c r="AA24" s="10" t="s">
        <v>16</v>
      </c>
      <c r="AB24" s="10">
        <v>83</v>
      </c>
      <c r="AC24" s="10" t="s">
        <v>30</v>
      </c>
      <c r="AD24" s="10" t="s">
        <v>10</v>
      </c>
      <c r="AE24" s="10" t="s">
        <v>17</v>
      </c>
      <c r="AF24" s="14">
        <v>3740</v>
      </c>
      <c r="AG24" s="10" t="s">
        <v>8</v>
      </c>
      <c r="AH24" s="8" t="s">
        <v>9</v>
      </c>
      <c r="AI24" s="12" t="str">
        <f t="shared" si="1"/>
        <v xml:space="preserve"> </v>
      </c>
      <c r="AJ24" s="21" t="str">
        <f t="shared" si="2"/>
        <v xml:space="preserve"> </v>
      </c>
    </row>
    <row r="25" spans="1:36" ht="17.100000000000001" customHeight="1" x14ac:dyDescent="0.15">
      <c r="A25" s="7">
        <v>21</v>
      </c>
      <c r="B25" s="8" t="s">
        <v>3</v>
      </c>
      <c r="C25" s="9">
        <v>770</v>
      </c>
      <c r="D25" s="10" t="s">
        <v>8</v>
      </c>
      <c r="E25" s="10" t="s">
        <v>1</v>
      </c>
      <c r="F25" s="10" t="s">
        <v>2</v>
      </c>
      <c r="G25" s="10">
        <f t="shared" si="3"/>
        <v>21</v>
      </c>
      <c r="H25" s="10" t="s">
        <v>4</v>
      </c>
      <c r="I25" s="10" t="s">
        <v>5</v>
      </c>
      <c r="J25" s="10">
        <v>6</v>
      </c>
      <c r="K25" s="10" t="s">
        <v>6</v>
      </c>
      <c r="L25" s="10" t="s">
        <v>10</v>
      </c>
      <c r="M25" s="10" t="s">
        <v>7</v>
      </c>
      <c r="N25" s="11">
        <v>649</v>
      </c>
      <c r="O25" s="10" t="s">
        <v>8</v>
      </c>
      <c r="P25" s="8" t="s">
        <v>9</v>
      </c>
      <c r="Q25" s="18">
        <f t="shared" si="4"/>
        <v>10505</v>
      </c>
      <c r="R25" s="20">
        <f t="shared" si="5"/>
        <v>7003</v>
      </c>
      <c r="S25" s="13">
        <v>1210</v>
      </c>
      <c r="T25" s="10" t="s">
        <v>8</v>
      </c>
      <c r="U25" s="10" t="s">
        <v>12</v>
      </c>
      <c r="V25" s="10">
        <v>21</v>
      </c>
      <c r="W25" s="10" t="s">
        <v>18</v>
      </c>
      <c r="X25" s="10" t="s">
        <v>13</v>
      </c>
      <c r="Y25" s="10" t="s">
        <v>14</v>
      </c>
      <c r="Z25" s="17" t="s">
        <v>15</v>
      </c>
      <c r="AA25" s="10" t="s">
        <v>16</v>
      </c>
      <c r="AB25" s="10">
        <v>83</v>
      </c>
      <c r="AC25" s="10" t="s">
        <v>30</v>
      </c>
      <c r="AD25" s="10" t="s">
        <v>10</v>
      </c>
      <c r="AE25" s="10" t="s">
        <v>17</v>
      </c>
      <c r="AF25" s="14">
        <v>3740</v>
      </c>
      <c r="AG25" s="10" t="s">
        <v>8</v>
      </c>
      <c r="AH25" s="8" t="s">
        <v>9</v>
      </c>
      <c r="AI25" s="12" t="str">
        <f t="shared" si="1"/>
        <v xml:space="preserve"> </v>
      </c>
      <c r="AJ25" s="21" t="str">
        <f t="shared" si="2"/>
        <v xml:space="preserve"> </v>
      </c>
    </row>
    <row r="26" spans="1:36" ht="17.100000000000001" customHeight="1" x14ac:dyDescent="0.15">
      <c r="A26" s="7">
        <v>22</v>
      </c>
      <c r="B26" s="8" t="s">
        <v>3</v>
      </c>
      <c r="C26" s="9">
        <v>770</v>
      </c>
      <c r="D26" s="10" t="s">
        <v>8</v>
      </c>
      <c r="E26" s="10" t="s">
        <v>1</v>
      </c>
      <c r="F26" s="10" t="s">
        <v>2</v>
      </c>
      <c r="G26" s="10">
        <f t="shared" si="3"/>
        <v>22</v>
      </c>
      <c r="H26" s="10" t="s">
        <v>4</v>
      </c>
      <c r="I26" s="10" t="s">
        <v>5</v>
      </c>
      <c r="J26" s="10">
        <v>6</v>
      </c>
      <c r="K26" s="10" t="s">
        <v>6</v>
      </c>
      <c r="L26" s="10" t="s">
        <v>10</v>
      </c>
      <c r="M26" s="10" t="s">
        <v>7</v>
      </c>
      <c r="N26" s="11">
        <v>649</v>
      </c>
      <c r="O26" s="10" t="s">
        <v>8</v>
      </c>
      <c r="P26" s="8" t="s">
        <v>9</v>
      </c>
      <c r="Q26" s="18">
        <f t="shared" si="4"/>
        <v>11154</v>
      </c>
      <c r="R26" s="20">
        <f t="shared" si="5"/>
        <v>7436</v>
      </c>
      <c r="S26" s="13">
        <v>1210</v>
      </c>
      <c r="T26" s="10" t="s">
        <v>8</v>
      </c>
      <c r="U26" s="10" t="s">
        <v>12</v>
      </c>
      <c r="V26" s="10">
        <v>22</v>
      </c>
      <c r="W26" s="10" t="s">
        <v>18</v>
      </c>
      <c r="X26" s="10" t="s">
        <v>13</v>
      </c>
      <c r="Y26" s="10" t="s">
        <v>14</v>
      </c>
      <c r="Z26" s="17" t="s">
        <v>15</v>
      </c>
      <c r="AA26" s="10" t="s">
        <v>16</v>
      </c>
      <c r="AB26" s="10">
        <v>83</v>
      </c>
      <c r="AC26" s="10" t="s">
        <v>30</v>
      </c>
      <c r="AD26" s="10" t="s">
        <v>10</v>
      </c>
      <c r="AE26" s="10" t="s">
        <v>17</v>
      </c>
      <c r="AF26" s="14">
        <v>3740</v>
      </c>
      <c r="AG26" s="10" t="s">
        <v>8</v>
      </c>
      <c r="AH26" s="8" t="s">
        <v>9</v>
      </c>
      <c r="AI26" s="12" t="str">
        <f t="shared" si="1"/>
        <v xml:space="preserve"> </v>
      </c>
      <c r="AJ26" s="21" t="str">
        <f t="shared" si="2"/>
        <v xml:space="preserve"> </v>
      </c>
    </row>
    <row r="27" spans="1:36" ht="17.100000000000001" customHeight="1" x14ac:dyDescent="0.15">
      <c r="A27" s="7">
        <v>23</v>
      </c>
      <c r="B27" s="8" t="s">
        <v>3</v>
      </c>
      <c r="C27" s="9">
        <v>770</v>
      </c>
      <c r="D27" s="10" t="s">
        <v>8</v>
      </c>
      <c r="E27" s="10" t="s">
        <v>1</v>
      </c>
      <c r="F27" s="10" t="s">
        <v>2</v>
      </c>
      <c r="G27" s="10">
        <f t="shared" si="3"/>
        <v>23</v>
      </c>
      <c r="H27" s="10" t="s">
        <v>4</v>
      </c>
      <c r="I27" s="10" t="s">
        <v>5</v>
      </c>
      <c r="J27" s="10">
        <v>6</v>
      </c>
      <c r="K27" s="10" t="s">
        <v>6</v>
      </c>
      <c r="L27" s="10" t="s">
        <v>10</v>
      </c>
      <c r="M27" s="10" t="s">
        <v>7</v>
      </c>
      <c r="N27" s="11">
        <v>649</v>
      </c>
      <c r="O27" s="10" t="s">
        <v>8</v>
      </c>
      <c r="P27" s="8" t="s">
        <v>9</v>
      </c>
      <c r="Q27" s="18">
        <f t="shared" si="4"/>
        <v>11803</v>
      </c>
      <c r="R27" s="20">
        <f t="shared" si="5"/>
        <v>7868</v>
      </c>
      <c r="S27" s="13">
        <v>1210</v>
      </c>
      <c r="T27" s="10" t="s">
        <v>8</v>
      </c>
      <c r="U27" s="10" t="s">
        <v>12</v>
      </c>
      <c r="V27" s="10">
        <v>23</v>
      </c>
      <c r="W27" s="10" t="s">
        <v>18</v>
      </c>
      <c r="X27" s="10" t="s">
        <v>13</v>
      </c>
      <c r="Y27" s="10" t="s">
        <v>14</v>
      </c>
      <c r="Z27" s="17" t="s">
        <v>15</v>
      </c>
      <c r="AA27" s="10" t="s">
        <v>16</v>
      </c>
      <c r="AB27" s="10">
        <v>83</v>
      </c>
      <c r="AC27" s="10" t="s">
        <v>30</v>
      </c>
      <c r="AD27" s="10" t="s">
        <v>10</v>
      </c>
      <c r="AE27" s="10" t="s">
        <v>17</v>
      </c>
      <c r="AF27" s="14">
        <v>3740</v>
      </c>
      <c r="AG27" s="10" t="s">
        <v>8</v>
      </c>
      <c r="AH27" s="8" t="s">
        <v>9</v>
      </c>
      <c r="AI27" s="12" t="str">
        <f t="shared" si="1"/>
        <v xml:space="preserve"> </v>
      </c>
      <c r="AJ27" s="21" t="str">
        <f t="shared" si="2"/>
        <v xml:space="preserve"> </v>
      </c>
    </row>
    <row r="28" spans="1:36" ht="17.100000000000001" customHeight="1" x14ac:dyDescent="0.15">
      <c r="A28" s="7">
        <v>24</v>
      </c>
      <c r="B28" s="8" t="s">
        <v>3</v>
      </c>
      <c r="C28" s="9">
        <v>770</v>
      </c>
      <c r="D28" s="10" t="s">
        <v>8</v>
      </c>
      <c r="E28" s="10" t="s">
        <v>1</v>
      </c>
      <c r="F28" s="10" t="s">
        <v>2</v>
      </c>
      <c r="G28" s="10">
        <f t="shared" si="3"/>
        <v>24</v>
      </c>
      <c r="H28" s="10" t="s">
        <v>4</v>
      </c>
      <c r="I28" s="10" t="s">
        <v>5</v>
      </c>
      <c r="J28" s="10">
        <v>6</v>
      </c>
      <c r="K28" s="10" t="s">
        <v>6</v>
      </c>
      <c r="L28" s="10" t="s">
        <v>10</v>
      </c>
      <c r="M28" s="10" t="s">
        <v>7</v>
      </c>
      <c r="N28" s="11">
        <v>649</v>
      </c>
      <c r="O28" s="10" t="s">
        <v>8</v>
      </c>
      <c r="P28" s="8" t="s">
        <v>9</v>
      </c>
      <c r="Q28" s="18">
        <f t="shared" si="4"/>
        <v>12452</v>
      </c>
      <c r="R28" s="20">
        <f t="shared" si="5"/>
        <v>8301</v>
      </c>
      <c r="S28" s="13">
        <v>1210</v>
      </c>
      <c r="T28" s="10" t="s">
        <v>8</v>
      </c>
      <c r="U28" s="10" t="s">
        <v>12</v>
      </c>
      <c r="V28" s="10">
        <v>24</v>
      </c>
      <c r="W28" s="10" t="s">
        <v>18</v>
      </c>
      <c r="X28" s="10" t="s">
        <v>13</v>
      </c>
      <c r="Y28" s="10" t="s">
        <v>14</v>
      </c>
      <c r="Z28" s="17" t="s">
        <v>15</v>
      </c>
      <c r="AA28" s="10" t="s">
        <v>16</v>
      </c>
      <c r="AB28" s="10">
        <v>83</v>
      </c>
      <c r="AC28" s="10" t="s">
        <v>30</v>
      </c>
      <c r="AD28" s="10" t="s">
        <v>10</v>
      </c>
      <c r="AE28" s="10" t="s">
        <v>17</v>
      </c>
      <c r="AF28" s="14">
        <v>3740</v>
      </c>
      <c r="AG28" s="10" t="s">
        <v>8</v>
      </c>
      <c r="AH28" s="8" t="s">
        <v>9</v>
      </c>
      <c r="AI28" s="12" t="str">
        <f t="shared" si="1"/>
        <v xml:space="preserve"> </v>
      </c>
      <c r="AJ28" s="21" t="str">
        <f t="shared" si="2"/>
        <v xml:space="preserve"> </v>
      </c>
    </row>
    <row r="29" spans="1:36" ht="17.100000000000001" customHeight="1" x14ac:dyDescent="0.15">
      <c r="A29" s="7">
        <v>25</v>
      </c>
      <c r="B29" s="8" t="s">
        <v>3</v>
      </c>
      <c r="C29" s="9">
        <v>770</v>
      </c>
      <c r="D29" s="10" t="s">
        <v>8</v>
      </c>
      <c r="E29" s="10" t="s">
        <v>1</v>
      </c>
      <c r="F29" s="10" t="s">
        <v>2</v>
      </c>
      <c r="G29" s="10">
        <f t="shared" si="3"/>
        <v>25</v>
      </c>
      <c r="H29" s="10" t="s">
        <v>4</v>
      </c>
      <c r="I29" s="10" t="s">
        <v>5</v>
      </c>
      <c r="J29" s="10">
        <v>6</v>
      </c>
      <c r="K29" s="10" t="s">
        <v>6</v>
      </c>
      <c r="L29" s="10" t="s">
        <v>10</v>
      </c>
      <c r="M29" s="10" t="s">
        <v>7</v>
      </c>
      <c r="N29" s="11">
        <v>649</v>
      </c>
      <c r="O29" s="10" t="s">
        <v>8</v>
      </c>
      <c r="P29" s="8" t="s">
        <v>9</v>
      </c>
      <c r="Q29" s="18">
        <f t="shared" si="4"/>
        <v>13101</v>
      </c>
      <c r="R29" s="20">
        <f t="shared" si="5"/>
        <v>8734</v>
      </c>
      <c r="S29" s="13">
        <v>1210</v>
      </c>
      <c r="T29" s="10" t="s">
        <v>8</v>
      </c>
      <c r="U29" s="10" t="s">
        <v>12</v>
      </c>
      <c r="V29" s="10">
        <v>25</v>
      </c>
      <c r="W29" s="10" t="s">
        <v>18</v>
      </c>
      <c r="X29" s="10" t="s">
        <v>13</v>
      </c>
      <c r="Y29" s="10" t="s">
        <v>14</v>
      </c>
      <c r="Z29" s="17" t="s">
        <v>15</v>
      </c>
      <c r="AA29" s="10" t="s">
        <v>16</v>
      </c>
      <c r="AB29" s="10">
        <v>83</v>
      </c>
      <c r="AC29" s="10" t="s">
        <v>30</v>
      </c>
      <c r="AD29" s="10" t="s">
        <v>10</v>
      </c>
      <c r="AE29" s="10" t="s">
        <v>17</v>
      </c>
      <c r="AF29" s="14">
        <v>3740</v>
      </c>
      <c r="AG29" s="10" t="s">
        <v>8</v>
      </c>
      <c r="AH29" s="8" t="s">
        <v>9</v>
      </c>
      <c r="AI29" s="12" t="str">
        <f t="shared" si="1"/>
        <v xml:space="preserve"> </v>
      </c>
      <c r="AJ29" s="21" t="str">
        <f t="shared" si="2"/>
        <v xml:space="preserve"> </v>
      </c>
    </row>
    <row r="30" spans="1:36" ht="17.100000000000001" customHeight="1" x14ac:dyDescent="0.15">
      <c r="A30" s="1" t="s">
        <v>23</v>
      </c>
    </row>
    <row r="31" spans="1:36" ht="17.100000000000001" customHeight="1" x14ac:dyDescent="0.15">
      <c r="A31" s="38" t="s">
        <v>27</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row>
    <row r="32" spans="1:36" ht="17.100000000000001" customHeight="1" x14ac:dyDescent="0.15">
      <c r="A32" s="37" t="s">
        <v>24</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row>
    <row r="33" spans="1:36" ht="17.100000000000001"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row>
    <row r="34" spans="1:36" ht="17.100000000000001" customHeight="1" x14ac:dyDescent="0.15">
      <c r="A34" s="22" t="s">
        <v>29</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5" spans="1:36" ht="17.100000000000001"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row>
    <row r="36" spans="1:36" ht="17.100000000000001" customHeight="1" x14ac:dyDescent="0.15"/>
    <row r="37" spans="1:36" ht="17.100000000000001" customHeight="1" x14ac:dyDescent="0.15"/>
    <row r="38" spans="1:36" ht="17.100000000000001" customHeight="1" x14ac:dyDescent="0.15"/>
    <row r="39" spans="1:36" ht="17.100000000000001" customHeight="1" x14ac:dyDescent="0.15"/>
    <row r="40" spans="1:36" ht="17.100000000000001" customHeight="1" x14ac:dyDescent="0.15"/>
    <row r="41" spans="1:36" ht="17.100000000000001" customHeight="1" x14ac:dyDescent="0.15"/>
    <row r="42" spans="1:36" ht="17.100000000000001" customHeight="1" x14ac:dyDescent="0.15"/>
    <row r="43" spans="1:36" ht="17.100000000000001" customHeight="1" x14ac:dyDescent="0.15"/>
    <row r="44" spans="1:36" ht="17.100000000000001" customHeight="1" x14ac:dyDescent="0.15"/>
    <row r="45" spans="1:36" ht="17.100000000000001" customHeight="1" x14ac:dyDescent="0.15"/>
    <row r="46" spans="1:36" ht="17.100000000000001" customHeight="1" x14ac:dyDescent="0.15"/>
    <row r="47" spans="1:36" ht="17.100000000000001" customHeight="1" x14ac:dyDescent="0.15"/>
    <row r="48" spans="1:36"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row r="80" ht="17.100000000000001" customHeight="1" x14ac:dyDescent="0.15"/>
    <row r="81" ht="17.100000000000001" customHeight="1" x14ac:dyDescent="0.15"/>
    <row r="82" ht="17.100000000000001" customHeight="1" x14ac:dyDescent="0.15"/>
    <row r="83" ht="17.100000000000001" customHeight="1" x14ac:dyDescent="0.15"/>
    <row r="84" ht="17.100000000000001" customHeight="1" x14ac:dyDescent="0.15"/>
    <row r="85" ht="17.100000000000001" customHeight="1" x14ac:dyDescent="0.15"/>
    <row r="86" ht="17.100000000000001" customHeight="1" x14ac:dyDescent="0.15"/>
    <row r="87" ht="17.100000000000001" customHeight="1" x14ac:dyDescent="0.15"/>
    <row r="88" ht="17.100000000000001" customHeight="1" x14ac:dyDescent="0.15"/>
    <row r="89" ht="17.100000000000001" customHeight="1" x14ac:dyDescent="0.15"/>
    <row r="90" ht="17.100000000000001" customHeight="1" x14ac:dyDescent="0.15"/>
    <row r="91" ht="17.100000000000001" customHeight="1" x14ac:dyDescent="0.15"/>
    <row r="92" ht="17.100000000000001" customHeight="1" x14ac:dyDescent="0.15"/>
    <row r="93" ht="17.100000000000001" customHeight="1" x14ac:dyDescent="0.15"/>
    <row r="94" ht="17.100000000000001" customHeight="1" x14ac:dyDescent="0.15"/>
    <row r="95" ht="17.100000000000001" customHeight="1" x14ac:dyDescent="0.15"/>
    <row r="9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sheetData>
  <sheetProtection selectLockedCells="1"/>
  <mergeCells count="16">
    <mergeCell ref="A34:AJ35"/>
    <mergeCell ref="A1:AJ1"/>
    <mergeCell ref="S3:AJ3"/>
    <mergeCell ref="C2:R3"/>
    <mergeCell ref="C4:P4"/>
    <mergeCell ref="S4:AH4"/>
    <mergeCell ref="A2:B4"/>
    <mergeCell ref="A32:AJ33"/>
    <mergeCell ref="A31:AJ31"/>
    <mergeCell ref="S2:AJ2"/>
    <mergeCell ref="C5:Q5"/>
    <mergeCell ref="C6:Q6"/>
    <mergeCell ref="C7:Q7"/>
    <mergeCell ref="C8:Q8"/>
    <mergeCell ref="C9:Q9"/>
    <mergeCell ref="C10:Q10"/>
  </mergeCells>
  <phoneticPr fontId="2"/>
  <pageMargins left="0.51181102362204722" right="0.31496062992125984" top="0.35433070866141736" bottom="0.35433070866141736"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出雲空港管理事務所</dc:creator>
  <cp:lastModifiedBy>Windows ユーザー</cp:lastModifiedBy>
  <cp:lastPrinted>2019-09-19T07:56:31Z</cp:lastPrinted>
  <dcterms:created xsi:type="dcterms:W3CDTF">2013-03-03T04:28:24Z</dcterms:created>
  <dcterms:modified xsi:type="dcterms:W3CDTF">2019-09-19T07:58:14Z</dcterms:modified>
</cp:coreProperties>
</file>