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15"/>
  </bookViews>
  <sheets>
    <sheet name="様式集について" sheetId="6" r:id="rId1"/>
    <sheet name="様式１" sheetId="1" r:id="rId2"/>
    <sheet name="様式１（集計表①）" sheetId="2" r:id="rId3"/>
    <sheet name="様式１（集計表②)" sheetId="4" r:id="rId4"/>
    <sheet name="様式２" sheetId="3" r:id="rId5"/>
    <sheet name="様式２（集計表①）" sheetId="5" r:id="rId6"/>
    <sheet name="様式２（集計表②) " sheetId="7" r:id="rId7"/>
    <sheet name="様式２（集計表③-1)" sheetId="8" r:id="rId8"/>
    <sheet name="様式２（集計表③-2)" sheetId="9" r:id="rId9"/>
    <sheet name="様式２（集計表④)" sheetId="10" r:id="rId10"/>
    <sheet name="様式２（集計表⑤)" sheetId="11" r:id="rId11"/>
    <sheet name="様式２（集計表⑥-1)" sheetId="12" r:id="rId12"/>
    <sheet name="様式２（集計表⑥-2)" sheetId="14" r:id="rId13"/>
    <sheet name="様式２（集計表⑥-3)" sheetId="15" r:id="rId14"/>
  </sheets>
  <definedNames>
    <definedName name="_xlnm.Print_Area" localSheetId="1">様式１!$A$1:$F$27</definedName>
    <definedName name="_xlnm.Print_Area" localSheetId="4">様式２!$A$1:$F$26</definedName>
    <definedName name="_xlnm.Print_Area" localSheetId="5">'様式２（集計表①）'!$A$1:$K$97</definedName>
    <definedName name="_xlnm.Print_Area" localSheetId="6">'様式２（集計表②) '!$A$1:$K$77</definedName>
    <definedName name="_xlnm.Print_Area" localSheetId="7">'様式２（集計表③-1)'!$A$1:$J$118</definedName>
    <definedName name="_xlnm.Print_Area" localSheetId="8">'様式２（集計表③-2)'!$A$1:$K$91</definedName>
    <definedName name="_xlnm.Print_Area" localSheetId="9">'様式２（集計表④)'!$A$1:$J$75</definedName>
    <definedName name="_xlnm.Print_Area" localSheetId="10">'様式２（集計表⑤)'!$A$1:$H$39</definedName>
    <definedName name="_xlnm.Print_Area" localSheetId="11">'様式２（集計表⑥-1)'!$A$1:$I$116</definedName>
    <definedName name="_xlnm.Print_Area" localSheetId="12">'様式２（集計表⑥-2)'!$A$1:$K$95</definedName>
    <definedName name="_xlnm.Print_Area" localSheetId="13">'様式２（集計表⑥-3)'!$A$1:$I$93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15" l="1"/>
  <c r="E84" i="14"/>
  <c r="F84" i="14" s="1"/>
  <c r="H26" i="14"/>
  <c r="H25" i="14"/>
  <c r="H24" i="14"/>
  <c r="H5" i="14"/>
  <c r="H4" i="14"/>
  <c r="H1" i="14"/>
  <c r="F105" i="12"/>
  <c r="E105" i="12"/>
  <c r="G29" i="12"/>
  <c r="G28" i="12"/>
  <c r="G27" i="12"/>
  <c r="G6" i="12"/>
  <c r="G5" i="12"/>
  <c r="G1" i="12"/>
  <c r="E1" i="11"/>
  <c r="G1" i="10"/>
  <c r="E80" i="9"/>
  <c r="F80" i="9" s="1"/>
  <c r="H24" i="9"/>
  <c r="H23" i="9"/>
  <c r="H22" i="9"/>
  <c r="H7" i="9"/>
  <c r="H6" i="9"/>
  <c r="H5" i="9"/>
  <c r="H4" i="9"/>
  <c r="H1" i="9"/>
  <c r="F107" i="8"/>
  <c r="E107" i="8"/>
  <c r="G30" i="8"/>
  <c r="G29" i="8"/>
  <c r="G28" i="8"/>
  <c r="G1" i="8"/>
  <c r="H1" i="7"/>
  <c r="H1" i="5"/>
  <c r="E24" i="3"/>
  <c r="H1" i="4"/>
  <c r="H1" i="2"/>
  <c r="E24" i="1"/>
  <c r="F48" i="15" l="1"/>
  <c r="F25" i="15"/>
  <c r="H60" i="14"/>
  <c r="H61" i="14" s="1"/>
  <c r="H46" i="14"/>
  <c r="H45" i="14"/>
  <c r="H44" i="14"/>
  <c r="H43" i="14"/>
  <c r="G41" i="12"/>
  <c r="G40" i="12"/>
  <c r="G39" i="12"/>
  <c r="G38" i="12"/>
  <c r="G16" i="12"/>
  <c r="G25" i="12" s="1"/>
  <c r="H41" i="14" l="1"/>
  <c r="F49" i="15"/>
  <c r="H22" i="14"/>
  <c r="G84" i="14"/>
  <c r="G47" i="12"/>
  <c r="G36" i="12"/>
  <c r="G14" i="12"/>
  <c r="G105" i="12"/>
  <c r="G48" i="12" l="1"/>
  <c r="E33" i="11"/>
  <c r="E70" i="10"/>
  <c r="E56" i="10"/>
  <c r="F41" i="10"/>
  <c r="H43" i="9"/>
  <c r="H42" i="9"/>
  <c r="H41" i="9"/>
  <c r="H40" i="9"/>
  <c r="G43" i="8"/>
  <c r="G42" i="8"/>
  <c r="G41" i="8"/>
  <c r="G40" i="8"/>
  <c r="G16" i="8"/>
  <c r="G26" i="8" s="1"/>
  <c r="G14" i="8"/>
  <c r="G75" i="7"/>
  <c r="G74" i="7"/>
  <c r="G73" i="7"/>
  <c r="H3" i="7"/>
  <c r="H7" i="7"/>
  <c r="G76" i="7" l="1"/>
  <c r="H38" i="9"/>
  <c r="H20" i="9"/>
  <c r="H56" i="9"/>
  <c r="H57" i="9" s="1"/>
  <c r="G80" i="9"/>
  <c r="G50" i="8"/>
  <c r="G107" i="8"/>
  <c r="G38" i="8"/>
  <c r="H11" i="5"/>
  <c r="H21" i="5"/>
  <c r="H20" i="5"/>
  <c r="H19" i="5"/>
  <c r="H17" i="5"/>
  <c r="H16" i="5"/>
  <c r="H15" i="5"/>
  <c r="H13" i="5"/>
  <c r="H12" i="5"/>
  <c r="H7" i="5"/>
  <c r="H6" i="5"/>
  <c r="H5" i="5"/>
  <c r="H6" i="7"/>
  <c r="H9" i="7" s="1"/>
  <c r="G51" i="8" l="1"/>
  <c r="E20" i="3" l="1"/>
  <c r="H9" i="5" l="1"/>
  <c r="H3" i="5"/>
  <c r="H23" i="5" s="1"/>
  <c r="H4" i="4"/>
  <c r="H3" i="4"/>
  <c r="H4" i="2"/>
  <c r="H3" i="2"/>
  <c r="H5" i="4" l="1"/>
  <c r="H5" i="2"/>
  <c r="E23" i="3" l="1"/>
  <c r="E23" i="1"/>
  <c r="E20" i="1"/>
</calcChain>
</file>

<file path=xl/comments1.xml><?xml version="1.0" encoding="utf-8"?>
<comments xmlns="http://schemas.openxmlformats.org/spreadsheetml/2006/main">
  <authors>
    <author>作成者</author>
  </authors>
  <commentList>
    <comment ref="H3" authorId="0" shapeId="0">
      <text>
        <r>
          <rPr>
            <sz val="9"/>
            <color indexed="81"/>
            <rFont val="メイリオ"/>
            <family val="3"/>
            <charset val="128"/>
          </rPr>
          <t>賃貸契約書の写しなど借上単価がわかる資料を添付する。</t>
        </r>
        <r>
          <rPr>
            <b/>
            <sz val="9"/>
            <color indexed="81"/>
            <rFont val="メイリオ"/>
            <family val="3"/>
            <charset val="128"/>
          </rPr>
          <t>（例１）</t>
        </r>
      </text>
    </comment>
    <comment ref="H9" authorId="0" shapeId="0">
      <text>
        <r>
          <rPr>
            <sz val="9"/>
            <color indexed="81"/>
            <rFont val="メイリオ"/>
            <family val="3"/>
            <charset val="128"/>
          </rPr>
          <t>月極駐車場を契約するなどアパート借上費に含まれない場合に入力する。賃貸契約書の写しなどを添付する。</t>
        </r>
        <r>
          <rPr>
            <b/>
            <sz val="9"/>
            <color indexed="81"/>
            <rFont val="メイリオ"/>
            <family val="3"/>
            <charset val="128"/>
          </rPr>
          <t>（例３）</t>
        </r>
      </text>
    </comment>
    <comment ref="H11" authorId="0" shapeId="0">
      <text>
        <r>
          <rPr>
            <sz val="9"/>
            <color indexed="81"/>
            <rFont val="メイリオ"/>
            <family val="3"/>
            <charset val="128"/>
          </rPr>
          <t>使用量の内訳がわかる資料と住所が記載された領収書又は請求書等を添付する。</t>
        </r>
        <r>
          <rPr>
            <b/>
            <sz val="9"/>
            <color indexed="81"/>
            <rFont val="メイリオ"/>
            <family val="3"/>
            <charset val="128"/>
          </rPr>
          <t>（例４）</t>
        </r>
      </text>
    </comment>
    <comment ref="F53" authorId="0" shapeId="0">
      <text>
        <r>
          <rPr>
            <sz val="9"/>
            <color indexed="81"/>
            <rFont val="メイリオ"/>
            <family val="3"/>
            <charset val="128"/>
          </rPr>
          <t>「賃料」、「共益費」、「駐車場」、「敷金」、「礼金」、「清掃料」、「保証料」、「事務手続料」に係る費用が対象です。</t>
        </r>
      </text>
    </comment>
    <comment ref="F62" authorId="0" shapeId="0">
      <text>
        <r>
          <rPr>
            <sz val="9"/>
            <color indexed="81"/>
            <rFont val="メイリオ"/>
            <family val="3"/>
            <charset val="128"/>
          </rPr>
          <t>個人で契約した物件は証明書類として認められません。
契約書に口座番号などが書かれている場合は黒塗りとしてください。</t>
        </r>
      </text>
    </comment>
    <comment ref="F75" authorId="0" shapeId="0">
      <text>
        <r>
          <rPr>
            <sz val="9"/>
            <color indexed="81"/>
            <rFont val="メイリオ"/>
            <family val="3"/>
            <charset val="128"/>
          </rPr>
          <t>個人で契約した物件は証明書類として認められません。
契約書に口座番号などが書かれている場合は黒塗りとしてください。</t>
        </r>
      </text>
    </comment>
    <comment ref="H80" authorId="0" shapeId="0">
      <text>
        <r>
          <rPr>
            <sz val="9"/>
            <color indexed="81"/>
            <rFont val="メイリオ"/>
            <family val="3"/>
            <charset val="128"/>
          </rPr>
          <t>任意様式で公共料金の内訳を作成してください。
内訳に合わせて，使用者が対象工事に従事していることがわかる資料を
添付してください（作業員名簿など）。</t>
        </r>
      </text>
    </comment>
    <comment ref="E91" authorId="0" shapeId="0">
      <text>
        <r>
          <rPr>
            <sz val="9"/>
            <color indexed="81"/>
            <rFont val="メイリオ"/>
            <family val="3"/>
            <charset val="128"/>
          </rPr>
          <t>領収証に住所が記載されていない場合は賃貸契約書の写しなどを添付してください。
口座引き落としなどの場合は引き落とされたことがわかる資料を添付してください。</t>
        </r>
      </text>
    </comment>
  </commentList>
</comments>
</file>

<file path=xl/comments2.xml><?xml version="1.0" encoding="utf-8"?>
<comments xmlns="http://schemas.openxmlformats.org/spreadsheetml/2006/main">
  <authors>
    <author>作成者</author>
  </authors>
  <commentList>
    <comment ref="H3" authorId="0" shapeId="0">
      <text>
        <r>
          <rPr>
            <sz val="9"/>
            <color indexed="81"/>
            <rFont val="メイリオ"/>
            <family val="3"/>
            <charset val="128"/>
          </rPr>
          <t>領収書などの資料を添付してください</t>
        </r>
        <r>
          <rPr>
            <b/>
            <sz val="9"/>
            <color indexed="81"/>
            <rFont val="メイリオ"/>
            <family val="3"/>
            <charset val="128"/>
          </rPr>
          <t>(例４、例５)</t>
        </r>
        <r>
          <rPr>
            <sz val="9"/>
            <color indexed="81"/>
            <rFont val="メイリオ"/>
            <family val="3"/>
            <charset val="128"/>
          </rPr>
          <t>。
領収書で内訳がわからない場合は、任意様式で内訳表を作成してください。</t>
        </r>
      </text>
    </comment>
    <comment ref="G6" authorId="0" shapeId="0">
      <text>
        <r>
          <rPr>
            <sz val="9"/>
            <color indexed="81"/>
            <rFont val="メイリオ"/>
            <family val="3"/>
            <charset val="128"/>
          </rPr>
          <t>繁忙期など時期により１泊当りの宿泊費が変わる場合は、分けて入力してください。</t>
        </r>
      </text>
    </comment>
    <comment ref="C44" authorId="0" shapeId="0">
      <text>
        <r>
          <rPr>
            <sz val="9"/>
            <color indexed="81"/>
            <rFont val="メイリオ"/>
            <family val="3"/>
            <charset val="128"/>
          </rPr>
          <t>朝食と夕食を除く宿泊費であることを宿泊施設に明記してもらってください。
食事代を除く領収書の発行が難しい場合は、控除すべき食事代がわかる資料を宿泊施設から発行してもらい、添付してください。</t>
        </r>
      </text>
    </comment>
    <comment ref="C71" authorId="0" shapeId="0">
      <text>
        <r>
          <rPr>
            <sz val="9"/>
            <color indexed="81"/>
            <rFont val="メイリオ"/>
            <family val="3"/>
            <charset val="128"/>
          </rPr>
          <t>内訳に合わせて，使用者が対象工事に従事していることがわかる資料を
添付してください（作業員名簿など）。</t>
        </r>
      </text>
    </comment>
  </commentList>
</comments>
</file>

<file path=xl/comments3.xml><?xml version="1.0" encoding="utf-8"?>
<comments xmlns="http://schemas.openxmlformats.org/spreadsheetml/2006/main">
  <authors>
    <author>作成者</author>
  </authors>
  <commentList>
    <comment ref="G4" authorId="0" shapeId="0">
      <text>
        <r>
          <rPr>
            <sz val="9"/>
            <color indexed="81"/>
            <rFont val="メイリオ"/>
            <family val="3"/>
            <charset val="128"/>
          </rPr>
          <t>運転手の賃金がわかる資料を添付してください。</t>
        </r>
        <r>
          <rPr>
            <b/>
            <sz val="9"/>
            <color indexed="81"/>
            <rFont val="メイリオ"/>
            <family val="3"/>
            <charset val="128"/>
          </rPr>
          <t>（例６）</t>
        </r>
        <r>
          <rPr>
            <sz val="9"/>
            <color indexed="81"/>
            <rFont val="メイリオ"/>
            <family val="3"/>
            <charset val="128"/>
          </rPr>
          <t xml:space="preserve">
運転手とは，送迎のために雇用・契約したものをいいます。</t>
        </r>
      </text>
    </comment>
    <comment ref="G16" authorId="0" shapeId="0">
      <text>
        <r>
          <rPr>
            <sz val="9"/>
            <color indexed="81"/>
            <rFont val="メイリオ"/>
            <family val="3"/>
            <charset val="128"/>
          </rPr>
          <t>車両のリース契約書の写しなどを添付してください。</t>
        </r>
        <r>
          <rPr>
            <b/>
            <sz val="9"/>
            <color indexed="81"/>
            <rFont val="メイリオ"/>
            <family val="3"/>
            <charset val="128"/>
          </rPr>
          <t>(例７)</t>
        </r>
        <r>
          <rPr>
            <sz val="9"/>
            <color indexed="81"/>
            <rFont val="メイリオ"/>
            <family val="3"/>
            <charset val="128"/>
          </rPr>
          <t xml:space="preserve">
日割りが可能なものは日割りの賃借単価を入力してください。なお、賃料の最低保証日数がある場合は、借りた日数に関わらず最低保証日数の賃料を計上してください。</t>
        </r>
      </text>
    </comment>
    <comment ref="G28" authorId="0" shapeId="0">
      <text>
        <r>
          <rPr>
            <sz val="9"/>
            <color indexed="81"/>
            <rFont val="メイリオ"/>
            <family val="3"/>
            <charset val="128"/>
          </rPr>
          <t>給油所での領収書を添付してください。</t>
        </r>
        <r>
          <rPr>
            <b/>
            <sz val="9"/>
            <color indexed="81"/>
            <rFont val="メイリオ"/>
            <family val="3"/>
            <charset val="128"/>
          </rPr>
          <t>(例８)</t>
        </r>
        <r>
          <rPr>
            <sz val="9"/>
            <color indexed="81"/>
            <rFont val="メイリオ"/>
            <family val="3"/>
            <charset val="128"/>
          </rPr>
          <t xml:space="preserve">
軽油税及び消費税込みの金額から消費税相当額を割り戻した金額を入力してください。</t>
        </r>
      </text>
    </comment>
    <comment ref="G40" authorId="0" shapeId="0">
      <text>
        <r>
          <rPr>
            <sz val="9"/>
            <color indexed="81"/>
            <rFont val="メイリオ"/>
            <family val="3"/>
            <charset val="128"/>
          </rPr>
          <t>現金支払いの場合、領収書を添付してください。</t>
        </r>
        <r>
          <rPr>
            <b/>
            <sz val="9"/>
            <color indexed="81"/>
            <rFont val="メイリオ"/>
            <family val="3"/>
            <charset val="128"/>
          </rPr>
          <t>(例９)</t>
        </r>
        <r>
          <rPr>
            <sz val="9"/>
            <color indexed="81"/>
            <rFont val="メイリオ"/>
            <family val="3"/>
            <charset val="128"/>
          </rPr>
          <t xml:space="preserve">
ETCの場合は、ETC利用照会サービスで利用証明書を印刷し、添付してください。</t>
        </r>
      </text>
    </comment>
    <comment ref="C70" authorId="0" shapeId="0">
      <text>
        <r>
          <rPr>
            <sz val="9"/>
            <color indexed="81"/>
            <rFont val="メイリオ"/>
            <family val="3"/>
            <charset val="128"/>
          </rPr>
          <t>労働者が運転手を兼務する場合は、対象外です。燃料消費量は、概数としてください。</t>
        </r>
      </text>
    </comment>
    <comment ref="C102" authorId="0" shapeId="0">
      <text>
        <r>
          <rPr>
            <sz val="9"/>
            <color indexed="81"/>
            <rFont val="メイリオ"/>
            <family val="3"/>
            <charset val="128"/>
          </rPr>
          <t>燃料消費量及び距離と給油量を確認し、大きくかけ離れていないことを確認してください。</t>
        </r>
      </text>
    </comment>
    <comment ref="C111" authorId="0" shapeId="0">
      <text>
        <r>
          <rPr>
            <sz val="9"/>
            <color indexed="81"/>
            <rFont val="メイリオ"/>
            <family val="3"/>
            <charset val="128"/>
          </rPr>
          <t>領収書や証明書が精算までに用意できない場合は対象外となるので、注意してください。</t>
        </r>
      </text>
    </comment>
  </commentList>
</comments>
</file>

<file path=xl/comments4.xml><?xml version="1.0" encoding="utf-8"?>
<comments xmlns="http://schemas.openxmlformats.org/spreadsheetml/2006/main">
  <authors>
    <author>作成者</author>
  </authors>
  <commentList>
    <comment ref="H4" authorId="0" shapeId="0">
      <text>
        <r>
          <rPr>
            <sz val="9"/>
            <color indexed="81"/>
            <rFont val="メイリオ"/>
            <family val="3"/>
            <charset val="128"/>
          </rPr>
          <t>作業日報の写しを添付してください。
なお、距離が分かる資料は提示とします。
車両損料単価は、「建設機械等損料表」などから算出し、監督員の確認を受けてください。</t>
        </r>
      </text>
    </comment>
    <comment ref="H22" authorId="0" shapeId="0">
      <text>
        <r>
          <rPr>
            <sz val="9"/>
            <color indexed="81"/>
            <rFont val="メイリオ"/>
            <family val="3"/>
            <charset val="128"/>
          </rPr>
          <t>給油所での領収書を添付してください。</t>
        </r>
        <r>
          <rPr>
            <b/>
            <sz val="9"/>
            <color indexed="81"/>
            <rFont val="メイリオ"/>
            <family val="3"/>
            <charset val="128"/>
          </rPr>
          <t>(例10)</t>
        </r>
        <r>
          <rPr>
            <sz val="9"/>
            <color indexed="81"/>
            <rFont val="メイリオ"/>
            <family val="3"/>
            <charset val="128"/>
          </rPr>
          <t xml:space="preserve">
軽油税及び消費税込みの金額から消費税相当額を割り戻した金額を入力してください。</t>
        </r>
      </text>
    </comment>
    <comment ref="H40" authorId="0" shapeId="0">
      <text>
        <r>
          <rPr>
            <sz val="9"/>
            <color indexed="81"/>
            <rFont val="メイリオ"/>
            <family val="3"/>
            <charset val="128"/>
          </rPr>
          <t>現金支払いの場合、領収書を添付してください。</t>
        </r>
        <r>
          <rPr>
            <b/>
            <sz val="9"/>
            <color indexed="81"/>
            <rFont val="メイリオ"/>
            <family val="3"/>
            <charset val="128"/>
          </rPr>
          <t>(例11)</t>
        </r>
        <r>
          <rPr>
            <sz val="9"/>
            <color indexed="81"/>
            <rFont val="メイリオ"/>
            <family val="3"/>
            <charset val="128"/>
          </rPr>
          <t xml:space="preserve">
ETCの場合は、ETC利用照会サービスで利用証明書を印刷し、添付してください。</t>
        </r>
      </text>
    </comment>
    <comment ref="C75" authorId="0" shapeId="0">
      <text>
        <r>
          <rPr>
            <sz val="9"/>
            <color indexed="81"/>
            <rFont val="メイリオ"/>
            <family val="3"/>
            <charset val="128"/>
          </rPr>
          <t>燃料消費量及び距離と給油量を確認し、大きくかけ離れていないことを確認してください。</t>
        </r>
      </text>
    </comment>
    <comment ref="C84" authorId="0" shapeId="0">
      <text>
        <r>
          <rPr>
            <sz val="9"/>
            <color indexed="81"/>
            <rFont val="メイリオ"/>
            <family val="3"/>
            <charset val="128"/>
          </rPr>
          <t>領収書や証明書が精算までに用意できない場合は対象外となるので、注意してください。</t>
        </r>
      </text>
    </comment>
  </commentList>
</comments>
</file>

<file path=xl/comments5.xml><?xml version="1.0" encoding="utf-8"?>
<comments xmlns="http://schemas.openxmlformats.org/spreadsheetml/2006/main">
  <authors>
    <author>作成者</author>
  </authors>
  <commentList>
    <comment ref="F3" authorId="0" shapeId="0">
      <text>
        <r>
          <rPr>
            <sz val="9"/>
            <color indexed="81"/>
            <rFont val="メイリオ"/>
            <family val="3"/>
            <charset val="128"/>
          </rPr>
          <t>赴任旅費として、会社が労働者に支払ったことが
わかる資料を添付してください。</t>
        </r>
        <r>
          <rPr>
            <b/>
            <sz val="9"/>
            <color indexed="81"/>
            <rFont val="メイリオ"/>
            <family val="3"/>
            <charset val="128"/>
          </rPr>
          <t>（例12）</t>
        </r>
      </text>
    </comment>
    <comment ref="F22" authorId="0" shapeId="0">
      <text>
        <r>
          <rPr>
            <sz val="9"/>
            <color indexed="81"/>
            <rFont val="メイリオ"/>
            <family val="3"/>
            <charset val="128"/>
          </rPr>
          <t>帰省旅費として、会社が労働者に支払ったことが
わかる資料を添付してください。</t>
        </r>
        <r>
          <rPr>
            <b/>
            <sz val="9"/>
            <color indexed="81"/>
            <rFont val="メイリオ"/>
            <family val="3"/>
            <charset val="128"/>
          </rPr>
          <t>（例13）</t>
        </r>
      </text>
    </comment>
  </commentList>
</comments>
</file>

<file path=xl/comments6.xml><?xml version="1.0" encoding="utf-8"?>
<comments xmlns="http://schemas.openxmlformats.org/spreadsheetml/2006/main">
  <authors>
    <author>作成者</author>
  </authors>
  <commentList>
    <comment ref="E3" authorId="0" shapeId="0">
      <text>
        <r>
          <rPr>
            <sz val="9"/>
            <color indexed="81"/>
            <rFont val="メイリオ"/>
            <family val="3"/>
            <charset val="128"/>
          </rPr>
          <t>留意点から対象工事を確認し、社内規定や社則により食事補助が支払える場合は、会社が食事補助を支払ったことがわかる資料を添付してください。</t>
        </r>
      </text>
    </comment>
  </commentList>
</comments>
</file>

<file path=xl/comments7.xml><?xml version="1.0" encoding="utf-8"?>
<comments xmlns="http://schemas.openxmlformats.org/spreadsheetml/2006/main">
  <authors>
    <author>作成者</author>
  </authors>
  <commentList>
    <comment ref="G5" authorId="0" shapeId="0">
      <text>
        <r>
          <rPr>
            <sz val="9"/>
            <color indexed="81"/>
            <rFont val="メイリオ"/>
            <family val="3"/>
            <charset val="128"/>
          </rPr>
          <t>運転手の賃金がわかる資料を添付してください。</t>
        </r>
        <r>
          <rPr>
            <b/>
            <sz val="9"/>
            <color indexed="81"/>
            <rFont val="メイリオ"/>
            <family val="3"/>
            <charset val="128"/>
          </rPr>
          <t>（例14）</t>
        </r>
        <r>
          <rPr>
            <sz val="9"/>
            <color indexed="81"/>
            <rFont val="メイリオ"/>
            <family val="3"/>
            <charset val="128"/>
          </rPr>
          <t xml:space="preserve">
運転手とは，送迎のために雇用・契約したものをいいます。</t>
        </r>
      </text>
    </comment>
    <comment ref="G16" authorId="0" shapeId="0">
      <text>
        <r>
          <rPr>
            <sz val="9"/>
            <color indexed="81"/>
            <rFont val="メイリオ"/>
            <family val="3"/>
            <charset val="128"/>
          </rPr>
          <t>車両のリース契約書の写しなどを添付してください。</t>
        </r>
        <r>
          <rPr>
            <b/>
            <sz val="9"/>
            <color indexed="81"/>
            <rFont val="メイリオ"/>
            <family val="3"/>
            <charset val="128"/>
          </rPr>
          <t>(例15)</t>
        </r>
        <r>
          <rPr>
            <sz val="9"/>
            <color indexed="81"/>
            <rFont val="メイリオ"/>
            <family val="3"/>
            <charset val="128"/>
          </rPr>
          <t xml:space="preserve">
日割りが可能なものは日割りの賃借単価を入力してください。なお、賃料の最低保証日数がある場合は、借りた日数に関わらず最低保証日数の賃料を計上してください。</t>
        </r>
      </text>
    </comment>
    <comment ref="G27" authorId="0" shapeId="0">
      <text>
        <r>
          <rPr>
            <sz val="9"/>
            <color indexed="81"/>
            <rFont val="メイリオ"/>
            <family val="3"/>
            <charset val="128"/>
          </rPr>
          <t>給油所での領収書を添付してください。</t>
        </r>
        <r>
          <rPr>
            <b/>
            <sz val="9"/>
            <color indexed="81"/>
            <rFont val="メイリオ"/>
            <family val="3"/>
            <charset val="128"/>
          </rPr>
          <t>(例16)</t>
        </r>
        <r>
          <rPr>
            <sz val="9"/>
            <color indexed="81"/>
            <rFont val="メイリオ"/>
            <family val="3"/>
            <charset val="128"/>
          </rPr>
          <t xml:space="preserve">
軽油税及び消費税込みの金額から消費税相当額を割り戻した金額を入力してください。</t>
        </r>
      </text>
    </comment>
    <comment ref="G38" authorId="0" shapeId="0">
      <text>
        <r>
          <rPr>
            <sz val="9"/>
            <color indexed="81"/>
            <rFont val="メイリオ"/>
            <family val="3"/>
            <charset val="128"/>
          </rPr>
          <t>現金支払いの場合、領収書を添付してください。</t>
        </r>
        <r>
          <rPr>
            <b/>
            <sz val="9"/>
            <color indexed="81"/>
            <rFont val="メイリオ"/>
            <family val="3"/>
            <charset val="128"/>
          </rPr>
          <t>(例17)</t>
        </r>
        <r>
          <rPr>
            <sz val="9"/>
            <color indexed="81"/>
            <rFont val="メイリオ"/>
            <family val="3"/>
            <charset val="128"/>
          </rPr>
          <t xml:space="preserve">
ETCの場合は、ETC利用照会サービスで利用証明書を印刷し、添付してください。</t>
        </r>
      </text>
    </comment>
    <comment ref="C68" authorId="0" shapeId="0">
      <text>
        <r>
          <rPr>
            <sz val="9"/>
            <color indexed="81"/>
            <rFont val="メイリオ"/>
            <family val="3"/>
            <charset val="128"/>
          </rPr>
          <t>労働者が運転手を兼務する場合は、対象外です。燃料消費量は、概数としてください。</t>
        </r>
      </text>
    </comment>
    <comment ref="C100" authorId="0" shapeId="0">
      <text>
        <r>
          <rPr>
            <sz val="9"/>
            <color indexed="81"/>
            <rFont val="メイリオ"/>
            <family val="3"/>
            <charset val="128"/>
          </rPr>
          <t>燃料消費量及び距離と給油量を確認し、大きくかけ離れていないことを確認してください。</t>
        </r>
      </text>
    </comment>
    <comment ref="C109" authorId="0" shapeId="0">
      <text>
        <r>
          <rPr>
            <sz val="9"/>
            <color indexed="81"/>
            <rFont val="メイリオ"/>
            <family val="3"/>
            <charset val="128"/>
          </rPr>
          <t>領収書や証明書が精算までに用意できない場合は対象外となるので、注意してください。</t>
        </r>
      </text>
    </comment>
  </commentList>
</comments>
</file>

<file path=xl/comments8.xml><?xml version="1.0" encoding="utf-8"?>
<comments xmlns="http://schemas.openxmlformats.org/spreadsheetml/2006/main">
  <authors>
    <author>作成者</author>
  </authors>
  <commentList>
    <comment ref="H4" authorId="0" shapeId="0">
      <text>
        <r>
          <rPr>
            <sz val="9"/>
            <color indexed="81"/>
            <rFont val="メイリオ"/>
            <family val="3"/>
            <charset val="128"/>
          </rPr>
          <t>作業日報の写しを添付してください。
なお、距離が分かる資料は提示とします。
車両損料単価は、「建設機械等損料表」などから算出し、監督員の確認を受けてください。</t>
        </r>
      </text>
    </comment>
    <comment ref="H24" authorId="0" shapeId="0">
      <text>
        <r>
          <rPr>
            <sz val="9"/>
            <color indexed="81"/>
            <rFont val="メイリオ"/>
            <family val="3"/>
            <charset val="128"/>
          </rPr>
          <t>給油所での領収書を添付してください。</t>
        </r>
        <r>
          <rPr>
            <b/>
            <sz val="9"/>
            <color indexed="81"/>
            <rFont val="メイリオ"/>
            <family val="3"/>
            <charset val="128"/>
          </rPr>
          <t>(例18)</t>
        </r>
        <r>
          <rPr>
            <sz val="9"/>
            <color indexed="81"/>
            <rFont val="メイリオ"/>
            <family val="3"/>
            <charset val="128"/>
          </rPr>
          <t xml:space="preserve">
軽油税及び消費税込みの金額から消費税相当額を割り戻した金額を入力してください。</t>
        </r>
      </text>
    </comment>
    <comment ref="H43" authorId="0" shapeId="0">
      <text>
        <r>
          <rPr>
            <sz val="9"/>
            <color indexed="81"/>
            <rFont val="メイリオ"/>
            <family val="3"/>
            <charset val="128"/>
          </rPr>
          <t>現金支払いの場合、領収書を添付してください。</t>
        </r>
        <r>
          <rPr>
            <b/>
            <sz val="9"/>
            <color indexed="81"/>
            <rFont val="メイリオ"/>
            <family val="3"/>
            <charset val="128"/>
          </rPr>
          <t>(例19)</t>
        </r>
        <r>
          <rPr>
            <sz val="9"/>
            <color indexed="81"/>
            <rFont val="メイリオ"/>
            <family val="3"/>
            <charset val="128"/>
          </rPr>
          <t xml:space="preserve">
ETCの場合は、ETC利用照会サービスで利用証明書を印刷し、添付してください。</t>
        </r>
      </text>
    </comment>
    <comment ref="C79" authorId="0" shapeId="0">
      <text>
        <r>
          <rPr>
            <sz val="9"/>
            <color indexed="81"/>
            <rFont val="メイリオ"/>
            <family val="3"/>
            <charset val="128"/>
          </rPr>
          <t>燃料消費量及び距離と給油量を確認し、大きくかけ離れていないことを確認してください。</t>
        </r>
      </text>
    </comment>
    <comment ref="C88" authorId="0" shapeId="0">
      <text>
        <r>
          <rPr>
            <sz val="9"/>
            <color indexed="81"/>
            <rFont val="メイリオ"/>
            <family val="3"/>
            <charset val="128"/>
          </rPr>
          <t>領収書や証明書が精算までに用意できない場合は対象外となるので、注意してください。</t>
        </r>
      </text>
    </comment>
  </commentList>
</comments>
</file>

<file path=xl/comments9.xml><?xml version="1.0" encoding="utf-8"?>
<comments xmlns="http://schemas.openxmlformats.org/spreadsheetml/2006/main">
  <authors>
    <author>作成者</author>
  </authors>
  <commentList>
    <comment ref="F4" authorId="0" shapeId="0">
      <text>
        <r>
          <rPr>
            <sz val="9"/>
            <color indexed="81"/>
            <rFont val="メイリオ"/>
            <family val="3"/>
            <charset val="128"/>
          </rPr>
          <t xml:space="preserve">通勤手当として、
会社が労働者に支払ったことがわかる資料を
添付してください。
</t>
        </r>
        <r>
          <rPr>
            <b/>
            <sz val="9"/>
            <color indexed="81"/>
            <rFont val="メイリオ"/>
            <family val="3"/>
            <charset val="128"/>
          </rPr>
          <t>（例20）</t>
        </r>
      </text>
    </comment>
    <comment ref="F27" authorId="0" shapeId="0">
      <text>
        <r>
          <rPr>
            <sz val="9"/>
            <color indexed="81"/>
            <rFont val="メイリオ"/>
            <family val="3"/>
            <charset val="128"/>
          </rPr>
          <t>現金支払いの場合、領収書を添付してください。</t>
        </r>
        <r>
          <rPr>
            <b/>
            <sz val="9"/>
            <color indexed="81"/>
            <rFont val="メイリオ"/>
            <family val="3"/>
            <charset val="128"/>
          </rPr>
          <t>(例21)</t>
        </r>
        <r>
          <rPr>
            <sz val="9"/>
            <color indexed="81"/>
            <rFont val="メイリオ"/>
            <family val="3"/>
            <charset val="128"/>
          </rPr>
          <t xml:space="preserve">
ETCの場合は、ETC利用照会サービスで利用証明書を印刷し、添付してください。</t>
        </r>
      </text>
    </comment>
    <comment ref="C68" authorId="0" shapeId="0">
      <text>
        <r>
          <rPr>
            <sz val="9"/>
            <color indexed="81"/>
            <rFont val="メイリオ"/>
            <family val="3"/>
            <charset val="128"/>
          </rPr>
          <t>本人が費用を受領したことがわかる資料の写しを添付してください。
様式は任意です。
また，振込を行ったことがわかる資料の写しでも可とします。</t>
        </r>
      </text>
    </comment>
    <comment ref="C86" authorId="0" shapeId="0">
      <text>
        <r>
          <rPr>
            <sz val="9"/>
            <color indexed="81"/>
            <rFont val="メイリオ"/>
            <family val="3"/>
            <charset val="128"/>
          </rPr>
          <t>領収書や証明書が精算までに用意できない場合は対象外となるので、注意してください。</t>
        </r>
      </text>
    </comment>
  </commentList>
</comments>
</file>

<file path=xl/sharedStrings.xml><?xml version="1.0" encoding="utf-8"?>
<sst xmlns="http://schemas.openxmlformats.org/spreadsheetml/2006/main" count="906" uniqueCount="395">
  <si>
    <t>様式１</t>
    <rPh sb="0" eb="2">
      <t>ヨウシキ</t>
    </rPh>
    <phoneticPr fontId="2"/>
  </si>
  <si>
    <t>労働者確保に係る実施計画書</t>
    <phoneticPr fontId="2"/>
  </si>
  <si>
    <t>発　　注　　者</t>
    <phoneticPr fontId="2"/>
  </si>
  <si>
    <t>受　　　　　　注　　　　　　　者</t>
    <phoneticPr fontId="2"/>
  </si>
  <si>
    <t>（作成担当者　　　　　　　　　）</t>
    <phoneticPr fontId="2"/>
  </si>
  <si>
    <t>計画計上額
（税抜き）</t>
    <rPh sb="0" eb="2">
      <t>ケイカク</t>
    </rPh>
    <rPh sb="2" eb="5">
      <t>ケイジョウガク</t>
    </rPh>
    <rPh sb="7" eb="9">
      <t>ゼイヌ</t>
    </rPh>
    <phoneticPr fontId="2"/>
  </si>
  <si>
    <t>円</t>
    <rPh sb="0" eb="1">
      <t>エン</t>
    </rPh>
    <phoneticPr fontId="2"/>
  </si>
  <si>
    <t>共　通
仮設費</t>
    <rPh sb="0" eb="1">
      <t>トモ</t>
    </rPh>
    <rPh sb="2" eb="3">
      <t>トオル</t>
    </rPh>
    <rPh sb="4" eb="7">
      <t>カセツヒ</t>
    </rPh>
    <phoneticPr fontId="2"/>
  </si>
  <si>
    <t>営繕費</t>
    <rPh sb="0" eb="2">
      <t>エイゼン</t>
    </rPh>
    <rPh sb="2" eb="3">
      <t>ヒ</t>
    </rPh>
    <phoneticPr fontId="2"/>
  </si>
  <si>
    <t>①借上費</t>
  </si>
  <si>
    <t>現場事務所、試験室、労働者宿舎、倉庫、材料保管場所等の敷地借上げに要した地代及び建物を建築する代わりに貸しビル、マンション、民家等を長期借上げした場合に要した費用</t>
  </si>
  <si>
    <t>②宿泊費</t>
  </si>
  <si>
    <t>労働者が、旅館、ホテル等に宿泊した場合に要した費用</t>
  </si>
  <si>
    <t>労働者をマイクロバス等で日々当該現場に送迎輸送（水上輸送を含む）をするために要した費用（運転手賃金、車両損料、燃料費等含む）</t>
  </si>
  <si>
    <t>③労働者
　送迎費</t>
    <phoneticPr fontId="2"/>
  </si>
  <si>
    <t>小　　計</t>
    <rPh sb="0" eb="1">
      <t>ショウ</t>
    </rPh>
    <rPh sb="3" eb="4">
      <t>ケイ</t>
    </rPh>
    <phoneticPr fontId="2"/>
  </si>
  <si>
    <t>費　目</t>
    <rPh sb="0" eb="1">
      <t>ヒ</t>
    </rPh>
    <rPh sb="2" eb="3">
      <t>メ</t>
    </rPh>
    <phoneticPr fontId="2"/>
  </si>
  <si>
    <t>費　用</t>
    <rPh sb="0" eb="1">
      <t>ヒ</t>
    </rPh>
    <rPh sb="2" eb="3">
      <t>ヨウ</t>
    </rPh>
    <phoneticPr fontId="2"/>
  </si>
  <si>
    <t>内　　容</t>
    <rPh sb="0" eb="1">
      <t>ナイ</t>
    </rPh>
    <rPh sb="3" eb="4">
      <t>カタチ</t>
    </rPh>
    <phoneticPr fontId="2"/>
  </si>
  <si>
    <t>現　場
管理費</t>
    <rPh sb="0" eb="1">
      <t>ゲン</t>
    </rPh>
    <rPh sb="2" eb="3">
      <t>バ</t>
    </rPh>
    <rPh sb="4" eb="7">
      <t>カンリヒ</t>
    </rPh>
    <phoneticPr fontId="2"/>
  </si>
  <si>
    <t>労務管理費</t>
    <rPh sb="0" eb="2">
      <t>ロウム</t>
    </rPh>
    <rPh sb="2" eb="5">
      <t>カンリヒ</t>
    </rPh>
    <phoneticPr fontId="2"/>
  </si>
  <si>
    <t>労働者の赴任手当、労働者の帰省旅費、労働者の帰省手当</t>
  </si>
  <si>
    <t>④募集及び解
　散に要する
　費用</t>
    <phoneticPr fontId="2"/>
  </si>
  <si>
    <t>労働者の食事補助、交通費の支給</t>
  </si>
  <si>
    <t>⑤賃金以外の
　食事、通勤
　等に要する
　費用</t>
    <phoneticPr fontId="2"/>
  </si>
  <si>
    <t>合　　計</t>
    <rPh sb="0" eb="1">
      <t>ゴウ</t>
    </rPh>
    <rPh sb="3" eb="4">
      <t>ケイ</t>
    </rPh>
    <phoneticPr fontId="2"/>
  </si>
  <si>
    <t>令和　　年　　月　　日</t>
    <phoneticPr fontId="2"/>
  </si>
  <si>
    <t>　令和　　年　　月　　日契約の○○○○○○○○○○○○工事の労働者確保に係る実施計画書を提出します。</t>
    <phoneticPr fontId="2"/>
  </si>
  <si>
    <t>※１．記載は概算額とする。</t>
    <phoneticPr fontId="2"/>
  </si>
  <si>
    <t>労働者確保に係る実績報告書</t>
    <phoneticPr fontId="2"/>
  </si>
  <si>
    <t>　令和　　年　　月　　日契約の○○○○○○○○○○○○工事の労働者確保に係る実績報告書を提出します。</t>
    <phoneticPr fontId="2"/>
  </si>
  <si>
    <t>支払額
（税抜き）</t>
    <rPh sb="0" eb="2">
      <t>シハライ</t>
    </rPh>
    <rPh sb="2" eb="3">
      <t>ガク</t>
    </rPh>
    <rPh sb="5" eb="6">
      <t>ゼイ</t>
    </rPh>
    <rPh sb="6" eb="7">
      <t>ヌ</t>
    </rPh>
    <phoneticPr fontId="2"/>
  </si>
  <si>
    <t>様式２</t>
    <rPh sb="0" eb="2">
      <t>ヨウシキ</t>
    </rPh>
    <phoneticPr fontId="2"/>
  </si>
  <si>
    <t>着色セルに入力してください。</t>
    <rPh sb="0" eb="2">
      <t>チャクショク</t>
    </rPh>
    <rPh sb="5" eb="7">
      <t>ニュウリョク</t>
    </rPh>
    <phoneticPr fontId="2"/>
  </si>
  <si>
    <t>押印は不要です</t>
    <rPh sb="0" eb="2">
      <t>オウイン</t>
    </rPh>
    <rPh sb="3" eb="5">
      <t>フヨウ</t>
    </rPh>
    <phoneticPr fontId="2"/>
  </si>
  <si>
    <t>※２．①～②については額の根拠となる集計表（計画）を添付のこと。</t>
    <phoneticPr fontId="2"/>
  </si>
  <si>
    <t>借上開始日</t>
    <rPh sb="0" eb="2">
      <t>カリア</t>
    </rPh>
    <rPh sb="2" eb="5">
      <t>カイシビ</t>
    </rPh>
    <phoneticPr fontId="1"/>
  </si>
  <si>
    <t>借上終了日</t>
    <rPh sb="0" eb="2">
      <t>カリア</t>
    </rPh>
    <rPh sb="2" eb="5">
      <t>シュウリョウビ</t>
    </rPh>
    <phoneticPr fontId="1"/>
  </si>
  <si>
    <t>借上費用
(円)</t>
    <rPh sb="0" eb="2">
      <t>カリア</t>
    </rPh>
    <rPh sb="2" eb="4">
      <t>ヒヨウ</t>
    </rPh>
    <rPh sb="6" eb="7">
      <t>エン</t>
    </rPh>
    <phoneticPr fontId="1"/>
  </si>
  <si>
    <t>借上期間
(箇月)</t>
    <rPh sb="0" eb="2">
      <t>カリア</t>
    </rPh>
    <rPh sb="2" eb="4">
      <t>キカン</t>
    </rPh>
    <rPh sb="6" eb="8">
      <t>カゲツ</t>
    </rPh>
    <phoneticPr fontId="1"/>
  </si>
  <si>
    <t>借上単価
(円／箇月)</t>
    <rPh sb="0" eb="2">
      <t>カリア</t>
    </rPh>
    <rPh sb="2" eb="4">
      <t>タンカ</t>
    </rPh>
    <rPh sb="6" eb="7">
      <t>エン</t>
    </rPh>
    <rPh sb="8" eb="10">
      <t>カゲツ</t>
    </rPh>
    <phoneticPr fontId="1"/>
  </si>
  <si>
    <t>部屋</t>
    <rPh sb="0" eb="2">
      <t>ヘヤ</t>
    </rPh>
    <phoneticPr fontId="2"/>
  </si>
  <si>
    <t>アパート等借上げ</t>
    <rPh sb="4" eb="5">
      <t>トウ</t>
    </rPh>
    <rPh sb="5" eb="6">
      <t>カ</t>
    </rPh>
    <rPh sb="6" eb="7">
      <t>ア</t>
    </rPh>
    <phoneticPr fontId="2"/>
  </si>
  <si>
    <t>駐車場</t>
    <rPh sb="0" eb="3">
      <t>チュウシャジョウ</t>
    </rPh>
    <phoneticPr fontId="2"/>
  </si>
  <si>
    <t>台</t>
    <rPh sb="0" eb="1">
      <t>ダイ</t>
    </rPh>
    <phoneticPr fontId="2"/>
  </si>
  <si>
    <t>合計</t>
    <rPh sb="0" eb="2">
      <t>ゴウケイ</t>
    </rPh>
    <phoneticPr fontId="2"/>
  </si>
  <si>
    <t>※費用は全て税抜価格とする。</t>
    <rPh sb="1" eb="3">
      <t>ヒヨウ</t>
    </rPh>
    <rPh sb="4" eb="5">
      <t>スベ</t>
    </rPh>
    <rPh sb="6" eb="7">
      <t>ゼイ</t>
    </rPh>
    <rPh sb="7" eb="8">
      <t>ヌ</t>
    </rPh>
    <rPh sb="8" eb="10">
      <t>カカク</t>
    </rPh>
    <phoneticPr fontId="1"/>
  </si>
  <si>
    <t>備考</t>
    <rPh sb="0" eb="2">
      <t>ビコウ</t>
    </rPh>
    <phoneticPr fontId="1"/>
  </si>
  <si>
    <t>【留意点】</t>
    <rPh sb="1" eb="4">
      <t>リュウイテン</t>
    </rPh>
    <phoneticPr fontId="1"/>
  </si>
  <si>
    <t>・借上場所、借上単価を変更する場合は、借上げ前に借上費集計表（計画）を再提出すること。</t>
    <rPh sb="1" eb="2">
      <t>シャク</t>
    </rPh>
    <rPh sb="2" eb="3">
      <t>ジョウ</t>
    </rPh>
    <rPh sb="3" eb="5">
      <t>バショ</t>
    </rPh>
    <rPh sb="6" eb="8">
      <t>カリアゲ</t>
    </rPh>
    <rPh sb="8" eb="10">
      <t>タンカ</t>
    </rPh>
    <rPh sb="11" eb="13">
      <t>ヘンコウ</t>
    </rPh>
    <rPh sb="15" eb="17">
      <t>バアイ</t>
    </rPh>
    <rPh sb="19" eb="21">
      <t>カリア</t>
    </rPh>
    <rPh sb="22" eb="23">
      <t>マエ</t>
    </rPh>
    <rPh sb="24" eb="26">
      <t>カリア</t>
    </rPh>
    <rPh sb="26" eb="27">
      <t>ヒ</t>
    </rPh>
    <rPh sb="27" eb="30">
      <t>シュウケイヒョウ</t>
    </rPh>
    <rPh sb="31" eb="33">
      <t>ケイカク</t>
    </rPh>
    <rPh sb="35" eb="38">
      <t>サイテイシュツ</t>
    </rPh>
    <phoneticPr fontId="1"/>
  </si>
  <si>
    <t>・記載する数量、借上期間、借上開始日、借上終了日は概数で良い。</t>
    <rPh sb="1" eb="3">
      <t>キサイ</t>
    </rPh>
    <rPh sb="5" eb="7">
      <t>スウリョウ</t>
    </rPh>
    <rPh sb="8" eb="10">
      <t>カリア</t>
    </rPh>
    <rPh sb="10" eb="12">
      <t>キカン</t>
    </rPh>
    <rPh sb="13" eb="15">
      <t>カリア</t>
    </rPh>
    <rPh sb="15" eb="18">
      <t>カイシビ</t>
    </rPh>
    <rPh sb="19" eb="21">
      <t>カリア</t>
    </rPh>
    <rPh sb="21" eb="24">
      <t>シュウリョウビ</t>
    </rPh>
    <rPh sb="25" eb="27">
      <t>ガイスウ</t>
    </rPh>
    <rPh sb="28" eb="29">
      <t>ヨ</t>
    </rPh>
    <phoneticPr fontId="1"/>
  </si>
  <si>
    <t>・諸費用（敷金、礼金、保険料、電気、ガス、水道料金等）の入力は不要。</t>
    <rPh sb="1" eb="4">
      <t>ショヒヨウ</t>
    </rPh>
    <rPh sb="5" eb="7">
      <t>シキキン</t>
    </rPh>
    <rPh sb="8" eb="10">
      <t>レイキン</t>
    </rPh>
    <rPh sb="11" eb="14">
      <t>ホケンリョウ</t>
    </rPh>
    <rPh sb="15" eb="17">
      <t>デンキ</t>
    </rPh>
    <rPh sb="21" eb="23">
      <t>スイドウ</t>
    </rPh>
    <rPh sb="23" eb="25">
      <t>リョウキン</t>
    </rPh>
    <rPh sb="25" eb="26">
      <t>トウ</t>
    </rPh>
    <rPh sb="28" eb="30">
      <t>ニュウリョク</t>
    </rPh>
    <rPh sb="31" eb="33">
      <t>フヨウ</t>
    </rPh>
    <phoneticPr fontId="1"/>
  </si>
  <si>
    <t>宿泊人数
又は
宿泊部屋数</t>
    <rPh sb="0" eb="2">
      <t>シュクハク</t>
    </rPh>
    <rPh sb="2" eb="4">
      <t>ニンズウ</t>
    </rPh>
    <rPh sb="5" eb="6">
      <t>マタ</t>
    </rPh>
    <rPh sb="8" eb="10">
      <t>シュクハク</t>
    </rPh>
    <rPh sb="10" eb="12">
      <t>ヘヤ</t>
    </rPh>
    <rPh sb="12" eb="13">
      <t>カズ</t>
    </rPh>
    <phoneticPr fontId="1"/>
  </si>
  <si>
    <t xml:space="preserve">
数　量
</t>
    <rPh sb="1" eb="2">
      <t>スウ</t>
    </rPh>
    <rPh sb="3" eb="4">
      <t>リョウ</t>
    </rPh>
    <phoneticPr fontId="1"/>
  </si>
  <si>
    <t>民宿□□</t>
    <rPh sb="0" eb="2">
      <t>ミンシュク</t>
    </rPh>
    <phoneticPr fontId="2"/>
  </si>
  <si>
    <t>ホテル△△</t>
    <phoneticPr fontId="2"/>
  </si>
  <si>
    <t>宿泊日数</t>
    <rPh sb="0" eb="2">
      <t>シュクハク</t>
    </rPh>
    <rPh sb="2" eb="4">
      <t>ニッスウ</t>
    </rPh>
    <phoneticPr fontId="1"/>
  </si>
  <si>
    <t>宿泊開始日</t>
    <rPh sb="0" eb="2">
      <t>シュクハク</t>
    </rPh>
    <rPh sb="2" eb="5">
      <t>カイシビ</t>
    </rPh>
    <phoneticPr fontId="1"/>
  </si>
  <si>
    <t>宿泊終了日</t>
    <rPh sb="0" eb="2">
      <t>シュクハク</t>
    </rPh>
    <rPh sb="2" eb="5">
      <t>シュウリョウビ</t>
    </rPh>
    <phoneticPr fontId="1"/>
  </si>
  <si>
    <t>1泊当たり
宿泊費
(円／泊)</t>
    <rPh sb="1" eb="2">
      <t>ハク</t>
    </rPh>
    <rPh sb="2" eb="3">
      <t>ア</t>
    </rPh>
    <rPh sb="6" eb="9">
      <t>シュクハクヒ</t>
    </rPh>
    <rPh sb="11" eb="12">
      <t>エン</t>
    </rPh>
    <rPh sb="13" eb="14">
      <t>ハク</t>
    </rPh>
    <phoneticPr fontId="1"/>
  </si>
  <si>
    <t>宿泊費
(円)</t>
    <rPh sb="0" eb="2">
      <t>シュクハク</t>
    </rPh>
    <rPh sb="5" eb="6">
      <t>エン</t>
    </rPh>
    <phoneticPr fontId="1"/>
  </si>
  <si>
    <t>・素泊まりの宿泊費とし、夕食・朝食代は除いた費用を入力すること。</t>
    <rPh sb="1" eb="3">
      <t>スド</t>
    </rPh>
    <rPh sb="6" eb="9">
      <t>シュクハクヒ</t>
    </rPh>
    <phoneticPr fontId="1"/>
  </si>
  <si>
    <t>・始業に間に合わない場合は、前泊も可能とする。</t>
  </si>
  <si>
    <t>・宿泊場所を変更する場合は、労働者が宿泊する前に宿泊費集計表（計画）を再提出すること。</t>
    <rPh sb="1" eb="3">
      <t>シュクハク</t>
    </rPh>
    <rPh sb="3" eb="5">
      <t>バショ</t>
    </rPh>
    <rPh sb="6" eb="8">
      <t>ヘンコウ</t>
    </rPh>
    <rPh sb="10" eb="12">
      <t>バアイ</t>
    </rPh>
    <rPh sb="14" eb="17">
      <t>ロウドウシャ</t>
    </rPh>
    <rPh sb="18" eb="20">
      <t>シュクハク</t>
    </rPh>
    <rPh sb="22" eb="23">
      <t>マエ</t>
    </rPh>
    <rPh sb="24" eb="27">
      <t>シュクハクヒ</t>
    </rPh>
    <rPh sb="27" eb="30">
      <t>シュウケイヒョウ</t>
    </rPh>
    <rPh sb="31" eb="33">
      <t>ケイカク</t>
    </rPh>
    <rPh sb="35" eb="38">
      <t>サイテイシュツ</t>
    </rPh>
    <phoneticPr fontId="1"/>
  </si>
  <si>
    <r>
      <t>①　借上費集計表</t>
    </r>
    <r>
      <rPr>
        <sz val="16"/>
        <color rgb="FFFF0000"/>
        <rFont val="メイリオ"/>
        <family val="3"/>
        <charset val="128"/>
      </rPr>
      <t>【計画】</t>
    </r>
    <rPh sb="2" eb="3">
      <t>カ</t>
    </rPh>
    <rPh sb="3" eb="4">
      <t>ア</t>
    </rPh>
    <rPh sb="4" eb="5">
      <t>ヒ</t>
    </rPh>
    <rPh sb="5" eb="8">
      <t>シュウケイヒョウ</t>
    </rPh>
    <rPh sb="9" eb="11">
      <t>ケイカク</t>
    </rPh>
    <phoneticPr fontId="2"/>
  </si>
  <si>
    <r>
      <t>②　宿泊費集計表</t>
    </r>
    <r>
      <rPr>
        <sz val="16"/>
        <color rgb="FFFF0000"/>
        <rFont val="メイリオ"/>
        <family val="3"/>
        <charset val="128"/>
      </rPr>
      <t>【計画】</t>
    </r>
    <rPh sb="2" eb="4">
      <t>シュクハク</t>
    </rPh>
    <rPh sb="4" eb="5">
      <t>ヒ</t>
    </rPh>
    <rPh sb="5" eb="8">
      <t>シュウケイヒョウ</t>
    </rPh>
    <rPh sb="9" eb="11">
      <t>ケイカク</t>
    </rPh>
    <phoneticPr fontId="2"/>
  </si>
  <si>
    <r>
      <t>①　借上費集計表</t>
    </r>
    <r>
      <rPr>
        <sz val="16"/>
        <color rgb="FFFF0000"/>
        <rFont val="メイリオ"/>
        <family val="3"/>
        <charset val="128"/>
      </rPr>
      <t>【実績】</t>
    </r>
    <rPh sb="2" eb="3">
      <t>カ</t>
    </rPh>
    <rPh sb="3" eb="4">
      <t>ア</t>
    </rPh>
    <rPh sb="4" eb="5">
      <t>ヒ</t>
    </rPh>
    <rPh sb="5" eb="8">
      <t>シュウケイヒョウ</t>
    </rPh>
    <rPh sb="9" eb="11">
      <t>ジッセキ</t>
    </rPh>
    <phoneticPr fontId="2"/>
  </si>
  <si>
    <t>※３．③～⑤の費用が想定できない場合、計画計上額欄に「予定」と記載すること。</t>
    <phoneticPr fontId="2"/>
  </si>
  <si>
    <t>予定</t>
    <rPh sb="0" eb="2">
      <t>ヨテイ</t>
    </rPh>
    <phoneticPr fontId="2"/>
  </si>
  <si>
    <t>集計表①</t>
    <rPh sb="0" eb="3">
      <t>シュウケイヒョウ</t>
    </rPh>
    <phoneticPr fontId="2"/>
  </si>
  <si>
    <t>集計表②</t>
    <rPh sb="0" eb="3">
      <t>シュウケイヒョウ</t>
    </rPh>
    <phoneticPr fontId="2"/>
  </si>
  <si>
    <t>・下記一覧表の番号が対応するシートへのリンクになっています。</t>
    <rPh sb="1" eb="3">
      <t>カキ</t>
    </rPh>
    <rPh sb="3" eb="6">
      <t>イチランヒョウ</t>
    </rPh>
    <rPh sb="7" eb="9">
      <t>バンゴウ</t>
    </rPh>
    <rPh sb="10" eb="12">
      <t>タイオウ</t>
    </rPh>
    <phoneticPr fontId="2"/>
  </si>
  <si>
    <t>001</t>
    <phoneticPr fontId="2"/>
  </si>
  <si>
    <t>借上費集計表【計画】</t>
    <phoneticPr fontId="2"/>
  </si>
  <si>
    <t>宿泊費集計表【計画】</t>
    <phoneticPr fontId="2"/>
  </si>
  <si>
    <t>002</t>
  </si>
  <si>
    <t>003</t>
  </si>
  <si>
    <t>004</t>
  </si>
  <si>
    <t>005</t>
  </si>
  <si>
    <t>006</t>
  </si>
  <si>
    <t>007</t>
  </si>
  <si>
    <t>008</t>
  </si>
  <si>
    <t>009</t>
  </si>
  <si>
    <t>010</t>
  </si>
  <si>
    <t>011</t>
  </si>
  <si>
    <t>012</t>
  </si>
  <si>
    <t>013</t>
  </si>
  <si>
    <t>番　号</t>
    <rPh sb="0" eb="1">
      <t>バン</t>
    </rPh>
    <rPh sb="2" eb="3">
      <t>ゴウ</t>
    </rPh>
    <phoneticPr fontId="2"/>
  </si>
  <si>
    <t>借上費集計表【実績】</t>
    <rPh sb="7" eb="9">
      <t>ジッセキ</t>
    </rPh>
    <phoneticPr fontId="2"/>
  </si>
  <si>
    <t>宿泊費集計表【実績】</t>
    <rPh sb="7" eb="9">
      <t>ジッセキ</t>
    </rPh>
    <phoneticPr fontId="2"/>
  </si>
  <si>
    <t>・各様式、集計表には作成例として金額が入力してあるので、適宜削除して使用してください。</t>
    <rPh sb="1" eb="2">
      <t>カク</t>
    </rPh>
    <rPh sb="2" eb="4">
      <t>ヨウシキ</t>
    </rPh>
    <rPh sb="5" eb="8">
      <t>シュウケイヒョウ</t>
    </rPh>
    <rPh sb="10" eb="13">
      <t>サクセイレイ</t>
    </rPh>
    <rPh sb="16" eb="18">
      <t>キンガク</t>
    </rPh>
    <rPh sb="19" eb="21">
      <t>ニュウリョク</t>
    </rPh>
    <rPh sb="28" eb="30">
      <t>テキギ</t>
    </rPh>
    <rPh sb="30" eb="32">
      <t>サクジョ</t>
    </rPh>
    <rPh sb="34" eb="36">
      <t>シヨウ</t>
    </rPh>
    <phoneticPr fontId="2"/>
  </si>
  <si>
    <r>
      <t>②　宿泊費集計表</t>
    </r>
    <r>
      <rPr>
        <sz val="16"/>
        <color rgb="FFFF0000"/>
        <rFont val="メイリオ"/>
        <family val="3"/>
        <charset val="128"/>
      </rPr>
      <t>【実績】</t>
    </r>
    <rPh sb="2" eb="4">
      <t>シュクハク</t>
    </rPh>
    <rPh sb="4" eb="5">
      <t>ヒ</t>
    </rPh>
    <rPh sb="5" eb="8">
      <t>シュウケイヒョウ</t>
    </rPh>
    <rPh sb="9" eb="11">
      <t>ジッセキ</t>
    </rPh>
    <phoneticPr fontId="2"/>
  </si>
  <si>
    <t>アパート借上げ</t>
    <rPh sb="4" eb="5">
      <t>カ</t>
    </rPh>
    <rPh sb="5" eb="6">
      <t>ア</t>
    </rPh>
    <phoneticPr fontId="2"/>
  </si>
  <si>
    <t>敷金</t>
    <rPh sb="0" eb="2">
      <t>シキキン</t>
    </rPh>
    <phoneticPr fontId="2"/>
  </si>
  <si>
    <t>礼金</t>
    <rPh sb="0" eb="2">
      <t>レイキン</t>
    </rPh>
    <phoneticPr fontId="2"/>
  </si>
  <si>
    <t>事務手数料</t>
    <rPh sb="0" eb="2">
      <t>ジム</t>
    </rPh>
    <rPh sb="2" eb="5">
      <t>テスウリョウ</t>
    </rPh>
    <phoneticPr fontId="2"/>
  </si>
  <si>
    <t>電気代</t>
    <rPh sb="0" eb="3">
      <t>デンキダイ</t>
    </rPh>
    <phoneticPr fontId="2"/>
  </si>
  <si>
    <t>5月分</t>
    <rPh sb="1" eb="3">
      <t>ガツブン</t>
    </rPh>
    <phoneticPr fontId="2"/>
  </si>
  <si>
    <t>6月分</t>
    <rPh sb="1" eb="3">
      <t>ガツブン</t>
    </rPh>
    <phoneticPr fontId="2"/>
  </si>
  <si>
    <t>7月分</t>
    <rPh sb="1" eb="3">
      <t>ガツブン</t>
    </rPh>
    <phoneticPr fontId="2"/>
  </si>
  <si>
    <t>ガス代</t>
    <rPh sb="2" eb="3">
      <t>ダイ</t>
    </rPh>
    <phoneticPr fontId="2"/>
  </si>
  <si>
    <t>水道代</t>
    <rPh sb="0" eb="3">
      <t>スイドウダイ</t>
    </rPh>
    <phoneticPr fontId="2"/>
  </si>
  <si>
    <t>・各シートに証拠書類の例を記載していますので参考にしてください。</t>
    <rPh sb="1" eb="2">
      <t>カク</t>
    </rPh>
    <rPh sb="6" eb="8">
      <t>ショウコ</t>
    </rPh>
    <rPh sb="8" eb="10">
      <t>ショルイ</t>
    </rPh>
    <rPh sb="11" eb="12">
      <t>レイ</t>
    </rPh>
    <rPh sb="13" eb="15">
      <t>キサイ</t>
    </rPh>
    <rPh sb="22" eb="24">
      <t>サンコウ</t>
    </rPh>
    <phoneticPr fontId="2"/>
  </si>
  <si>
    <t>・一軒家を購入した場合や労働者宿舎を建設した場合の費用は対象外とする。</t>
    <rPh sb="1" eb="4">
      <t>イッケンヤ</t>
    </rPh>
    <rPh sb="5" eb="7">
      <t>コウニュウ</t>
    </rPh>
    <rPh sb="9" eb="11">
      <t>バアイ</t>
    </rPh>
    <rPh sb="12" eb="15">
      <t>ロウドウシャ</t>
    </rPh>
    <rPh sb="15" eb="17">
      <t>シュクシャ</t>
    </rPh>
    <rPh sb="18" eb="20">
      <t>ケンセツ</t>
    </rPh>
    <rPh sb="22" eb="24">
      <t>バアイ</t>
    </rPh>
    <rPh sb="25" eb="27">
      <t>ヒヨウ</t>
    </rPh>
    <rPh sb="28" eb="30">
      <t>タイショウ</t>
    </rPh>
    <rPh sb="30" eb="31">
      <t>ガイ</t>
    </rPh>
    <phoneticPr fontId="1"/>
  </si>
  <si>
    <t>・借り上げた宿舎等で使用する電化製品等をリースした費用は対象外とする。</t>
    <rPh sb="1" eb="2">
      <t>カ</t>
    </rPh>
    <rPh sb="3" eb="4">
      <t>ア</t>
    </rPh>
    <rPh sb="6" eb="8">
      <t>シュクシャ</t>
    </rPh>
    <rPh sb="8" eb="9">
      <t>トウ</t>
    </rPh>
    <rPh sb="10" eb="12">
      <t>シヨウ</t>
    </rPh>
    <rPh sb="14" eb="16">
      <t>デンカ</t>
    </rPh>
    <rPh sb="16" eb="18">
      <t>セイヒン</t>
    </rPh>
    <rPh sb="18" eb="19">
      <t>トウ</t>
    </rPh>
    <rPh sb="25" eb="27">
      <t>ヒヨウ</t>
    </rPh>
    <rPh sb="28" eb="31">
      <t>タイショウガイ</t>
    </rPh>
    <phoneticPr fontId="1"/>
  </si>
  <si>
    <t>賃貸借契約書</t>
    <phoneticPr fontId="2"/>
  </si>
  <si>
    <t>【賃貸借物件】</t>
    <rPh sb="1" eb="4">
      <t>チンタイシャク</t>
    </rPh>
    <rPh sb="4" eb="6">
      <t>ブッケン</t>
    </rPh>
    <phoneticPr fontId="1"/>
  </si>
  <si>
    <t>所在地</t>
    <rPh sb="0" eb="3">
      <t>ショザイチ</t>
    </rPh>
    <phoneticPr fontId="1"/>
  </si>
  <si>
    <t>【賃貸条件】</t>
    <rPh sb="1" eb="3">
      <t>チンタイ</t>
    </rPh>
    <rPh sb="3" eb="5">
      <t>ジョウケン</t>
    </rPh>
    <phoneticPr fontId="1"/>
  </si>
  <si>
    <t>円</t>
    <rPh sb="0" eb="1">
      <t>エン</t>
    </rPh>
    <phoneticPr fontId="1"/>
  </si>
  <si>
    <t>【賃貸借期間】</t>
    <rPh sb="1" eb="4">
      <t>チンタイシャク</t>
    </rPh>
    <rPh sb="4" eb="6">
      <t>キカン</t>
    </rPh>
    <phoneticPr fontId="1"/>
  </si>
  <si>
    <t>賃貸人</t>
    <rPh sb="0" eb="3">
      <t>チンタイニン</t>
    </rPh>
    <phoneticPr fontId="1"/>
  </si>
  <si>
    <t>貸借人</t>
    <rPh sb="0" eb="2">
      <t>タイシャク</t>
    </rPh>
    <rPh sb="2" eb="3">
      <t>ニン</t>
    </rPh>
    <phoneticPr fontId="1"/>
  </si>
  <si>
    <t>株式会社　〇〇建設　　印</t>
    <rPh sb="0" eb="2">
      <t>カブシキ</t>
    </rPh>
    <rPh sb="2" eb="4">
      <t>カイシャ</t>
    </rPh>
    <rPh sb="7" eb="9">
      <t>ケンセツ</t>
    </rPh>
    <rPh sb="11" eb="12">
      <t>イン</t>
    </rPh>
    <phoneticPr fontId="1"/>
  </si>
  <si>
    <t>□□アパート</t>
    <phoneticPr fontId="2"/>
  </si>
  <si>
    <t>雲南市△△</t>
    <rPh sb="0" eb="3">
      <t>ウンナンシ</t>
    </rPh>
    <phoneticPr fontId="1"/>
  </si>
  <si>
    <t>令和４年５月１日から令和４年７月３１日まで</t>
    <rPh sb="0" eb="2">
      <t>レイワ</t>
    </rPh>
    <rPh sb="3" eb="4">
      <t>ネン</t>
    </rPh>
    <rPh sb="5" eb="6">
      <t>ガツ</t>
    </rPh>
    <rPh sb="7" eb="8">
      <t>ニチ</t>
    </rPh>
    <rPh sb="10" eb="12">
      <t>レイワ</t>
    </rPh>
    <rPh sb="13" eb="14">
      <t>ネン</t>
    </rPh>
    <rPh sb="15" eb="16">
      <t>ガツ</t>
    </rPh>
    <rPh sb="18" eb="19">
      <t>ニチ</t>
    </rPh>
    <phoneticPr fontId="1"/>
  </si>
  <si>
    <t>〇〇〇〇　　　　　　　印</t>
    <rPh sb="11" eb="12">
      <t>イン</t>
    </rPh>
    <phoneticPr fontId="1"/>
  </si>
  <si>
    <t>名　　　称</t>
    <rPh sb="0" eb="1">
      <t>ナ</t>
    </rPh>
    <rPh sb="4" eb="5">
      <t>ショウ</t>
    </rPh>
    <phoneticPr fontId="1"/>
  </si>
  <si>
    <t>所　在　地</t>
    <rPh sb="0" eb="1">
      <t>ショ</t>
    </rPh>
    <rPh sb="2" eb="3">
      <t>ザイ</t>
    </rPh>
    <rPh sb="4" eb="5">
      <t>チ</t>
    </rPh>
    <phoneticPr fontId="1"/>
  </si>
  <si>
    <t>賃　　　料</t>
    <rPh sb="0" eb="1">
      <t>チン</t>
    </rPh>
    <rPh sb="4" eb="5">
      <t>リョウ</t>
    </rPh>
    <phoneticPr fontId="1"/>
  </si>
  <si>
    <t>共　益　費</t>
    <rPh sb="0" eb="1">
      <t>トモ</t>
    </rPh>
    <rPh sb="2" eb="3">
      <t>エキ</t>
    </rPh>
    <rPh sb="4" eb="5">
      <t>ヒ</t>
    </rPh>
    <phoneticPr fontId="1"/>
  </si>
  <si>
    <t>敷　　　金</t>
    <rPh sb="0" eb="1">
      <t>フ</t>
    </rPh>
    <rPh sb="4" eb="5">
      <t>キン</t>
    </rPh>
    <phoneticPr fontId="1"/>
  </si>
  <si>
    <t>礼　　　金</t>
    <rPh sb="0" eb="1">
      <t>レイ</t>
    </rPh>
    <rPh sb="4" eb="5">
      <t>キン</t>
    </rPh>
    <phoneticPr fontId="1"/>
  </si>
  <si>
    <t>駐　車　場</t>
    <rPh sb="0" eb="1">
      <t>チュウ</t>
    </rPh>
    <rPh sb="2" eb="3">
      <t>クルマ</t>
    </rPh>
    <rPh sb="4" eb="5">
      <t>バ</t>
    </rPh>
    <phoneticPr fontId="1"/>
  </si>
  <si>
    <t>（例－１）</t>
    <rPh sb="1" eb="2">
      <t>レイ</t>
    </rPh>
    <phoneticPr fontId="2"/>
  </si>
  <si>
    <t>月極駐車場使用契約書</t>
    <phoneticPr fontId="2"/>
  </si>
  <si>
    <t>駐車場名</t>
    <rPh sb="0" eb="3">
      <t>チュウシャジョウ</t>
    </rPh>
    <rPh sb="3" eb="4">
      <t>メイ</t>
    </rPh>
    <phoneticPr fontId="1"/>
  </si>
  <si>
    <t>駐車料金</t>
    <rPh sb="0" eb="2">
      <t>チュウシャ</t>
    </rPh>
    <rPh sb="2" eb="4">
      <t>リョウキン</t>
    </rPh>
    <phoneticPr fontId="1"/>
  </si>
  <si>
    <t>◇◇駐車場</t>
    <rPh sb="2" eb="5">
      <t>チュウシャジョウ</t>
    </rPh>
    <phoneticPr fontId="1"/>
  </si>
  <si>
    <t>（例－２）</t>
    <rPh sb="1" eb="2">
      <t>レイ</t>
    </rPh>
    <phoneticPr fontId="2"/>
  </si>
  <si>
    <t>使用者名</t>
    <rPh sb="0" eb="3">
      <t>シヨウシャ</t>
    </rPh>
    <rPh sb="3" eb="4">
      <t>メイ</t>
    </rPh>
    <phoneticPr fontId="1"/>
  </si>
  <si>
    <t>小計</t>
    <rPh sb="0" eb="2">
      <t>ショウケイ</t>
    </rPh>
    <phoneticPr fontId="1"/>
  </si>
  <si>
    <t>５月分</t>
    <rPh sb="1" eb="3">
      <t>ガツブン</t>
    </rPh>
    <phoneticPr fontId="1"/>
  </si>
  <si>
    <t>６月分</t>
    <rPh sb="1" eb="3">
      <t>ガツブン</t>
    </rPh>
    <phoneticPr fontId="1"/>
  </si>
  <si>
    <t>電気料金
(円)</t>
    <rPh sb="0" eb="2">
      <t>デンキ</t>
    </rPh>
    <rPh sb="2" eb="4">
      <t>リョウキン</t>
    </rPh>
    <rPh sb="6" eb="7">
      <t>エン</t>
    </rPh>
    <phoneticPr fontId="1"/>
  </si>
  <si>
    <t>ガス料金
(円)</t>
    <rPh sb="2" eb="4">
      <t>リョウキン</t>
    </rPh>
    <rPh sb="6" eb="7">
      <t>エン</t>
    </rPh>
    <phoneticPr fontId="1"/>
  </si>
  <si>
    <t>水道料金
(円)</t>
    <rPh sb="0" eb="2">
      <t>スイドウ</t>
    </rPh>
    <rPh sb="2" eb="4">
      <t>リョウキン</t>
    </rPh>
    <rPh sb="6" eb="7">
      <t>エン</t>
    </rPh>
    <phoneticPr fontId="1"/>
  </si>
  <si>
    <t>島根　一郎</t>
    <rPh sb="0" eb="2">
      <t>シマネ</t>
    </rPh>
    <rPh sb="3" eb="5">
      <t>イチロウ</t>
    </rPh>
    <phoneticPr fontId="1"/>
  </si>
  <si>
    <t>小　　計</t>
    <rPh sb="0" eb="1">
      <t>ショウ</t>
    </rPh>
    <rPh sb="3" eb="4">
      <t>ケイ</t>
    </rPh>
    <phoneticPr fontId="1"/>
  </si>
  <si>
    <t>○○　□□</t>
    <phoneticPr fontId="1"/>
  </si>
  <si>
    <t>（例－３）</t>
    <rPh sb="1" eb="2">
      <t>レイ</t>
    </rPh>
    <phoneticPr fontId="2"/>
  </si>
  <si>
    <t>水道料金納入通知書・領収書</t>
    <rPh sb="0" eb="2">
      <t>スイドウ</t>
    </rPh>
    <rPh sb="2" eb="4">
      <t>リョウキン</t>
    </rPh>
    <rPh sb="4" eb="6">
      <t>ノウニュウ</t>
    </rPh>
    <rPh sb="6" eb="9">
      <t>ツウチショ</t>
    </rPh>
    <phoneticPr fontId="1"/>
  </si>
  <si>
    <t>使用者</t>
    <rPh sb="0" eb="3">
      <t>シヨウシャ</t>
    </rPh>
    <phoneticPr fontId="1"/>
  </si>
  <si>
    <t>検針日</t>
    <rPh sb="0" eb="3">
      <t>ケンシンビ</t>
    </rPh>
    <phoneticPr fontId="1"/>
  </si>
  <si>
    <t>〇月分</t>
    <rPh sb="1" eb="3">
      <t>ガツブン</t>
    </rPh>
    <phoneticPr fontId="1"/>
  </si>
  <si>
    <t>使用料</t>
    <rPh sb="0" eb="2">
      <t>シヨウ</t>
    </rPh>
    <rPh sb="2" eb="3">
      <t>リョウ</t>
    </rPh>
    <phoneticPr fontId="1"/>
  </si>
  <si>
    <t>住　所</t>
    <rPh sb="0" eb="1">
      <t>ジュウ</t>
    </rPh>
    <rPh sb="2" eb="3">
      <t>ショ</t>
    </rPh>
    <phoneticPr fontId="1"/>
  </si>
  <si>
    <t>区　分</t>
    <rPh sb="0" eb="1">
      <t>ク</t>
    </rPh>
    <rPh sb="2" eb="3">
      <t>ブン</t>
    </rPh>
    <phoneticPr fontId="1"/>
  </si>
  <si>
    <t>令和４年〇月〇日</t>
    <rPh sb="0" eb="2">
      <t>レイワ</t>
    </rPh>
    <rPh sb="3" eb="4">
      <t>ネン</t>
    </rPh>
    <rPh sb="5" eb="6">
      <t>ガツ</t>
    </rPh>
    <rPh sb="7" eb="8">
      <t>ニチ</t>
    </rPh>
    <phoneticPr fontId="1"/>
  </si>
  <si>
    <t>（例－４）</t>
    <rPh sb="1" eb="2">
      <t>レイ</t>
    </rPh>
    <phoneticPr fontId="2"/>
  </si>
  <si>
    <t>領収証</t>
    <rPh sb="0" eb="3">
      <t>リョウシュウショウ</t>
    </rPh>
    <phoneticPr fontId="1"/>
  </si>
  <si>
    <t>金額</t>
    <rPh sb="0" eb="1">
      <t>キン</t>
    </rPh>
    <rPh sb="1" eb="2">
      <t>ガク</t>
    </rPh>
    <phoneticPr fontId="1"/>
  </si>
  <si>
    <t>円（税込）</t>
    <rPh sb="0" eb="1">
      <t>エン</t>
    </rPh>
    <rPh sb="2" eb="4">
      <t>ゼイコ</t>
    </rPh>
    <phoneticPr fontId="1"/>
  </si>
  <si>
    <t>令和４年〇月〇日　</t>
    <rPh sb="0" eb="2">
      <t>レイワ</t>
    </rPh>
    <rPh sb="3" eb="4">
      <t>ネン</t>
    </rPh>
    <rPh sb="5" eb="6">
      <t>ガツ</t>
    </rPh>
    <rPh sb="7" eb="8">
      <t>ニチ</t>
    </rPh>
    <phoneticPr fontId="1"/>
  </si>
  <si>
    <t>〇〇建設　○○　□□　様</t>
    <rPh sb="2" eb="4">
      <t>ケンセツ</t>
    </rPh>
    <rPh sb="11" eb="12">
      <t>サマ</t>
    </rPh>
    <phoneticPr fontId="1"/>
  </si>
  <si>
    <t>（例－５）</t>
    <rPh sb="1" eb="2">
      <t>レイ</t>
    </rPh>
    <phoneticPr fontId="2"/>
  </si>
  <si>
    <t>〇〇建設　様</t>
    <rPh sb="2" eb="4">
      <t>ケンセツ</t>
    </rPh>
    <rPh sb="5" eb="6">
      <t>サマ</t>
    </rPh>
    <phoneticPr fontId="1"/>
  </si>
  <si>
    <t>但し、宿泊代（朝食・夕食除く）として</t>
    <rPh sb="0" eb="1">
      <t>タダ</t>
    </rPh>
    <rPh sb="3" eb="5">
      <t>シュクハク</t>
    </rPh>
    <rPh sb="5" eb="6">
      <t>ダイ</t>
    </rPh>
    <rPh sb="7" eb="9">
      <t>チョウショク</t>
    </rPh>
    <rPh sb="10" eb="12">
      <t>ユウショク</t>
    </rPh>
    <rPh sb="12" eb="13">
      <t>ノゾ</t>
    </rPh>
    <phoneticPr fontId="1"/>
  </si>
  <si>
    <t>民宿□□　　印</t>
    <rPh sb="6" eb="7">
      <t>イン</t>
    </rPh>
    <phoneticPr fontId="1"/>
  </si>
  <si>
    <t>ホテル△△　　印</t>
    <rPh sb="7" eb="8">
      <t>イン</t>
    </rPh>
    <phoneticPr fontId="1"/>
  </si>
  <si>
    <t>但し、令和4年5月1日～令和4年6月30日の</t>
    <rPh sb="0" eb="1">
      <t>タダ</t>
    </rPh>
    <rPh sb="3" eb="5">
      <t>レイワ</t>
    </rPh>
    <rPh sb="6" eb="7">
      <t>ネン</t>
    </rPh>
    <rPh sb="8" eb="9">
      <t>ガツ</t>
    </rPh>
    <rPh sb="10" eb="11">
      <t>ニチ</t>
    </rPh>
    <rPh sb="12" eb="14">
      <t>レイワ</t>
    </rPh>
    <rPh sb="15" eb="16">
      <t>ネン</t>
    </rPh>
    <rPh sb="17" eb="18">
      <t>ガツ</t>
    </rPh>
    <rPh sb="20" eb="21">
      <t>ニチ</t>
    </rPh>
    <phoneticPr fontId="1"/>
  </si>
  <si>
    <t>宿泊代（朝食・夕食除く）として</t>
    <phoneticPr fontId="2"/>
  </si>
  <si>
    <t>領収証だけでは内訳がわからない場合は、任意様式で内訳のわかる資料を作成してください。</t>
    <phoneticPr fontId="2"/>
  </si>
  <si>
    <t>宿泊者名</t>
    <rPh sb="0" eb="2">
      <t>シュクハク</t>
    </rPh>
    <rPh sb="2" eb="3">
      <t>シャ</t>
    </rPh>
    <rPh sb="3" eb="4">
      <t>メイ</t>
    </rPh>
    <phoneticPr fontId="1"/>
  </si>
  <si>
    <t>宿泊日</t>
    <rPh sb="0" eb="3">
      <t>シュクハクビ</t>
    </rPh>
    <phoneticPr fontId="1"/>
  </si>
  <si>
    <t>合計</t>
    <rPh sb="0" eb="2">
      <t>ゴウケイ</t>
    </rPh>
    <phoneticPr fontId="1"/>
  </si>
  <si>
    <t>〇〇　□□</t>
    <phoneticPr fontId="2"/>
  </si>
  <si>
    <t>△△　◇◇</t>
    <phoneticPr fontId="2"/>
  </si>
  <si>
    <t>1泊当たり宿泊費
(円／日)</t>
    <rPh sb="1" eb="2">
      <t>ハク</t>
    </rPh>
    <rPh sb="2" eb="3">
      <t>ア</t>
    </rPh>
    <rPh sb="5" eb="8">
      <t>シュクハクヒ</t>
    </rPh>
    <rPh sb="10" eb="11">
      <t>エン</t>
    </rPh>
    <rPh sb="12" eb="13">
      <t>ニチ</t>
    </rPh>
    <phoneticPr fontId="1"/>
  </si>
  <si>
    <t>宿泊費
(円)</t>
    <rPh sb="0" eb="3">
      <t>シュクハクヒ</t>
    </rPh>
    <rPh sb="5" eb="6">
      <t>エン</t>
    </rPh>
    <phoneticPr fontId="1"/>
  </si>
  <si>
    <t>宿泊日数
（日）</t>
    <rPh sb="0" eb="2">
      <t>シュクハク</t>
    </rPh>
    <rPh sb="2" eb="4">
      <t>ニッスウ</t>
    </rPh>
    <rPh sb="6" eb="7">
      <t>ニチ</t>
    </rPh>
    <phoneticPr fontId="1"/>
  </si>
  <si>
    <t>◎◎　××</t>
    <phoneticPr fontId="2"/>
  </si>
  <si>
    <t>5/1～6/30</t>
    <phoneticPr fontId="2"/>
  </si>
  <si>
    <t>運転手名</t>
    <rPh sb="0" eb="3">
      <t>ウンテンシュ</t>
    </rPh>
    <rPh sb="3" eb="4">
      <t>メイ</t>
    </rPh>
    <phoneticPr fontId="1"/>
  </si>
  <si>
    <t>距離(km)</t>
    <rPh sb="0" eb="2">
      <t>キョリ</t>
    </rPh>
    <phoneticPr fontId="1"/>
  </si>
  <si>
    <r>
      <t>③－１　労働者輸送費集計表</t>
    </r>
    <r>
      <rPr>
        <sz val="16"/>
        <color rgb="FFFF0000"/>
        <rFont val="メイリオ"/>
        <family val="3"/>
        <charset val="128"/>
      </rPr>
      <t>【実績】</t>
    </r>
    <rPh sb="4" eb="7">
      <t>ロウドウシャ</t>
    </rPh>
    <rPh sb="7" eb="10">
      <t>ユソウヒ</t>
    </rPh>
    <rPh sb="10" eb="12">
      <t>シュウケイ</t>
    </rPh>
    <rPh sb="12" eb="13">
      <t>ヒョウ</t>
    </rPh>
    <rPh sb="14" eb="16">
      <t>ジッセキ</t>
    </rPh>
    <phoneticPr fontId="2"/>
  </si>
  <si>
    <t>(リースのライトバン等を使用した場合)</t>
    <phoneticPr fontId="2"/>
  </si>
  <si>
    <t>運転手賃金</t>
    <rPh sb="0" eb="3">
      <t>ウンテンシュ</t>
    </rPh>
    <rPh sb="3" eb="5">
      <t>チンギン</t>
    </rPh>
    <phoneticPr fontId="2"/>
  </si>
  <si>
    <t>島根　太郎</t>
    <rPh sb="0" eb="2">
      <t>シマネ</t>
    </rPh>
    <rPh sb="3" eb="5">
      <t>タロウ</t>
    </rPh>
    <phoneticPr fontId="2"/>
  </si>
  <si>
    <t>賃金支給
対象日</t>
    <rPh sb="0" eb="2">
      <t>チンギン</t>
    </rPh>
    <rPh sb="2" eb="4">
      <t>シキュウ</t>
    </rPh>
    <rPh sb="5" eb="7">
      <t>タイショウ</t>
    </rPh>
    <rPh sb="7" eb="8">
      <t>ビ</t>
    </rPh>
    <phoneticPr fontId="1"/>
  </si>
  <si>
    <t>(株)○○建設</t>
    <rPh sb="0" eb="3">
      <t>カブ</t>
    </rPh>
    <rPh sb="5" eb="7">
      <t>ケンセツ</t>
    </rPh>
    <phoneticPr fontId="2"/>
  </si>
  <si>
    <t>◎◎地内（工事現場）</t>
    <rPh sb="2" eb="4">
      <t>チナイ</t>
    </rPh>
    <rPh sb="5" eb="7">
      <t>コウジ</t>
    </rPh>
    <rPh sb="7" eb="9">
      <t>ゲンバ</t>
    </rPh>
    <phoneticPr fontId="2"/>
  </si>
  <si>
    <t>小計</t>
    <rPh sb="0" eb="2">
      <t>ショウケイ</t>
    </rPh>
    <phoneticPr fontId="2"/>
  </si>
  <si>
    <t>車両賃料</t>
    <rPh sb="0" eb="2">
      <t>シャリョウ</t>
    </rPh>
    <rPh sb="2" eb="4">
      <t>チンリョウ</t>
    </rPh>
    <phoneticPr fontId="2"/>
  </si>
  <si>
    <t>日(月)数</t>
    <rPh sb="0" eb="1">
      <t>ヒ</t>
    </rPh>
    <rPh sb="1" eb="4">
      <t>ゲツ</t>
    </rPh>
    <rPh sb="4" eb="5">
      <t>スウ</t>
    </rPh>
    <phoneticPr fontId="1"/>
  </si>
  <si>
    <t>賃借開始日</t>
    <rPh sb="0" eb="2">
      <t>チンシャク</t>
    </rPh>
    <rPh sb="2" eb="5">
      <t>カイシビ</t>
    </rPh>
    <phoneticPr fontId="1"/>
  </si>
  <si>
    <t>賃借終了日</t>
    <rPh sb="0" eb="2">
      <t>チンシャク</t>
    </rPh>
    <rPh sb="2" eb="5">
      <t>シュウリョウビ</t>
    </rPh>
    <phoneticPr fontId="1"/>
  </si>
  <si>
    <t>賃借単価
(円／日(月))</t>
    <rPh sb="0" eb="2">
      <t>チンシャク</t>
    </rPh>
    <rPh sb="2" eb="4">
      <t>タンカ</t>
    </rPh>
    <rPh sb="6" eb="7">
      <t>エン</t>
    </rPh>
    <rPh sb="8" eb="9">
      <t>ニチ</t>
    </rPh>
    <rPh sb="10" eb="11">
      <t>ツキ</t>
    </rPh>
    <phoneticPr fontId="1"/>
  </si>
  <si>
    <t>燃料消費量</t>
    <rPh sb="0" eb="2">
      <t>ネンリョウ</t>
    </rPh>
    <rPh sb="2" eb="5">
      <t>ショウヒリョウ</t>
    </rPh>
    <phoneticPr fontId="2"/>
  </si>
  <si>
    <t>給油量(Ｌ)</t>
    <rPh sb="0" eb="2">
      <t>キュウユ</t>
    </rPh>
    <rPh sb="2" eb="3">
      <t>リョウ</t>
    </rPh>
    <phoneticPr fontId="1"/>
  </si>
  <si>
    <t>給油日</t>
    <rPh sb="0" eb="2">
      <t>キュウユ</t>
    </rPh>
    <rPh sb="2" eb="3">
      <t>ビ</t>
    </rPh>
    <phoneticPr fontId="1"/>
  </si>
  <si>
    <t>賃　金
(円)</t>
    <rPh sb="0" eb="1">
      <t>チン</t>
    </rPh>
    <rPh sb="2" eb="3">
      <t>キン</t>
    </rPh>
    <rPh sb="5" eb="6">
      <t>エン</t>
    </rPh>
    <phoneticPr fontId="1"/>
  </si>
  <si>
    <t>金　額
(円)</t>
    <rPh sb="0" eb="1">
      <t>カネ</t>
    </rPh>
    <rPh sb="2" eb="3">
      <t>ガク</t>
    </rPh>
    <rPh sb="5" eb="6">
      <t>エン</t>
    </rPh>
    <phoneticPr fontId="1"/>
  </si>
  <si>
    <t>利用日</t>
    <rPh sb="0" eb="2">
      <t>リヨウ</t>
    </rPh>
    <rPh sb="2" eb="3">
      <t>ビ</t>
    </rPh>
    <phoneticPr fontId="1"/>
  </si>
  <si>
    <t>起点IC</t>
    <rPh sb="0" eb="2">
      <t>キテン</t>
    </rPh>
    <phoneticPr fontId="1"/>
  </si>
  <si>
    <t>終点IC</t>
    <rPh sb="0" eb="2">
      <t>シュウテン</t>
    </rPh>
    <phoneticPr fontId="1"/>
  </si>
  <si>
    <t>利用料
(円／台)</t>
    <rPh sb="0" eb="3">
      <t>リヨウリョウ</t>
    </rPh>
    <rPh sb="5" eb="6">
      <t>エン</t>
    </rPh>
    <rPh sb="7" eb="8">
      <t>ダイ</t>
    </rPh>
    <phoneticPr fontId="1"/>
  </si>
  <si>
    <t>高速道路利用料</t>
    <rPh sb="0" eb="2">
      <t>コウソク</t>
    </rPh>
    <rPh sb="2" eb="4">
      <t>ドウロ</t>
    </rPh>
    <rPh sb="4" eb="7">
      <t>リヨウリョウ</t>
    </rPh>
    <phoneticPr fontId="2"/>
  </si>
  <si>
    <t>浜田IC</t>
    <rPh sb="0" eb="2">
      <t>ハマダ</t>
    </rPh>
    <phoneticPr fontId="2"/>
  </si>
  <si>
    <t>吉田掛合IC</t>
    <rPh sb="0" eb="2">
      <t>ヨシダ</t>
    </rPh>
    <rPh sb="2" eb="4">
      <t>カケアイ</t>
    </rPh>
    <phoneticPr fontId="2"/>
  </si>
  <si>
    <t>普通車</t>
    <rPh sb="0" eb="3">
      <t>フツウシャ</t>
    </rPh>
    <phoneticPr fontId="2"/>
  </si>
  <si>
    <t>←様式２（集計表①）で集計する</t>
    <rPh sb="11" eb="13">
      <t>シュウケイ</t>
    </rPh>
    <phoneticPr fontId="2"/>
  </si>
  <si>
    <t>←様式２（集計表②) で集計する</t>
    <rPh sb="12" eb="14">
      <t>シュウケイ</t>
    </rPh>
    <phoneticPr fontId="2"/>
  </si>
  <si>
    <t>・労働者輸送費とは、会社から現場までの送迎にかかる費用をいう。</t>
    <rPh sb="1" eb="4">
      <t>ロウドウシャ</t>
    </rPh>
    <rPh sb="4" eb="7">
      <t>ユソウヒ</t>
    </rPh>
    <rPh sb="10" eb="12">
      <t>カイシャ</t>
    </rPh>
    <rPh sb="14" eb="16">
      <t>ゲンバ</t>
    </rPh>
    <rPh sb="19" eb="21">
      <t>ソウゲイ</t>
    </rPh>
    <rPh sb="25" eb="27">
      <t>ヒヨウ</t>
    </rPh>
    <phoneticPr fontId="1"/>
  </si>
  <si>
    <t>・運転手は、労働者送迎のために雇用・契約したものをいい、労働者と兼務する場合は対象外。</t>
    <rPh sb="1" eb="4">
      <t>ウンテンシュ</t>
    </rPh>
    <rPh sb="6" eb="9">
      <t>ロウドウシャ</t>
    </rPh>
    <rPh sb="9" eb="11">
      <t>ソウゲイ</t>
    </rPh>
    <rPh sb="15" eb="17">
      <t>コヨウ</t>
    </rPh>
    <rPh sb="18" eb="20">
      <t>ケイヤク</t>
    </rPh>
    <rPh sb="28" eb="30">
      <t>ロウドウ</t>
    </rPh>
    <rPh sb="30" eb="31">
      <t>シャ</t>
    </rPh>
    <rPh sb="32" eb="34">
      <t>ケンム</t>
    </rPh>
    <rPh sb="36" eb="38">
      <t>バアイ</t>
    </rPh>
    <rPh sb="39" eb="42">
      <t>タイショウガイ</t>
    </rPh>
    <phoneticPr fontId="1"/>
  </si>
  <si>
    <t>　例）Ａ工事：会社からＡ現場までの距離から燃料消費量を算出する。</t>
    <rPh sb="1" eb="2">
      <t>レイ</t>
    </rPh>
    <rPh sb="4" eb="6">
      <t>コウジ</t>
    </rPh>
    <rPh sb="7" eb="9">
      <t>カイシャ</t>
    </rPh>
    <rPh sb="12" eb="14">
      <t>ゲンバ</t>
    </rPh>
    <rPh sb="17" eb="19">
      <t>キョリ</t>
    </rPh>
    <rPh sb="21" eb="23">
      <t>ネンリョウ</t>
    </rPh>
    <rPh sb="23" eb="26">
      <t>ショウヒリョウ</t>
    </rPh>
    <rPh sb="27" eb="29">
      <t>サンシュツ</t>
    </rPh>
    <phoneticPr fontId="1"/>
  </si>
  <si>
    <t>　　　Ｂ工事：Ａ現場からＢ現場までの距離から燃料消費量を算出する。</t>
    <rPh sb="4" eb="6">
      <t>コウジ</t>
    </rPh>
    <rPh sb="8" eb="10">
      <t>ゲンバ</t>
    </rPh>
    <rPh sb="13" eb="15">
      <t>ゲンバ</t>
    </rPh>
    <rPh sb="18" eb="20">
      <t>キョリ</t>
    </rPh>
    <rPh sb="22" eb="24">
      <t>ネンリョウ</t>
    </rPh>
    <rPh sb="24" eb="27">
      <t>ショウヒリョウ</t>
    </rPh>
    <rPh sb="28" eb="30">
      <t>サンシュツ</t>
    </rPh>
    <phoneticPr fontId="1"/>
  </si>
  <si>
    <t>複数工事現場を輸送して周るため、下記のとおり報告する。</t>
    <rPh sb="0" eb="2">
      <t>フクスウ</t>
    </rPh>
    <rPh sb="2" eb="4">
      <t>コウジ</t>
    </rPh>
    <rPh sb="4" eb="6">
      <t>ゲンバ</t>
    </rPh>
    <rPh sb="7" eb="9">
      <t>ユソウ</t>
    </rPh>
    <rPh sb="11" eb="12">
      <t>マワ</t>
    </rPh>
    <rPh sb="16" eb="18">
      <t>カキ</t>
    </rPh>
    <rPh sb="22" eb="24">
      <t>ホウコク</t>
    </rPh>
    <phoneticPr fontId="1"/>
  </si>
  <si>
    <t>　【工事名】（当該工事以外の工事名を入力する。）</t>
    <rPh sb="2" eb="4">
      <t>コウジ</t>
    </rPh>
    <rPh sb="4" eb="5">
      <t>メイ</t>
    </rPh>
    <phoneticPr fontId="1"/>
  </si>
  <si>
    <t>・燃料消費量は、輸送距離や燃費等を勘案し必要量を当該工事に計上し、残りは当該工事以外で計上すること。</t>
    <rPh sb="1" eb="3">
      <t>ネンリョウ</t>
    </rPh>
    <rPh sb="3" eb="6">
      <t>ショウヒリョウ</t>
    </rPh>
    <rPh sb="8" eb="10">
      <t>ユソウ</t>
    </rPh>
    <rPh sb="10" eb="12">
      <t>キョリ</t>
    </rPh>
    <rPh sb="13" eb="15">
      <t>ネンピ</t>
    </rPh>
    <rPh sb="15" eb="16">
      <t>トウ</t>
    </rPh>
    <rPh sb="17" eb="19">
      <t>カンアン</t>
    </rPh>
    <rPh sb="20" eb="22">
      <t>ヒツヨウ</t>
    </rPh>
    <rPh sb="22" eb="23">
      <t>リョウ</t>
    </rPh>
    <rPh sb="24" eb="26">
      <t>トウガイ</t>
    </rPh>
    <rPh sb="26" eb="28">
      <t>コウジ</t>
    </rPh>
    <rPh sb="29" eb="31">
      <t>ケイジョウ</t>
    </rPh>
    <rPh sb="33" eb="34">
      <t>ノコ</t>
    </rPh>
    <phoneticPr fontId="1"/>
  </si>
  <si>
    <t>・運転手賃金、車両賃料は、従事した工事のどれか1つに計上するものとし、計上する工事は監督職員に確認を行うこと。</t>
    <rPh sb="1" eb="4">
      <t>ウンテンシュ</t>
    </rPh>
    <rPh sb="4" eb="6">
      <t>チンギン</t>
    </rPh>
    <rPh sb="7" eb="9">
      <t>シャリョウ</t>
    </rPh>
    <rPh sb="9" eb="11">
      <t>チンリョウ</t>
    </rPh>
    <rPh sb="13" eb="15">
      <t>ジュウジ</t>
    </rPh>
    <rPh sb="17" eb="19">
      <t>コウジ</t>
    </rPh>
    <rPh sb="26" eb="28">
      <t>ケイジョウ</t>
    </rPh>
    <rPh sb="35" eb="37">
      <t>ケイジョウ</t>
    </rPh>
    <rPh sb="39" eb="41">
      <t>コウジ</t>
    </rPh>
    <phoneticPr fontId="1"/>
  </si>
  <si>
    <t>（例－６）</t>
    <rPh sb="1" eb="2">
      <t>レイ</t>
    </rPh>
    <phoneticPr fontId="2"/>
  </si>
  <si>
    <t>運転日報</t>
    <rPh sb="0" eb="2">
      <t>ウンテン</t>
    </rPh>
    <rPh sb="2" eb="4">
      <t>ニッポウ</t>
    </rPh>
    <phoneticPr fontId="1"/>
  </si>
  <si>
    <t>日付</t>
    <rPh sb="0" eb="1">
      <t>ニチ</t>
    </rPh>
    <rPh sb="1" eb="2">
      <t>ヅ</t>
    </rPh>
    <phoneticPr fontId="1"/>
  </si>
  <si>
    <t>〇月〇日</t>
    <rPh sb="1" eb="2">
      <t>ガツ</t>
    </rPh>
    <rPh sb="3" eb="4">
      <t>ニチ</t>
    </rPh>
    <phoneticPr fontId="1"/>
  </si>
  <si>
    <t>依頼主</t>
    <rPh sb="0" eb="3">
      <t>イライヌシ</t>
    </rPh>
    <phoneticPr fontId="1"/>
  </si>
  <si>
    <t>〇〇建設</t>
    <rPh sb="2" eb="4">
      <t>ケンセツ</t>
    </rPh>
    <phoneticPr fontId="1"/>
  </si>
  <si>
    <t>時刻</t>
    <rPh sb="0" eb="2">
      <t>ジコク</t>
    </rPh>
    <phoneticPr fontId="1"/>
  </si>
  <si>
    <t>自　〇時〇分</t>
    <rPh sb="0" eb="1">
      <t>ジ</t>
    </rPh>
    <rPh sb="3" eb="4">
      <t>ジ</t>
    </rPh>
    <rPh sb="5" eb="6">
      <t>フン</t>
    </rPh>
    <phoneticPr fontId="1"/>
  </si>
  <si>
    <t>発地</t>
    <rPh sb="0" eb="2">
      <t>ホッチチ</t>
    </rPh>
    <phoneticPr fontId="1"/>
  </si>
  <si>
    <t>至　〇時〇分</t>
    <rPh sb="0" eb="1">
      <t>イタ</t>
    </rPh>
    <phoneticPr fontId="1"/>
  </si>
  <si>
    <t>着地</t>
    <rPh sb="0" eb="2">
      <t>チャクチ</t>
    </rPh>
    <phoneticPr fontId="1"/>
  </si>
  <si>
    <t>××現場</t>
    <rPh sb="2" eb="4">
      <t>ゲンバ</t>
    </rPh>
    <phoneticPr fontId="1"/>
  </si>
  <si>
    <t>使用車種</t>
    <rPh sb="0" eb="2">
      <t>シヨウ</t>
    </rPh>
    <rPh sb="2" eb="4">
      <t>シャシュ</t>
    </rPh>
    <phoneticPr fontId="1"/>
  </si>
  <si>
    <t>××</t>
  </si>
  <si>
    <t>燃料消費量</t>
    <rPh sb="0" eb="2">
      <t>ネンリョウ</t>
    </rPh>
    <rPh sb="2" eb="5">
      <t>ショウヒリョウ</t>
    </rPh>
    <phoneticPr fontId="1"/>
  </si>
  <si>
    <t>約〇ﾘｯﾄﾙ</t>
    <rPh sb="0" eb="1">
      <t>ヤク</t>
    </rPh>
    <phoneticPr fontId="1"/>
  </si>
  <si>
    <t>距離</t>
    <rPh sb="0" eb="2">
      <t>キョリ</t>
    </rPh>
    <phoneticPr fontId="1"/>
  </si>
  <si>
    <t>△km</t>
  </si>
  <si>
    <t>賃金台帳</t>
    <rPh sb="0" eb="2">
      <t>チンギン</t>
    </rPh>
    <rPh sb="2" eb="4">
      <t>ダイチョウ</t>
    </rPh>
    <phoneticPr fontId="1"/>
  </si>
  <si>
    <t>氏名</t>
    <rPh sb="0" eb="2">
      <t>シメイ</t>
    </rPh>
    <phoneticPr fontId="1"/>
  </si>
  <si>
    <t>（送迎にかかる賃金がわかる資料）</t>
    <rPh sb="1" eb="3">
      <t>ソウゲイ</t>
    </rPh>
    <rPh sb="7" eb="9">
      <t>チンギン</t>
    </rPh>
    <rPh sb="13" eb="15">
      <t>シリョウ</t>
    </rPh>
    <phoneticPr fontId="1"/>
  </si>
  <si>
    <t>島根　太郎</t>
    <rPh sb="0" eb="2">
      <t>シマネ</t>
    </rPh>
    <rPh sb="3" eb="5">
      <t>タロウ</t>
    </rPh>
    <phoneticPr fontId="1"/>
  </si>
  <si>
    <t>（例－７）</t>
    <rPh sb="1" eb="2">
      <t>レイ</t>
    </rPh>
    <phoneticPr fontId="2"/>
  </si>
  <si>
    <t>自動車リース契約書</t>
    <rPh sb="0" eb="3">
      <t>ジドウシャ</t>
    </rPh>
    <rPh sb="6" eb="8">
      <t>ケイヤク</t>
    </rPh>
    <rPh sb="8" eb="9">
      <t>ショ</t>
    </rPh>
    <phoneticPr fontId="1"/>
  </si>
  <si>
    <t>【車両】</t>
    <rPh sb="1" eb="3">
      <t>シャリョウ</t>
    </rPh>
    <phoneticPr fontId="1"/>
  </si>
  <si>
    <t>登録番号</t>
    <rPh sb="0" eb="2">
      <t>トウロク</t>
    </rPh>
    <rPh sb="2" eb="4">
      <t>バンゴウ</t>
    </rPh>
    <phoneticPr fontId="1"/>
  </si>
  <si>
    <t>特記事項</t>
    <rPh sb="0" eb="2">
      <t>トッキ</t>
    </rPh>
    <rPh sb="2" eb="4">
      <t>ジコウ</t>
    </rPh>
    <phoneticPr fontId="1"/>
  </si>
  <si>
    <t>【期間】</t>
    <rPh sb="1" eb="3">
      <t>キカン</t>
    </rPh>
    <phoneticPr fontId="1"/>
  </si>
  <si>
    <t>【賃料】</t>
    <rPh sb="1" eb="3">
      <t>チンリョウ</t>
    </rPh>
    <phoneticPr fontId="1"/>
  </si>
  <si>
    <t>貸主</t>
    <rPh sb="0" eb="2">
      <t>カシヌシ</t>
    </rPh>
    <phoneticPr fontId="1"/>
  </si>
  <si>
    <t>〇〇リース株式会社　印</t>
    <rPh sb="5" eb="9">
      <t>カブシキガイシャ</t>
    </rPh>
    <rPh sb="10" eb="11">
      <t>イン</t>
    </rPh>
    <phoneticPr fontId="1"/>
  </si>
  <si>
    <t>借受人</t>
    <rPh sb="0" eb="1">
      <t>カ</t>
    </rPh>
    <rPh sb="1" eb="2">
      <t>ウケ</t>
    </rPh>
    <rPh sb="2" eb="3">
      <t>ニン</t>
    </rPh>
    <phoneticPr fontId="1"/>
  </si>
  <si>
    <t>○○建設　株式会社　印</t>
    <rPh sb="2" eb="4">
      <t>ケンセツ</t>
    </rPh>
    <rPh sb="5" eb="7">
      <t>カブシキ</t>
    </rPh>
    <rPh sb="7" eb="9">
      <t>カイシャ</t>
    </rPh>
    <rPh sb="10" eb="11">
      <t>イン</t>
    </rPh>
    <phoneticPr fontId="1"/>
  </si>
  <si>
    <t>令和４年５月１日から令和４年６月30日まで</t>
    <rPh sb="0" eb="2">
      <t>レイワ</t>
    </rPh>
    <rPh sb="3" eb="4">
      <t>ネン</t>
    </rPh>
    <rPh sb="5" eb="6">
      <t>ガツ</t>
    </rPh>
    <rPh sb="7" eb="8">
      <t>ニチ</t>
    </rPh>
    <rPh sb="10" eb="12">
      <t>レイワ</t>
    </rPh>
    <rPh sb="13" eb="14">
      <t>ネン</t>
    </rPh>
    <rPh sb="15" eb="16">
      <t>ガツ</t>
    </rPh>
    <rPh sb="18" eb="19">
      <t>ニチ</t>
    </rPh>
    <phoneticPr fontId="1"/>
  </si>
  <si>
    <t>車　　名</t>
    <rPh sb="0" eb="1">
      <t>クルマ</t>
    </rPh>
    <rPh sb="3" eb="4">
      <t>ナ</t>
    </rPh>
    <phoneticPr fontId="1"/>
  </si>
  <si>
    <t>型　　式</t>
    <rPh sb="0" eb="1">
      <t>カタ</t>
    </rPh>
    <rPh sb="3" eb="4">
      <t>シキ</t>
    </rPh>
    <phoneticPr fontId="1"/>
  </si>
  <si>
    <t>※距離がわかる資料を提示してください。</t>
    <rPh sb="1" eb="3">
      <t>キョリ</t>
    </rPh>
    <rPh sb="7" eb="9">
      <t>シリョウ</t>
    </rPh>
    <rPh sb="10" eb="12">
      <t>テイジ</t>
    </rPh>
    <phoneticPr fontId="1"/>
  </si>
  <si>
    <t>※最低保証日数がある場合は、そのことがわかる資料を添付してください。</t>
    <rPh sb="1" eb="3">
      <t>サイテイ</t>
    </rPh>
    <rPh sb="3" eb="5">
      <t>ホショウ</t>
    </rPh>
    <rPh sb="5" eb="7">
      <t>ニッスウ</t>
    </rPh>
    <rPh sb="10" eb="12">
      <t>バアイ</t>
    </rPh>
    <rPh sb="22" eb="24">
      <t>シリョウ</t>
    </rPh>
    <rPh sb="25" eb="27">
      <t>テンプ</t>
    </rPh>
    <phoneticPr fontId="1"/>
  </si>
  <si>
    <t>（例－８）</t>
    <rPh sb="1" eb="2">
      <t>レイ</t>
    </rPh>
    <phoneticPr fontId="2"/>
  </si>
  <si>
    <t>領収書</t>
  </si>
  <si>
    <t>給油量</t>
    <rPh sb="0" eb="2">
      <t>キュウユ</t>
    </rPh>
    <rPh sb="2" eb="3">
      <t>リョウ</t>
    </rPh>
    <phoneticPr fontId="1"/>
  </si>
  <si>
    <t>単価</t>
    <rPh sb="0" eb="2">
      <t>タンカ</t>
    </rPh>
    <phoneticPr fontId="1"/>
  </si>
  <si>
    <t>消費税</t>
    <rPh sb="0" eb="3">
      <t>ショウヒゼイ</t>
    </rPh>
    <phoneticPr fontId="1"/>
  </si>
  <si>
    <t>令和４年５月１０日</t>
    <rPh sb="0" eb="2">
      <t>レイワ</t>
    </rPh>
    <rPh sb="3" eb="4">
      <t>ネン</t>
    </rPh>
    <rPh sb="5" eb="6">
      <t>ガツ</t>
    </rPh>
    <rPh sb="8" eb="9">
      <t>ニチ</t>
    </rPh>
    <phoneticPr fontId="1"/>
  </si>
  <si>
    <t>油種：レギュラー</t>
    <rPh sb="0" eb="2">
      <t>ユシュ</t>
    </rPh>
    <phoneticPr fontId="1"/>
  </si>
  <si>
    <t>（株）〇〇石油　</t>
    <rPh sb="0" eb="3">
      <t>カブ</t>
    </rPh>
    <rPh sb="5" eb="7">
      <t>セキユ</t>
    </rPh>
    <phoneticPr fontId="1"/>
  </si>
  <si>
    <t>（例－９）</t>
    <rPh sb="1" eb="2">
      <t>レイ</t>
    </rPh>
    <phoneticPr fontId="2"/>
  </si>
  <si>
    <t>車種</t>
  </si>
  <si>
    <t>通行料金</t>
  </si>
  <si>
    <t>料金所：吉田掛合IC</t>
    <phoneticPr fontId="2"/>
  </si>
  <si>
    <t>令和４年５月２日〇時〇分</t>
    <rPh sb="0" eb="2">
      <t>レイワ</t>
    </rPh>
    <rPh sb="3" eb="4">
      <t>ネン</t>
    </rPh>
    <rPh sb="5" eb="6">
      <t>ガツ</t>
    </rPh>
    <rPh sb="7" eb="8">
      <t>ニチ</t>
    </rPh>
    <rPh sb="9" eb="10">
      <t>ジ</t>
    </rPh>
    <rPh sb="11" eb="12">
      <t>フン</t>
    </rPh>
    <phoneticPr fontId="1"/>
  </si>
  <si>
    <t>普通車</t>
    <rPh sb="0" eb="3">
      <t>フツウシャ</t>
    </rPh>
    <phoneticPr fontId="1"/>
  </si>
  <si>
    <t>※ETCの利用は、ETC利用照会サービスからETC利用証明書を印刷してください。</t>
    <rPh sb="5" eb="7">
      <t>リヨウ</t>
    </rPh>
    <rPh sb="12" eb="14">
      <t>リヨウ</t>
    </rPh>
    <rPh sb="14" eb="16">
      <t>ショウカイ</t>
    </rPh>
    <rPh sb="25" eb="27">
      <t>リヨウ</t>
    </rPh>
    <rPh sb="27" eb="30">
      <t>ショウメイショ</t>
    </rPh>
    <rPh sb="31" eb="33">
      <t>インサツ</t>
    </rPh>
    <phoneticPr fontId="1"/>
  </si>
  <si>
    <t>(自社のライトバン等を使用し労働者を送迎した場合)</t>
    <phoneticPr fontId="2"/>
  </si>
  <si>
    <r>
      <t>③－２　労働者輸送費集計表</t>
    </r>
    <r>
      <rPr>
        <sz val="16"/>
        <color rgb="FFFF0000"/>
        <rFont val="メイリオ"/>
        <family val="3"/>
        <charset val="128"/>
      </rPr>
      <t>【実績】</t>
    </r>
    <rPh sb="4" eb="7">
      <t>ロウドウシャ</t>
    </rPh>
    <rPh sb="7" eb="10">
      <t>ユソウヒ</t>
    </rPh>
    <rPh sb="10" eb="12">
      <t>シュウケイ</t>
    </rPh>
    <rPh sb="12" eb="13">
      <t>ヒョウ</t>
    </rPh>
    <rPh sb="14" eb="16">
      <t>ジッセキ</t>
    </rPh>
    <phoneticPr fontId="2"/>
  </si>
  <si>
    <t>送迎日</t>
    <rPh sb="0" eb="2">
      <t>ソウゲイ</t>
    </rPh>
    <rPh sb="2" eb="3">
      <t>ビ</t>
    </rPh>
    <phoneticPr fontId="1"/>
  </si>
  <si>
    <t>距離
(km)</t>
    <rPh sb="0" eb="2">
      <t>キョリ</t>
    </rPh>
    <phoneticPr fontId="1"/>
  </si>
  <si>
    <t>車両損料単価
(円／km)</t>
  </si>
  <si>
    <t>車両損料</t>
    <rPh sb="0" eb="2">
      <t>シャリョウ</t>
    </rPh>
    <rPh sb="2" eb="4">
      <t>ソンリョウ</t>
    </rPh>
    <phoneticPr fontId="2"/>
  </si>
  <si>
    <t>・車両損料及び燃料消費量は、実際の輸送経路を元に発着点ごとに算出すること。</t>
    <rPh sb="1" eb="3">
      <t>シャリョウ</t>
    </rPh>
    <rPh sb="3" eb="5">
      <t>ソンリョウ</t>
    </rPh>
    <rPh sb="5" eb="6">
      <t>オヨ</t>
    </rPh>
    <rPh sb="7" eb="9">
      <t>ネンリョウ</t>
    </rPh>
    <rPh sb="9" eb="12">
      <t>ショウヒリョウ</t>
    </rPh>
    <rPh sb="14" eb="16">
      <t>ジッサイ</t>
    </rPh>
    <rPh sb="17" eb="19">
      <t>ユソウ</t>
    </rPh>
    <rPh sb="19" eb="21">
      <t>ケイロ</t>
    </rPh>
    <rPh sb="22" eb="23">
      <t>モト</t>
    </rPh>
    <rPh sb="24" eb="27">
      <t>ハッチャクテン</t>
    </rPh>
    <rPh sb="30" eb="32">
      <t>サンシュツ</t>
    </rPh>
    <phoneticPr fontId="1"/>
  </si>
  <si>
    <t>（例－10）</t>
    <rPh sb="1" eb="2">
      <t>レイ</t>
    </rPh>
    <phoneticPr fontId="2"/>
  </si>
  <si>
    <t>（例－11）</t>
    <rPh sb="1" eb="2">
      <t>レイ</t>
    </rPh>
    <phoneticPr fontId="2"/>
  </si>
  <si>
    <r>
      <t>④　赴任手当・赴任・帰省旅費集計表</t>
    </r>
    <r>
      <rPr>
        <sz val="16"/>
        <color rgb="FFFF0000"/>
        <rFont val="メイリオ"/>
        <family val="3"/>
        <charset val="128"/>
      </rPr>
      <t>【実績】</t>
    </r>
    <rPh sb="2" eb="4">
      <t>フニン</t>
    </rPh>
    <rPh sb="4" eb="6">
      <t>テアテ</t>
    </rPh>
    <rPh sb="7" eb="9">
      <t>フニン</t>
    </rPh>
    <rPh sb="10" eb="12">
      <t>キセイ</t>
    </rPh>
    <rPh sb="12" eb="14">
      <t>リョヒ</t>
    </rPh>
    <rPh sb="14" eb="16">
      <t>シュウケイ</t>
    </rPh>
    <rPh sb="16" eb="17">
      <t>ヒョウ</t>
    </rPh>
    <rPh sb="18" eb="20">
      <t>ジッセキ</t>
    </rPh>
    <phoneticPr fontId="2"/>
  </si>
  <si>
    <t>労働者名</t>
    <rPh sb="3" eb="4">
      <t>メイ</t>
    </rPh>
    <phoneticPr fontId="1"/>
  </si>
  <si>
    <t>移動日</t>
    <rPh sb="0" eb="3">
      <t>イドウビ</t>
    </rPh>
    <phoneticPr fontId="1"/>
  </si>
  <si>
    <t>支給額(円)</t>
    <rPh sb="0" eb="3">
      <t>シキュウガク</t>
    </rPh>
    <rPh sb="4" eb="5">
      <t>エン</t>
    </rPh>
    <phoneticPr fontId="1"/>
  </si>
  <si>
    <t>○○　◇◇</t>
  </si>
  <si>
    <t>○○　◇◇</t>
    <phoneticPr fontId="2"/>
  </si>
  <si>
    <t>△△　□□</t>
    <phoneticPr fontId="2"/>
  </si>
  <si>
    <t>××　△△</t>
    <phoneticPr fontId="2"/>
  </si>
  <si>
    <t>◇◇　□□</t>
    <phoneticPr fontId="2"/>
  </si>
  <si>
    <t>雲南市◎◎◎</t>
    <rPh sb="0" eb="3">
      <t>ウンナンシ</t>
    </rPh>
    <phoneticPr fontId="2"/>
  </si>
  <si>
    <t>広島県○○○</t>
    <rPh sb="0" eb="2">
      <t>ヒロシマ</t>
    </rPh>
    <rPh sb="2" eb="3">
      <t>ケン</t>
    </rPh>
    <phoneticPr fontId="2"/>
  </si>
  <si>
    <t>福岡県○○○</t>
    <rPh sb="0" eb="3">
      <t>フクオカケン</t>
    </rPh>
    <phoneticPr fontId="2"/>
  </si>
  <si>
    <t>滋賀県○○○</t>
    <rPh sb="0" eb="3">
      <t>シガケン</t>
    </rPh>
    <phoneticPr fontId="2"/>
  </si>
  <si>
    <t>赴任旅費</t>
    <rPh sb="0" eb="2">
      <t>フニン</t>
    </rPh>
    <rPh sb="2" eb="4">
      <t>リョヒ</t>
    </rPh>
    <phoneticPr fontId="2"/>
  </si>
  <si>
    <t>往復</t>
    <rPh sb="0" eb="2">
      <t>オウフク</t>
    </rPh>
    <phoneticPr fontId="2"/>
  </si>
  <si>
    <t>←様式２（集計表④)で集計する</t>
    <rPh sb="11" eb="13">
      <t>シュウケイ</t>
    </rPh>
    <phoneticPr fontId="2"/>
  </si>
  <si>
    <t>・下請負契約後に現地打合せを伴う場合の交通費を赴任旅費及び帰省旅費として計上することも可能。</t>
    <rPh sb="19" eb="22">
      <t>コウツウヒ</t>
    </rPh>
    <rPh sb="23" eb="25">
      <t>フニン</t>
    </rPh>
    <rPh sb="25" eb="27">
      <t>リョヒ</t>
    </rPh>
    <rPh sb="27" eb="28">
      <t>オヨ</t>
    </rPh>
    <rPh sb="29" eb="31">
      <t>キセイ</t>
    </rPh>
    <rPh sb="31" eb="33">
      <t>リョヒ</t>
    </rPh>
    <phoneticPr fontId="1"/>
  </si>
  <si>
    <t>・赴任旅費や帰省旅費は、経費として会社が労働者に支払った費用をいう。</t>
    <rPh sb="1" eb="3">
      <t>フニン</t>
    </rPh>
    <rPh sb="3" eb="5">
      <t>リョヒ</t>
    </rPh>
    <rPh sb="6" eb="8">
      <t>キセイ</t>
    </rPh>
    <rPh sb="8" eb="10">
      <t>リョヒ</t>
    </rPh>
    <rPh sb="12" eb="14">
      <t>ケイヒ</t>
    </rPh>
    <rPh sb="17" eb="19">
      <t>カイシャ</t>
    </rPh>
    <rPh sb="20" eb="23">
      <t>ロウドウシャ</t>
    </rPh>
    <rPh sb="24" eb="26">
      <t>シハラ</t>
    </rPh>
    <rPh sb="28" eb="30">
      <t>ヒヨウ</t>
    </rPh>
    <phoneticPr fontId="1"/>
  </si>
  <si>
    <t>（例－12）</t>
    <rPh sb="1" eb="2">
      <t>レイ</t>
    </rPh>
    <phoneticPr fontId="2"/>
  </si>
  <si>
    <t>出張日</t>
    <rPh sb="0" eb="2">
      <t>シュッチョウ</t>
    </rPh>
    <rPh sb="2" eb="3">
      <t>ビ</t>
    </rPh>
    <phoneticPr fontId="1"/>
  </si>
  <si>
    <t>出張先</t>
    <rPh sb="0" eb="2">
      <t>シュッチョウ</t>
    </rPh>
    <rPh sb="2" eb="3">
      <t>サキ</t>
    </rPh>
    <phoneticPr fontId="1"/>
  </si>
  <si>
    <t>用務</t>
    <rPh sb="0" eb="2">
      <t>ヨウム</t>
    </rPh>
    <phoneticPr fontId="1"/>
  </si>
  <si>
    <t>赴任手当</t>
    <rPh sb="0" eb="2">
      <t>フニン</t>
    </rPh>
    <rPh sb="2" eb="4">
      <t>テアテ</t>
    </rPh>
    <phoneticPr fontId="1"/>
  </si>
  <si>
    <t>旅費受領日</t>
    <rPh sb="0" eb="2">
      <t>リョヒ</t>
    </rPh>
    <rPh sb="2" eb="5">
      <t>ジュリョウビ</t>
    </rPh>
    <phoneticPr fontId="1"/>
  </si>
  <si>
    <t>旅費受領者</t>
    <rPh sb="0" eb="2">
      <t>リョヒ</t>
    </rPh>
    <rPh sb="2" eb="5">
      <t>ジュリョウシャ</t>
    </rPh>
    <phoneticPr fontId="1"/>
  </si>
  <si>
    <t>印</t>
    <rPh sb="0" eb="1">
      <t>イン</t>
    </rPh>
    <phoneticPr fontId="1"/>
  </si>
  <si>
    <t>□□工事</t>
    <rPh sb="2" eb="4">
      <t>コウジ</t>
    </rPh>
    <phoneticPr fontId="1"/>
  </si>
  <si>
    <t>（例－13）</t>
    <rPh sb="1" eb="2">
      <t>レイ</t>
    </rPh>
    <phoneticPr fontId="2"/>
  </si>
  <si>
    <t>□□工事現場からの帰省</t>
    <rPh sb="2" eb="4">
      <t>コウジ</t>
    </rPh>
    <rPh sb="4" eb="6">
      <t>ゲンバ</t>
    </rPh>
    <rPh sb="9" eb="11">
      <t>キセイ</t>
    </rPh>
    <phoneticPr fontId="1"/>
  </si>
  <si>
    <t>帰省旅費</t>
    <rPh sb="0" eb="2">
      <t>キセイ</t>
    </rPh>
    <rPh sb="2" eb="4">
      <t>リョヒ</t>
    </rPh>
    <phoneticPr fontId="2"/>
  </si>
  <si>
    <r>
      <t>⑤　食事補助費集計表</t>
    </r>
    <r>
      <rPr>
        <sz val="16"/>
        <color rgb="FFFF0000"/>
        <rFont val="メイリオ"/>
        <family val="3"/>
        <charset val="128"/>
      </rPr>
      <t>【実績】</t>
    </r>
    <rPh sb="2" eb="4">
      <t>ショクジ</t>
    </rPh>
    <rPh sb="4" eb="6">
      <t>ホジョ</t>
    </rPh>
    <rPh sb="6" eb="7">
      <t>ヒ</t>
    </rPh>
    <rPh sb="7" eb="9">
      <t>シュウケイ</t>
    </rPh>
    <rPh sb="9" eb="10">
      <t>ヒョウ</t>
    </rPh>
    <rPh sb="11" eb="13">
      <t>ジッセキ</t>
    </rPh>
    <phoneticPr fontId="2"/>
  </si>
  <si>
    <t>支給対象者</t>
    <rPh sb="0" eb="2">
      <t>シキュウ</t>
    </rPh>
    <rPh sb="2" eb="4">
      <t>タイショウ</t>
    </rPh>
    <rPh sb="4" eb="5">
      <t>シャ</t>
    </rPh>
    <phoneticPr fontId="1"/>
  </si>
  <si>
    <t>費　目</t>
    <rPh sb="0" eb="1">
      <t>ヒ</t>
    </rPh>
    <rPh sb="2" eb="3">
      <t>メ</t>
    </rPh>
    <phoneticPr fontId="1"/>
  </si>
  <si>
    <t>日　付</t>
    <rPh sb="0" eb="1">
      <t>ヒ</t>
    </rPh>
    <rPh sb="2" eb="3">
      <t>ツキ</t>
    </rPh>
    <phoneticPr fontId="1"/>
  </si>
  <si>
    <t>工　種</t>
    <rPh sb="0" eb="1">
      <t>コウ</t>
    </rPh>
    <rPh sb="2" eb="3">
      <t>シュ</t>
    </rPh>
    <phoneticPr fontId="1"/>
  </si>
  <si>
    <t>アスファルト舗装工</t>
    <rPh sb="6" eb="8">
      <t>ホソウ</t>
    </rPh>
    <rPh sb="8" eb="9">
      <t>コウ</t>
    </rPh>
    <phoneticPr fontId="1"/>
  </si>
  <si>
    <t>△△　〇〇</t>
    <phoneticPr fontId="2"/>
  </si>
  <si>
    <t>区画線工</t>
    <rPh sb="0" eb="3">
      <t>クカクセン</t>
    </rPh>
    <rPh sb="3" eb="4">
      <t>コウ</t>
    </rPh>
    <phoneticPr fontId="1"/>
  </si>
  <si>
    <t>・労働者が賃金から支払った食事代金は対象外とする。</t>
    <rPh sb="5" eb="7">
      <t>チンギン</t>
    </rPh>
    <rPh sb="9" eb="11">
      <t>シハラ</t>
    </rPh>
    <rPh sb="13" eb="15">
      <t>ショクジ</t>
    </rPh>
    <rPh sb="15" eb="17">
      <t>ダイキン</t>
    </rPh>
    <rPh sb="18" eb="20">
      <t>タイショウ</t>
    </rPh>
    <rPh sb="20" eb="21">
      <t>ガイ</t>
    </rPh>
    <phoneticPr fontId="1"/>
  </si>
  <si>
    <t>・朝昼晩の食費は通常賃金から支払われるため対象外であるが、宿泊等を伴う場合に、社内規定や
　社則で日当や食卓料を支払うことができる場合は対象とする。</t>
    <rPh sb="1" eb="4">
      <t>アサヒルバン</t>
    </rPh>
    <rPh sb="5" eb="7">
      <t>ショクヒ</t>
    </rPh>
    <rPh sb="8" eb="10">
      <t>ツウジョウ</t>
    </rPh>
    <rPh sb="10" eb="12">
      <t>チンギン</t>
    </rPh>
    <rPh sb="14" eb="16">
      <t>シハラ</t>
    </rPh>
    <rPh sb="21" eb="23">
      <t>タイショウ</t>
    </rPh>
    <rPh sb="23" eb="24">
      <t>ガイ</t>
    </rPh>
    <phoneticPr fontId="1"/>
  </si>
  <si>
    <t>・特記仕様書において、所定労働時間を超える作業であると明記されている工事や、協議において
　所定労働時間外の作業を行うこととなった場合などは、社内規定や社則に基づいて会社が食事補
　助を支払う場合が対象となる。</t>
    <rPh sb="1" eb="6">
      <t>トッキシヨウショ</t>
    </rPh>
    <rPh sb="11" eb="13">
      <t>ショテイ</t>
    </rPh>
    <rPh sb="13" eb="15">
      <t>ロウドウ</t>
    </rPh>
    <rPh sb="15" eb="17">
      <t>ジカン</t>
    </rPh>
    <rPh sb="18" eb="19">
      <t>コ</t>
    </rPh>
    <rPh sb="21" eb="23">
      <t>サギョウ</t>
    </rPh>
    <rPh sb="27" eb="29">
      <t>メイキ</t>
    </rPh>
    <rPh sb="34" eb="36">
      <t>コウジ</t>
    </rPh>
    <phoneticPr fontId="1"/>
  </si>
  <si>
    <t>夜食</t>
    <phoneticPr fontId="2"/>
  </si>
  <si>
    <t>早出</t>
    <phoneticPr fontId="2"/>
  </si>
  <si>
    <t>台　数</t>
    <rPh sb="0" eb="1">
      <t>ダイ</t>
    </rPh>
    <rPh sb="2" eb="3">
      <t>スウ</t>
    </rPh>
    <phoneticPr fontId="1"/>
  </si>
  <si>
    <t>起　点</t>
    <rPh sb="0" eb="1">
      <t>キ</t>
    </rPh>
    <rPh sb="2" eb="3">
      <t>テン</t>
    </rPh>
    <phoneticPr fontId="1"/>
  </si>
  <si>
    <t>終　点</t>
    <rPh sb="0" eb="1">
      <t>シュウ</t>
    </rPh>
    <rPh sb="2" eb="3">
      <t>テン</t>
    </rPh>
    <phoneticPr fontId="1"/>
  </si>
  <si>
    <t>単　価
(円／Ｌ)</t>
    <rPh sb="0" eb="1">
      <t>タン</t>
    </rPh>
    <rPh sb="2" eb="3">
      <t>アタイ</t>
    </rPh>
    <rPh sb="5" eb="6">
      <t>エン</t>
    </rPh>
    <phoneticPr fontId="1"/>
  </si>
  <si>
    <t>車　種</t>
    <rPh sb="0" eb="1">
      <t>クルマ</t>
    </rPh>
    <rPh sb="2" eb="3">
      <t>シュ</t>
    </rPh>
    <phoneticPr fontId="1"/>
  </si>
  <si>
    <t>距　離
(km)</t>
    <rPh sb="0" eb="1">
      <t>キョ</t>
    </rPh>
    <rPh sb="2" eb="3">
      <t>リ</t>
    </rPh>
    <phoneticPr fontId="1"/>
  </si>
  <si>
    <t>備　考</t>
    <rPh sb="0" eb="1">
      <t>ビ</t>
    </rPh>
    <rPh sb="2" eb="3">
      <t>コウ</t>
    </rPh>
    <phoneticPr fontId="1"/>
  </si>
  <si>
    <t>日　数</t>
    <rPh sb="0" eb="1">
      <t>ヒ</t>
    </rPh>
    <rPh sb="2" eb="3">
      <t>スウ</t>
    </rPh>
    <phoneticPr fontId="1"/>
  </si>
  <si>
    <t>賃金支給対象日</t>
    <rPh sb="0" eb="2">
      <t>チンギン</t>
    </rPh>
    <rPh sb="2" eb="4">
      <t>シキュウ</t>
    </rPh>
    <rPh sb="4" eb="6">
      <t>タイショウ</t>
    </rPh>
    <rPh sb="6" eb="7">
      <t>ビ</t>
    </rPh>
    <phoneticPr fontId="1"/>
  </si>
  <si>
    <t>開始日</t>
    <rPh sb="0" eb="3">
      <t>カイシビ</t>
    </rPh>
    <phoneticPr fontId="1"/>
  </si>
  <si>
    <t>終了日</t>
    <rPh sb="0" eb="3">
      <t>シュウリョウビ</t>
    </rPh>
    <phoneticPr fontId="1"/>
  </si>
  <si>
    <t>賃　金
(円)</t>
    <rPh sb="0" eb="1">
      <t>チン</t>
    </rPh>
    <rPh sb="2" eb="3">
      <t>キム</t>
    </rPh>
    <rPh sb="5" eb="6">
      <t>エン</t>
    </rPh>
    <phoneticPr fontId="1"/>
  </si>
  <si>
    <r>
      <t>⑥－１　通勤費集計表</t>
    </r>
    <r>
      <rPr>
        <sz val="16"/>
        <color rgb="FFFF0000"/>
        <rFont val="メイリオ"/>
        <family val="3"/>
        <charset val="128"/>
      </rPr>
      <t>【実績】</t>
    </r>
    <rPh sb="4" eb="7">
      <t>ツウキンヒ</t>
    </rPh>
    <rPh sb="7" eb="9">
      <t>シュウケイ</t>
    </rPh>
    <rPh sb="9" eb="10">
      <t>ヒョウ</t>
    </rPh>
    <rPh sb="11" eb="13">
      <t>ジッセキ</t>
    </rPh>
    <phoneticPr fontId="2"/>
  </si>
  <si>
    <t>労務単価
(円／日)</t>
    <rPh sb="0" eb="2">
      <t>ロウム</t>
    </rPh>
    <rPh sb="2" eb="4">
      <t>タンカ</t>
    </rPh>
    <rPh sb="6" eb="7">
      <t>エン</t>
    </rPh>
    <rPh sb="8" eb="9">
      <t>ニチ</t>
    </rPh>
    <phoneticPr fontId="1"/>
  </si>
  <si>
    <t>・通勤費とは、宿舎等から会社・現場までの移動にかかる費用のことをいう。</t>
    <rPh sb="1" eb="3">
      <t>ツウキン</t>
    </rPh>
    <rPh sb="3" eb="4">
      <t>ヒ</t>
    </rPh>
    <rPh sb="7" eb="9">
      <t>シュクシャ</t>
    </rPh>
    <rPh sb="9" eb="10">
      <t>トウ</t>
    </rPh>
    <rPh sb="12" eb="14">
      <t>カイシャ</t>
    </rPh>
    <rPh sb="15" eb="17">
      <t>ゲンバ</t>
    </rPh>
    <rPh sb="20" eb="22">
      <t>イドウ</t>
    </rPh>
    <rPh sb="26" eb="28">
      <t>ヒヨウ</t>
    </rPh>
    <phoneticPr fontId="1"/>
  </si>
  <si>
    <t>　</t>
    <phoneticPr fontId="1"/>
  </si>
  <si>
    <t>・通勤費が労働者の賃金に含まれている場合は、対象外とする。賃金とは別に通勤手当として、支払われている場合が対象となる。</t>
    <rPh sb="1" eb="3">
      <t>ツウキン</t>
    </rPh>
    <rPh sb="3" eb="4">
      <t>ヒ</t>
    </rPh>
    <rPh sb="9" eb="11">
      <t>チンギン</t>
    </rPh>
    <rPh sb="12" eb="13">
      <t>フク</t>
    </rPh>
    <rPh sb="18" eb="20">
      <t>バアイ</t>
    </rPh>
    <rPh sb="22" eb="25">
      <t>タイショウガイ</t>
    </rPh>
    <rPh sb="29" eb="31">
      <t>チンギン</t>
    </rPh>
    <rPh sb="33" eb="34">
      <t>ベツ</t>
    </rPh>
    <rPh sb="35" eb="37">
      <t>ツウキン</t>
    </rPh>
    <rPh sb="37" eb="39">
      <t>テアテ</t>
    </rPh>
    <phoneticPr fontId="1"/>
  </si>
  <si>
    <t>（例－14）</t>
    <rPh sb="1" eb="2">
      <t>レイ</t>
    </rPh>
    <phoneticPr fontId="2"/>
  </si>
  <si>
    <t>（例－15）</t>
    <rPh sb="1" eb="2">
      <t>レイ</t>
    </rPh>
    <phoneticPr fontId="2"/>
  </si>
  <si>
    <t>（例－16）</t>
    <rPh sb="1" eb="2">
      <t>レイ</t>
    </rPh>
    <phoneticPr fontId="2"/>
  </si>
  <si>
    <t>（例－17）</t>
    <rPh sb="1" eb="2">
      <t>レイ</t>
    </rPh>
    <phoneticPr fontId="2"/>
  </si>
  <si>
    <r>
      <t>⑥－２　通勤費集計表</t>
    </r>
    <r>
      <rPr>
        <sz val="16"/>
        <color rgb="FFFF0000"/>
        <rFont val="メイリオ"/>
        <family val="3"/>
        <charset val="128"/>
      </rPr>
      <t>【実績】</t>
    </r>
    <rPh sb="4" eb="7">
      <t>ツウキンヒ</t>
    </rPh>
    <rPh sb="7" eb="9">
      <t>シュウケイ</t>
    </rPh>
    <rPh sb="9" eb="10">
      <t>ヒョウ</t>
    </rPh>
    <rPh sb="11" eb="13">
      <t>ジッセキ</t>
    </rPh>
    <phoneticPr fontId="2"/>
  </si>
  <si>
    <t>(自社のライトバン等を使用し通勤した場合)</t>
    <phoneticPr fontId="2"/>
  </si>
  <si>
    <t>送迎開始日</t>
    <rPh sb="0" eb="2">
      <t>ソウゲイ</t>
    </rPh>
    <rPh sb="2" eb="5">
      <t>カイシビ</t>
    </rPh>
    <phoneticPr fontId="1"/>
  </si>
  <si>
    <t>送迎終了日</t>
    <rPh sb="0" eb="2">
      <t>ソウゲイ</t>
    </rPh>
    <rPh sb="2" eb="5">
      <t>シュウリョウビ</t>
    </rPh>
    <phoneticPr fontId="1"/>
  </si>
  <si>
    <t>（例－18）</t>
    <rPh sb="1" eb="2">
      <t>レイ</t>
    </rPh>
    <phoneticPr fontId="2"/>
  </si>
  <si>
    <t>（例－19）</t>
    <rPh sb="1" eb="2">
      <t>レイ</t>
    </rPh>
    <phoneticPr fontId="2"/>
  </si>
  <si>
    <r>
      <t>⑥－３　通勤費集計表</t>
    </r>
    <r>
      <rPr>
        <sz val="16"/>
        <color rgb="FFFF0000"/>
        <rFont val="メイリオ"/>
        <family val="3"/>
        <charset val="128"/>
      </rPr>
      <t>【実績】</t>
    </r>
    <rPh sb="4" eb="7">
      <t>ツウキンヒ</t>
    </rPh>
    <rPh sb="7" eb="9">
      <t>シュウケイ</t>
    </rPh>
    <rPh sb="9" eb="10">
      <t>ヒョウ</t>
    </rPh>
    <rPh sb="11" eb="13">
      <t>ジッセキ</t>
    </rPh>
    <phoneticPr fontId="2"/>
  </si>
  <si>
    <t>(自家用車等を使用した場合)</t>
    <phoneticPr fontId="2"/>
  </si>
  <si>
    <t>従事期間</t>
    <rPh sb="0" eb="2">
      <t>ジュウジ</t>
    </rPh>
    <rPh sb="2" eb="4">
      <t>キカン</t>
    </rPh>
    <phoneticPr fontId="1"/>
  </si>
  <si>
    <t>浜田市◎◎</t>
    <rPh sb="0" eb="3">
      <t>ハマダシ</t>
    </rPh>
    <phoneticPr fontId="2"/>
  </si>
  <si>
    <t>雲南市○○</t>
    <rPh sb="0" eb="3">
      <t>ウンナンシ</t>
    </rPh>
    <phoneticPr fontId="2"/>
  </si>
  <si>
    <t>支給額
(円)</t>
    <rPh sb="0" eb="3">
      <t>シキュウガク</t>
    </rPh>
    <rPh sb="5" eb="6">
      <t>エン</t>
    </rPh>
    <phoneticPr fontId="1"/>
  </si>
  <si>
    <t>利用料
（円）</t>
    <rPh sb="0" eb="3">
      <t>リヨウリョウ</t>
    </rPh>
    <rPh sb="5" eb="6">
      <t>エン</t>
    </rPh>
    <phoneticPr fontId="1"/>
  </si>
  <si>
    <t>（例－20）</t>
    <rPh sb="1" eb="2">
      <t>レイ</t>
    </rPh>
    <phoneticPr fontId="2"/>
  </si>
  <si>
    <t>（例－21）</t>
    <rPh sb="1" eb="2">
      <t>レイ</t>
    </rPh>
    <phoneticPr fontId="2"/>
  </si>
  <si>
    <t>通勤手当・通勤経路確認書</t>
    <rPh sb="0" eb="2">
      <t>ツウキン</t>
    </rPh>
    <rPh sb="2" eb="4">
      <t>テアテ</t>
    </rPh>
    <rPh sb="5" eb="7">
      <t>ツウキン</t>
    </rPh>
    <rPh sb="7" eb="9">
      <t>ケイロ</t>
    </rPh>
    <rPh sb="9" eb="12">
      <t>カクニンショ</t>
    </rPh>
    <phoneticPr fontId="1"/>
  </si>
  <si>
    <t>新住所</t>
    <rPh sb="0" eb="3">
      <t>シンジュウショ</t>
    </rPh>
    <phoneticPr fontId="1"/>
  </si>
  <si>
    <t>新勤務先</t>
    <rPh sb="0" eb="1">
      <t>シン</t>
    </rPh>
    <rPh sb="1" eb="4">
      <t>キンムサキ</t>
    </rPh>
    <phoneticPr fontId="1"/>
  </si>
  <si>
    <t>〇〇工事</t>
    <rPh sb="2" eb="4">
      <t>コウジ</t>
    </rPh>
    <phoneticPr fontId="1"/>
  </si>
  <si>
    <t>交通機関</t>
    <rPh sb="0" eb="2">
      <t>コウツウ</t>
    </rPh>
    <rPh sb="2" eb="4">
      <t>キカン</t>
    </rPh>
    <phoneticPr fontId="1"/>
  </si>
  <si>
    <t>自家用車</t>
    <rPh sb="0" eb="4">
      <t>ジカヨウシャ</t>
    </rPh>
    <phoneticPr fontId="1"/>
  </si>
  <si>
    <t>〇km</t>
  </si>
  <si>
    <t>支給開始日</t>
    <rPh sb="0" eb="2">
      <t>シキュウ</t>
    </rPh>
    <rPh sb="2" eb="4">
      <t>カイシ</t>
    </rPh>
    <rPh sb="4" eb="5">
      <t>ビ</t>
    </rPh>
    <phoneticPr fontId="1"/>
  </si>
  <si>
    <t>支給終了日</t>
    <rPh sb="0" eb="2">
      <t>シキュウ</t>
    </rPh>
    <rPh sb="2" eb="5">
      <t>シュウリョウビ</t>
    </rPh>
    <phoneticPr fontId="1"/>
  </si>
  <si>
    <t>金額</t>
    <rPh sb="0" eb="2">
      <t>キンガク</t>
    </rPh>
    <phoneticPr fontId="1"/>
  </si>
  <si>
    <t>日付</t>
    <rPh sb="0" eb="2">
      <t>ヒヅケ</t>
    </rPh>
    <phoneticPr fontId="1"/>
  </si>
  <si>
    <t>〇〇　△△</t>
  </si>
  <si>
    <t>※通勤手当を支払える社内規定や社則を添付してください。</t>
    <rPh sb="1" eb="3">
      <t>ツウキン</t>
    </rPh>
    <rPh sb="3" eb="5">
      <t>テアテ</t>
    </rPh>
    <rPh sb="18" eb="20">
      <t>テンプ</t>
    </rPh>
    <phoneticPr fontId="1"/>
  </si>
  <si>
    <t>民宿□□　領収書の内訳</t>
    <rPh sb="5" eb="8">
      <t>リョウシュウショ</t>
    </rPh>
    <rPh sb="9" eb="11">
      <t>ウチワケ</t>
    </rPh>
    <phoneticPr fontId="2"/>
  </si>
  <si>
    <t>公共料金の内訳</t>
    <rPh sb="0" eb="2">
      <t>コウキョウ</t>
    </rPh>
    <rPh sb="2" eb="4">
      <t>リョウキン</t>
    </rPh>
    <rPh sb="5" eb="7">
      <t>ウチワケ</t>
    </rPh>
    <phoneticPr fontId="1"/>
  </si>
  <si>
    <t>赴任旅費計算書</t>
    <rPh sb="0" eb="2">
      <t>フニン</t>
    </rPh>
    <rPh sb="2" eb="4">
      <t>リョヒ</t>
    </rPh>
    <rPh sb="4" eb="7">
      <t>ケイサンショ</t>
    </rPh>
    <phoneticPr fontId="1"/>
  </si>
  <si>
    <t>帰省旅費計算書</t>
    <rPh sb="0" eb="2">
      <t>キセイ</t>
    </rPh>
    <rPh sb="2" eb="4">
      <t>リョヒ</t>
    </rPh>
    <rPh sb="4" eb="7">
      <t>ケイサンショ</t>
    </rPh>
    <phoneticPr fontId="1"/>
  </si>
  <si>
    <t>集計表③－１</t>
    <rPh sb="0" eb="3">
      <t>シュウケイヒョウ</t>
    </rPh>
    <phoneticPr fontId="2"/>
  </si>
  <si>
    <t>集計表③－２</t>
    <rPh sb="0" eb="3">
      <t>シュウケイヒョウ</t>
    </rPh>
    <phoneticPr fontId="2"/>
  </si>
  <si>
    <t>集計表④</t>
    <rPh sb="0" eb="3">
      <t>シュウケイヒョウ</t>
    </rPh>
    <phoneticPr fontId="2"/>
  </si>
  <si>
    <t>集計表⑤</t>
    <rPh sb="0" eb="3">
      <t>シュウケイヒョウ</t>
    </rPh>
    <phoneticPr fontId="2"/>
  </si>
  <si>
    <t>集計表⑥－１</t>
    <rPh sb="0" eb="3">
      <t>シュウケイヒョウ</t>
    </rPh>
    <phoneticPr fontId="2"/>
  </si>
  <si>
    <t>集計表⑥－２</t>
    <rPh sb="0" eb="3">
      <t>シュウケイヒョウ</t>
    </rPh>
    <phoneticPr fontId="2"/>
  </si>
  <si>
    <t>集計表⑥－３</t>
    <rPh sb="0" eb="3">
      <t>シュウケイヒョウ</t>
    </rPh>
    <phoneticPr fontId="2"/>
  </si>
  <si>
    <t>労働者輸送費集計表(リースのライトバン等を使用した場合)</t>
    <rPh sb="0" eb="3">
      <t>ロウドウシャ</t>
    </rPh>
    <rPh sb="3" eb="6">
      <t>ユソウヒ</t>
    </rPh>
    <rPh sb="6" eb="8">
      <t>シュウケイ</t>
    </rPh>
    <rPh sb="8" eb="9">
      <t>ヒョウ</t>
    </rPh>
    <phoneticPr fontId="2"/>
  </si>
  <si>
    <t>労働者輸送費集計表(自社のライトバン等を使用し労働者を送迎した場合)</t>
    <phoneticPr fontId="2"/>
  </si>
  <si>
    <t>赴任手当・赴任・帰省旅費集計表</t>
    <phoneticPr fontId="2"/>
  </si>
  <si>
    <t>食事補助費集計表</t>
    <phoneticPr fontId="2"/>
  </si>
  <si>
    <t>通勤費集計表(リースのライトバン等を使用した場合)</t>
    <phoneticPr fontId="2"/>
  </si>
  <si>
    <t>通勤費集計表(自社のライトバン等を使用し通勤した場合)</t>
    <phoneticPr fontId="2"/>
  </si>
  <si>
    <t>通勤費集計表(自家用車等を使用した場合)</t>
    <rPh sb="0" eb="3">
      <t>ツウキンヒ</t>
    </rPh>
    <rPh sb="3" eb="5">
      <t>シュウケイ</t>
    </rPh>
    <rPh sb="5" eb="6">
      <t>ヒョウ</t>
    </rPh>
    <phoneticPr fontId="2"/>
  </si>
  <si>
    <t>様　　　式　　　名</t>
    <rPh sb="0" eb="1">
      <t>サマ</t>
    </rPh>
    <rPh sb="4" eb="5">
      <t>シキ</t>
    </rPh>
    <rPh sb="8" eb="9">
      <t>メイ</t>
    </rPh>
    <phoneticPr fontId="2"/>
  </si>
  <si>
    <t>・証拠書類は写しの提出で良いとしていますが、監督員から原本の提示を求められることがありますので、
　適正に保管するようお願いします。</t>
    <rPh sb="1" eb="3">
      <t>ショウコ</t>
    </rPh>
    <rPh sb="3" eb="5">
      <t>ショルイ</t>
    </rPh>
    <rPh sb="6" eb="7">
      <t>ウツ</t>
    </rPh>
    <rPh sb="9" eb="11">
      <t>テイシュツ</t>
    </rPh>
    <rPh sb="12" eb="13">
      <t>ヨ</t>
    </rPh>
    <rPh sb="22" eb="25">
      <t>カントクイン</t>
    </rPh>
    <rPh sb="27" eb="29">
      <t>ゲンポン</t>
    </rPh>
    <rPh sb="30" eb="32">
      <t>テイジ</t>
    </rPh>
    <rPh sb="33" eb="34">
      <t>モト</t>
    </rPh>
    <rPh sb="50" eb="52">
      <t>テキセイ</t>
    </rPh>
    <rPh sb="53" eb="55">
      <t>ホカン</t>
    </rPh>
    <rPh sb="60" eb="61">
      <t>ネガ</t>
    </rPh>
    <phoneticPr fontId="2"/>
  </si>
  <si>
    <t>←様式２（集計表⑤、⑥-1～3)で集計する</t>
    <rPh sb="17" eb="19">
      <t>シュウケイ</t>
    </rPh>
    <phoneticPr fontId="2"/>
  </si>
  <si>
    <t>　←様式２（集計表③-1～2)</t>
    <phoneticPr fontId="2"/>
  </si>
  <si>
    <t>地域外からの労働者確保に要する間接費の設計変更の積算方法に関する試行要領＿様式集</t>
    <rPh sb="37" eb="39">
      <t>ヨウシキ</t>
    </rPh>
    <rPh sb="39" eb="40">
      <t>シュウ</t>
    </rPh>
    <phoneticPr fontId="2"/>
  </si>
  <si>
    <t>・コメントが印刷される設定になっていますので、ページ設定→シートタブ→コメントなしを選択し、印刷
　範囲を整えて、提出書類としてください。</t>
    <rPh sb="6" eb="8">
      <t>インサツ</t>
    </rPh>
    <rPh sb="11" eb="13">
      <t>セッテイ</t>
    </rPh>
    <rPh sb="26" eb="28">
      <t>セッテイ</t>
    </rPh>
    <rPh sb="42" eb="44">
      <t>センタク</t>
    </rPh>
    <rPh sb="46" eb="48">
      <t>インサツ</t>
    </rPh>
    <rPh sb="50" eb="52">
      <t>ハンイ</t>
    </rPh>
    <rPh sb="53" eb="54">
      <t>トトノ</t>
    </rPh>
    <rPh sb="57" eb="59">
      <t>テイシュツ</t>
    </rPh>
    <rPh sb="59" eb="61">
      <t>ショルイ</t>
    </rPh>
    <phoneticPr fontId="2"/>
  </si>
  <si>
    <t>・借上費に要する敷金について、退去時に返金された場合は、最終的に支払った額を対象とする。</t>
    <rPh sb="1" eb="3">
      <t>カリア</t>
    </rPh>
    <rPh sb="3" eb="4">
      <t>ヒ</t>
    </rPh>
    <rPh sb="5" eb="6">
      <t>ヨウ</t>
    </rPh>
    <rPh sb="8" eb="10">
      <t>シキキン</t>
    </rPh>
    <rPh sb="15" eb="17">
      <t>タイキョ</t>
    </rPh>
    <rPh sb="17" eb="18">
      <t>ジ</t>
    </rPh>
    <rPh sb="19" eb="21">
      <t>ヘンキン</t>
    </rPh>
    <rPh sb="24" eb="26">
      <t>バアイ</t>
    </rPh>
    <rPh sb="28" eb="31">
      <t>サイシュウテキ</t>
    </rPh>
    <rPh sb="32" eb="34">
      <t>シハラ</t>
    </rPh>
    <rPh sb="36" eb="37">
      <t>ガク</t>
    </rPh>
    <rPh sb="38" eb="40">
      <t>タイショウ</t>
    </rPh>
    <phoneticPr fontId="1"/>
  </si>
  <si>
    <t>・宿舎等から会社・現場までの移動にかかる費用は、通勤費として別様式（様式2 集計表⑥-1、2、3)に取りまとめること。</t>
    <rPh sb="1" eb="3">
      <t>シュクシャ</t>
    </rPh>
    <rPh sb="3" eb="4">
      <t>トウ</t>
    </rPh>
    <rPh sb="6" eb="8">
      <t>カイシャ</t>
    </rPh>
    <rPh sb="9" eb="11">
      <t>ゲンバ</t>
    </rPh>
    <rPh sb="14" eb="16">
      <t>イドウ</t>
    </rPh>
    <rPh sb="20" eb="22">
      <t>ヒヨウ</t>
    </rPh>
    <rPh sb="24" eb="26">
      <t>ツウキン</t>
    </rPh>
    <rPh sb="26" eb="27">
      <t>ヒ</t>
    </rPh>
    <rPh sb="30" eb="31">
      <t>ベツ</t>
    </rPh>
    <rPh sb="31" eb="33">
      <t>ヨウシキ</t>
    </rPh>
    <rPh sb="50" eb="51">
      <t>ト</t>
    </rPh>
    <phoneticPr fontId="1"/>
  </si>
  <si>
    <t>1箇月　148、500円</t>
    <rPh sb="1" eb="3">
      <t>カゲツ</t>
    </rPh>
    <rPh sb="11" eb="12">
      <t>エン</t>
    </rPh>
    <phoneticPr fontId="1"/>
  </si>
  <si>
    <t>・会社から現場までの送迎にかかる費用は労働者輸送費として、別様式（様式2 集計表③-1、2)で取りまとめること。</t>
    <rPh sb="1" eb="3">
      <t>カイシャ</t>
    </rPh>
    <rPh sb="5" eb="7">
      <t>ゲンバ</t>
    </rPh>
    <rPh sb="10" eb="12">
      <t>ソウゲイ</t>
    </rPh>
    <rPh sb="16" eb="18">
      <t>ヒヨウ</t>
    </rPh>
    <rPh sb="19" eb="22">
      <t>ロウドウシャ</t>
    </rPh>
    <rPh sb="22" eb="24">
      <t>ユソウ</t>
    </rPh>
    <rPh sb="24" eb="25">
      <t>ヒ</t>
    </rPh>
    <rPh sb="29" eb="30">
      <t>ベツ</t>
    </rPh>
    <rPh sb="30" eb="32">
      <t>ヨウシキ</t>
    </rPh>
    <rPh sb="33" eb="35">
      <t>ヨウシキ</t>
    </rPh>
    <rPh sb="37" eb="40">
      <t>シュウケイヒョウ</t>
    </rPh>
    <rPh sb="47" eb="48">
      <t>ト</t>
    </rPh>
    <phoneticPr fontId="1"/>
  </si>
  <si>
    <t>・「試行要領」、「試行要領の運用」、各様式・集計表の「留意点」を確認の上、証拠を提出してください。</t>
    <rPh sb="2" eb="4">
      <t>シコウ</t>
    </rPh>
    <rPh sb="4" eb="6">
      <t>ヨウリョウ</t>
    </rPh>
    <rPh sb="9" eb="11">
      <t>シコウ</t>
    </rPh>
    <rPh sb="11" eb="13">
      <t>ヨウリョウ</t>
    </rPh>
    <rPh sb="14" eb="16">
      <t>ウンヨウ</t>
    </rPh>
    <rPh sb="27" eb="30">
      <t>リュウイテン</t>
    </rPh>
    <rPh sb="32" eb="34">
      <t>カクニン</t>
    </rPh>
    <rPh sb="35" eb="36">
      <t>ウエ</t>
    </rPh>
    <rPh sb="37" eb="39">
      <t>ショウコ</t>
    </rPh>
    <rPh sb="40" eb="42">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</si>
</sst>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14"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游明朝"/>
      <family val="1"/>
      <charset val="128"/>
    </font>
    <font>
      <sz val="10.5"/>
      <name val="游明朝"/>
      <family val="1"/>
      <charset val="128"/>
    </font>
    <font>
      <sz val="12"/>
      <color theme="1"/>
      <name val="游明朝"/>
      <family val="1"/>
      <charset val="128"/>
    </font>
    <font>
      <sz val="9"/>
      <color theme="1"/>
      <name val="游明朝"/>
      <family val="1"/>
      <charset val="128"/>
    </font>
    <font>
      <sz val="11"/>
      <color theme="1"/>
      <name val="メイリオ"/>
      <family val="3"/>
      <charset val="128"/>
    </font>
    <font>
      <sz val="16"/>
      <color theme="1"/>
      <name val="メイリオ"/>
      <family val="3"/>
      <charset val="128"/>
    </font>
    <font>
      <sz val="16"/>
      <color rgb="FFFF0000"/>
      <name val="メイリオ"/>
      <family val="3"/>
      <charset val="128"/>
    </font>
    <font>
      <b/>
      <sz val="9"/>
      <color indexed="81"/>
      <name val="メイリオ"/>
      <family val="3"/>
      <charset val="128"/>
    </font>
    <font>
      <sz val="9"/>
      <color indexed="81"/>
      <name val="メイリオ"/>
      <family val="3"/>
      <charset val="128"/>
    </font>
    <font>
      <sz val="11"/>
      <color theme="0" tint="-0.499984740745262"/>
      <name val="メイリオ"/>
      <family val="3"/>
      <charset val="128"/>
    </font>
    <font>
      <u/>
      <sz val="11"/>
      <color theme="10"/>
      <name val="游ゴシック"/>
      <family val="2"/>
      <scheme val="minor"/>
    </font>
  </fonts>
  <fills count="4">
    <fill>
      <patternFill patternType="none"/>
    </fill>
    <fill>
      <patternFill patternType="gray125"/>
    </fill>
    <fill>
      <patternFill patternType="solid">
        <fgColor rgb="FFFFFFCC"/>
        <bgColor indexed="64"/>
      </patternFill>
    </fill>
    <fill>
      <patternFill patternType="solid">
        <fgColor rgb="FFCCEC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3" fillId="0" borderId="0" applyNumberFormat="0" applyFill="0" applyBorder="0" applyAlignment="0" applyProtection="0"/>
  </cellStyleXfs>
  <cellXfs count="188">
    <xf numFmtId="0" fontId="0" fillId="0" borderId="0" xfId="0"/>
    <xf numFmtId="0" fontId="3" fillId="0" borderId="0" xfId="0" applyFont="1" applyAlignment="1">
      <alignment wrapText="1"/>
    </xf>
    <xf numFmtId="0" fontId="3" fillId="0" borderId="0" xfId="0" applyFont="1" applyAlignment="1"/>
    <xf numFmtId="0" fontId="3" fillId="0" borderId="0" xfId="0" applyFont="1" applyAlignment="1">
      <alignment vertical="center"/>
    </xf>
    <xf numFmtId="0" fontId="3" fillId="0" borderId="0" xfId="0" applyFont="1" applyAlignment="1">
      <alignment vertical="top"/>
    </xf>
    <xf numFmtId="0" fontId="4" fillId="0" borderId="1" xfId="0" applyFont="1" applyBorder="1" applyAlignment="1">
      <alignment horizontal="justify" vertical="top" wrapText="1"/>
    </xf>
    <xf numFmtId="0" fontId="3" fillId="0" borderId="3" xfId="0" applyFont="1" applyBorder="1" applyAlignment="1">
      <alignment vertical="center"/>
    </xf>
    <xf numFmtId="0" fontId="3" fillId="0" borderId="2" xfId="0" applyFont="1" applyBorder="1" applyAlignment="1"/>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6" xfId="0" applyFont="1" applyBorder="1" applyAlignment="1">
      <alignment vertical="top"/>
    </xf>
    <xf numFmtId="0" fontId="4" fillId="0" borderId="7" xfId="0" applyFont="1" applyBorder="1" applyAlignment="1">
      <alignment horizontal="justify" vertical="top" wrapText="1"/>
    </xf>
    <xf numFmtId="0" fontId="3" fillId="0" borderId="9" xfId="0" applyFont="1" applyBorder="1" applyAlignment="1">
      <alignment vertical="center"/>
    </xf>
    <xf numFmtId="0" fontId="3" fillId="0" borderId="1" xfId="0" applyFont="1" applyBorder="1" applyAlignment="1">
      <alignment horizontal="center" vertical="center"/>
    </xf>
    <xf numFmtId="0" fontId="3" fillId="0" borderId="4" xfId="0" applyFont="1" applyBorder="1" applyAlignment="1">
      <alignment vertical="top" wrapText="1"/>
    </xf>
    <xf numFmtId="0" fontId="4" fillId="0" borderId="4" xfId="0" applyFont="1" applyBorder="1" applyAlignment="1">
      <alignment horizontal="justify" vertical="top" wrapText="1"/>
    </xf>
    <xf numFmtId="0" fontId="4" fillId="0" borderId="4" xfId="0" applyFont="1" applyBorder="1" applyAlignment="1">
      <alignment vertical="top" wrapText="1"/>
    </xf>
    <xf numFmtId="0" fontId="3" fillId="0" borderId="5" xfId="0" applyFont="1" applyBorder="1" applyAlignment="1">
      <alignment vertical="top"/>
    </xf>
    <xf numFmtId="0" fontId="3" fillId="0" borderId="3" xfId="0" applyFont="1" applyBorder="1" applyAlignment="1">
      <alignment vertical="top"/>
    </xf>
    <xf numFmtId="0" fontId="5" fillId="0" borderId="0" xfId="0" applyFont="1" applyAlignment="1"/>
    <xf numFmtId="0" fontId="3" fillId="0" borderId="0" xfId="0" applyFont="1" applyAlignment="1">
      <alignment horizontal="right"/>
    </xf>
    <xf numFmtId="38" fontId="3" fillId="0" borderId="2" xfId="0" applyNumberFormat="1" applyFont="1" applyBorder="1" applyAlignment="1">
      <alignment vertical="center"/>
    </xf>
    <xf numFmtId="0" fontId="3" fillId="2" borderId="1" xfId="0" applyFont="1" applyFill="1" applyBorder="1" applyAlignment="1">
      <alignment vertical="center"/>
    </xf>
    <xf numFmtId="0" fontId="6" fillId="0" borderId="0" xfId="0" applyFont="1" applyAlignment="1"/>
    <xf numFmtId="0" fontId="7" fillId="0" borderId="0" xfId="0" applyFont="1"/>
    <xf numFmtId="0" fontId="7" fillId="0" borderId="0" xfId="0" applyFont="1" applyAlignment="1">
      <alignment horizontal="center" vertical="center" wrapText="1"/>
    </xf>
    <xf numFmtId="38" fontId="7" fillId="0" borderId="0" xfId="1" applyFont="1" applyAlignment="1"/>
    <xf numFmtId="0" fontId="8" fillId="0" borderId="0" xfId="0" applyFont="1"/>
    <xf numFmtId="0" fontId="7" fillId="0" borderId="1" xfId="0" applyFont="1" applyBorder="1"/>
    <xf numFmtId="57" fontId="7" fillId="0" borderId="1" xfId="0" applyNumberFormat="1" applyFont="1" applyBorder="1"/>
    <xf numFmtId="38" fontId="7" fillId="0" borderId="1" xfId="1" applyFont="1" applyBorder="1" applyAlignment="1"/>
    <xf numFmtId="0" fontId="7" fillId="0" borderId="2" xfId="0" applyFont="1" applyBorder="1"/>
    <xf numFmtId="0" fontId="7" fillId="0" borderId="3" xfId="0" applyFont="1" applyBorder="1"/>
    <xf numFmtId="0" fontId="7" fillId="0" borderId="1" xfId="0" applyFont="1" applyBorder="1" applyAlignment="1">
      <alignment horizontal="center" vertical="center" wrapText="1"/>
    </xf>
    <xf numFmtId="38" fontId="3" fillId="0" borderId="2" xfId="1" applyFont="1" applyBorder="1" applyAlignment="1">
      <alignment vertical="center"/>
    </xf>
    <xf numFmtId="38" fontId="3" fillId="2" borderId="8" xfId="1" applyFont="1" applyFill="1" applyBorder="1" applyAlignment="1">
      <alignment horizontal="right" vertical="center" indent="1"/>
    </xf>
    <xf numFmtId="38" fontId="3" fillId="2" borderId="2" xfId="1" applyFont="1" applyFill="1" applyBorder="1" applyAlignment="1">
      <alignment horizontal="right" vertical="center" indent="1"/>
    </xf>
    <xf numFmtId="38" fontId="3" fillId="0" borderId="2" xfId="1" applyFont="1" applyBorder="1" applyAlignment="1">
      <alignment horizontal="right" vertical="center" indent="1"/>
    </xf>
    <xf numFmtId="0" fontId="7" fillId="0" borderId="10" xfId="0" applyFont="1" applyBorder="1"/>
    <xf numFmtId="0" fontId="7" fillId="0" borderId="11" xfId="0" applyFont="1" applyBorder="1"/>
    <xf numFmtId="38" fontId="7" fillId="0" borderId="12" xfId="1" applyFont="1" applyBorder="1" applyAlignment="1"/>
    <xf numFmtId="0" fontId="7" fillId="0" borderId="13" xfId="0" applyFont="1" applyBorder="1"/>
    <xf numFmtId="0" fontId="7" fillId="0" borderId="0" xfId="0" applyFont="1" applyBorder="1"/>
    <xf numFmtId="38" fontId="7" fillId="0" borderId="14" xfId="1" applyFont="1" applyBorder="1" applyAlignment="1"/>
    <xf numFmtId="38" fontId="7" fillId="0" borderId="0" xfId="1" applyFont="1" applyBorder="1" applyAlignment="1"/>
    <xf numFmtId="0" fontId="7" fillId="0" borderId="15" xfId="0" applyFont="1" applyBorder="1"/>
    <xf numFmtId="0" fontId="7" fillId="0" borderId="16" xfId="0" applyFont="1" applyBorder="1"/>
    <xf numFmtId="38" fontId="7" fillId="0" borderId="17" xfId="1" applyFont="1" applyBorder="1" applyAlignment="1"/>
    <xf numFmtId="0" fontId="7" fillId="0" borderId="0" xfId="0" applyFont="1" applyBorder="1" applyAlignment="1"/>
    <xf numFmtId="0" fontId="7" fillId="0" borderId="13" xfId="0" applyFont="1" applyBorder="1" applyAlignment="1">
      <alignment horizontal="left" indent="2"/>
    </xf>
    <xf numFmtId="0" fontId="7" fillId="0" borderId="1" xfId="0" applyFont="1" applyBorder="1" applyAlignment="1">
      <alignment horizontal="center" vertical="center"/>
    </xf>
    <xf numFmtId="0" fontId="7" fillId="2" borderId="1" xfId="0" applyFont="1" applyFill="1" applyBorder="1"/>
    <xf numFmtId="0" fontId="7" fillId="2" borderId="1" xfId="0" applyFont="1" applyFill="1" applyBorder="1" applyAlignment="1">
      <alignment horizontal="center"/>
    </xf>
    <xf numFmtId="38" fontId="7" fillId="0" borderId="16" xfId="1" applyFont="1" applyBorder="1" applyAlignment="1"/>
    <xf numFmtId="0" fontId="12" fillId="0" borderId="0" xfId="0" applyFont="1" applyAlignment="1">
      <alignment horizontal="right"/>
    </xf>
    <xf numFmtId="0" fontId="7" fillId="0" borderId="18" xfId="0" applyFont="1" applyBorder="1"/>
    <xf numFmtId="38" fontId="7" fillId="0" borderId="18" xfId="1" applyFont="1" applyBorder="1" applyAlignment="1"/>
    <xf numFmtId="0" fontId="7" fillId="0" borderId="14" xfId="0" applyFont="1" applyBorder="1" applyAlignment="1">
      <alignment horizontal="right"/>
    </xf>
    <xf numFmtId="0" fontId="7" fillId="0" borderId="0" xfId="0" applyFont="1" applyBorder="1" applyAlignment="1">
      <alignment horizontal="right"/>
    </xf>
    <xf numFmtId="0" fontId="7" fillId="0" borderId="0" xfId="0" applyFont="1" applyBorder="1" applyAlignment="1">
      <alignment wrapText="1"/>
    </xf>
    <xf numFmtId="38" fontId="7" fillId="0" borderId="1" xfId="1" applyFont="1" applyBorder="1" applyAlignment="1">
      <alignment horizontal="center" vertical="center"/>
    </xf>
    <xf numFmtId="0" fontId="7" fillId="0" borderId="1" xfId="0" applyFont="1" applyBorder="1" applyAlignment="1">
      <alignment horizont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2" borderId="2" xfId="0" applyFont="1" applyFill="1" applyBorder="1"/>
    <xf numFmtId="0" fontId="7" fillId="2" borderId="3" xfId="0" applyFont="1" applyFill="1" applyBorder="1"/>
    <xf numFmtId="57" fontId="7" fillId="2" borderId="1" xfId="0" applyNumberFormat="1" applyFont="1" applyFill="1" applyBorder="1"/>
    <xf numFmtId="38" fontId="7" fillId="2" borderId="1" xfId="1" applyFont="1" applyFill="1" applyBorder="1" applyAlignment="1"/>
    <xf numFmtId="176" fontId="7" fillId="2" borderId="1" xfId="0" applyNumberFormat="1" applyFont="1" applyFill="1" applyBorder="1"/>
    <xf numFmtId="176" fontId="7" fillId="0" borderId="1" xfId="0" applyNumberFormat="1" applyFont="1" applyBorder="1"/>
    <xf numFmtId="0" fontId="7" fillId="0" borderId="0" xfId="0" applyFont="1" applyAlignment="1">
      <alignment vertical="center"/>
    </xf>
    <xf numFmtId="38" fontId="7" fillId="0" borderId="0" xfId="1"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0" fontId="7" fillId="0" borderId="0" xfId="0" applyFont="1" applyAlignment="1">
      <alignment horizontal="left" vertical="center"/>
    </xf>
    <xf numFmtId="0" fontId="7" fillId="0" borderId="4" xfId="0" applyFont="1" applyBorder="1" applyAlignment="1">
      <alignment vertical="center"/>
    </xf>
    <xf numFmtId="0" fontId="7" fillId="2" borderId="1" xfId="0" applyFont="1" applyFill="1" applyBorder="1" applyAlignment="1">
      <alignment vertical="center"/>
    </xf>
    <xf numFmtId="176" fontId="7" fillId="2" borderId="1" xfId="0" applyNumberFormat="1" applyFont="1" applyFill="1" applyBorder="1" applyAlignment="1">
      <alignment vertical="center"/>
    </xf>
    <xf numFmtId="38" fontId="7" fillId="2" borderId="1" xfId="1" applyFont="1" applyFill="1" applyBorder="1" applyAlignment="1">
      <alignment vertical="center"/>
    </xf>
    <xf numFmtId="0" fontId="7" fillId="0" borderId="6" xfId="0" applyFont="1" applyBorder="1" applyAlignment="1">
      <alignment vertical="center"/>
    </xf>
    <xf numFmtId="0" fontId="7" fillId="0" borderId="1" xfId="0" applyFont="1" applyBorder="1" applyAlignment="1">
      <alignment vertical="center"/>
    </xf>
    <xf numFmtId="176" fontId="7" fillId="0" borderId="1" xfId="0" applyNumberFormat="1" applyFont="1" applyBorder="1" applyAlignment="1">
      <alignment vertical="center"/>
    </xf>
    <xf numFmtId="38" fontId="7" fillId="0" borderId="1" xfId="1" applyFont="1" applyBorder="1" applyAlignment="1">
      <alignment vertical="center"/>
    </xf>
    <xf numFmtId="0" fontId="7" fillId="0" borderId="7" xfId="0" applyFont="1" applyBorder="1" applyAlignment="1">
      <alignment vertical="center"/>
    </xf>
    <xf numFmtId="2" fontId="7" fillId="2" borderId="1" xfId="0" applyNumberFormat="1" applyFont="1" applyFill="1" applyBorder="1" applyAlignment="1">
      <alignment vertical="center"/>
    </xf>
    <xf numFmtId="0" fontId="7" fillId="0" borderId="6" xfId="0" applyFont="1" applyBorder="1" applyAlignment="1">
      <alignment vertical="center" wrapText="1"/>
    </xf>
    <xf numFmtId="0" fontId="7" fillId="2" borderId="5" xfId="0" applyFont="1" applyFill="1" applyBorder="1" applyAlignment="1">
      <alignment vertical="center"/>
    </xf>
    <xf numFmtId="38" fontId="7" fillId="2" borderId="3" xfId="1" applyFont="1" applyFill="1" applyBorder="1" applyAlignment="1">
      <alignment vertical="center"/>
    </xf>
    <xf numFmtId="0" fontId="7" fillId="2" borderId="2" xfId="0" applyFont="1" applyFill="1" applyBorder="1" applyAlignment="1">
      <alignment vertical="center"/>
    </xf>
    <xf numFmtId="0" fontId="7" fillId="0" borderId="13" xfId="0" applyFont="1" applyBorder="1" applyAlignment="1">
      <alignment vertical="center"/>
    </xf>
    <xf numFmtId="0" fontId="7" fillId="0" borderId="0"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3" xfId="0" applyFont="1" applyBorder="1" applyAlignment="1">
      <alignment horizontal="left" vertical="center" indent="2"/>
    </xf>
    <xf numFmtId="0" fontId="7" fillId="0" borderId="14" xfId="0" applyFont="1" applyBorder="1" applyAlignment="1">
      <alignment horizontal="right" vertical="center"/>
    </xf>
    <xf numFmtId="0" fontId="7" fillId="0" borderId="13" xfId="0" quotePrefix="1" applyFont="1" applyBorder="1" applyAlignment="1">
      <alignment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2" fontId="7" fillId="0" borderId="13" xfId="0" applyNumberFormat="1" applyFont="1" applyBorder="1" applyAlignment="1">
      <alignment horizontal="center" vertical="center"/>
    </xf>
    <xf numFmtId="38" fontId="7" fillId="0" borderId="0" xfId="1" applyFont="1" applyBorder="1" applyAlignment="1">
      <alignment horizontal="center" vertical="center"/>
    </xf>
    <xf numFmtId="38" fontId="7" fillId="0" borderId="0" xfId="1" applyFont="1" applyBorder="1" applyAlignment="1">
      <alignment vertical="center"/>
    </xf>
    <xf numFmtId="38" fontId="7" fillId="0" borderId="14" xfId="1" applyFont="1" applyBorder="1" applyAlignment="1">
      <alignment horizontal="center" vertical="center"/>
    </xf>
    <xf numFmtId="0" fontId="7" fillId="0" borderId="0" xfId="0" applyFont="1" applyBorder="1" applyAlignment="1">
      <alignment horizontal="right" vertical="center"/>
    </xf>
    <xf numFmtId="38" fontId="7" fillId="2" borderId="5" xfId="1" applyFont="1" applyFill="1" applyBorder="1" applyAlignment="1">
      <alignment vertical="center"/>
    </xf>
    <xf numFmtId="0" fontId="7" fillId="2" borderId="5" xfId="0" applyFont="1" applyFill="1" applyBorder="1"/>
    <xf numFmtId="57" fontId="7" fillId="2" borderId="5" xfId="0" applyNumberFormat="1" applyFont="1" applyFill="1" applyBorder="1"/>
    <xf numFmtId="38" fontId="7" fillId="2" borderId="3" xfId="1" applyFont="1" applyFill="1" applyBorder="1" applyAlignment="1"/>
    <xf numFmtId="176" fontId="7" fillId="2" borderId="5" xfId="0" applyNumberFormat="1" applyFont="1" applyFill="1" applyBorder="1"/>
    <xf numFmtId="176" fontId="7" fillId="0" borderId="0" xfId="0" applyNumberFormat="1" applyFont="1" applyBorder="1"/>
    <xf numFmtId="38" fontId="7" fillId="0" borderId="1" xfId="0" applyNumberFormat="1" applyFont="1" applyBorder="1"/>
    <xf numFmtId="0" fontId="7" fillId="0" borderId="1" xfId="0" applyFont="1" applyBorder="1" applyAlignment="1">
      <alignment wrapText="1"/>
    </xf>
    <xf numFmtId="0" fontId="7" fillId="2" borderId="1" xfId="0" applyNumberFormat="1" applyFont="1" applyFill="1" applyBorder="1" applyAlignment="1">
      <alignment vertical="center"/>
    </xf>
    <xf numFmtId="0" fontId="7" fillId="0" borderId="1" xfId="0" applyNumberFormat="1" applyFont="1" applyBorder="1" applyAlignment="1">
      <alignment vertical="center"/>
    </xf>
    <xf numFmtId="176" fontId="7" fillId="2" borderId="5" xfId="0" applyNumberFormat="1" applyFont="1" applyFill="1" applyBorder="1" applyAlignment="1">
      <alignment vertical="center"/>
    </xf>
    <xf numFmtId="176" fontId="7" fillId="3" borderId="1" xfId="0" applyNumberFormat="1" applyFont="1" applyFill="1" applyBorder="1" applyAlignment="1">
      <alignment horizontal="center" vertical="center" wrapText="1"/>
    </xf>
    <xf numFmtId="176" fontId="7" fillId="0" borderId="0" xfId="0" applyNumberFormat="1" applyFont="1" applyBorder="1" applyAlignment="1">
      <alignment vertical="center"/>
    </xf>
    <xf numFmtId="0" fontId="0" fillId="0" borderId="0" xfId="0" applyAlignment="1">
      <alignment vertical="center"/>
    </xf>
    <xf numFmtId="0" fontId="0" fillId="0" borderId="0" xfId="0" applyAlignment="1">
      <alignment horizontal="center" vertical="center"/>
    </xf>
    <xf numFmtId="49" fontId="13" fillId="0" borderId="1" xfId="2" applyNumberFormat="1" applyBorder="1" applyAlignment="1">
      <alignment horizontal="center" vertical="center"/>
    </xf>
    <xf numFmtId="0" fontId="0" fillId="0" borderId="2" xfId="0" applyBorder="1" applyAlignment="1">
      <alignment vertical="center"/>
    </xf>
    <xf numFmtId="177" fontId="7" fillId="2" borderId="1" xfId="0" applyNumberFormat="1" applyFont="1" applyFill="1" applyBorder="1" applyAlignment="1">
      <alignment vertical="center"/>
    </xf>
    <xf numFmtId="177" fontId="7" fillId="0" borderId="1" xfId="0" applyNumberFormat="1" applyFont="1" applyBorder="1" applyAlignment="1">
      <alignment vertical="center"/>
    </xf>
    <xf numFmtId="177" fontId="7" fillId="0" borderId="0" xfId="0" applyNumberFormat="1" applyFont="1"/>
    <xf numFmtId="177" fontId="7" fillId="3" borderId="1" xfId="0" applyNumberFormat="1" applyFont="1" applyFill="1" applyBorder="1" applyAlignment="1">
      <alignment horizontal="center" vertical="center" wrapText="1"/>
    </xf>
    <xf numFmtId="177" fontId="7" fillId="2" borderId="1" xfId="0" applyNumberFormat="1" applyFont="1" applyFill="1" applyBorder="1"/>
    <xf numFmtId="177" fontId="7" fillId="0" borderId="1" xfId="0" applyNumberFormat="1" applyFont="1" applyBorder="1"/>
    <xf numFmtId="177" fontId="7" fillId="2" borderId="5" xfId="0" applyNumberFormat="1" applyFont="1" applyFill="1" applyBorder="1"/>
    <xf numFmtId="177" fontId="7" fillId="0" borderId="13" xfId="0" applyNumberFormat="1" applyFont="1" applyBorder="1"/>
    <xf numFmtId="177" fontId="7" fillId="0" borderId="15" xfId="0" applyNumberFormat="1" applyFont="1" applyBorder="1"/>
    <xf numFmtId="177" fontId="7" fillId="2" borderId="3" xfId="0" applyNumberFormat="1" applyFont="1" applyFill="1" applyBorder="1"/>
    <xf numFmtId="177" fontId="7" fillId="0" borderId="5" xfId="0" applyNumberFormat="1" applyFont="1" applyBorder="1"/>
    <xf numFmtId="0" fontId="0" fillId="3" borderId="1" xfId="0" applyFill="1" applyBorder="1" applyAlignment="1">
      <alignment horizontal="center" vertical="center"/>
    </xf>
    <xf numFmtId="0" fontId="0" fillId="0" borderId="5" xfId="0" applyBorder="1" applyAlignment="1">
      <alignment vertical="center"/>
    </xf>
    <xf numFmtId="0" fontId="0" fillId="0" borderId="20" xfId="0" applyBorder="1" applyAlignment="1">
      <alignment vertical="center"/>
    </xf>
    <xf numFmtId="0" fontId="0" fillId="3" borderId="1" xfId="0" applyFill="1" applyBorder="1" applyAlignment="1">
      <alignment horizontal="center" vertical="center"/>
    </xf>
    <xf numFmtId="0" fontId="0" fillId="0" borderId="0" xfId="0" applyAlignment="1">
      <alignment vertical="center" wrapText="1"/>
    </xf>
    <xf numFmtId="0" fontId="5" fillId="0" borderId="0" xfId="0" applyFont="1" applyAlignment="1">
      <alignment horizontal="center"/>
    </xf>
    <xf numFmtId="0" fontId="3" fillId="0" borderId="0" xfId="0" applyFont="1" applyAlignment="1">
      <alignment wrapText="1"/>
    </xf>
    <xf numFmtId="0" fontId="6" fillId="0" borderId="0" xfId="0" applyFont="1"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xf numFmtId="0" fontId="3" fillId="0" borderId="5" xfId="0" applyFont="1" applyBorder="1" applyAlignment="1"/>
    <xf numFmtId="0" fontId="3" fillId="0" borderId="3" xfId="0" applyFont="1" applyBorder="1" applyAlignment="1"/>
    <xf numFmtId="0" fontId="7" fillId="3" borderId="1" xfId="0" applyFont="1" applyFill="1" applyBorder="1" applyAlignment="1">
      <alignment horizontal="center" vertical="center" wrapText="1"/>
    </xf>
    <xf numFmtId="0" fontId="3" fillId="0" borderId="19" xfId="0" applyFont="1" applyBorder="1" applyAlignment="1">
      <alignment horizontal="left" vertical="center"/>
    </xf>
    <xf numFmtId="0" fontId="3" fillId="0" borderId="0" xfId="0" applyFont="1" applyAlignment="1">
      <alignment horizontal="left" vertical="center"/>
    </xf>
    <xf numFmtId="0" fontId="3" fillId="0" borderId="19" xfId="0" applyFont="1" applyBorder="1" applyAlignment="1">
      <alignment horizontal="left" vertical="center" wrapText="1"/>
    </xf>
    <xf numFmtId="0" fontId="7" fillId="0" borderId="0" xfId="0" applyFont="1" applyBorder="1"/>
    <xf numFmtId="0" fontId="7" fillId="0" borderId="1" xfId="0" applyFont="1" applyBorder="1" applyAlignment="1">
      <alignment horizontal="center" vertical="center"/>
    </xf>
    <xf numFmtId="0" fontId="7" fillId="0" borderId="1" xfId="0" applyFont="1" applyFill="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0" xfId="0" applyFont="1" applyBorder="1" applyAlignment="1">
      <alignment horizontal="center"/>
    </xf>
    <xf numFmtId="0" fontId="7" fillId="0" borderId="14" xfId="0" applyFont="1" applyBorder="1" applyAlignment="1">
      <alignment horizontal="center"/>
    </xf>
    <xf numFmtId="0" fontId="7" fillId="0" borderId="1" xfId="0" applyFont="1" applyBorder="1"/>
    <xf numFmtId="0" fontId="7" fillId="0" borderId="0" xfId="0" applyFont="1" applyBorder="1" applyAlignment="1">
      <alignment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177" fontId="7" fillId="0" borderId="1" xfId="0" applyNumberFormat="1" applyFont="1" applyBorder="1" applyAlignment="1">
      <alignment horizontal="center" vertical="center"/>
    </xf>
    <xf numFmtId="0" fontId="7" fillId="0" borderId="2" xfId="0" applyFont="1" applyBorder="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wrapText="1"/>
    </xf>
    <xf numFmtId="0" fontId="7" fillId="0" borderId="6" xfId="0" applyFont="1" applyBorder="1" applyAlignment="1">
      <alignment vertical="center" wrapText="1"/>
    </xf>
    <xf numFmtId="177" fontId="7" fillId="2" borderId="1" xfId="0" applyNumberFormat="1"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177" fontId="7" fillId="2" borderId="2" xfId="0" applyNumberFormat="1" applyFont="1" applyFill="1" applyBorder="1" applyAlignment="1">
      <alignment horizontal="center" vertical="center"/>
    </xf>
    <xf numFmtId="177" fontId="7" fillId="2" borderId="5" xfId="0" applyNumberFormat="1" applyFont="1" applyFill="1" applyBorder="1" applyAlignment="1">
      <alignment horizontal="center" vertical="center"/>
    </xf>
    <xf numFmtId="177" fontId="7" fillId="2" borderId="3" xfId="0" applyNumberFormat="1" applyFont="1" applyFill="1" applyBorder="1" applyAlignment="1">
      <alignment horizontal="center" vertical="center"/>
    </xf>
    <xf numFmtId="177" fontId="7" fillId="0" borderId="2"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3" xfId="0" applyNumberFormat="1" applyFont="1" applyBorder="1" applyAlignment="1">
      <alignment horizontal="center" vertical="center"/>
    </xf>
    <xf numFmtId="0" fontId="7" fillId="0" borderId="10" xfId="0" applyFont="1" applyFill="1" applyBorder="1" applyAlignment="1">
      <alignment horizontal="center"/>
    </xf>
    <xf numFmtId="0" fontId="7" fillId="0" borderId="11" xfId="0" applyFont="1" applyFill="1" applyBorder="1" applyAlignment="1">
      <alignment horizontal="center"/>
    </xf>
    <xf numFmtId="0" fontId="7" fillId="0" borderId="12" xfId="0" applyFont="1" applyFill="1" applyBorder="1" applyAlignment="1">
      <alignment horizontal="center"/>
    </xf>
    <xf numFmtId="0" fontId="7" fillId="0" borderId="0" xfId="0" applyFont="1" applyAlignment="1">
      <alignment wrapText="1"/>
    </xf>
    <xf numFmtId="0" fontId="7" fillId="3" borderId="4" xfId="0" applyFont="1" applyFill="1" applyBorder="1" applyAlignment="1">
      <alignment horizontal="center" vertical="center" wrapText="1"/>
    </xf>
    <xf numFmtId="0" fontId="7" fillId="3" borderId="7" xfId="0"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xdr:col>
      <xdr:colOff>371475</xdr:colOff>
      <xdr:row>83</xdr:row>
      <xdr:rowOff>56610</xdr:rowOff>
    </xdr:from>
    <xdr:to>
      <xdr:col>2</xdr:col>
      <xdr:colOff>371475</xdr:colOff>
      <xdr:row>83</xdr:row>
      <xdr:rowOff>217344</xdr:rowOff>
    </xdr:to>
    <xdr:cxnSp macro="">
      <xdr:nvCxnSpPr>
        <xdr:cNvPr id="9" name="直線コネクタ 8"/>
        <xdr:cNvCxnSpPr/>
      </xdr:nvCxnSpPr>
      <xdr:spPr>
        <a:xfrm>
          <a:off x="2303433" y="22476303"/>
          <a:ext cx="0" cy="160734"/>
        </a:xfrm>
        <a:prstGeom prst="line">
          <a:avLst/>
        </a:prstGeom>
        <a:ln w="254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590997</xdr:colOff>
      <xdr:row>83</xdr:row>
      <xdr:rowOff>56610</xdr:rowOff>
    </xdr:from>
    <xdr:to>
      <xdr:col>4</xdr:col>
      <xdr:colOff>590997</xdr:colOff>
      <xdr:row>83</xdr:row>
      <xdr:rowOff>217344</xdr:rowOff>
    </xdr:to>
    <xdr:cxnSp macro="">
      <xdr:nvCxnSpPr>
        <xdr:cNvPr id="11" name="直線コネクタ 10"/>
        <xdr:cNvCxnSpPr/>
      </xdr:nvCxnSpPr>
      <xdr:spPr>
        <a:xfrm>
          <a:off x="3789959" y="22476303"/>
          <a:ext cx="0" cy="160734"/>
        </a:xfrm>
        <a:prstGeom prst="line">
          <a:avLst/>
        </a:prstGeom>
        <a:ln w="254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590997</xdr:colOff>
      <xdr:row>83</xdr:row>
      <xdr:rowOff>56610</xdr:rowOff>
    </xdr:from>
    <xdr:to>
      <xdr:col>5</xdr:col>
      <xdr:colOff>590997</xdr:colOff>
      <xdr:row>83</xdr:row>
      <xdr:rowOff>217344</xdr:rowOff>
    </xdr:to>
    <xdr:cxnSp macro="">
      <xdr:nvCxnSpPr>
        <xdr:cNvPr id="12" name="直線コネクタ 11"/>
        <xdr:cNvCxnSpPr/>
      </xdr:nvCxnSpPr>
      <xdr:spPr>
        <a:xfrm>
          <a:off x="4634629" y="22476303"/>
          <a:ext cx="0" cy="160734"/>
        </a:xfrm>
        <a:prstGeom prst="line">
          <a:avLst/>
        </a:prstGeom>
        <a:ln w="254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590997</xdr:colOff>
      <xdr:row>83</xdr:row>
      <xdr:rowOff>56610</xdr:rowOff>
    </xdr:from>
    <xdr:to>
      <xdr:col>6</xdr:col>
      <xdr:colOff>590997</xdr:colOff>
      <xdr:row>83</xdr:row>
      <xdr:rowOff>217344</xdr:rowOff>
    </xdr:to>
    <xdr:cxnSp macro="">
      <xdr:nvCxnSpPr>
        <xdr:cNvPr id="13" name="直線コネクタ 12"/>
        <xdr:cNvCxnSpPr/>
      </xdr:nvCxnSpPr>
      <xdr:spPr>
        <a:xfrm>
          <a:off x="5479299" y="22476303"/>
          <a:ext cx="0" cy="160734"/>
        </a:xfrm>
        <a:prstGeom prst="line">
          <a:avLst/>
        </a:prstGeom>
        <a:ln w="254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371475</xdr:colOff>
      <xdr:row>87</xdr:row>
      <xdr:rowOff>56610</xdr:rowOff>
    </xdr:from>
    <xdr:to>
      <xdr:col>2</xdr:col>
      <xdr:colOff>371475</xdr:colOff>
      <xdr:row>87</xdr:row>
      <xdr:rowOff>217344</xdr:rowOff>
    </xdr:to>
    <xdr:cxnSp macro="">
      <xdr:nvCxnSpPr>
        <xdr:cNvPr id="14" name="直線コネクタ 13"/>
        <xdr:cNvCxnSpPr/>
      </xdr:nvCxnSpPr>
      <xdr:spPr>
        <a:xfrm>
          <a:off x="2303433" y="23446775"/>
          <a:ext cx="0" cy="160734"/>
        </a:xfrm>
        <a:prstGeom prst="line">
          <a:avLst/>
        </a:prstGeom>
        <a:ln w="254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590997</xdr:colOff>
      <xdr:row>87</xdr:row>
      <xdr:rowOff>56610</xdr:rowOff>
    </xdr:from>
    <xdr:to>
      <xdr:col>4</xdr:col>
      <xdr:colOff>590997</xdr:colOff>
      <xdr:row>87</xdr:row>
      <xdr:rowOff>217344</xdr:rowOff>
    </xdr:to>
    <xdr:cxnSp macro="">
      <xdr:nvCxnSpPr>
        <xdr:cNvPr id="15" name="直線コネクタ 14"/>
        <xdr:cNvCxnSpPr/>
      </xdr:nvCxnSpPr>
      <xdr:spPr>
        <a:xfrm>
          <a:off x="3789959" y="23446775"/>
          <a:ext cx="0" cy="160734"/>
        </a:xfrm>
        <a:prstGeom prst="line">
          <a:avLst/>
        </a:prstGeom>
        <a:ln w="254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590997</xdr:colOff>
      <xdr:row>87</xdr:row>
      <xdr:rowOff>56610</xdr:rowOff>
    </xdr:from>
    <xdr:to>
      <xdr:col>5</xdr:col>
      <xdr:colOff>590997</xdr:colOff>
      <xdr:row>87</xdr:row>
      <xdr:rowOff>217344</xdr:rowOff>
    </xdr:to>
    <xdr:cxnSp macro="">
      <xdr:nvCxnSpPr>
        <xdr:cNvPr id="16" name="直線コネクタ 15"/>
        <xdr:cNvCxnSpPr/>
      </xdr:nvCxnSpPr>
      <xdr:spPr>
        <a:xfrm>
          <a:off x="4634629" y="23446775"/>
          <a:ext cx="0" cy="160734"/>
        </a:xfrm>
        <a:prstGeom prst="line">
          <a:avLst/>
        </a:prstGeom>
        <a:ln w="254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590997</xdr:colOff>
      <xdr:row>87</xdr:row>
      <xdr:rowOff>56610</xdr:rowOff>
    </xdr:from>
    <xdr:to>
      <xdr:col>6</xdr:col>
      <xdr:colOff>590997</xdr:colOff>
      <xdr:row>87</xdr:row>
      <xdr:rowOff>217344</xdr:rowOff>
    </xdr:to>
    <xdr:cxnSp macro="">
      <xdr:nvCxnSpPr>
        <xdr:cNvPr id="17" name="直線コネクタ 16"/>
        <xdr:cNvCxnSpPr/>
      </xdr:nvCxnSpPr>
      <xdr:spPr>
        <a:xfrm>
          <a:off x="5479299" y="23446775"/>
          <a:ext cx="0" cy="160734"/>
        </a:xfrm>
        <a:prstGeom prst="line">
          <a:avLst/>
        </a:prstGeom>
        <a:ln w="254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xdr:colOff>
      <xdr:row>65</xdr:row>
      <xdr:rowOff>85725</xdr:rowOff>
    </xdr:from>
    <xdr:to>
      <xdr:col>4</xdr:col>
      <xdr:colOff>733425</xdr:colOff>
      <xdr:row>68</xdr:row>
      <xdr:rowOff>123825</xdr:rowOff>
    </xdr:to>
    <xdr:sp macro="" textlink="">
      <xdr:nvSpPr>
        <xdr:cNvPr id="2" name="下矢印 1"/>
        <xdr:cNvSpPr/>
      </xdr:nvSpPr>
      <xdr:spPr>
        <a:xfrm>
          <a:off x="3257550" y="17821275"/>
          <a:ext cx="676275" cy="752475"/>
        </a:xfrm>
        <a:prstGeom prst="downArrow">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29"/>
  <sheetViews>
    <sheetView tabSelected="1" workbookViewId="0">
      <selection activeCell="E1" sqref="E1"/>
    </sheetView>
  </sheetViews>
  <sheetFormatPr defaultRowHeight="18.75" x14ac:dyDescent="0.4"/>
  <cols>
    <col min="1" max="1" width="7.125" style="121" bestFit="1" customWidth="1"/>
    <col min="2" max="2" width="7.125" style="120" bestFit="1" customWidth="1"/>
    <col min="3" max="3" width="13" style="120" bestFit="1" customWidth="1"/>
    <col min="4" max="4" width="68.75" style="120" bestFit="1" customWidth="1"/>
    <col min="5" max="16384" width="9" style="120"/>
  </cols>
  <sheetData>
    <row r="1" spans="1:4" x14ac:dyDescent="0.4">
      <c r="A1" s="120" t="s">
        <v>388</v>
      </c>
    </row>
    <row r="2" spans="1:4" x14ac:dyDescent="0.4">
      <c r="A2" s="120"/>
    </row>
    <row r="3" spans="1:4" x14ac:dyDescent="0.4">
      <c r="A3" s="120" t="s">
        <v>90</v>
      </c>
    </row>
    <row r="4" spans="1:4" x14ac:dyDescent="0.4">
      <c r="A4" s="120" t="s">
        <v>394</v>
      </c>
    </row>
    <row r="5" spans="1:4" ht="41.25" customHeight="1" x14ac:dyDescent="0.4">
      <c r="A5" s="139" t="s">
        <v>385</v>
      </c>
      <c r="B5" s="139"/>
      <c r="C5" s="139"/>
      <c r="D5" s="139"/>
    </row>
    <row r="6" spans="1:4" x14ac:dyDescent="0.4">
      <c r="A6" s="120" t="s">
        <v>102</v>
      </c>
    </row>
    <row r="7" spans="1:4" ht="41.25" customHeight="1" x14ac:dyDescent="0.4">
      <c r="A7" s="139" t="s">
        <v>389</v>
      </c>
      <c r="B7" s="139"/>
      <c r="C7" s="139"/>
      <c r="D7" s="139"/>
    </row>
    <row r="8" spans="1:4" x14ac:dyDescent="0.4">
      <c r="A8" s="120" t="s">
        <v>71</v>
      </c>
    </row>
    <row r="10" spans="1:4" ht="30" customHeight="1" x14ac:dyDescent="0.4">
      <c r="A10" s="135" t="s">
        <v>87</v>
      </c>
      <c r="B10" s="138" t="s">
        <v>384</v>
      </c>
      <c r="C10" s="138"/>
      <c r="D10" s="138"/>
    </row>
    <row r="11" spans="1:4" ht="30" customHeight="1" x14ac:dyDescent="0.4">
      <c r="A11" s="122" t="s">
        <v>72</v>
      </c>
      <c r="B11" s="123" t="s">
        <v>0</v>
      </c>
      <c r="C11" s="136"/>
      <c r="D11" s="137" t="s">
        <v>1</v>
      </c>
    </row>
    <row r="12" spans="1:4" ht="30" customHeight="1" x14ac:dyDescent="0.4">
      <c r="A12" s="122" t="s">
        <v>75</v>
      </c>
      <c r="B12" s="123" t="s">
        <v>0</v>
      </c>
      <c r="C12" s="136" t="s">
        <v>69</v>
      </c>
      <c r="D12" s="137" t="s">
        <v>73</v>
      </c>
    </row>
    <row r="13" spans="1:4" ht="30" customHeight="1" x14ac:dyDescent="0.4">
      <c r="A13" s="122" t="s">
        <v>76</v>
      </c>
      <c r="B13" s="123" t="s">
        <v>0</v>
      </c>
      <c r="C13" s="136" t="s">
        <v>70</v>
      </c>
      <c r="D13" s="137" t="s">
        <v>74</v>
      </c>
    </row>
    <row r="14" spans="1:4" ht="30" customHeight="1" x14ac:dyDescent="0.4">
      <c r="A14" s="122" t="s">
        <v>77</v>
      </c>
      <c r="B14" s="123" t="s">
        <v>32</v>
      </c>
      <c r="C14" s="136"/>
      <c r="D14" s="137" t="s">
        <v>29</v>
      </c>
    </row>
    <row r="15" spans="1:4" ht="30" customHeight="1" x14ac:dyDescent="0.4">
      <c r="A15" s="122" t="s">
        <v>78</v>
      </c>
      <c r="B15" s="123" t="s">
        <v>32</v>
      </c>
      <c r="C15" s="136" t="s">
        <v>69</v>
      </c>
      <c r="D15" s="137" t="s">
        <v>88</v>
      </c>
    </row>
    <row r="16" spans="1:4" ht="30" customHeight="1" x14ac:dyDescent="0.4">
      <c r="A16" s="122" t="s">
        <v>79</v>
      </c>
      <c r="B16" s="123" t="s">
        <v>32</v>
      </c>
      <c r="C16" s="136" t="s">
        <v>70</v>
      </c>
      <c r="D16" s="137" t="s">
        <v>89</v>
      </c>
    </row>
    <row r="17" spans="1:4" ht="30" customHeight="1" x14ac:dyDescent="0.4">
      <c r="A17" s="122" t="s">
        <v>80</v>
      </c>
      <c r="B17" s="123" t="s">
        <v>32</v>
      </c>
      <c r="C17" s="136" t="s">
        <v>370</v>
      </c>
      <c r="D17" s="137" t="s">
        <v>377</v>
      </c>
    </row>
    <row r="18" spans="1:4" ht="30" customHeight="1" x14ac:dyDescent="0.4">
      <c r="A18" s="122" t="s">
        <v>81</v>
      </c>
      <c r="B18" s="123" t="s">
        <v>32</v>
      </c>
      <c r="C18" s="136" t="s">
        <v>371</v>
      </c>
      <c r="D18" s="137" t="s">
        <v>378</v>
      </c>
    </row>
    <row r="19" spans="1:4" ht="30" customHeight="1" x14ac:dyDescent="0.4">
      <c r="A19" s="122" t="s">
        <v>82</v>
      </c>
      <c r="B19" s="123" t="s">
        <v>32</v>
      </c>
      <c r="C19" s="136" t="s">
        <v>372</v>
      </c>
      <c r="D19" s="137" t="s">
        <v>379</v>
      </c>
    </row>
    <row r="20" spans="1:4" ht="30" customHeight="1" x14ac:dyDescent="0.4">
      <c r="A20" s="122" t="s">
        <v>83</v>
      </c>
      <c r="B20" s="123" t="s">
        <v>32</v>
      </c>
      <c r="C20" s="136" t="s">
        <v>373</v>
      </c>
      <c r="D20" s="137" t="s">
        <v>380</v>
      </c>
    </row>
    <row r="21" spans="1:4" ht="30" customHeight="1" x14ac:dyDescent="0.4">
      <c r="A21" s="122" t="s">
        <v>84</v>
      </c>
      <c r="B21" s="123" t="s">
        <v>32</v>
      </c>
      <c r="C21" s="136" t="s">
        <v>374</v>
      </c>
      <c r="D21" s="137" t="s">
        <v>381</v>
      </c>
    </row>
    <row r="22" spans="1:4" ht="30" customHeight="1" x14ac:dyDescent="0.4">
      <c r="A22" s="122" t="s">
        <v>85</v>
      </c>
      <c r="B22" s="123" t="s">
        <v>32</v>
      </c>
      <c r="C22" s="136" t="s">
        <v>375</v>
      </c>
      <c r="D22" s="137" t="s">
        <v>382</v>
      </c>
    </row>
    <row r="23" spans="1:4" ht="30" customHeight="1" x14ac:dyDescent="0.4">
      <c r="A23" s="122" t="s">
        <v>86</v>
      </c>
      <c r="B23" s="123" t="s">
        <v>32</v>
      </c>
      <c r="C23" s="136" t="s">
        <v>376</v>
      </c>
      <c r="D23" s="137" t="s">
        <v>383</v>
      </c>
    </row>
    <row r="24" spans="1:4" x14ac:dyDescent="0.4">
      <c r="A24" s="120"/>
    </row>
    <row r="25" spans="1:4" x14ac:dyDescent="0.4">
      <c r="A25" s="120"/>
    </row>
    <row r="26" spans="1:4" x14ac:dyDescent="0.4">
      <c r="A26" s="120"/>
    </row>
    <row r="27" spans="1:4" x14ac:dyDescent="0.4">
      <c r="A27" s="120"/>
    </row>
    <row r="28" spans="1:4" x14ac:dyDescent="0.4">
      <c r="A28" s="120"/>
    </row>
    <row r="29" spans="1:4" x14ac:dyDescent="0.4">
      <c r="A29" s="120"/>
    </row>
  </sheetData>
  <mergeCells count="3">
    <mergeCell ref="B10:D10"/>
    <mergeCell ref="A5:D5"/>
    <mergeCell ref="A7:D7"/>
  </mergeCells>
  <phoneticPr fontId="2"/>
  <hyperlinks>
    <hyperlink ref="A11" location="様式１!A1" display="001"/>
    <hyperlink ref="A12" location="'様式１（集計表①）'!A1" display="002"/>
    <hyperlink ref="A13" location="'様式１（集計表②)'!A1" display="003"/>
    <hyperlink ref="A14" location="様式２!A1" display="004"/>
    <hyperlink ref="A15" location="'様式２（集計表①）'!A1" display="005"/>
    <hyperlink ref="A16" location="'様式２（集計表②) '!A1" display="006"/>
    <hyperlink ref="A17" location="'様式２（集計表③-1)'!A1" display="007"/>
    <hyperlink ref="A18" location="'様式２（集計表③-2)'!A1" display="008"/>
    <hyperlink ref="A19" location="'様式２（集計表④)'!A1" display="009"/>
    <hyperlink ref="A20" location="'様式２（集計表⑤)'!A1" display="010"/>
    <hyperlink ref="A21" location="'様式２（集計表⑥-1)'!A1" display="011"/>
    <hyperlink ref="A22" location="'様式２（集計表⑥-2)'!A1" display="012"/>
    <hyperlink ref="A23" location="'様式２（集計表⑥-3)'!A1" display="013"/>
  </hyperlinks>
  <printOptions horizontalCentered="1"/>
  <pageMargins left="0.70866141732283472" right="0.70866141732283472" top="0.74803149606299213" bottom="0.74803149606299213" header="0.31496062992125984" footer="0.31496062992125984"/>
  <pageSetup paperSize="9" scale="83"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03"/>
  <sheetViews>
    <sheetView view="pageBreakPreview" zoomScaleNormal="100" zoomScaleSheetLayoutView="100" workbookViewId="0"/>
  </sheetViews>
  <sheetFormatPr defaultRowHeight="18.75" x14ac:dyDescent="0.45"/>
  <cols>
    <col min="1" max="2" width="13.25" style="25" customWidth="1"/>
    <col min="3" max="3" width="8.75" style="126" bestFit="1" customWidth="1"/>
    <col min="4" max="5" width="17" style="25" customWidth="1"/>
    <col min="6" max="7" width="13.25" style="25" customWidth="1"/>
    <col min="8" max="9" width="9" style="25"/>
    <col min="10" max="10" width="3.375" style="25" customWidth="1"/>
    <col min="11" max="16384" width="9" style="25"/>
  </cols>
  <sheetData>
    <row r="1" spans="1:7" ht="24.75" x14ac:dyDescent="0.55000000000000004">
      <c r="A1" s="28" t="s">
        <v>274</v>
      </c>
      <c r="G1" s="55" t="str">
        <f ca="1">RIGHT(CELL("filename",A1),LEN(CELL("filename",A1))-FIND("]",CELL("filename",A1)))</f>
        <v>様式２（集計表④)</v>
      </c>
    </row>
    <row r="2" spans="1:7" s="26" customFormat="1" ht="37.5" customHeight="1" x14ac:dyDescent="0.4">
      <c r="A2" s="63" t="s">
        <v>306</v>
      </c>
      <c r="B2" s="63" t="s">
        <v>275</v>
      </c>
      <c r="C2" s="127" t="s">
        <v>276</v>
      </c>
      <c r="D2" s="63" t="s">
        <v>318</v>
      </c>
      <c r="E2" s="63" t="s">
        <v>319</v>
      </c>
      <c r="F2" s="63" t="s">
        <v>277</v>
      </c>
      <c r="G2" s="63" t="s">
        <v>323</v>
      </c>
    </row>
    <row r="3" spans="1:7" x14ac:dyDescent="0.45">
      <c r="A3" s="76" t="s">
        <v>287</v>
      </c>
      <c r="B3" s="65" t="s">
        <v>279</v>
      </c>
      <c r="C3" s="128">
        <v>44682</v>
      </c>
      <c r="D3" s="67" t="s">
        <v>284</v>
      </c>
      <c r="E3" s="67" t="s">
        <v>283</v>
      </c>
      <c r="F3" s="68">
        <v>8000</v>
      </c>
      <c r="G3" s="68"/>
    </row>
    <row r="4" spans="1:7" x14ac:dyDescent="0.45">
      <c r="A4" s="80"/>
      <c r="B4" s="65" t="s">
        <v>280</v>
      </c>
      <c r="C4" s="128">
        <v>44682</v>
      </c>
      <c r="D4" s="67" t="s">
        <v>284</v>
      </c>
      <c r="E4" s="67" t="s">
        <v>283</v>
      </c>
      <c r="F4" s="68">
        <v>8000</v>
      </c>
      <c r="G4" s="68"/>
    </row>
    <row r="5" spans="1:7" x14ac:dyDescent="0.45">
      <c r="A5" s="80"/>
      <c r="B5" s="65" t="s">
        <v>172</v>
      </c>
      <c r="C5" s="128">
        <v>44682</v>
      </c>
      <c r="D5" s="67" t="s">
        <v>285</v>
      </c>
      <c r="E5" s="67" t="s">
        <v>283</v>
      </c>
      <c r="F5" s="68">
        <v>16000</v>
      </c>
      <c r="G5" s="68"/>
    </row>
    <row r="6" spans="1:7" x14ac:dyDescent="0.45">
      <c r="A6" s="80"/>
      <c r="B6" s="65"/>
      <c r="C6" s="128"/>
      <c r="D6" s="67"/>
      <c r="E6" s="67"/>
      <c r="F6" s="68"/>
      <c r="G6" s="68"/>
    </row>
    <row r="7" spans="1:7" x14ac:dyDescent="0.45">
      <c r="A7" s="80"/>
      <c r="B7" s="65" t="s">
        <v>281</v>
      </c>
      <c r="C7" s="128">
        <v>44691</v>
      </c>
      <c r="D7" s="67" t="s">
        <v>286</v>
      </c>
      <c r="E7" s="67" t="s">
        <v>283</v>
      </c>
      <c r="F7" s="68">
        <v>15000</v>
      </c>
      <c r="G7" s="68"/>
    </row>
    <row r="8" spans="1:7" x14ac:dyDescent="0.45">
      <c r="A8" s="80"/>
      <c r="B8" s="65" t="s">
        <v>282</v>
      </c>
      <c r="C8" s="128">
        <v>44691</v>
      </c>
      <c r="D8" s="67" t="s">
        <v>286</v>
      </c>
      <c r="E8" s="67" t="s">
        <v>283</v>
      </c>
      <c r="F8" s="68">
        <v>15000</v>
      </c>
      <c r="G8" s="68"/>
    </row>
    <row r="9" spans="1:7" x14ac:dyDescent="0.45">
      <c r="A9" s="80"/>
      <c r="B9" s="32"/>
      <c r="C9" s="129"/>
      <c r="D9" s="30"/>
      <c r="E9" s="30"/>
      <c r="F9" s="31"/>
      <c r="G9" s="31"/>
    </row>
    <row r="10" spans="1:7" x14ac:dyDescent="0.45">
      <c r="A10" s="80"/>
      <c r="B10" s="32"/>
      <c r="C10" s="129"/>
      <c r="D10" s="30"/>
      <c r="E10" s="30"/>
      <c r="F10" s="31"/>
      <c r="G10" s="31"/>
    </row>
    <row r="11" spans="1:7" x14ac:dyDescent="0.45">
      <c r="A11" s="80"/>
      <c r="B11" s="32"/>
      <c r="C11" s="129"/>
      <c r="D11" s="30"/>
      <c r="E11" s="30"/>
      <c r="F11" s="31"/>
      <c r="G11" s="31"/>
    </row>
    <row r="12" spans="1:7" x14ac:dyDescent="0.45">
      <c r="A12" s="80"/>
      <c r="B12" s="32"/>
      <c r="C12" s="129"/>
      <c r="D12" s="30"/>
      <c r="E12" s="30"/>
      <c r="F12" s="31"/>
      <c r="G12" s="31"/>
    </row>
    <row r="13" spans="1:7" x14ac:dyDescent="0.45">
      <c r="A13" s="80"/>
      <c r="B13" s="32"/>
      <c r="C13" s="129"/>
      <c r="D13" s="30"/>
      <c r="E13" s="30"/>
      <c r="F13" s="31"/>
      <c r="G13" s="31"/>
    </row>
    <row r="14" spans="1:7" x14ac:dyDescent="0.45">
      <c r="A14" s="80"/>
      <c r="B14" s="32"/>
      <c r="C14" s="129"/>
      <c r="D14" s="30"/>
      <c r="E14" s="30"/>
      <c r="F14" s="31"/>
      <c r="G14" s="31"/>
    </row>
    <row r="15" spans="1:7" x14ac:dyDescent="0.45">
      <c r="A15" s="80"/>
      <c r="B15" s="32"/>
      <c r="C15" s="129"/>
      <c r="D15" s="30"/>
      <c r="E15" s="30"/>
      <c r="F15" s="31"/>
      <c r="G15" s="31"/>
    </row>
    <row r="16" spans="1:7" x14ac:dyDescent="0.45">
      <c r="A16" s="80"/>
      <c r="B16" s="32"/>
      <c r="C16" s="129"/>
      <c r="D16" s="30"/>
      <c r="E16" s="30"/>
      <c r="F16" s="31"/>
      <c r="G16" s="31"/>
    </row>
    <row r="17" spans="1:7" x14ac:dyDescent="0.45">
      <c r="A17" s="80"/>
      <c r="B17" s="32"/>
      <c r="C17" s="129"/>
      <c r="D17" s="30"/>
      <c r="E17" s="30"/>
      <c r="F17" s="31"/>
      <c r="G17" s="31"/>
    </row>
    <row r="18" spans="1:7" x14ac:dyDescent="0.45">
      <c r="A18" s="80"/>
      <c r="B18" s="32"/>
      <c r="C18" s="129"/>
      <c r="D18" s="30"/>
      <c r="E18" s="30"/>
      <c r="F18" s="31"/>
      <c r="G18" s="31"/>
    </row>
    <row r="19" spans="1:7" x14ac:dyDescent="0.45">
      <c r="A19" s="80"/>
      <c r="B19" s="32"/>
      <c r="C19" s="129"/>
      <c r="D19" s="30"/>
      <c r="E19" s="30"/>
      <c r="F19" s="31"/>
      <c r="G19" s="31"/>
    </row>
    <row r="20" spans="1:7" x14ac:dyDescent="0.45">
      <c r="A20" s="80"/>
      <c r="B20" s="32"/>
      <c r="C20" s="129"/>
      <c r="D20" s="30"/>
      <c r="E20" s="30"/>
      <c r="F20" s="31"/>
      <c r="G20" s="31"/>
    </row>
    <row r="21" spans="1:7" x14ac:dyDescent="0.45">
      <c r="A21" s="84"/>
      <c r="B21" s="32"/>
      <c r="C21" s="129"/>
      <c r="D21" s="30"/>
      <c r="E21" s="30"/>
      <c r="F21" s="31"/>
      <c r="G21" s="31"/>
    </row>
    <row r="22" spans="1:7" x14ac:dyDescent="0.45">
      <c r="A22" s="76" t="s">
        <v>303</v>
      </c>
      <c r="B22" s="65" t="s">
        <v>279</v>
      </c>
      <c r="C22" s="128">
        <v>44784</v>
      </c>
      <c r="D22" s="67" t="s">
        <v>284</v>
      </c>
      <c r="E22" s="67" t="s">
        <v>283</v>
      </c>
      <c r="F22" s="68">
        <v>15000</v>
      </c>
      <c r="G22" s="68" t="s">
        <v>288</v>
      </c>
    </row>
    <row r="23" spans="1:7" x14ac:dyDescent="0.45">
      <c r="A23" s="80"/>
      <c r="B23" s="65" t="s">
        <v>280</v>
      </c>
      <c r="C23" s="128">
        <v>44784</v>
      </c>
      <c r="D23" s="67" t="s">
        <v>284</v>
      </c>
      <c r="E23" s="67" t="s">
        <v>283</v>
      </c>
      <c r="F23" s="68">
        <v>15000</v>
      </c>
      <c r="G23" s="68" t="s">
        <v>288</v>
      </c>
    </row>
    <row r="24" spans="1:7" x14ac:dyDescent="0.45">
      <c r="A24" s="80"/>
      <c r="B24" s="65" t="s">
        <v>172</v>
      </c>
      <c r="C24" s="128">
        <v>44784</v>
      </c>
      <c r="D24" s="67" t="s">
        <v>285</v>
      </c>
      <c r="E24" s="67" t="s">
        <v>283</v>
      </c>
      <c r="F24" s="68">
        <v>31000</v>
      </c>
      <c r="G24" s="68" t="s">
        <v>288</v>
      </c>
    </row>
    <row r="25" spans="1:7" x14ac:dyDescent="0.45">
      <c r="A25" s="80"/>
      <c r="B25" s="65"/>
      <c r="C25" s="128"/>
      <c r="D25" s="67"/>
      <c r="E25" s="67"/>
      <c r="F25" s="68"/>
      <c r="G25" s="68"/>
    </row>
    <row r="26" spans="1:7" x14ac:dyDescent="0.45">
      <c r="A26" s="80"/>
      <c r="B26" s="65" t="s">
        <v>279</v>
      </c>
      <c r="C26" s="128">
        <v>44820</v>
      </c>
      <c r="D26" s="67" t="s">
        <v>284</v>
      </c>
      <c r="E26" s="67" t="s">
        <v>283</v>
      </c>
      <c r="F26" s="68">
        <v>15000</v>
      </c>
      <c r="G26" s="68" t="s">
        <v>288</v>
      </c>
    </row>
    <row r="27" spans="1:7" x14ac:dyDescent="0.45">
      <c r="A27" s="80"/>
      <c r="B27" s="65" t="s">
        <v>280</v>
      </c>
      <c r="C27" s="128">
        <v>44820</v>
      </c>
      <c r="D27" s="67" t="s">
        <v>284</v>
      </c>
      <c r="E27" s="67" t="s">
        <v>283</v>
      </c>
      <c r="F27" s="68">
        <v>15000</v>
      </c>
      <c r="G27" s="68" t="s">
        <v>288</v>
      </c>
    </row>
    <row r="28" spans="1:7" x14ac:dyDescent="0.45">
      <c r="A28" s="80"/>
      <c r="B28" s="65" t="s">
        <v>172</v>
      </c>
      <c r="C28" s="128">
        <v>44820</v>
      </c>
      <c r="D28" s="67" t="s">
        <v>285</v>
      </c>
      <c r="E28" s="67" t="s">
        <v>283</v>
      </c>
      <c r="F28" s="68">
        <v>31000</v>
      </c>
      <c r="G28" s="68" t="s">
        <v>288</v>
      </c>
    </row>
    <row r="29" spans="1:7" x14ac:dyDescent="0.45">
      <c r="A29" s="80"/>
      <c r="B29" s="65"/>
      <c r="C29" s="128"/>
      <c r="D29" s="67"/>
      <c r="E29" s="67"/>
      <c r="F29" s="68"/>
      <c r="G29" s="68"/>
    </row>
    <row r="30" spans="1:7" x14ac:dyDescent="0.45">
      <c r="A30" s="80"/>
      <c r="B30" s="65" t="s">
        <v>279</v>
      </c>
      <c r="C30" s="128">
        <v>44841</v>
      </c>
      <c r="D30" s="67" t="s">
        <v>284</v>
      </c>
      <c r="E30" s="67" t="s">
        <v>283</v>
      </c>
      <c r="F30" s="68">
        <v>15000</v>
      </c>
      <c r="G30" s="68" t="s">
        <v>288</v>
      </c>
    </row>
    <row r="31" spans="1:7" x14ac:dyDescent="0.45">
      <c r="A31" s="80"/>
      <c r="B31" s="65" t="s">
        <v>280</v>
      </c>
      <c r="C31" s="128">
        <v>44841</v>
      </c>
      <c r="D31" s="67" t="s">
        <v>284</v>
      </c>
      <c r="E31" s="67" t="s">
        <v>283</v>
      </c>
      <c r="F31" s="68">
        <v>15000</v>
      </c>
      <c r="G31" s="68" t="s">
        <v>288</v>
      </c>
    </row>
    <row r="32" spans="1:7" x14ac:dyDescent="0.45">
      <c r="A32" s="80"/>
      <c r="B32" s="65" t="s">
        <v>172</v>
      </c>
      <c r="C32" s="128">
        <v>44841</v>
      </c>
      <c r="D32" s="67" t="s">
        <v>285</v>
      </c>
      <c r="E32" s="67" t="s">
        <v>283</v>
      </c>
      <c r="F32" s="68">
        <v>31000</v>
      </c>
      <c r="G32" s="68" t="s">
        <v>288</v>
      </c>
    </row>
    <row r="33" spans="1:7" x14ac:dyDescent="0.45">
      <c r="A33" s="80"/>
      <c r="B33" s="32"/>
      <c r="C33" s="129"/>
      <c r="D33" s="30"/>
      <c r="E33" s="30"/>
      <c r="F33" s="31"/>
      <c r="G33" s="31"/>
    </row>
    <row r="34" spans="1:7" x14ac:dyDescent="0.45">
      <c r="A34" s="80"/>
      <c r="B34" s="32"/>
      <c r="C34" s="129"/>
      <c r="D34" s="30"/>
      <c r="E34" s="30"/>
      <c r="F34" s="31"/>
      <c r="G34" s="31"/>
    </row>
    <row r="35" spans="1:7" x14ac:dyDescent="0.45">
      <c r="A35" s="80"/>
      <c r="B35" s="32"/>
      <c r="C35" s="129"/>
      <c r="D35" s="30"/>
      <c r="E35" s="30"/>
      <c r="F35" s="31"/>
      <c r="G35" s="31"/>
    </row>
    <row r="36" spans="1:7" x14ac:dyDescent="0.45">
      <c r="A36" s="80"/>
      <c r="B36" s="32"/>
      <c r="C36" s="129"/>
      <c r="D36" s="30"/>
      <c r="E36" s="30"/>
      <c r="F36" s="31"/>
      <c r="G36" s="31"/>
    </row>
    <row r="37" spans="1:7" x14ac:dyDescent="0.45">
      <c r="A37" s="80"/>
      <c r="B37" s="32"/>
      <c r="C37" s="129"/>
      <c r="D37" s="30"/>
      <c r="E37" s="30"/>
      <c r="F37" s="31"/>
      <c r="G37" s="31"/>
    </row>
    <row r="38" spans="1:7" x14ac:dyDescent="0.45">
      <c r="A38" s="80"/>
      <c r="B38" s="32"/>
      <c r="C38" s="129"/>
      <c r="D38" s="30"/>
      <c r="E38" s="30"/>
      <c r="F38" s="31"/>
      <c r="G38" s="31"/>
    </row>
    <row r="39" spans="1:7" x14ac:dyDescent="0.45">
      <c r="A39" s="80"/>
      <c r="B39" s="32"/>
      <c r="C39" s="129"/>
      <c r="D39" s="30"/>
      <c r="E39" s="30"/>
      <c r="F39" s="31"/>
      <c r="G39" s="31"/>
    </row>
    <row r="40" spans="1:7" x14ac:dyDescent="0.45">
      <c r="A40" s="84"/>
      <c r="B40" s="32"/>
      <c r="C40" s="129"/>
      <c r="D40" s="30"/>
      <c r="E40" s="30"/>
      <c r="F40" s="31"/>
      <c r="G40" s="31"/>
    </row>
    <row r="41" spans="1:7" x14ac:dyDescent="0.45">
      <c r="A41" s="89"/>
      <c r="B41" s="108" t="s">
        <v>25</v>
      </c>
      <c r="C41" s="130"/>
      <c r="D41" s="109"/>
      <c r="E41" s="109"/>
      <c r="F41" s="68">
        <f>SUM(F3:F40)</f>
        <v>245000</v>
      </c>
      <c r="G41" s="68"/>
    </row>
    <row r="42" spans="1:7" x14ac:dyDescent="0.45">
      <c r="A42" s="25" t="s">
        <v>46</v>
      </c>
      <c r="F42" s="27"/>
      <c r="G42" s="27"/>
    </row>
    <row r="43" spans="1:7" x14ac:dyDescent="0.45">
      <c r="F43" s="27"/>
      <c r="G43" s="27"/>
    </row>
    <row r="44" spans="1:7" x14ac:dyDescent="0.45">
      <c r="A44" s="25" t="s">
        <v>48</v>
      </c>
      <c r="F44" s="27"/>
      <c r="G44" s="27"/>
    </row>
    <row r="45" spans="1:7" x14ac:dyDescent="0.45">
      <c r="A45" s="25" t="s">
        <v>290</v>
      </c>
      <c r="F45" s="27"/>
      <c r="G45" s="27"/>
    </row>
    <row r="46" spans="1:7" ht="19.5" thickBot="1" x14ac:dyDescent="0.5">
      <c r="A46" s="25" t="s">
        <v>291</v>
      </c>
      <c r="F46" s="27"/>
      <c r="G46" s="27"/>
    </row>
    <row r="47" spans="1:7" x14ac:dyDescent="0.45">
      <c r="F47" s="27"/>
      <c r="G47" s="27"/>
    </row>
    <row r="48" spans="1:7" ht="19.5" thickBot="1" x14ac:dyDescent="0.5">
      <c r="F48" s="27"/>
      <c r="G48" s="27"/>
    </row>
    <row r="49" spans="1:7" x14ac:dyDescent="0.45">
      <c r="A49" s="53" t="s">
        <v>292</v>
      </c>
      <c r="C49" s="182" t="s">
        <v>368</v>
      </c>
      <c r="D49" s="183"/>
      <c r="E49" s="183"/>
      <c r="F49" s="184"/>
      <c r="G49" s="27"/>
    </row>
    <row r="50" spans="1:7" x14ac:dyDescent="0.45">
      <c r="C50" s="131"/>
      <c r="D50" s="29" t="s">
        <v>293</v>
      </c>
      <c r="E50" s="70">
        <v>44682</v>
      </c>
      <c r="F50" s="44"/>
      <c r="G50" s="27"/>
    </row>
    <row r="51" spans="1:7" x14ac:dyDescent="0.45">
      <c r="C51" s="131"/>
      <c r="D51" s="29" t="s">
        <v>294</v>
      </c>
      <c r="E51" s="29" t="s">
        <v>283</v>
      </c>
      <c r="F51" s="44"/>
      <c r="G51" s="27"/>
    </row>
    <row r="52" spans="1:7" x14ac:dyDescent="0.45">
      <c r="C52" s="131"/>
      <c r="D52" s="29" t="s">
        <v>295</v>
      </c>
      <c r="E52" s="29" t="s">
        <v>300</v>
      </c>
      <c r="F52" s="44"/>
      <c r="G52" s="27"/>
    </row>
    <row r="53" spans="1:7" x14ac:dyDescent="0.45">
      <c r="C53" s="131"/>
      <c r="D53" s="29" t="s">
        <v>296</v>
      </c>
      <c r="E53" s="31">
        <v>8000</v>
      </c>
      <c r="F53" s="44"/>
      <c r="G53" s="27"/>
    </row>
    <row r="54" spans="1:7" x14ac:dyDescent="0.45">
      <c r="C54" s="131"/>
      <c r="D54" s="29"/>
      <c r="E54" s="29"/>
      <c r="F54" s="44"/>
      <c r="G54" s="27"/>
    </row>
    <row r="55" spans="1:7" x14ac:dyDescent="0.45">
      <c r="C55" s="131"/>
      <c r="D55" s="29"/>
      <c r="E55" s="29"/>
      <c r="F55" s="44"/>
      <c r="G55" s="27"/>
    </row>
    <row r="56" spans="1:7" x14ac:dyDescent="0.45">
      <c r="C56" s="131"/>
      <c r="D56" s="29" t="s">
        <v>166</v>
      </c>
      <c r="E56" s="113">
        <f>SUM(E53:E55)</f>
        <v>8000</v>
      </c>
      <c r="F56" s="44"/>
      <c r="G56" s="27"/>
    </row>
    <row r="57" spans="1:7" x14ac:dyDescent="0.45">
      <c r="C57" s="131"/>
      <c r="D57" s="43"/>
      <c r="E57" s="43"/>
      <c r="F57" s="44"/>
      <c r="G57" s="27"/>
    </row>
    <row r="58" spans="1:7" x14ac:dyDescent="0.45">
      <c r="C58" s="131"/>
      <c r="D58" s="43" t="s">
        <v>297</v>
      </c>
      <c r="E58" s="112">
        <v>44676</v>
      </c>
      <c r="F58" s="44"/>
      <c r="G58" s="27"/>
    </row>
    <row r="59" spans="1:7" x14ac:dyDescent="0.45">
      <c r="C59" s="131"/>
      <c r="D59" s="43" t="s">
        <v>298</v>
      </c>
      <c r="E59" s="112" t="s">
        <v>278</v>
      </c>
      <c r="F59" s="44" t="s">
        <v>299</v>
      </c>
      <c r="G59" s="27"/>
    </row>
    <row r="60" spans="1:7" ht="19.5" thickBot="1" x14ac:dyDescent="0.5">
      <c r="C60" s="132"/>
      <c r="D60" s="47"/>
      <c r="E60" s="47"/>
      <c r="F60" s="48"/>
      <c r="G60" s="27"/>
    </row>
    <row r="61" spans="1:7" x14ac:dyDescent="0.45">
      <c r="F61" s="27"/>
      <c r="G61" s="27"/>
    </row>
    <row r="62" spans="1:7" ht="19.5" thickBot="1" x14ac:dyDescent="0.5">
      <c r="F62" s="27"/>
      <c r="G62" s="27"/>
    </row>
    <row r="63" spans="1:7" x14ac:dyDescent="0.45">
      <c r="A63" s="53" t="s">
        <v>301</v>
      </c>
      <c r="C63" s="182" t="s">
        <v>369</v>
      </c>
      <c r="D63" s="183"/>
      <c r="E63" s="183"/>
      <c r="F63" s="184"/>
      <c r="G63" s="27"/>
    </row>
    <row r="64" spans="1:7" x14ac:dyDescent="0.45">
      <c r="C64" s="131"/>
      <c r="D64" s="29" t="s">
        <v>293</v>
      </c>
      <c r="E64" s="70">
        <v>44784</v>
      </c>
      <c r="F64" s="44"/>
      <c r="G64" s="27"/>
    </row>
    <row r="65" spans="3:7" x14ac:dyDescent="0.45">
      <c r="C65" s="131"/>
      <c r="D65" s="29" t="s">
        <v>294</v>
      </c>
      <c r="E65" s="29" t="s">
        <v>283</v>
      </c>
      <c r="F65" s="44"/>
      <c r="G65" s="27"/>
    </row>
    <row r="66" spans="3:7" ht="37.5" x14ac:dyDescent="0.45">
      <c r="C66" s="131"/>
      <c r="D66" s="29" t="s">
        <v>295</v>
      </c>
      <c r="E66" s="114" t="s">
        <v>302</v>
      </c>
      <c r="F66" s="44"/>
      <c r="G66" s="27"/>
    </row>
    <row r="67" spans="3:7" x14ac:dyDescent="0.45">
      <c r="C67" s="131"/>
      <c r="D67" s="29" t="s">
        <v>296</v>
      </c>
      <c r="E67" s="31">
        <v>15000</v>
      </c>
      <c r="F67" s="44"/>
      <c r="G67" s="27"/>
    </row>
    <row r="68" spans="3:7" x14ac:dyDescent="0.45">
      <c r="C68" s="131"/>
      <c r="D68" s="29"/>
      <c r="E68" s="29"/>
      <c r="F68" s="44"/>
      <c r="G68" s="27"/>
    </row>
    <row r="69" spans="3:7" x14ac:dyDescent="0.45">
      <c r="C69" s="131"/>
      <c r="D69" s="29"/>
      <c r="E69" s="29"/>
      <c r="F69" s="44"/>
      <c r="G69" s="27"/>
    </row>
    <row r="70" spans="3:7" x14ac:dyDescent="0.45">
      <c r="C70" s="131"/>
      <c r="D70" s="29" t="s">
        <v>166</v>
      </c>
      <c r="E70" s="113">
        <f>SUM(E67:E69)</f>
        <v>15000</v>
      </c>
      <c r="F70" s="44"/>
      <c r="G70" s="27"/>
    </row>
    <row r="71" spans="3:7" x14ac:dyDescent="0.45">
      <c r="C71" s="131"/>
      <c r="D71" s="43"/>
      <c r="E71" s="43"/>
      <c r="F71" s="44"/>
      <c r="G71" s="27"/>
    </row>
    <row r="72" spans="3:7" ht="18.75" customHeight="1" x14ac:dyDescent="0.45">
      <c r="C72" s="131"/>
      <c r="D72" s="43" t="s">
        <v>297</v>
      </c>
      <c r="E72" s="112">
        <v>44762</v>
      </c>
      <c r="F72" s="44"/>
      <c r="G72" s="27"/>
    </row>
    <row r="73" spans="3:7" ht="18.75" customHeight="1" x14ac:dyDescent="0.45">
      <c r="C73" s="131"/>
      <c r="D73" s="43" t="s">
        <v>298</v>
      </c>
      <c r="E73" s="112" t="s">
        <v>278</v>
      </c>
      <c r="F73" s="44" t="s">
        <v>299</v>
      </c>
      <c r="G73" s="27"/>
    </row>
    <row r="74" spans="3:7" ht="19.5" thickBot="1" x14ac:dyDescent="0.5">
      <c r="C74" s="132"/>
      <c r="D74" s="47"/>
      <c r="E74" s="47"/>
      <c r="F74" s="48"/>
      <c r="G74" s="27"/>
    </row>
    <row r="75" spans="3:7" x14ac:dyDescent="0.45">
      <c r="F75" s="27"/>
      <c r="G75" s="27"/>
    </row>
    <row r="76" spans="3:7" x14ac:dyDescent="0.45">
      <c r="F76" s="27"/>
      <c r="G76" s="27"/>
    </row>
    <row r="77" spans="3:7" x14ac:dyDescent="0.45">
      <c r="F77" s="27"/>
      <c r="G77" s="27"/>
    </row>
    <row r="78" spans="3:7" x14ac:dyDescent="0.45">
      <c r="F78" s="27"/>
      <c r="G78" s="27"/>
    </row>
    <row r="79" spans="3:7" x14ac:dyDescent="0.45">
      <c r="F79" s="27"/>
      <c r="G79" s="27"/>
    </row>
    <row r="80" spans="3:7" x14ac:dyDescent="0.45">
      <c r="F80" s="27"/>
      <c r="G80" s="27"/>
    </row>
    <row r="81" spans="6:7" x14ac:dyDescent="0.45">
      <c r="F81" s="27"/>
      <c r="G81" s="27"/>
    </row>
    <row r="82" spans="6:7" x14ac:dyDescent="0.45">
      <c r="F82" s="27"/>
      <c r="G82" s="27"/>
    </row>
    <row r="83" spans="6:7" x14ac:dyDescent="0.45">
      <c r="F83" s="27"/>
      <c r="G83" s="27"/>
    </row>
    <row r="84" spans="6:7" x14ac:dyDescent="0.45">
      <c r="F84" s="27"/>
      <c r="G84" s="27"/>
    </row>
    <row r="85" spans="6:7" x14ac:dyDescent="0.45">
      <c r="F85" s="27"/>
      <c r="G85" s="27"/>
    </row>
    <row r="86" spans="6:7" x14ac:dyDescent="0.45">
      <c r="F86" s="27"/>
      <c r="G86" s="27"/>
    </row>
    <row r="87" spans="6:7" x14ac:dyDescent="0.45">
      <c r="F87" s="27"/>
      <c r="G87" s="27"/>
    </row>
    <row r="88" spans="6:7" x14ac:dyDescent="0.45">
      <c r="F88" s="27"/>
      <c r="G88" s="27"/>
    </row>
    <row r="89" spans="6:7" x14ac:dyDescent="0.45">
      <c r="F89" s="27"/>
      <c r="G89" s="27"/>
    </row>
    <row r="90" spans="6:7" x14ac:dyDescent="0.45">
      <c r="F90" s="27"/>
      <c r="G90" s="27"/>
    </row>
    <row r="91" spans="6:7" x14ac:dyDescent="0.45">
      <c r="F91" s="27"/>
      <c r="G91" s="27"/>
    </row>
    <row r="92" spans="6:7" x14ac:dyDescent="0.45">
      <c r="F92" s="27"/>
      <c r="G92" s="27"/>
    </row>
    <row r="93" spans="6:7" x14ac:dyDescent="0.45">
      <c r="F93" s="27"/>
      <c r="G93" s="27"/>
    </row>
    <row r="94" spans="6:7" x14ac:dyDescent="0.45">
      <c r="F94" s="27"/>
      <c r="G94" s="27"/>
    </row>
    <row r="95" spans="6:7" x14ac:dyDescent="0.45">
      <c r="F95" s="27"/>
      <c r="G95" s="27"/>
    </row>
    <row r="96" spans="6:7" x14ac:dyDescent="0.45">
      <c r="F96" s="27"/>
      <c r="G96" s="27"/>
    </row>
    <row r="97" spans="6:7" x14ac:dyDescent="0.45">
      <c r="F97" s="27"/>
      <c r="G97" s="27"/>
    </row>
    <row r="98" spans="6:7" x14ac:dyDescent="0.45">
      <c r="F98" s="27"/>
      <c r="G98" s="27"/>
    </row>
    <row r="99" spans="6:7" x14ac:dyDescent="0.45">
      <c r="F99" s="27"/>
      <c r="G99" s="27"/>
    </row>
    <row r="100" spans="6:7" x14ac:dyDescent="0.45">
      <c r="F100" s="27"/>
      <c r="G100" s="27"/>
    </row>
    <row r="101" spans="6:7" x14ac:dyDescent="0.45">
      <c r="F101" s="27"/>
      <c r="G101" s="27"/>
    </row>
    <row r="102" spans="6:7" x14ac:dyDescent="0.45">
      <c r="F102" s="27"/>
      <c r="G102" s="27"/>
    </row>
    <row r="103" spans="6:7" x14ac:dyDescent="0.45">
      <c r="F103" s="27"/>
      <c r="G103" s="27"/>
    </row>
    <row r="104" spans="6:7" x14ac:dyDescent="0.45">
      <c r="F104" s="27"/>
      <c r="G104" s="27"/>
    </row>
    <row r="105" spans="6:7" x14ac:dyDescent="0.45">
      <c r="F105" s="27"/>
      <c r="G105" s="27"/>
    </row>
    <row r="106" spans="6:7" x14ac:dyDescent="0.45">
      <c r="F106" s="27"/>
      <c r="G106" s="27"/>
    </row>
    <row r="107" spans="6:7" x14ac:dyDescent="0.45">
      <c r="F107" s="27"/>
      <c r="G107" s="27"/>
    </row>
    <row r="108" spans="6:7" x14ac:dyDescent="0.45">
      <c r="F108" s="27"/>
      <c r="G108" s="27"/>
    </row>
    <row r="109" spans="6:7" x14ac:dyDescent="0.45">
      <c r="F109" s="27"/>
      <c r="G109" s="27"/>
    </row>
    <row r="110" spans="6:7" x14ac:dyDescent="0.45">
      <c r="F110" s="27"/>
      <c r="G110" s="27"/>
    </row>
    <row r="111" spans="6:7" x14ac:dyDescent="0.45">
      <c r="F111" s="27"/>
      <c r="G111" s="27"/>
    </row>
    <row r="112" spans="6:7" x14ac:dyDescent="0.45">
      <c r="F112" s="27"/>
      <c r="G112" s="27"/>
    </row>
    <row r="113" spans="6:7" x14ac:dyDescent="0.45">
      <c r="F113" s="27"/>
      <c r="G113" s="27"/>
    </row>
    <row r="114" spans="6:7" x14ac:dyDescent="0.45">
      <c r="F114" s="27"/>
      <c r="G114" s="27"/>
    </row>
    <row r="115" spans="6:7" x14ac:dyDescent="0.45">
      <c r="F115" s="27"/>
      <c r="G115" s="27"/>
    </row>
    <row r="116" spans="6:7" x14ac:dyDescent="0.45">
      <c r="F116" s="27"/>
      <c r="G116" s="27"/>
    </row>
    <row r="117" spans="6:7" x14ac:dyDescent="0.45">
      <c r="F117" s="27"/>
      <c r="G117" s="27"/>
    </row>
    <row r="118" spans="6:7" x14ac:dyDescent="0.45">
      <c r="F118" s="27"/>
      <c r="G118" s="27"/>
    </row>
    <row r="119" spans="6:7" x14ac:dyDescent="0.45">
      <c r="F119" s="27"/>
      <c r="G119" s="27"/>
    </row>
    <row r="120" spans="6:7" x14ac:dyDescent="0.45">
      <c r="F120" s="27"/>
      <c r="G120" s="27"/>
    </row>
    <row r="121" spans="6:7" x14ac:dyDescent="0.45">
      <c r="F121" s="27"/>
      <c r="G121" s="27"/>
    </row>
    <row r="122" spans="6:7" x14ac:dyDescent="0.45">
      <c r="F122" s="27"/>
      <c r="G122" s="27"/>
    </row>
    <row r="123" spans="6:7" x14ac:dyDescent="0.45">
      <c r="F123" s="27"/>
      <c r="G123" s="27"/>
    </row>
    <row r="124" spans="6:7" x14ac:dyDescent="0.45">
      <c r="F124" s="27"/>
      <c r="G124" s="27"/>
    </row>
    <row r="125" spans="6:7" x14ac:dyDescent="0.45">
      <c r="F125" s="27"/>
      <c r="G125" s="27"/>
    </row>
    <row r="126" spans="6:7" x14ac:dyDescent="0.45">
      <c r="F126" s="27"/>
      <c r="G126" s="27"/>
    </row>
    <row r="127" spans="6:7" x14ac:dyDescent="0.45">
      <c r="F127" s="27"/>
      <c r="G127" s="27"/>
    </row>
    <row r="128" spans="6:7" x14ac:dyDescent="0.45">
      <c r="F128" s="27"/>
      <c r="G128" s="27"/>
    </row>
    <row r="129" spans="6:7" x14ac:dyDescent="0.45">
      <c r="F129" s="27"/>
      <c r="G129" s="27"/>
    </row>
    <row r="130" spans="6:7" x14ac:dyDescent="0.45">
      <c r="F130" s="27"/>
      <c r="G130" s="27"/>
    </row>
    <row r="131" spans="6:7" x14ac:dyDescent="0.45">
      <c r="F131" s="27"/>
      <c r="G131" s="27"/>
    </row>
    <row r="132" spans="6:7" x14ac:dyDescent="0.45">
      <c r="F132" s="27"/>
      <c r="G132" s="27"/>
    </row>
    <row r="133" spans="6:7" x14ac:dyDescent="0.45">
      <c r="F133" s="27"/>
      <c r="G133" s="27"/>
    </row>
    <row r="134" spans="6:7" x14ac:dyDescent="0.45">
      <c r="F134" s="27"/>
      <c r="G134" s="27"/>
    </row>
    <row r="135" spans="6:7" x14ac:dyDescent="0.45">
      <c r="F135" s="27"/>
      <c r="G135" s="27"/>
    </row>
    <row r="136" spans="6:7" x14ac:dyDescent="0.45">
      <c r="F136" s="27"/>
      <c r="G136" s="27"/>
    </row>
    <row r="137" spans="6:7" x14ac:dyDescent="0.45">
      <c r="F137" s="27"/>
      <c r="G137" s="27"/>
    </row>
    <row r="138" spans="6:7" x14ac:dyDescent="0.45">
      <c r="F138" s="27"/>
      <c r="G138" s="27"/>
    </row>
    <row r="139" spans="6:7" x14ac:dyDescent="0.45">
      <c r="F139" s="27"/>
      <c r="G139" s="27"/>
    </row>
    <row r="140" spans="6:7" x14ac:dyDescent="0.45">
      <c r="F140" s="27"/>
      <c r="G140" s="27"/>
    </row>
    <row r="141" spans="6:7" x14ac:dyDescent="0.45">
      <c r="F141" s="27"/>
      <c r="G141" s="27"/>
    </row>
    <row r="142" spans="6:7" x14ac:dyDescent="0.45">
      <c r="F142" s="27"/>
      <c r="G142" s="27"/>
    </row>
    <row r="143" spans="6:7" x14ac:dyDescent="0.45">
      <c r="F143" s="27"/>
      <c r="G143" s="27"/>
    </row>
    <row r="144" spans="6:7" x14ac:dyDescent="0.45">
      <c r="F144" s="27"/>
      <c r="G144" s="27"/>
    </row>
    <row r="145" spans="6:6" x14ac:dyDescent="0.45">
      <c r="F145" s="27"/>
    </row>
    <row r="146" spans="6:6" x14ac:dyDescent="0.45">
      <c r="F146" s="27"/>
    </row>
    <row r="147" spans="6:6" x14ac:dyDescent="0.45">
      <c r="F147" s="27"/>
    </row>
    <row r="148" spans="6:6" x14ac:dyDescent="0.45">
      <c r="F148" s="27"/>
    </row>
    <row r="149" spans="6:6" x14ac:dyDescent="0.45">
      <c r="F149" s="27"/>
    </row>
    <row r="150" spans="6:6" x14ac:dyDescent="0.45">
      <c r="F150" s="27"/>
    </row>
    <row r="151" spans="6:6" x14ac:dyDescent="0.45">
      <c r="F151" s="27"/>
    </row>
    <row r="152" spans="6:6" x14ac:dyDescent="0.45">
      <c r="F152" s="27"/>
    </row>
    <row r="153" spans="6:6" x14ac:dyDescent="0.45">
      <c r="F153" s="27"/>
    </row>
    <row r="154" spans="6:6" x14ac:dyDescent="0.45">
      <c r="F154" s="27"/>
    </row>
    <row r="155" spans="6:6" x14ac:dyDescent="0.45">
      <c r="F155" s="27"/>
    </row>
    <row r="156" spans="6:6" x14ac:dyDescent="0.45">
      <c r="F156" s="27"/>
    </row>
    <row r="157" spans="6:6" x14ac:dyDescent="0.45">
      <c r="F157" s="27"/>
    </row>
    <row r="158" spans="6:6" x14ac:dyDescent="0.45">
      <c r="F158" s="27"/>
    </row>
    <row r="159" spans="6:6" x14ac:dyDescent="0.45">
      <c r="F159" s="27"/>
    </row>
    <row r="160" spans="6:6" x14ac:dyDescent="0.45">
      <c r="F160" s="27"/>
    </row>
    <row r="161" spans="6:6" x14ac:dyDescent="0.45">
      <c r="F161" s="27"/>
    </row>
    <row r="162" spans="6:6" x14ac:dyDescent="0.45">
      <c r="F162" s="27"/>
    </row>
    <row r="163" spans="6:6" x14ac:dyDescent="0.45">
      <c r="F163" s="27"/>
    </row>
    <row r="164" spans="6:6" x14ac:dyDescent="0.45">
      <c r="F164" s="27"/>
    </row>
    <row r="165" spans="6:6" x14ac:dyDescent="0.45">
      <c r="F165" s="27"/>
    </row>
    <row r="166" spans="6:6" x14ac:dyDescent="0.45">
      <c r="F166" s="27"/>
    </row>
    <row r="167" spans="6:6" x14ac:dyDescent="0.45">
      <c r="F167" s="27"/>
    </row>
    <row r="168" spans="6:6" x14ac:dyDescent="0.45">
      <c r="F168" s="27"/>
    </row>
    <row r="169" spans="6:6" x14ac:dyDescent="0.45">
      <c r="F169" s="27"/>
    </row>
    <row r="170" spans="6:6" x14ac:dyDescent="0.45">
      <c r="F170" s="27"/>
    </row>
    <row r="171" spans="6:6" x14ac:dyDescent="0.45">
      <c r="F171" s="27"/>
    </row>
    <row r="172" spans="6:6" x14ac:dyDescent="0.45">
      <c r="F172" s="27"/>
    </row>
    <row r="173" spans="6:6" x14ac:dyDescent="0.45">
      <c r="F173" s="27"/>
    </row>
    <row r="174" spans="6:6" x14ac:dyDescent="0.45">
      <c r="F174" s="27"/>
    </row>
    <row r="175" spans="6:6" x14ac:dyDescent="0.45">
      <c r="F175" s="27"/>
    </row>
    <row r="176" spans="6:6" x14ac:dyDescent="0.45">
      <c r="F176" s="27"/>
    </row>
    <row r="177" spans="6:6" x14ac:dyDescent="0.45">
      <c r="F177" s="27"/>
    </row>
    <row r="178" spans="6:6" x14ac:dyDescent="0.45">
      <c r="F178" s="27"/>
    </row>
    <row r="179" spans="6:6" x14ac:dyDescent="0.45">
      <c r="F179" s="27"/>
    </row>
    <row r="180" spans="6:6" x14ac:dyDescent="0.45">
      <c r="F180" s="27"/>
    </row>
    <row r="181" spans="6:6" x14ac:dyDescent="0.45">
      <c r="F181" s="27"/>
    </row>
    <row r="182" spans="6:6" x14ac:dyDescent="0.45">
      <c r="F182" s="27"/>
    </row>
    <row r="183" spans="6:6" x14ac:dyDescent="0.45">
      <c r="F183" s="27"/>
    </row>
    <row r="184" spans="6:6" x14ac:dyDescent="0.45">
      <c r="F184" s="27"/>
    </row>
    <row r="185" spans="6:6" x14ac:dyDescent="0.45">
      <c r="F185" s="27"/>
    </row>
    <row r="186" spans="6:6" x14ac:dyDescent="0.45">
      <c r="F186" s="27"/>
    </row>
    <row r="187" spans="6:6" x14ac:dyDescent="0.45">
      <c r="F187" s="27"/>
    </row>
    <row r="188" spans="6:6" x14ac:dyDescent="0.45">
      <c r="F188" s="27"/>
    </row>
    <row r="189" spans="6:6" x14ac:dyDescent="0.45">
      <c r="F189" s="27"/>
    </row>
    <row r="190" spans="6:6" x14ac:dyDescent="0.45">
      <c r="F190" s="27"/>
    </row>
    <row r="191" spans="6:6" x14ac:dyDescent="0.45">
      <c r="F191" s="27"/>
    </row>
    <row r="192" spans="6:6" x14ac:dyDescent="0.45">
      <c r="F192" s="27"/>
    </row>
    <row r="193" spans="6:6" x14ac:dyDescent="0.45">
      <c r="F193" s="27"/>
    </row>
    <row r="194" spans="6:6" x14ac:dyDescent="0.45">
      <c r="F194" s="27"/>
    </row>
    <row r="195" spans="6:6" x14ac:dyDescent="0.45">
      <c r="F195" s="27"/>
    </row>
    <row r="196" spans="6:6" x14ac:dyDescent="0.45">
      <c r="F196" s="27"/>
    </row>
    <row r="197" spans="6:6" x14ac:dyDescent="0.45">
      <c r="F197" s="27"/>
    </row>
    <row r="198" spans="6:6" x14ac:dyDescent="0.45">
      <c r="F198" s="27"/>
    </row>
    <row r="199" spans="6:6" x14ac:dyDescent="0.45">
      <c r="F199" s="27"/>
    </row>
    <row r="200" spans="6:6" x14ac:dyDescent="0.45">
      <c r="F200" s="27"/>
    </row>
    <row r="201" spans="6:6" x14ac:dyDescent="0.45">
      <c r="F201" s="27"/>
    </row>
    <row r="202" spans="6:6" x14ac:dyDescent="0.45">
      <c r="F202" s="27"/>
    </row>
    <row r="203" spans="6:6" x14ac:dyDescent="0.45">
      <c r="F203" s="27"/>
    </row>
  </sheetData>
  <mergeCells count="2">
    <mergeCell ref="C49:F49"/>
    <mergeCell ref="C63:F63"/>
  </mergeCells>
  <phoneticPr fontId="2"/>
  <printOptions horizontalCentered="1"/>
  <pageMargins left="0.70866141732283472" right="0.70866141732283472" top="0.55118110236220474" bottom="0.55118110236220474" header="0.31496062992125984" footer="0.31496062992125984"/>
  <pageSetup paperSize="9" scale="68" fitToHeight="0" orientation="portrait" cellComments="asDisplayed" r:id="rId1"/>
  <rowBreaks count="1" manualBreakCount="1">
    <brk id="47"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9"/>
  <sheetViews>
    <sheetView view="pageBreakPreview" zoomScaleNormal="100" zoomScaleSheetLayoutView="100" workbookViewId="0"/>
  </sheetViews>
  <sheetFormatPr defaultRowHeight="18.75" x14ac:dyDescent="0.45"/>
  <cols>
    <col min="1" max="1" width="13.25" style="25" customWidth="1"/>
    <col min="2" max="2" width="18.625" style="25" customWidth="1"/>
    <col min="3" max="3" width="21.75" style="25" customWidth="1"/>
    <col min="4" max="4" width="15.375" style="25" customWidth="1"/>
    <col min="5" max="5" width="17" style="25" customWidth="1"/>
    <col min="6" max="7" width="9" style="25"/>
    <col min="8" max="8" width="3.75" style="25" customWidth="1"/>
    <col min="9" max="16384" width="9" style="25"/>
  </cols>
  <sheetData>
    <row r="1" spans="1:5" ht="24.75" x14ac:dyDescent="0.55000000000000004">
      <c r="A1" s="28" t="s">
        <v>304</v>
      </c>
      <c r="E1" s="55" t="str">
        <f ca="1">RIGHT(CELL("filename",A1),LEN(CELL("filename",A1))-FIND("]",CELL("filename",A1)))</f>
        <v>様式２（集計表⑤)</v>
      </c>
    </row>
    <row r="2" spans="1:5" s="26" customFormat="1" ht="37.5" customHeight="1" x14ac:dyDescent="0.4">
      <c r="A2" s="63" t="s">
        <v>306</v>
      </c>
      <c r="B2" s="63" t="s">
        <v>307</v>
      </c>
      <c r="C2" s="63" t="s">
        <v>308</v>
      </c>
      <c r="D2" s="63" t="s">
        <v>305</v>
      </c>
      <c r="E2" s="63" t="s">
        <v>277</v>
      </c>
    </row>
    <row r="3" spans="1:5" x14ac:dyDescent="0.45">
      <c r="A3" s="77" t="s">
        <v>316</v>
      </c>
      <c r="B3" s="133">
        <v>44725</v>
      </c>
      <c r="C3" s="69" t="s">
        <v>309</v>
      </c>
      <c r="D3" s="67" t="s">
        <v>281</v>
      </c>
      <c r="E3" s="68">
        <v>700</v>
      </c>
    </row>
    <row r="4" spans="1:5" x14ac:dyDescent="0.45">
      <c r="A4" s="77" t="s">
        <v>315</v>
      </c>
      <c r="B4" s="133">
        <v>44726</v>
      </c>
      <c r="C4" s="69" t="s">
        <v>311</v>
      </c>
      <c r="D4" s="67" t="s">
        <v>310</v>
      </c>
      <c r="E4" s="68">
        <v>700</v>
      </c>
    </row>
    <row r="5" spans="1:5" x14ac:dyDescent="0.45">
      <c r="A5" s="81"/>
      <c r="B5" s="134"/>
      <c r="C5" s="70"/>
      <c r="D5" s="30"/>
      <c r="E5" s="31"/>
    </row>
    <row r="6" spans="1:5" x14ac:dyDescent="0.45">
      <c r="A6" s="81"/>
      <c r="B6" s="134"/>
      <c r="C6" s="70"/>
      <c r="D6" s="30"/>
      <c r="E6" s="31"/>
    </row>
    <row r="7" spans="1:5" x14ac:dyDescent="0.45">
      <c r="A7" s="81"/>
      <c r="B7" s="134"/>
      <c r="C7" s="70"/>
      <c r="D7" s="30"/>
      <c r="E7" s="31"/>
    </row>
    <row r="8" spans="1:5" x14ac:dyDescent="0.45">
      <c r="A8" s="81"/>
      <c r="B8" s="134"/>
      <c r="C8" s="70"/>
      <c r="D8" s="30"/>
      <c r="E8" s="31"/>
    </row>
    <row r="9" spans="1:5" x14ac:dyDescent="0.45">
      <c r="A9" s="81"/>
      <c r="B9" s="134"/>
      <c r="C9" s="70"/>
      <c r="D9" s="30"/>
      <c r="E9" s="31"/>
    </row>
    <row r="10" spans="1:5" x14ac:dyDescent="0.45">
      <c r="A10" s="81"/>
      <c r="B10" s="134"/>
      <c r="C10" s="70"/>
      <c r="D10" s="30"/>
      <c r="E10" s="31"/>
    </row>
    <row r="11" spans="1:5" x14ac:dyDescent="0.45">
      <c r="A11" s="81"/>
      <c r="B11" s="134"/>
      <c r="C11" s="70"/>
      <c r="D11" s="30"/>
      <c r="E11" s="31"/>
    </row>
    <row r="12" spans="1:5" x14ac:dyDescent="0.45">
      <c r="A12" s="81"/>
      <c r="B12" s="134"/>
      <c r="C12" s="70"/>
      <c r="D12" s="30"/>
      <c r="E12" s="31"/>
    </row>
    <row r="13" spans="1:5" x14ac:dyDescent="0.45">
      <c r="A13" s="81"/>
      <c r="B13" s="134"/>
      <c r="C13" s="70"/>
      <c r="D13" s="30"/>
      <c r="E13" s="31"/>
    </row>
    <row r="14" spans="1:5" x14ac:dyDescent="0.45">
      <c r="A14" s="81"/>
      <c r="B14" s="134"/>
      <c r="C14" s="70"/>
      <c r="D14" s="30"/>
      <c r="E14" s="31"/>
    </row>
    <row r="15" spans="1:5" x14ac:dyDescent="0.45">
      <c r="A15" s="81"/>
      <c r="B15" s="134"/>
      <c r="C15" s="70"/>
      <c r="D15" s="30"/>
      <c r="E15" s="31"/>
    </row>
    <row r="16" spans="1:5" x14ac:dyDescent="0.45">
      <c r="A16" s="81"/>
      <c r="B16" s="134"/>
      <c r="C16" s="70"/>
      <c r="D16" s="30"/>
      <c r="E16" s="31"/>
    </row>
    <row r="17" spans="1:5" x14ac:dyDescent="0.45">
      <c r="A17" s="81"/>
      <c r="B17" s="134"/>
      <c r="C17" s="70"/>
      <c r="D17" s="30"/>
      <c r="E17" s="31"/>
    </row>
    <row r="18" spans="1:5" x14ac:dyDescent="0.45">
      <c r="A18" s="81"/>
      <c r="B18" s="134"/>
      <c r="C18" s="70"/>
      <c r="D18" s="30"/>
      <c r="E18" s="31"/>
    </row>
    <row r="19" spans="1:5" x14ac:dyDescent="0.45">
      <c r="A19" s="81"/>
      <c r="B19" s="134"/>
      <c r="C19" s="70"/>
      <c r="D19" s="30"/>
      <c r="E19" s="31"/>
    </row>
    <row r="20" spans="1:5" x14ac:dyDescent="0.45">
      <c r="A20" s="81"/>
      <c r="B20" s="134"/>
      <c r="C20" s="70"/>
      <c r="D20" s="30"/>
      <c r="E20" s="31"/>
    </row>
    <row r="21" spans="1:5" x14ac:dyDescent="0.45">
      <c r="A21" s="81"/>
      <c r="B21" s="134"/>
      <c r="C21" s="70"/>
      <c r="D21" s="30"/>
      <c r="E21" s="31"/>
    </row>
    <row r="22" spans="1:5" x14ac:dyDescent="0.45">
      <c r="A22" s="81"/>
      <c r="B22" s="134"/>
      <c r="C22" s="70"/>
      <c r="D22" s="30"/>
      <c r="E22" s="31"/>
    </row>
    <row r="23" spans="1:5" x14ac:dyDescent="0.45">
      <c r="A23" s="81"/>
      <c r="B23" s="134"/>
      <c r="C23" s="70"/>
      <c r="D23" s="30"/>
      <c r="E23" s="31"/>
    </row>
    <row r="24" spans="1:5" x14ac:dyDescent="0.45">
      <c r="A24" s="81"/>
      <c r="B24" s="134"/>
      <c r="C24" s="70"/>
      <c r="D24" s="30"/>
      <c r="E24" s="31"/>
    </row>
    <row r="25" spans="1:5" x14ac:dyDescent="0.45">
      <c r="A25" s="81"/>
      <c r="B25" s="134"/>
      <c r="C25" s="70"/>
      <c r="D25" s="30"/>
      <c r="E25" s="31"/>
    </row>
    <row r="26" spans="1:5" x14ac:dyDescent="0.45">
      <c r="A26" s="81"/>
      <c r="B26" s="134"/>
      <c r="C26" s="70"/>
      <c r="D26" s="30"/>
      <c r="E26" s="31"/>
    </row>
    <row r="27" spans="1:5" x14ac:dyDescent="0.45">
      <c r="A27" s="81"/>
      <c r="B27" s="134"/>
      <c r="C27" s="70"/>
      <c r="D27" s="30"/>
      <c r="E27" s="31"/>
    </row>
    <row r="28" spans="1:5" x14ac:dyDescent="0.45">
      <c r="A28" s="81"/>
      <c r="B28" s="134"/>
      <c r="C28" s="70"/>
      <c r="D28" s="30"/>
      <c r="E28" s="31"/>
    </row>
    <row r="29" spans="1:5" x14ac:dyDescent="0.45">
      <c r="A29" s="81"/>
      <c r="B29" s="134"/>
      <c r="C29" s="70"/>
      <c r="D29" s="30"/>
      <c r="E29" s="31"/>
    </row>
    <row r="30" spans="1:5" x14ac:dyDescent="0.45">
      <c r="A30" s="81"/>
      <c r="B30" s="134"/>
      <c r="C30" s="70"/>
      <c r="D30" s="30"/>
      <c r="E30" s="31"/>
    </row>
    <row r="31" spans="1:5" x14ac:dyDescent="0.45">
      <c r="A31" s="81"/>
      <c r="B31" s="134"/>
      <c r="C31" s="70"/>
      <c r="D31" s="30"/>
      <c r="E31" s="31"/>
    </row>
    <row r="32" spans="1:5" x14ac:dyDescent="0.45">
      <c r="A32" s="81"/>
      <c r="B32" s="134"/>
      <c r="C32" s="70"/>
      <c r="D32" s="30"/>
      <c r="E32" s="31"/>
    </row>
    <row r="33" spans="1:5" x14ac:dyDescent="0.45">
      <c r="A33" s="77"/>
      <c r="B33" s="108" t="s">
        <v>25</v>
      </c>
      <c r="C33" s="111"/>
      <c r="D33" s="109"/>
      <c r="E33" s="110">
        <f>SUM(E3:E32)</f>
        <v>1400</v>
      </c>
    </row>
    <row r="34" spans="1:5" x14ac:dyDescent="0.45">
      <c r="A34" s="25" t="s">
        <v>46</v>
      </c>
    </row>
    <row r="36" spans="1:5" x14ac:dyDescent="0.45">
      <c r="A36" s="25" t="s">
        <v>48</v>
      </c>
    </row>
    <row r="37" spans="1:5" ht="37.5" customHeight="1" x14ac:dyDescent="0.45">
      <c r="A37" s="185" t="s">
        <v>313</v>
      </c>
      <c r="B37" s="185"/>
      <c r="C37" s="185"/>
      <c r="D37" s="185"/>
      <c r="E37" s="185"/>
    </row>
    <row r="38" spans="1:5" ht="56.25" customHeight="1" x14ac:dyDescent="0.45">
      <c r="A38" s="185" t="s">
        <v>314</v>
      </c>
      <c r="B38" s="185"/>
      <c r="C38" s="185"/>
      <c r="D38" s="185"/>
      <c r="E38" s="185"/>
    </row>
    <row r="39" spans="1:5" x14ac:dyDescent="0.45">
      <c r="A39" s="25" t="s">
        <v>312</v>
      </c>
    </row>
  </sheetData>
  <mergeCells count="2">
    <mergeCell ref="A37:E37"/>
    <mergeCell ref="A38:E38"/>
  </mergeCells>
  <phoneticPr fontId="2"/>
  <printOptions horizontalCentered="1"/>
  <pageMargins left="0.70866141732283472" right="0.70866141732283472" top="0.55118110236220474" bottom="0.55118110236220474" header="0.31496062992125984" footer="0.31496062992125984"/>
  <pageSetup paperSize="9" scale="74" fitToHeight="0" orientation="portrait" cellComments="asDisplayed"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15"/>
  <sheetViews>
    <sheetView view="pageBreakPreview" zoomScaleNormal="100" zoomScaleSheetLayoutView="100" workbookViewId="0"/>
  </sheetViews>
  <sheetFormatPr defaultRowHeight="18.75" x14ac:dyDescent="0.4"/>
  <cols>
    <col min="1" max="2" width="15.625" style="71" customWidth="1"/>
    <col min="3" max="3" width="17.5" style="71" bestFit="1" customWidth="1"/>
    <col min="4" max="5" width="21.625" style="71" bestFit="1" customWidth="1"/>
    <col min="6" max="6" width="13" style="71" bestFit="1" customWidth="1"/>
    <col min="7" max="7" width="15.25" style="71" customWidth="1"/>
    <col min="8" max="8" width="9" style="71"/>
    <col min="9" max="9" width="10.625" style="71" customWidth="1"/>
    <col min="10" max="16384" width="9" style="71"/>
  </cols>
  <sheetData>
    <row r="1" spans="1:7" ht="24.75" x14ac:dyDescent="0.4">
      <c r="A1" s="73" t="s">
        <v>329</v>
      </c>
      <c r="G1" s="74" t="str">
        <f ca="1">RIGHT(CELL("filename",A1),LEN(CELL("filename",A1))-FIND("]",CELL("filename",A1)))</f>
        <v>様式２（集計表⑥-1)</v>
      </c>
    </row>
    <row r="2" spans="1:7" x14ac:dyDescent="0.4">
      <c r="A2" s="75" t="s">
        <v>177</v>
      </c>
    </row>
    <row r="3" spans="1:7" s="26" customFormat="1" x14ac:dyDescent="0.4">
      <c r="A3" s="186" t="s">
        <v>306</v>
      </c>
      <c r="B3" s="186" t="s">
        <v>174</v>
      </c>
      <c r="C3" s="186" t="s">
        <v>324</v>
      </c>
      <c r="D3" s="173" t="s">
        <v>325</v>
      </c>
      <c r="E3" s="175"/>
      <c r="F3" s="186" t="s">
        <v>330</v>
      </c>
      <c r="G3" s="186" t="s">
        <v>328</v>
      </c>
    </row>
    <row r="4" spans="1:7" s="26" customFormat="1" x14ac:dyDescent="0.4">
      <c r="A4" s="187"/>
      <c r="B4" s="187"/>
      <c r="C4" s="187"/>
      <c r="D4" s="64" t="s">
        <v>326</v>
      </c>
      <c r="E4" s="64" t="s">
        <v>327</v>
      </c>
      <c r="F4" s="187"/>
      <c r="G4" s="187"/>
    </row>
    <row r="5" spans="1:7" x14ac:dyDescent="0.4">
      <c r="A5" s="76" t="s">
        <v>178</v>
      </c>
      <c r="B5" s="77" t="s">
        <v>179</v>
      </c>
      <c r="C5" s="115">
        <v>31</v>
      </c>
      <c r="D5" s="124">
        <v>44682</v>
      </c>
      <c r="E5" s="124">
        <v>44712</v>
      </c>
      <c r="F5" s="79">
        <v>9000</v>
      </c>
      <c r="G5" s="79">
        <f>ROUNDDOWN(C5*F5,0)</f>
        <v>279000</v>
      </c>
    </row>
    <row r="6" spans="1:7" x14ac:dyDescent="0.4">
      <c r="A6" s="80"/>
      <c r="B6" s="77" t="s">
        <v>167</v>
      </c>
      <c r="C6" s="115">
        <v>30</v>
      </c>
      <c r="D6" s="124">
        <v>44713</v>
      </c>
      <c r="E6" s="124">
        <v>44742</v>
      </c>
      <c r="F6" s="79">
        <v>9500</v>
      </c>
      <c r="G6" s="79">
        <f>ROUNDDOWN(C6*F6,0)</f>
        <v>285000</v>
      </c>
    </row>
    <row r="7" spans="1:7" x14ac:dyDescent="0.4">
      <c r="A7" s="80"/>
      <c r="B7" s="81"/>
      <c r="C7" s="116"/>
      <c r="D7" s="125"/>
      <c r="E7" s="125"/>
      <c r="F7" s="83"/>
      <c r="G7" s="83"/>
    </row>
    <row r="8" spans="1:7" x14ac:dyDescent="0.4">
      <c r="A8" s="80"/>
      <c r="B8" s="81"/>
      <c r="C8" s="116"/>
      <c r="D8" s="125"/>
      <c r="E8" s="125"/>
      <c r="F8" s="83"/>
      <c r="G8" s="83"/>
    </row>
    <row r="9" spans="1:7" x14ac:dyDescent="0.4">
      <c r="A9" s="80"/>
      <c r="B9" s="81"/>
      <c r="C9" s="116"/>
      <c r="D9" s="125"/>
      <c r="E9" s="125"/>
      <c r="F9" s="83"/>
      <c r="G9" s="83"/>
    </row>
    <row r="10" spans="1:7" x14ac:dyDescent="0.4">
      <c r="A10" s="80"/>
      <c r="B10" s="81"/>
      <c r="C10" s="116"/>
      <c r="D10" s="125"/>
      <c r="E10" s="125"/>
      <c r="F10" s="83"/>
      <c r="G10" s="83"/>
    </row>
    <row r="11" spans="1:7" x14ac:dyDescent="0.4">
      <c r="A11" s="80"/>
      <c r="B11" s="81"/>
      <c r="C11" s="116"/>
      <c r="D11" s="125"/>
      <c r="E11" s="125"/>
      <c r="F11" s="83"/>
      <c r="G11" s="83"/>
    </row>
    <row r="12" spans="1:7" x14ac:dyDescent="0.4">
      <c r="A12" s="80"/>
      <c r="B12" s="81"/>
      <c r="C12" s="116"/>
      <c r="D12" s="125"/>
      <c r="E12" s="125"/>
      <c r="F12" s="83"/>
      <c r="G12" s="83"/>
    </row>
    <row r="13" spans="1:7" x14ac:dyDescent="0.4">
      <c r="A13" s="84"/>
      <c r="B13" s="81"/>
      <c r="C13" s="116"/>
      <c r="D13" s="125"/>
      <c r="E13" s="125"/>
      <c r="F13" s="83"/>
      <c r="G13" s="83"/>
    </row>
    <row r="14" spans="1:7" x14ac:dyDescent="0.4">
      <c r="A14" s="89" t="s">
        <v>183</v>
      </c>
      <c r="B14" s="87"/>
      <c r="C14" s="87"/>
      <c r="D14" s="117"/>
      <c r="E14" s="117"/>
      <c r="F14" s="88"/>
      <c r="G14" s="79">
        <f>SUM(G5:G13)</f>
        <v>564000</v>
      </c>
    </row>
    <row r="15" spans="1:7" s="26" customFormat="1" ht="37.700000000000003" customHeight="1" x14ac:dyDescent="0.4">
      <c r="A15" s="64" t="s">
        <v>306</v>
      </c>
      <c r="B15" s="64" t="s">
        <v>317</v>
      </c>
      <c r="C15" s="64" t="s">
        <v>185</v>
      </c>
      <c r="D15" s="118" t="s">
        <v>186</v>
      </c>
      <c r="E15" s="118" t="s">
        <v>187</v>
      </c>
      <c r="F15" s="64" t="s">
        <v>188</v>
      </c>
      <c r="G15" s="64" t="s">
        <v>193</v>
      </c>
    </row>
    <row r="16" spans="1:7" x14ac:dyDescent="0.4">
      <c r="A16" s="76" t="s">
        <v>184</v>
      </c>
      <c r="B16" s="77">
        <v>1</v>
      </c>
      <c r="C16" s="77">
        <v>2</v>
      </c>
      <c r="D16" s="78">
        <v>44682</v>
      </c>
      <c r="E16" s="78">
        <v>44742</v>
      </c>
      <c r="F16" s="79">
        <v>135000</v>
      </c>
      <c r="G16" s="79">
        <f>B16*C16*F16</f>
        <v>270000</v>
      </c>
    </row>
    <row r="17" spans="1:7" x14ac:dyDescent="0.4">
      <c r="A17" s="80"/>
      <c r="B17" s="81"/>
      <c r="C17" s="81"/>
      <c r="D17" s="82"/>
      <c r="E17" s="82"/>
      <c r="F17" s="83"/>
      <c r="G17" s="83"/>
    </row>
    <row r="18" spans="1:7" x14ac:dyDescent="0.4">
      <c r="A18" s="80"/>
      <c r="B18" s="81"/>
      <c r="C18" s="81"/>
      <c r="D18" s="82"/>
      <c r="E18" s="82"/>
      <c r="F18" s="83"/>
      <c r="G18" s="83"/>
    </row>
    <row r="19" spans="1:7" x14ac:dyDescent="0.4">
      <c r="A19" s="80"/>
      <c r="B19" s="81"/>
      <c r="C19" s="81"/>
      <c r="D19" s="82"/>
      <c r="E19" s="82"/>
      <c r="F19" s="83"/>
      <c r="G19" s="83"/>
    </row>
    <row r="20" spans="1:7" x14ac:dyDescent="0.4">
      <c r="A20" s="80"/>
      <c r="B20" s="81"/>
      <c r="C20" s="81"/>
      <c r="D20" s="82"/>
      <c r="E20" s="82"/>
      <c r="F20" s="83"/>
      <c r="G20" s="83"/>
    </row>
    <row r="21" spans="1:7" x14ac:dyDescent="0.4">
      <c r="A21" s="80"/>
      <c r="B21" s="81"/>
      <c r="C21" s="81"/>
      <c r="D21" s="82"/>
      <c r="E21" s="82"/>
      <c r="F21" s="83"/>
      <c r="G21" s="83"/>
    </row>
    <row r="22" spans="1:7" x14ac:dyDescent="0.4">
      <c r="A22" s="80"/>
      <c r="B22" s="81"/>
      <c r="C22" s="81"/>
      <c r="D22" s="82"/>
      <c r="E22" s="82"/>
      <c r="F22" s="83"/>
      <c r="G22" s="83"/>
    </row>
    <row r="23" spans="1:7" x14ac:dyDescent="0.4">
      <c r="A23" s="80"/>
      <c r="B23" s="81"/>
      <c r="C23" s="81"/>
      <c r="D23" s="82"/>
      <c r="E23" s="82"/>
      <c r="F23" s="83"/>
      <c r="G23" s="83"/>
    </row>
    <row r="24" spans="1:7" x14ac:dyDescent="0.4">
      <c r="A24" s="80"/>
      <c r="B24" s="81"/>
      <c r="C24" s="81"/>
      <c r="D24" s="82"/>
      <c r="E24" s="82"/>
      <c r="F24" s="83"/>
      <c r="G24" s="83"/>
    </row>
    <row r="25" spans="1:7" x14ac:dyDescent="0.4">
      <c r="A25" s="89" t="s">
        <v>183</v>
      </c>
      <c r="B25" s="87"/>
      <c r="C25" s="87"/>
      <c r="D25" s="87"/>
      <c r="E25" s="87"/>
      <c r="F25" s="88"/>
      <c r="G25" s="79">
        <f>SUM(G16:G24)</f>
        <v>270000</v>
      </c>
    </row>
    <row r="26" spans="1:7" s="26" customFormat="1" ht="37.700000000000003" customHeight="1" x14ac:dyDescent="0.4">
      <c r="A26" s="64" t="s">
        <v>306</v>
      </c>
      <c r="B26" s="64" t="s">
        <v>190</v>
      </c>
      <c r="C26" s="148" t="s">
        <v>191</v>
      </c>
      <c r="D26" s="148"/>
      <c r="E26" s="148"/>
      <c r="F26" s="64" t="s">
        <v>320</v>
      </c>
      <c r="G26" s="64" t="s">
        <v>193</v>
      </c>
    </row>
    <row r="27" spans="1:7" x14ac:dyDescent="0.4">
      <c r="A27" s="76" t="s">
        <v>189</v>
      </c>
      <c r="B27" s="85">
        <v>32</v>
      </c>
      <c r="C27" s="172">
        <v>44691</v>
      </c>
      <c r="D27" s="172"/>
      <c r="E27" s="172"/>
      <c r="F27" s="79">
        <v>165</v>
      </c>
      <c r="G27" s="79">
        <f>ROUNDDOWN(B27*F27,0)</f>
        <v>5280</v>
      </c>
    </row>
    <row r="28" spans="1:7" x14ac:dyDescent="0.4">
      <c r="A28" s="80"/>
      <c r="B28" s="85">
        <v>40</v>
      </c>
      <c r="C28" s="172">
        <v>44704</v>
      </c>
      <c r="D28" s="172"/>
      <c r="E28" s="172"/>
      <c r="F28" s="79">
        <v>166</v>
      </c>
      <c r="G28" s="79">
        <f>ROUNDDOWN(B28*F28,0)</f>
        <v>6640</v>
      </c>
    </row>
    <row r="29" spans="1:7" x14ac:dyDescent="0.4">
      <c r="A29" s="80"/>
      <c r="B29" s="85">
        <v>20</v>
      </c>
      <c r="C29" s="172">
        <v>44713</v>
      </c>
      <c r="D29" s="172"/>
      <c r="E29" s="172"/>
      <c r="F29" s="79">
        <v>164</v>
      </c>
      <c r="G29" s="79">
        <f>ROUNDDOWN(B29*F29,0)</f>
        <v>3280</v>
      </c>
    </row>
    <row r="30" spans="1:7" x14ac:dyDescent="0.4">
      <c r="A30" s="80"/>
      <c r="B30" s="81"/>
      <c r="C30" s="166"/>
      <c r="D30" s="166"/>
      <c r="E30" s="166"/>
      <c r="F30" s="83"/>
      <c r="G30" s="83"/>
    </row>
    <row r="31" spans="1:7" x14ac:dyDescent="0.4">
      <c r="A31" s="80"/>
      <c r="B31" s="81"/>
      <c r="C31" s="166"/>
      <c r="D31" s="166"/>
      <c r="E31" s="166"/>
      <c r="F31" s="83"/>
      <c r="G31" s="83"/>
    </row>
    <row r="32" spans="1:7" x14ac:dyDescent="0.4">
      <c r="A32" s="80"/>
      <c r="B32" s="81"/>
      <c r="C32" s="166"/>
      <c r="D32" s="166"/>
      <c r="E32" s="166"/>
      <c r="F32" s="83"/>
      <c r="G32" s="83"/>
    </row>
    <row r="33" spans="1:7" x14ac:dyDescent="0.4">
      <c r="A33" s="80"/>
      <c r="B33" s="81"/>
      <c r="C33" s="166"/>
      <c r="D33" s="166"/>
      <c r="E33" s="166"/>
      <c r="F33" s="83"/>
      <c r="G33" s="83"/>
    </row>
    <row r="34" spans="1:7" x14ac:dyDescent="0.4">
      <c r="A34" s="80"/>
      <c r="B34" s="81"/>
      <c r="C34" s="166"/>
      <c r="D34" s="166"/>
      <c r="E34" s="166"/>
      <c r="F34" s="83"/>
      <c r="G34" s="83"/>
    </row>
    <row r="35" spans="1:7" x14ac:dyDescent="0.4">
      <c r="A35" s="80"/>
      <c r="B35" s="81"/>
      <c r="C35" s="166"/>
      <c r="D35" s="166"/>
      <c r="E35" s="166"/>
      <c r="F35" s="83"/>
      <c r="G35" s="83"/>
    </row>
    <row r="36" spans="1:7" x14ac:dyDescent="0.4">
      <c r="A36" s="89" t="s">
        <v>183</v>
      </c>
      <c r="B36" s="87"/>
      <c r="C36" s="87"/>
      <c r="D36" s="87"/>
      <c r="E36" s="87"/>
      <c r="F36" s="88"/>
      <c r="G36" s="79">
        <f>SUM(G27:G35)</f>
        <v>15200</v>
      </c>
    </row>
    <row r="37" spans="1:7" ht="37.5" x14ac:dyDescent="0.4">
      <c r="A37" s="64" t="s">
        <v>306</v>
      </c>
      <c r="B37" s="64" t="s">
        <v>194</v>
      </c>
      <c r="C37" s="64" t="s">
        <v>195</v>
      </c>
      <c r="D37" s="64" t="s">
        <v>196</v>
      </c>
      <c r="E37" s="64" t="s">
        <v>321</v>
      </c>
      <c r="F37" s="64" t="s">
        <v>197</v>
      </c>
      <c r="G37" s="64" t="s">
        <v>193</v>
      </c>
    </row>
    <row r="38" spans="1:7" x14ac:dyDescent="0.4">
      <c r="A38" s="170" t="s">
        <v>198</v>
      </c>
      <c r="B38" s="124">
        <v>44683</v>
      </c>
      <c r="C38" s="77" t="s">
        <v>199</v>
      </c>
      <c r="D38" s="78" t="s">
        <v>200</v>
      </c>
      <c r="E38" s="78" t="s">
        <v>201</v>
      </c>
      <c r="F38" s="79">
        <v>2840</v>
      </c>
      <c r="G38" s="79">
        <f>F38</f>
        <v>2840</v>
      </c>
    </row>
    <row r="39" spans="1:7" x14ac:dyDescent="0.4">
      <c r="A39" s="171"/>
      <c r="B39" s="124">
        <v>44683</v>
      </c>
      <c r="C39" s="78" t="s">
        <v>200</v>
      </c>
      <c r="D39" s="77" t="s">
        <v>199</v>
      </c>
      <c r="E39" s="78" t="s">
        <v>201</v>
      </c>
      <c r="F39" s="79">
        <v>2840</v>
      </c>
      <c r="G39" s="79">
        <f t="shared" ref="G39:G41" si="0">F39</f>
        <v>2840</v>
      </c>
    </row>
    <row r="40" spans="1:7" x14ac:dyDescent="0.4">
      <c r="A40" s="80"/>
      <c r="B40" s="124">
        <v>44690</v>
      </c>
      <c r="C40" s="77" t="s">
        <v>199</v>
      </c>
      <c r="D40" s="78" t="s">
        <v>200</v>
      </c>
      <c r="E40" s="78" t="s">
        <v>201</v>
      </c>
      <c r="F40" s="79">
        <v>2840</v>
      </c>
      <c r="G40" s="79">
        <f t="shared" si="0"/>
        <v>2840</v>
      </c>
    </row>
    <row r="41" spans="1:7" x14ac:dyDescent="0.4">
      <c r="A41" s="80"/>
      <c r="B41" s="124">
        <v>44690</v>
      </c>
      <c r="C41" s="78" t="s">
        <v>200</v>
      </c>
      <c r="D41" s="77" t="s">
        <v>199</v>
      </c>
      <c r="E41" s="78" t="s">
        <v>201</v>
      </c>
      <c r="F41" s="79">
        <v>2840</v>
      </c>
      <c r="G41" s="79">
        <f t="shared" si="0"/>
        <v>2840</v>
      </c>
    </row>
    <row r="42" spans="1:7" x14ac:dyDescent="0.4">
      <c r="A42" s="80"/>
      <c r="B42" s="125"/>
      <c r="C42" s="81"/>
      <c r="D42" s="82"/>
      <c r="E42" s="82"/>
      <c r="F42" s="83"/>
      <c r="G42" s="83"/>
    </row>
    <row r="43" spans="1:7" x14ac:dyDescent="0.4">
      <c r="A43" s="80"/>
      <c r="B43" s="125"/>
      <c r="C43" s="81"/>
      <c r="D43" s="82"/>
      <c r="E43" s="82"/>
      <c r="F43" s="83"/>
      <c r="G43" s="83"/>
    </row>
    <row r="44" spans="1:7" x14ac:dyDescent="0.4">
      <c r="A44" s="80"/>
      <c r="B44" s="125"/>
      <c r="C44" s="81"/>
      <c r="D44" s="82"/>
      <c r="E44" s="82"/>
      <c r="F44" s="83"/>
      <c r="G44" s="83"/>
    </row>
    <row r="45" spans="1:7" x14ac:dyDescent="0.4">
      <c r="A45" s="80"/>
      <c r="B45" s="125"/>
      <c r="C45" s="81"/>
      <c r="D45" s="82"/>
      <c r="E45" s="82"/>
      <c r="F45" s="83"/>
      <c r="G45" s="83"/>
    </row>
    <row r="46" spans="1:7" x14ac:dyDescent="0.4">
      <c r="A46" s="80"/>
      <c r="B46" s="125"/>
      <c r="C46" s="81"/>
      <c r="D46" s="82"/>
      <c r="E46" s="82"/>
      <c r="F46" s="83"/>
      <c r="G46" s="83"/>
    </row>
    <row r="47" spans="1:7" x14ac:dyDescent="0.4">
      <c r="A47" s="89" t="s">
        <v>183</v>
      </c>
      <c r="B47" s="87"/>
      <c r="C47" s="87"/>
      <c r="D47" s="87"/>
      <c r="E47" s="87"/>
      <c r="F47" s="88"/>
      <c r="G47" s="79">
        <f>SUM(G38:G46)</f>
        <v>11360</v>
      </c>
    </row>
    <row r="48" spans="1:7" x14ac:dyDescent="0.4">
      <c r="A48" s="89"/>
      <c r="B48" s="87" t="s">
        <v>25</v>
      </c>
      <c r="C48" s="87"/>
      <c r="D48" s="87"/>
      <c r="E48" s="87"/>
      <c r="F48" s="88"/>
      <c r="G48" s="79">
        <f>G14+G25+G36+G47</f>
        <v>860560</v>
      </c>
    </row>
    <row r="49" spans="1:7" x14ac:dyDescent="0.45">
      <c r="A49" s="25" t="s">
        <v>46</v>
      </c>
      <c r="F49" s="72"/>
      <c r="G49" s="72"/>
    </row>
    <row r="50" spans="1:7" x14ac:dyDescent="0.4">
      <c r="F50" s="72"/>
      <c r="G50" s="72"/>
    </row>
    <row r="51" spans="1:7" x14ac:dyDescent="0.4">
      <c r="A51" s="71" t="s">
        <v>48</v>
      </c>
      <c r="F51" s="72"/>
      <c r="G51" s="72"/>
    </row>
    <row r="52" spans="1:7" x14ac:dyDescent="0.4">
      <c r="A52" s="71" t="s">
        <v>331</v>
      </c>
      <c r="F52" s="72"/>
      <c r="G52" s="72"/>
    </row>
    <row r="53" spans="1:7" x14ac:dyDescent="0.4">
      <c r="A53" s="71" t="s">
        <v>393</v>
      </c>
      <c r="F53" s="72"/>
      <c r="G53" s="72"/>
    </row>
    <row r="54" spans="1:7" x14ac:dyDescent="0.4">
      <c r="A54" s="71" t="s">
        <v>333</v>
      </c>
      <c r="F54" s="72"/>
      <c r="G54" s="72"/>
    </row>
    <row r="55" spans="1:7" x14ac:dyDescent="0.4">
      <c r="A55" s="71" t="s">
        <v>332</v>
      </c>
      <c r="F55" s="72"/>
      <c r="G55" s="72"/>
    </row>
    <row r="56" spans="1:7" x14ac:dyDescent="0.4">
      <c r="F56" s="72"/>
    </row>
    <row r="57" spans="1:7" x14ac:dyDescent="0.4">
      <c r="A57" s="71" t="s">
        <v>208</v>
      </c>
      <c r="F57" s="72"/>
    </row>
    <row r="58" spans="1:7" x14ac:dyDescent="0.4">
      <c r="F58" s="72"/>
    </row>
    <row r="59" spans="1:7" x14ac:dyDescent="0.4">
      <c r="A59" s="71" t="s">
        <v>209</v>
      </c>
      <c r="F59" s="72"/>
    </row>
    <row r="60" spans="1:7" ht="57" customHeight="1" x14ac:dyDescent="0.4">
      <c r="A60" s="167"/>
      <c r="B60" s="168"/>
      <c r="C60" s="168"/>
      <c r="D60" s="168"/>
      <c r="E60" s="168"/>
      <c r="F60" s="168"/>
      <c r="G60" s="169"/>
    </row>
    <row r="61" spans="1:7" x14ac:dyDescent="0.4">
      <c r="F61" s="72"/>
    </row>
    <row r="62" spans="1:7" x14ac:dyDescent="0.4">
      <c r="A62" s="71" t="s">
        <v>210</v>
      </c>
      <c r="F62" s="72"/>
    </row>
    <row r="63" spans="1:7" x14ac:dyDescent="0.4">
      <c r="A63" s="71" t="s">
        <v>206</v>
      </c>
      <c r="F63" s="72"/>
    </row>
    <row r="64" spans="1:7" x14ac:dyDescent="0.4">
      <c r="A64" s="71" t="s">
        <v>207</v>
      </c>
      <c r="F64" s="72"/>
    </row>
    <row r="65" spans="1:7" x14ac:dyDescent="0.4">
      <c r="A65" s="71" t="s">
        <v>211</v>
      </c>
      <c r="F65" s="72"/>
    </row>
    <row r="66" spans="1:7" x14ac:dyDescent="0.4">
      <c r="F66" s="72"/>
    </row>
    <row r="67" spans="1:7" ht="19.5" thickBot="1" x14ac:dyDescent="0.45"/>
    <row r="68" spans="1:7" x14ac:dyDescent="0.45">
      <c r="A68" s="53" t="s">
        <v>334</v>
      </c>
      <c r="C68" s="163" t="s">
        <v>213</v>
      </c>
      <c r="D68" s="164"/>
      <c r="E68" s="164"/>
      <c r="F68" s="164"/>
      <c r="G68" s="165"/>
    </row>
    <row r="69" spans="1:7" x14ac:dyDescent="0.4">
      <c r="C69" s="90" t="s">
        <v>174</v>
      </c>
      <c r="D69" s="91" t="s">
        <v>233</v>
      </c>
      <c r="E69" s="91"/>
      <c r="F69" s="91" t="s">
        <v>214</v>
      </c>
      <c r="G69" s="92" t="s">
        <v>215</v>
      </c>
    </row>
    <row r="70" spans="1:7" x14ac:dyDescent="0.4">
      <c r="C70" s="90" t="s">
        <v>216</v>
      </c>
      <c r="D70" s="91" t="s">
        <v>217</v>
      </c>
      <c r="E70" s="91"/>
      <c r="F70" s="91" t="s">
        <v>218</v>
      </c>
      <c r="G70" s="92" t="s">
        <v>219</v>
      </c>
    </row>
    <row r="71" spans="1:7" x14ac:dyDescent="0.4">
      <c r="C71" s="90" t="s">
        <v>220</v>
      </c>
      <c r="D71" s="91" t="s">
        <v>217</v>
      </c>
      <c r="E71" s="91"/>
      <c r="F71" s="91"/>
      <c r="G71" s="92" t="s">
        <v>221</v>
      </c>
    </row>
    <row r="72" spans="1:7" x14ac:dyDescent="0.4">
      <c r="C72" s="90" t="s">
        <v>222</v>
      </c>
      <c r="D72" s="91" t="s">
        <v>223</v>
      </c>
      <c r="E72" s="91"/>
      <c r="F72" s="91" t="s">
        <v>224</v>
      </c>
      <c r="G72" s="92" t="s">
        <v>225</v>
      </c>
    </row>
    <row r="73" spans="1:7" x14ac:dyDescent="0.4">
      <c r="C73" s="90" t="s">
        <v>226</v>
      </c>
      <c r="D73" s="91" t="s">
        <v>227</v>
      </c>
      <c r="E73" s="91"/>
      <c r="F73" s="91" t="s">
        <v>228</v>
      </c>
      <c r="G73" s="92" t="s">
        <v>229</v>
      </c>
    </row>
    <row r="74" spans="1:7" ht="19.5" thickBot="1" x14ac:dyDescent="0.45">
      <c r="C74" s="93"/>
      <c r="D74" s="94"/>
      <c r="E74" s="94"/>
      <c r="F74" s="94"/>
      <c r="G74" s="95"/>
    </row>
    <row r="75" spans="1:7" ht="19.5" thickBot="1" x14ac:dyDescent="0.45">
      <c r="C75" s="71" t="s">
        <v>248</v>
      </c>
    </row>
    <row r="76" spans="1:7" x14ac:dyDescent="0.4">
      <c r="C76" s="163" t="s">
        <v>230</v>
      </c>
      <c r="D76" s="164"/>
      <c r="E76" s="164"/>
      <c r="F76" s="164"/>
      <c r="G76" s="165"/>
    </row>
    <row r="77" spans="1:7" x14ac:dyDescent="0.4">
      <c r="C77" s="90" t="s">
        <v>231</v>
      </c>
      <c r="D77" s="91" t="s">
        <v>233</v>
      </c>
      <c r="E77" s="91"/>
      <c r="F77" s="91"/>
      <c r="G77" s="92"/>
    </row>
    <row r="78" spans="1:7" x14ac:dyDescent="0.4">
      <c r="C78" s="90" t="s">
        <v>232</v>
      </c>
      <c r="D78" s="91"/>
      <c r="E78" s="91"/>
      <c r="F78" s="91"/>
      <c r="G78" s="92"/>
    </row>
    <row r="79" spans="1:7" ht="19.5" thickBot="1" x14ac:dyDescent="0.45">
      <c r="C79" s="93"/>
      <c r="D79" s="94"/>
      <c r="E79" s="94"/>
      <c r="F79" s="94"/>
      <c r="G79" s="95"/>
    </row>
    <row r="80" spans="1:7" x14ac:dyDescent="0.4">
      <c r="C80" s="91"/>
      <c r="D80" s="91"/>
      <c r="E80" s="91"/>
      <c r="F80" s="91"/>
      <c r="G80" s="91"/>
    </row>
    <row r="81" spans="1:7" ht="19.5" thickBot="1" x14ac:dyDescent="0.45"/>
    <row r="82" spans="1:7" x14ac:dyDescent="0.45">
      <c r="A82" s="53" t="s">
        <v>335</v>
      </c>
      <c r="C82" s="163" t="s">
        <v>235</v>
      </c>
      <c r="D82" s="164"/>
      <c r="E82" s="164"/>
      <c r="F82" s="164"/>
      <c r="G82" s="165"/>
    </row>
    <row r="83" spans="1:7" x14ac:dyDescent="0.4">
      <c r="C83" s="90" t="s">
        <v>236</v>
      </c>
      <c r="D83" s="91"/>
      <c r="E83" s="91"/>
      <c r="F83" s="91"/>
      <c r="G83" s="92"/>
    </row>
    <row r="84" spans="1:7" x14ac:dyDescent="0.4">
      <c r="C84" s="96" t="s">
        <v>246</v>
      </c>
      <c r="D84" s="91"/>
      <c r="E84" s="91"/>
      <c r="F84" s="91"/>
      <c r="G84" s="92"/>
    </row>
    <row r="85" spans="1:7" x14ac:dyDescent="0.4">
      <c r="C85" s="96" t="s">
        <v>247</v>
      </c>
      <c r="D85" s="91"/>
      <c r="E85" s="91"/>
      <c r="F85" s="91"/>
      <c r="G85" s="92"/>
    </row>
    <row r="86" spans="1:7" x14ac:dyDescent="0.4">
      <c r="C86" s="96" t="s">
        <v>237</v>
      </c>
      <c r="D86" s="91"/>
      <c r="E86" s="91"/>
      <c r="F86" s="91"/>
      <c r="G86" s="92"/>
    </row>
    <row r="87" spans="1:7" x14ac:dyDescent="0.4">
      <c r="C87" s="96" t="s">
        <v>238</v>
      </c>
      <c r="D87" s="91"/>
      <c r="E87" s="91"/>
      <c r="F87" s="91"/>
      <c r="G87" s="92"/>
    </row>
    <row r="88" spans="1:7" x14ac:dyDescent="0.4">
      <c r="C88" s="90"/>
      <c r="D88" s="91"/>
      <c r="E88" s="91"/>
      <c r="F88" s="91"/>
      <c r="G88" s="92"/>
    </row>
    <row r="89" spans="1:7" x14ac:dyDescent="0.4">
      <c r="C89" s="90" t="s">
        <v>239</v>
      </c>
      <c r="D89" s="91"/>
      <c r="E89" s="91"/>
      <c r="F89" s="91"/>
      <c r="G89" s="92"/>
    </row>
    <row r="90" spans="1:7" x14ac:dyDescent="0.4">
      <c r="C90" s="96" t="s">
        <v>245</v>
      </c>
      <c r="D90" s="91"/>
      <c r="E90" s="91"/>
      <c r="F90" s="91"/>
      <c r="G90" s="92"/>
    </row>
    <row r="91" spans="1:7" x14ac:dyDescent="0.4">
      <c r="C91" s="90"/>
      <c r="D91" s="91"/>
      <c r="E91" s="91"/>
      <c r="F91" s="91"/>
      <c r="G91" s="92"/>
    </row>
    <row r="92" spans="1:7" x14ac:dyDescent="0.4">
      <c r="C92" s="90" t="s">
        <v>240</v>
      </c>
      <c r="D92" s="91"/>
      <c r="E92" s="91"/>
      <c r="F92" s="91"/>
      <c r="G92" s="92"/>
    </row>
    <row r="93" spans="1:7" x14ac:dyDescent="0.4">
      <c r="C93" s="96" t="s">
        <v>392</v>
      </c>
      <c r="D93" s="91"/>
      <c r="E93" s="91"/>
      <c r="F93" s="91"/>
      <c r="G93" s="92"/>
    </row>
    <row r="94" spans="1:7" x14ac:dyDescent="0.4">
      <c r="C94" s="90"/>
      <c r="D94" s="91"/>
      <c r="E94" s="91" t="s">
        <v>241</v>
      </c>
      <c r="F94" s="91" t="s">
        <v>242</v>
      </c>
      <c r="G94" s="92"/>
    </row>
    <row r="95" spans="1:7" x14ac:dyDescent="0.4">
      <c r="C95" s="90"/>
      <c r="D95" s="91"/>
      <c r="E95" s="91" t="s">
        <v>243</v>
      </c>
      <c r="F95" s="91" t="s">
        <v>244</v>
      </c>
      <c r="G95" s="92"/>
    </row>
    <row r="96" spans="1:7" ht="19.5" thickBot="1" x14ac:dyDescent="0.45">
      <c r="C96" s="93"/>
      <c r="D96" s="94"/>
      <c r="E96" s="94"/>
      <c r="F96" s="94"/>
      <c r="G96" s="95"/>
    </row>
    <row r="97" spans="1:7" x14ac:dyDescent="0.4">
      <c r="C97" s="71" t="s">
        <v>249</v>
      </c>
    </row>
    <row r="99" spans="1:7" ht="19.5" thickBot="1" x14ac:dyDescent="0.45"/>
    <row r="100" spans="1:7" x14ac:dyDescent="0.45">
      <c r="A100" s="53" t="s">
        <v>336</v>
      </c>
      <c r="C100" s="163" t="s">
        <v>251</v>
      </c>
      <c r="D100" s="164"/>
      <c r="E100" s="164"/>
      <c r="F100" s="164"/>
      <c r="G100" s="165"/>
    </row>
    <row r="101" spans="1:7" x14ac:dyDescent="0.4">
      <c r="C101" s="90"/>
      <c r="D101" s="91"/>
      <c r="E101" s="91"/>
      <c r="F101" s="91"/>
      <c r="G101" s="97" t="s">
        <v>257</v>
      </c>
    </row>
    <row r="102" spans="1:7" x14ac:dyDescent="0.4">
      <c r="C102" s="98" t="s">
        <v>255</v>
      </c>
      <c r="D102" s="91"/>
      <c r="E102" s="91"/>
      <c r="F102" s="91"/>
      <c r="G102" s="92"/>
    </row>
    <row r="103" spans="1:7" x14ac:dyDescent="0.4">
      <c r="C103" s="90" t="s">
        <v>256</v>
      </c>
      <c r="D103" s="91"/>
      <c r="E103" s="91"/>
      <c r="F103" s="91"/>
      <c r="G103" s="92"/>
    </row>
    <row r="104" spans="1:7" x14ac:dyDescent="0.4">
      <c r="C104" s="99" t="s">
        <v>252</v>
      </c>
      <c r="D104" s="100" t="s">
        <v>253</v>
      </c>
      <c r="E104" s="100" t="s">
        <v>132</v>
      </c>
      <c r="F104" s="100" t="s">
        <v>254</v>
      </c>
      <c r="G104" s="101" t="s">
        <v>166</v>
      </c>
    </row>
    <row r="105" spans="1:7" x14ac:dyDescent="0.4">
      <c r="C105" s="102">
        <v>32</v>
      </c>
      <c r="D105" s="103">
        <v>165</v>
      </c>
      <c r="E105" s="103">
        <f>ROUNDDOWN(C105*D105,0)</f>
        <v>5280</v>
      </c>
      <c r="F105" s="103">
        <f>ROUNDDOWN(E105*0.1,0)</f>
        <v>528</v>
      </c>
      <c r="G105" s="105">
        <f>SUM(E105:F105)</f>
        <v>5808</v>
      </c>
    </row>
    <row r="106" spans="1:7" ht="19.5" thickBot="1" x14ac:dyDescent="0.45">
      <c r="C106" s="93"/>
      <c r="D106" s="94"/>
      <c r="E106" s="94"/>
      <c r="F106" s="94"/>
      <c r="G106" s="95"/>
    </row>
    <row r="108" spans="1:7" ht="19.5" thickBot="1" x14ac:dyDescent="0.45"/>
    <row r="109" spans="1:7" x14ac:dyDescent="0.45">
      <c r="A109" s="53" t="s">
        <v>337</v>
      </c>
      <c r="C109" s="163" t="s">
        <v>251</v>
      </c>
      <c r="D109" s="164"/>
      <c r="E109" s="164"/>
      <c r="F109" s="164"/>
      <c r="G109" s="165"/>
    </row>
    <row r="110" spans="1:7" x14ac:dyDescent="0.4">
      <c r="C110" s="90"/>
      <c r="D110" s="91" t="s">
        <v>261</v>
      </c>
      <c r="E110" s="91"/>
      <c r="F110" s="91"/>
      <c r="G110" s="92"/>
    </row>
    <row r="111" spans="1:7" x14ac:dyDescent="0.4">
      <c r="C111" s="90" t="s">
        <v>262</v>
      </c>
      <c r="D111" s="91"/>
      <c r="E111" s="91"/>
      <c r="F111" s="91"/>
      <c r="G111" s="92"/>
    </row>
    <row r="112" spans="1:7" x14ac:dyDescent="0.4">
      <c r="C112" s="90"/>
      <c r="D112" s="91" t="s">
        <v>259</v>
      </c>
      <c r="E112" s="91" t="s">
        <v>263</v>
      </c>
      <c r="F112" s="91"/>
      <c r="G112" s="92"/>
    </row>
    <row r="113" spans="3:7" x14ac:dyDescent="0.4">
      <c r="C113" s="90"/>
      <c r="D113" s="91" t="s">
        <v>260</v>
      </c>
      <c r="E113" s="104">
        <v>2840</v>
      </c>
      <c r="F113" s="91" t="s">
        <v>109</v>
      </c>
      <c r="G113" s="92"/>
    </row>
    <row r="114" spans="3:7" ht="19.5" thickBot="1" x14ac:dyDescent="0.45">
      <c r="C114" s="93"/>
      <c r="D114" s="94"/>
      <c r="E114" s="94"/>
      <c r="F114" s="94"/>
      <c r="G114" s="95"/>
    </row>
    <row r="115" spans="3:7" x14ac:dyDescent="0.4">
      <c r="C115" s="71" t="s">
        <v>264</v>
      </c>
    </row>
  </sheetData>
  <mergeCells count="23">
    <mergeCell ref="C109:G109"/>
    <mergeCell ref="C32:E32"/>
    <mergeCell ref="C33:E33"/>
    <mergeCell ref="C34:E34"/>
    <mergeCell ref="C35:E35"/>
    <mergeCell ref="A60:G60"/>
    <mergeCell ref="C68:G68"/>
    <mergeCell ref="C76:G76"/>
    <mergeCell ref="C82:G82"/>
    <mergeCell ref="C100:G100"/>
    <mergeCell ref="A38:A39"/>
    <mergeCell ref="G3:G4"/>
    <mergeCell ref="C26:E26"/>
    <mergeCell ref="C27:E27"/>
    <mergeCell ref="C28:E28"/>
    <mergeCell ref="C3:C4"/>
    <mergeCell ref="B3:B4"/>
    <mergeCell ref="A3:A4"/>
    <mergeCell ref="D3:E3"/>
    <mergeCell ref="F3:F4"/>
    <mergeCell ref="C29:E29"/>
    <mergeCell ref="C30:E30"/>
    <mergeCell ref="C31:E31"/>
  </mergeCells>
  <phoneticPr fontId="2"/>
  <printOptions horizontalCentered="1"/>
  <pageMargins left="0.70866141732283472" right="0.70866141732283472" top="0.55118110236220474" bottom="0.55118110236220474" header="0.31496062992125984" footer="0.31496062992125984"/>
  <pageSetup paperSize="9" scale="57" fitToHeight="0" orientation="portrait" cellComments="asDisplayed" r:id="rId1"/>
  <rowBreaks count="2" manualBreakCount="2">
    <brk id="55" max="16383" man="1"/>
    <brk id="66"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94"/>
  <sheetViews>
    <sheetView view="pageBreakPreview" zoomScaleNormal="100" zoomScaleSheetLayoutView="100" workbookViewId="0"/>
  </sheetViews>
  <sheetFormatPr defaultRowHeight="18.75" x14ac:dyDescent="0.4"/>
  <cols>
    <col min="1" max="2" width="15.625" style="71" customWidth="1"/>
    <col min="3" max="3" width="16.25" style="71" bestFit="1" customWidth="1"/>
    <col min="4" max="5" width="21.625" style="71" bestFit="1" customWidth="1"/>
    <col min="6" max="6" width="13" style="71" bestFit="1" customWidth="1"/>
    <col min="7" max="8" width="15.25" style="71" customWidth="1"/>
    <col min="9" max="10" width="9" style="71"/>
    <col min="11" max="11" width="2.75" style="71" customWidth="1"/>
    <col min="12" max="16384" width="9" style="71"/>
  </cols>
  <sheetData>
    <row r="1" spans="1:8" ht="24.75" x14ac:dyDescent="0.4">
      <c r="A1" s="73" t="s">
        <v>338</v>
      </c>
      <c r="H1" s="74" t="str">
        <f ca="1">RIGHT(CELL("filename",A1),LEN(CELL("filename",A1))-FIND("]",CELL("filename",A1)))</f>
        <v>様式２（集計表⑥-2)</v>
      </c>
    </row>
    <row r="2" spans="1:8" x14ac:dyDescent="0.4">
      <c r="A2" s="75" t="s">
        <v>339</v>
      </c>
    </row>
    <row r="3" spans="1:8" s="26" customFormat="1" ht="37.700000000000003" customHeight="1" x14ac:dyDescent="0.4">
      <c r="A3" s="64" t="s">
        <v>306</v>
      </c>
      <c r="B3" s="64" t="s">
        <v>317</v>
      </c>
      <c r="C3" s="64" t="s">
        <v>324</v>
      </c>
      <c r="D3" s="64" t="s">
        <v>340</v>
      </c>
      <c r="E3" s="64" t="s">
        <v>341</v>
      </c>
      <c r="F3" s="64" t="s">
        <v>268</v>
      </c>
      <c r="G3" s="64" t="s">
        <v>269</v>
      </c>
      <c r="H3" s="64" t="s">
        <v>193</v>
      </c>
    </row>
    <row r="4" spans="1:8" x14ac:dyDescent="0.4">
      <c r="A4" s="76" t="s">
        <v>270</v>
      </c>
      <c r="B4" s="115">
        <v>1</v>
      </c>
      <c r="C4" s="115">
        <v>31</v>
      </c>
      <c r="D4" s="124">
        <v>44682</v>
      </c>
      <c r="E4" s="124">
        <v>44712</v>
      </c>
      <c r="F4" s="79">
        <v>41</v>
      </c>
      <c r="G4" s="79">
        <v>30</v>
      </c>
      <c r="H4" s="79">
        <f>ROUNDDOWN(B4*C4*F4*G4,0)</f>
        <v>38130</v>
      </c>
    </row>
    <row r="5" spans="1:8" x14ac:dyDescent="0.4">
      <c r="A5" s="80"/>
      <c r="B5" s="115">
        <v>1</v>
      </c>
      <c r="C5" s="115">
        <v>92</v>
      </c>
      <c r="D5" s="124">
        <v>44682</v>
      </c>
      <c r="E5" s="124">
        <v>44773</v>
      </c>
      <c r="F5" s="79">
        <v>41</v>
      </c>
      <c r="G5" s="79">
        <v>30</v>
      </c>
      <c r="H5" s="79">
        <f>ROUNDDOWN(B5*C5*F5*G5,0)</f>
        <v>113160</v>
      </c>
    </row>
    <row r="6" spans="1:8" x14ac:dyDescent="0.4">
      <c r="A6" s="80"/>
      <c r="B6" s="116"/>
      <c r="C6" s="116"/>
      <c r="D6" s="125"/>
      <c r="E6" s="125"/>
      <c r="F6" s="83"/>
      <c r="G6" s="83"/>
      <c r="H6" s="83"/>
    </row>
    <row r="7" spans="1:8" x14ac:dyDescent="0.4">
      <c r="A7" s="80"/>
      <c r="B7" s="116"/>
      <c r="C7" s="116"/>
      <c r="D7" s="125"/>
      <c r="E7" s="125"/>
      <c r="F7" s="83"/>
      <c r="G7" s="83"/>
      <c r="H7" s="83"/>
    </row>
    <row r="8" spans="1:8" x14ac:dyDescent="0.4">
      <c r="A8" s="80"/>
      <c r="B8" s="116"/>
      <c r="C8" s="116"/>
      <c r="D8" s="125"/>
      <c r="E8" s="125"/>
      <c r="F8" s="83"/>
      <c r="G8" s="83"/>
      <c r="H8" s="83"/>
    </row>
    <row r="9" spans="1:8" x14ac:dyDescent="0.4">
      <c r="A9" s="80"/>
      <c r="B9" s="116"/>
      <c r="C9" s="116"/>
      <c r="D9" s="125"/>
      <c r="E9" s="125"/>
      <c r="F9" s="83"/>
      <c r="G9" s="83"/>
      <c r="H9" s="83"/>
    </row>
    <row r="10" spans="1:8" x14ac:dyDescent="0.4">
      <c r="A10" s="80"/>
      <c r="B10" s="116"/>
      <c r="C10" s="116"/>
      <c r="D10" s="125"/>
      <c r="E10" s="125"/>
      <c r="F10" s="83"/>
      <c r="G10" s="83"/>
      <c r="H10" s="83"/>
    </row>
    <row r="11" spans="1:8" x14ac:dyDescent="0.4">
      <c r="A11" s="80"/>
      <c r="B11" s="116"/>
      <c r="C11" s="116"/>
      <c r="D11" s="125"/>
      <c r="E11" s="125"/>
      <c r="F11" s="83"/>
      <c r="G11" s="83"/>
      <c r="H11" s="83"/>
    </row>
    <row r="12" spans="1:8" x14ac:dyDescent="0.4">
      <c r="A12" s="80"/>
      <c r="B12" s="116"/>
      <c r="C12" s="116"/>
      <c r="D12" s="125"/>
      <c r="E12" s="125"/>
      <c r="F12" s="83"/>
      <c r="G12" s="83"/>
      <c r="H12" s="83"/>
    </row>
    <row r="13" spans="1:8" x14ac:dyDescent="0.4">
      <c r="A13" s="80"/>
      <c r="B13" s="116"/>
      <c r="C13" s="116"/>
      <c r="D13" s="125"/>
      <c r="E13" s="125"/>
      <c r="F13" s="83"/>
      <c r="G13" s="83"/>
      <c r="H13" s="83"/>
    </row>
    <row r="14" spans="1:8" x14ac:dyDescent="0.4">
      <c r="A14" s="80"/>
      <c r="B14" s="116"/>
      <c r="C14" s="116"/>
      <c r="D14" s="125"/>
      <c r="E14" s="125"/>
      <c r="F14" s="83"/>
      <c r="G14" s="83"/>
      <c r="H14" s="83"/>
    </row>
    <row r="15" spans="1:8" x14ac:dyDescent="0.4">
      <c r="A15" s="80"/>
      <c r="B15" s="116"/>
      <c r="C15" s="116"/>
      <c r="D15" s="125"/>
      <c r="E15" s="125"/>
      <c r="F15" s="83"/>
      <c r="G15" s="83"/>
      <c r="H15" s="83"/>
    </row>
    <row r="16" spans="1:8" x14ac:dyDescent="0.4">
      <c r="A16" s="80"/>
      <c r="B16" s="116"/>
      <c r="C16" s="116"/>
      <c r="D16" s="125"/>
      <c r="E16" s="125"/>
      <c r="F16" s="83"/>
      <c r="G16" s="83"/>
      <c r="H16" s="83"/>
    </row>
    <row r="17" spans="1:8" x14ac:dyDescent="0.4">
      <c r="A17" s="80"/>
      <c r="B17" s="116"/>
      <c r="C17" s="116"/>
      <c r="D17" s="125"/>
      <c r="E17" s="125"/>
      <c r="F17" s="83"/>
      <c r="G17" s="83"/>
      <c r="H17" s="83"/>
    </row>
    <row r="18" spans="1:8" x14ac:dyDescent="0.4">
      <c r="A18" s="80"/>
      <c r="B18" s="116"/>
      <c r="C18" s="116"/>
      <c r="D18" s="125"/>
      <c r="E18" s="125"/>
      <c r="F18" s="83"/>
      <c r="G18" s="83"/>
      <c r="H18" s="83"/>
    </row>
    <row r="19" spans="1:8" x14ac:dyDescent="0.4">
      <c r="A19" s="80"/>
      <c r="B19" s="116"/>
      <c r="C19" s="116"/>
      <c r="D19" s="125"/>
      <c r="E19" s="125"/>
      <c r="F19" s="83"/>
      <c r="G19" s="83"/>
      <c r="H19" s="83"/>
    </row>
    <row r="20" spans="1:8" x14ac:dyDescent="0.4">
      <c r="A20" s="80"/>
      <c r="B20" s="116"/>
      <c r="C20" s="116"/>
      <c r="D20" s="125"/>
      <c r="E20" s="125"/>
      <c r="F20" s="83"/>
      <c r="G20" s="83"/>
      <c r="H20" s="83"/>
    </row>
    <row r="21" spans="1:8" x14ac:dyDescent="0.4">
      <c r="A21" s="84"/>
      <c r="B21" s="116"/>
      <c r="C21" s="116"/>
      <c r="D21" s="125"/>
      <c r="E21" s="125"/>
      <c r="F21" s="83"/>
      <c r="G21" s="83"/>
      <c r="H21" s="83"/>
    </row>
    <row r="22" spans="1:8" x14ac:dyDescent="0.4">
      <c r="A22" s="89" t="s">
        <v>183</v>
      </c>
      <c r="B22" s="87"/>
      <c r="C22" s="87"/>
      <c r="D22" s="87"/>
      <c r="E22" s="87"/>
      <c r="F22" s="107"/>
      <c r="G22" s="88"/>
      <c r="H22" s="79">
        <f>SUM(H4:H21)</f>
        <v>151290</v>
      </c>
    </row>
    <row r="23" spans="1:8" s="26" customFormat="1" ht="37.700000000000003" customHeight="1" x14ac:dyDescent="0.4">
      <c r="A23" s="64" t="s">
        <v>306</v>
      </c>
      <c r="B23" s="64" t="s">
        <v>190</v>
      </c>
      <c r="C23" s="173" t="s">
        <v>191</v>
      </c>
      <c r="D23" s="174"/>
      <c r="E23" s="174"/>
      <c r="F23" s="175"/>
      <c r="G23" s="64" t="s">
        <v>320</v>
      </c>
      <c r="H23" s="64" t="s">
        <v>193</v>
      </c>
    </row>
    <row r="24" spans="1:8" x14ac:dyDescent="0.4">
      <c r="A24" s="76" t="s">
        <v>189</v>
      </c>
      <c r="B24" s="85">
        <v>32</v>
      </c>
      <c r="C24" s="176">
        <v>44691</v>
      </c>
      <c r="D24" s="177"/>
      <c r="E24" s="177"/>
      <c r="F24" s="178"/>
      <c r="G24" s="79">
        <v>165</v>
      </c>
      <c r="H24" s="79">
        <f>ROUNDDOWN(B24*G24,0)</f>
        <v>5280</v>
      </c>
    </row>
    <row r="25" spans="1:8" x14ac:dyDescent="0.4">
      <c r="A25" s="80"/>
      <c r="B25" s="85">
        <v>40</v>
      </c>
      <c r="C25" s="176">
        <v>44704</v>
      </c>
      <c r="D25" s="177"/>
      <c r="E25" s="177"/>
      <c r="F25" s="178"/>
      <c r="G25" s="79">
        <v>166</v>
      </c>
      <c r="H25" s="79">
        <f>ROUNDDOWN(B25*G25,0)</f>
        <v>6640</v>
      </c>
    </row>
    <row r="26" spans="1:8" x14ac:dyDescent="0.4">
      <c r="A26" s="80"/>
      <c r="B26" s="85">
        <v>20</v>
      </c>
      <c r="C26" s="176">
        <v>44713</v>
      </c>
      <c r="D26" s="177"/>
      <c r="E26" s="177"/>
      <c r="F26" s="178"/>
      <c r="G26" s="79">
        <v>164</v>
      </c>
      <c r="H26" s="79">
        <f>ROUNDDOWN(B26*G26,0)</f>
        <v>3280</v>
      </c>
    </row>
    <row r="27" spans="1:8" x14ac:dyDescent="0.4">
      <c r="A27" s="80"/>
      <c r="B27" s="81"/>
      <c r="C27" s="179"/>
      <c r="D27" s="180"/>
      <c r="E27" s="180"/>
      <c r="F27" s="181"/>
      <c r="G27" s="83"/>
      <c r="H27" s="83"/>
    </row>
    <row r="28" spans="1:8" x14ac:dyDescent="0.4">
      <c r="A28" s="80"/>
      <c r="B28" s="81"/>
      <c r="C28" s="179"/>
      <c r="D28" s="180"/>
      <c r="E28" s="180"/>
      <c r="F28" s="181"/>
      <c r="G28" s="83"/>
      <c r="H28" s="83"/>
    </row>
    <row r="29" spans="1:8" x14ac:dyDescent="0.4">
      <c r="A29" s="80"/>
      <c r="B29" s="81"/>
      <c r="C29" s="179"/>
      <c r="D29" s="180"/>
      <c r="E29" s="180"/>
      <c r="F29" s="181"/>
      <c r="G29" s="83"/>
      <c r="H29" s="83"/>
    </row>
    <row r="30" spans="1:8" x14ac:dyDescent="0.4">
      <c r="A30" s="80"/>
      <c r="B30" s="81"/>
      <c r="C30" s="179"/>
      <c r="D30" s="180"/>
      <c r="E30" s="180"/>
      <c r="F30" s="181"/>
      <c r="G30" s="83"/>
      <c r="H30" s="83"/>
    </row>
    <row r="31" spans="1:8" x14ac:dyDescent="0.4">
      <c r="A31" s="80"/>
      <c r="B31" s="81"/>
      <c r="C31" s="179"/>
      <c r="D31" s="180"/>
      <c r="E31" s="180"/>
      <c r="F31" s="181"/>
      <c r="G31" s="83"/>
      <c r="H31" s="83"/>
    </row>
    <row r="32" spans="1:8" x14ac:dyDescent="0.4">
      <c r="A32" s="80"/>
      <c r="B32" s="81"/>
      <c r="C32" s="179"/>
      <c r="D32" s="180"/>
      <c r="E32" s="180"/>
      <c r="F32" s="181"/>
      <c r="G32" s="83"/>
      <c r="H32" s="83"/>
    </row>
    <row r="33" spans="1:8" x14ac:dyDescent="0.4">
      <c r="A33" s="80"/>
      <c r="B33" s="81"/>
      <c r="C33" s="179"/>
      <c r="D33" s="180"/>
      <c r="E33" s="180"/>
      <c r="F33" s="181"/>
      <c r="G33" s="83"/>
      <c r="H33" s="83"/>
    </row>
    <row r="34" spans="1:8" x14ac:dyDescent="0.4">
      <c r="A34" s="80"/>
      <c r="B34" s="81"/>
      <c r="C34" s="179"/>
      <c r="D34" s="180"/>
      <c r="E34" s="180"/>
      <c r="F34" s="181"/>
      <c r="G34" s="83"/>
      <c r="H34" s="83"/>
    </row>
    <row r="35" spans="1:8" x14ac:dyDescent="0.4">
      <c r="A35" s="80"/>
      <c r="B35" s="81"/>
      <c r="C35" s="179"/>
      <c r="D35" s="180"/>
      <c r="E35" s="180"/>
      <c r="F35" s="181"/>
      <c r="G35" s="83"/>
      <c r="H35" s="83"/>
    </row>
    <row r="36" spans="1:8" x14ac:dyDescent="0.4">
      <c r="A36" s="80"/>
      <c r="B36" s="81"/>
      <c r="C36" s="179"/>
      <c r="D36" s="180"/>
      <c r="E36" s="180"/>
      <c r="F36" s="181"/>
      <c r="G36" s="83"/>
      <c r="H36" s="83"/>
    </row>
    <row r="37" spans="1:8" x14ac:dyDescent="0.4">
      <c r="A37" s="80"/>
      <c r="B37" s="81"/>
      <c r="C37" s="179"/>
      <c r="D37" s="180"/>
      <c r="E37" s="180"/>
      <c r="F37" s="181"/>
      <c r="G37" s="83"/>
      <c r="H37" s="83"/>
    </row>
    <row r="38" spans="1:8" x14ac:dyDescent="0.4">
      <c r="A38" s="80"/>
      <c r="B38" s="81"/>
      <c r="C38" s="179"/>
      <c r="D38" s="180"/>
      <c r="E38" s="180"/>
      <c r="F38" s="181"/>
      <c r="G38" s="83"/>
      <c r="H38" s="83"/>
    </row>
    <row r="39" spans="1:8" x14ac:dyDescent="0.4">
      <c r="A39" s="80"/>
      <c r="B39" s="81"/>
      <c r="C39" s="179"/>
      <c r="D39" s="180"/>
      <c r="E39" s="180"/>
      <c r="F39" s="181"/>
      <c r="G39" s="83"/>
      <c r="H39" s="83"/>
    </row>
    <row r="40" spans="1:8" x14ac:dyDescent="0.4">
      <c r="A40" s="80"/>
      <c r="B40" s="81"/>
      <c r="C40" s="179"/>
      <c r="D40" s="180"/>
      <c r="E40" s="180"/>
      <c r="F40" s="181"/>
      <c r="G40" s="83"/>
      <c r="H40" s="83"/>
    </row>
    <row r="41" spans="1:8" x14ac:dyDescent="0.4">
      <c r="A41" s="89" t="s">
        <v>183</v>
      </c>
      <c r="B41" s="87"/>
      <c r="C41" s="87"/>
      <c r="D41" s="87"/>
      <c r="E41" s="87"/>
      <c r="F41" s="107"/>
      <c r="G41" s="88"/>
      <c r="H41" s="79">
        <f>SUM(H24:H40)</f>
        <v>15200</v>
      </c>
    </row>
    <row r="42" spans="1:8" ht="37.5" x14ac:dyDescent="0.4">
      <c r="A42" s="64" t="s">
        <v>306</v>
      </c>
      <c r="B42" s="64" t="s">
        <v>317</v>
      </c>
      <c r="C42" s="64" t="s">
        <v>194</v>
      </c>
      <c r="D42" s="64" t="s">
        <v>195</v>
      </c>
      <c r="E42" s="64" t="s">
        <v>196</v>
      </c>
      <c r="F42" s="64" t="s">
        <v>321</v>
      </c>
      <c r="G42" s="64" t="s">
        <v>197</v>
      </c>
      <c r="H42" s="64" t="s">
        <v>193</v>
      </c>
    </row>
    <row r="43" spans="1:8" x14ac:dyDescent="0.4">
      <c r="A43" s="170" t="s">
        <v>198</v>
      </c>
      <c r="B43" s="77">
        <v>1</v>
      </c>
      <c r="C43" s="124">
        <v>44683</v>
      </c>
      <c r="D43" s="77" t="s">
        <v>199</v>
      </c>
      <c r="E43" s="78" t="s">
        <v>200</v>
      </c>
      <c r="F43" s="78" t="s">
        <v>201</v>
      </c>
      <c r="G43" s="79">
        <v>2840</v>
      </c>
      <c r="H43" s="79">
        <f>B43*G43</f>
        <v>2840</v>
      </c>
    </row>
    <row r="44" spans="1:8" x14ac:dyDescent="0.4">
      <c r="A44" s="171"/>
      <c r="B44" s="77">
        <v>1</v>
      </c>
      <c r="C44" s="124">
        <v>44683</v>
      </c>
      <c r="D44" s="78" t="s">
        <v>200</v>
      </c>
      <c r="E44" s="77" t="s">
        <v>199</v>
      </c>
      <c r="F44" s="78" t="s">
        <v>201</v>
      </c>
      <c r="G44" s="79">
        <v>2840</v>
      </c>
      <c r="H44" s="79">
        <f t="shared" ref="H44:H46" si="0">B44*G44</f>
        <v>2840</v>
      </c>
    </row>
    <row r="45" spans="1:8" x14ac:dyDescent="0.4">
      <c r="A45" s="80"/>
      <c r="B45" s="77">
        <v>1</v>
      </c>
      <c r="C45" s="124">
        <v>44690</v>
      </c>
      <c r="D45" s="77" t="s">
        <v>199</v>
      </c>
      <c r="E45" s="78" t="s">
        <v>200</v>
      </c>
      <c r="F45" s="78" t="s">
        <v>201</v>
      </c>
      <c r="G45" s="79">
        <v>2840</v>
      </c>
      <c r="H45" s="79">
        <f t="shared" si="0"/>
        <v>2840</v>
      </c>
    </row>
    <row r="46" spans="1:8" x14ac:dyDescent="0.4">
      <c r="A46" s="80"/>
      <c r="B46" s="77">
        <v>1</v>
      </c>
      <c r="C46" s="124">
        <v>44690</v>
      </c>
      <c r="D46" s="78" t="s">
        <v>200</v>
      </c>
      <c r="E46" s="77" t="s">
        <v>199</v>
      </c>
      <c r="F46" s="78" t="s">
        <v>201</v>
      </c>
      <c r="G46" s="79">
        <v>2840</v>
      </c>
      <c r="H46" s="79">
        <f t="shared" si="0"/>
        <v>2840</v>
      </c>
    </row>
    <row r="47" spans="1:8" x14ac:dyDescent="0.4">
      <c r="A47" s="80"/>
      <c r="B47" s="82"/>
      <c r="C47" s="125"/>
      <c r="D47" s="82"/>
      <c r="E47" s="82"/>
      <c r="F47" s="83"/>
      <c r="G47" s="83"/>
      <c r="H47" s="83"/>
    </row>
    <row r="48" spans="1:8" x14ac:dyDescent="0.4">
      <c r="A48" s="80"/>
      <c r="B48" s="82"/>
      <c r="C48" s="125"/>
      <c r="D48" s="82"/>
      <c r="E48" s="82"/>
      <c r="F48" s="83"/>
      <c r="G48" s="83"/>
      <c r="H48" s="83"/>
    </row>
    <row r="49" spans="1:8" x14ac:dyDescent="0.4">
      <c r="A49" s="80"/>
      <c r="B49" s="82"/>
      <c r="C49" s="125"/>
      <c r="D49" s="82"/>
      <c r="E49" s="82"/>
      <c r="F49" s="83"/>
      <c r="G49" s="83"/>
      <c r="H49" s="83"/>
    </row>
    <row r="50" spans="1:8" x14ac:dyDescent="0.4">
      <c r="A50" s="80"/>
      <c r="B50" s="82"/>
      <c r="C50" s="125"/>
      <c r="D50" s="82"/>
      <c r="E50" s="82"/>
      <c r="F50" s="83"/>
      <c r="G50" s="83"/>
      <c r="H50" s="83"/>
    </row>
    <row r="51" spans="1:8" x14ac:dyDescent="0.4">
      <c r="A51" s="80"/>
      <c r="B51" s="82"/>
      <c r="C51" s="125"/>
      <c r="D51" s="82"/>
      <c r="E51" s="82"/>
      <c r="F51" s="83"/>
      <c r="G51" s="83"/>
      <c r="H51" s="83"/>
    </row>
    <row r="52" spans="1:8" x14ac:dyDescent="0.4">
      <c r="A52" s="80"/>
      <c r="B52" s="82"/>
      <c r="C52" s="125"/>
      <c r="D52" s="82"/>
      <c r="E52" s="82"/>
      <c r="F52" s="83"/>
      <c r="G52" s="83"/>
      <c r="H52" s="83"/>
    </row>
    <row r="53" spans="1:8" x14ac:dyDescent="0.4">
      <c r="A53" s="80"/>
      <c r="B53" s="82"/>
      <c r="C53" s="125"/>
      <c r="D53" s="82"/>
      <c r="E53" s="82"/>
      <c r="F53" s="83"/>
      <c r="G53" s="83"/>
      <c r="H53" s="83"/>
    </row>
    <row r="54" spans="1:8" x14ac:dyDescent="0.4">
      <c r="A54" s="80"/>
      <c r="B54" s="82"/>
      <c r="C54" s="125"/>
      <c r="D54" s="82"/>
      <c r="E54" s="82"/>
      <c r="F54" s="83"/>
      <c r="G54" s="83"/>
      <c r="H54" s="83"/>
    </row>
    <row r="55" spans="1:8" x14ac:dyDescent="0.4">
      <c r="A55" s="80"/>
      <c r="B55" s="82"/>
      <c r="C55" s="125"/>
      <c r="D55" s="82"/>
      <c r="E55" s="82"/>
      <c r="F55" s="83"/>
      <c r="G55" s="83"/>
      <c r="H55" s="83"/>
    </row>
    <row r="56" spans="1:8" x14ac:dyDescent="0.4">
      <c r="A56" s="80"/>
      <c r="B56" s="82"/>
      <c r="C56" s="125"/>
      <c r="D56" s="82"/>
      <c r="E56" s="82"/>
      <c r="F56" s="83"/>
      <c r="G56" s="83"/>
      <c r="H56" s="83"/>
    </row>
    <row r="57" spans="1:8" x14ac:dyDescent="0.4">
      <c r="A57" s="80"/>
      <c r="B57" s="82"/>
      <c r="C57" s="125"/>
      <c r="D57" s="82"/>
      <c r="E57" s="82"/>
      <c r="F57" s="83"/>
      <c r="G57" s="83"/>
      <c r="H57" s="83"/>
    </row>
    <row r="58" spans="1:8" x14ac:dyDescent="0.4">
      <c r="A58" s="80"/>
      <c r="B58" s="82"/>
      <c r="C58" s="125"/>
      <c r="D58" s="82"/>
      <c r="E58" s="82"/>
      <c r="F58" s="83"/>
      <c r="G58" s="83"/>
      <c r="H58" s="83"/>
    </row>
    <row r="59" spans="1:8" x14ac:dyDescent="0.4">
      <c r="A59" s="80"/>
      <c r="B59" s="82"/>
      <c r="C59" s="125"/>
      <c r="D59" s="82"/>
      <c r="E59" s="82"/>
      <c r="F59" s="83"/>
      <c r="G59" s="83"/>
      <c r="H59" s="83"/>
    </row>
    <row r="60" spans="1:8" x14ac:dyDescent="0.4">
      <c r="A60" s="89" t="s">
        <v>183</v>
      </c>
      <c r="B60" s="87"/>
      <c r="C60" s="87"/>
      <c r="D60" s="87"/>
      <c r="E60" s="87"/>
      <c r="F60" s="107"/>
      <c r="G60" s="88"/>
      <c r="H60" s="79">
        <f>SUM(G43:G59)</f>
        <v>11360</v>
      </c>
    </row>
    <row r="61" spans="1:8" x14ac:dyDescent="0.4">
      <c r="A61" s="89"/>
      <c r="B61" s="87" t="s">
        <v>25</v>
      </c>
      <c r="C61" s="87"/>
      <c r="D61" s="87"/>
      <c r="E61" s="87"/>
      <c r="F61" s="107"/>
      <c r="G61" s="88"/>
      <c r="H61" s="79">
        <f>G22+G41+H60</f>
        <v>11360</v>
      </c>
    </row>
    <row r="62" spans="1:8" x14ac:dyDescent="0.45">
      <c r="A62" s="25" t="s">
        <v>46</v>
      </c>
      <c r="F62" s="72"/>
      <c r="G62" s="72"/>
      <c r="H62" s="72"/>
    </row>
    <row r="63" spans="1:8" x14ac:dyDescent="0.4">
      <c r="F63" s="72"/>
      <c r="G63" s="72"/>
      <c r="H63" s="72"/>
    </row>
    <row r="64" spans="1:8" x14ac:dyDescent="0.4">
      <c r="A64" s="71" t="s">
        <v>48</v>
      </c>
      <c r="F64" s="72"/>
      <c r="G64" s="72"/>
      <c r="H64" s="72"/>
    </row>
    <row r="65" spans="1:8" x14ac:dyDescent="0.4">
      <c r="A65" s="71" t="s">
        <v>331</v>
      </c>
      <c r="F65" s="72"/>
      <c r="G65" s="72"/>
    </row>
    <row r="66" spans="1:8" x14ac:dyDescent="0.4">
      <c r="A66" s="71" t="s">
        <v>393</v>
      </c>
      <c r="F66" s="72"/>
      <c r="G66" s="72"/>
    </row>
    <row r="67" spans="1:8" x14ac:dyDescent="0.4">
      <c r="F67" s="72"/>
      <c r="G67" s="72"/>
      <c r="H67" s="72"/>
    </row>
    <row r="68" spans="1:8" x14ac:dyDescent="0.4">
      <c r="F68" s="72"/>
    </row>
    <row r="69" spans="1:8" x14ac:dyDescent="0.4">
      <c r="A69" s="71" t="s">
        <v>208</v>
      </c>
      <c r="F69" s="72"/>
    </row>
    <row r="70" spans="1:8" x14ac:dyDescent="0.4">
      <c r="F70" s="72"/>
    </row>
    <row r="71" spans="1:8" x14ac:dyDescent="0.4">
      <c r="A71" s="71" t="s">
        <v>209</v>
      </c>
      <c r="F71" s="72"/>
    </row>
    <row r="72" spans="1:8" ht="57" customHeight="1" x14ac:dyDescent="0.4">
      <c r="A72" s="167"/>
      <c r="B72" s="168"/>
      <c r="C72" s="168"/>
      <c r="D72" s="168"/>
      <c r="E72" s="168"/>
      <c r="F72" s="168"/>
      <c r="G72" s="168"/>
      <c r="H72" s="169"/>
    </row>
    <row r="73" spans="1:8" x14ac:dyDescent="0.4">
      <c r="F73" s="72"/>
    </row>
    <row r="74" spans="1:8" x14ac:dyDescent="0.4">
      <c r="A74" s="71" t="s">
        <v>271</v>
      </c>
      <c r="F74" s="72"/>
    </row>
    <row r="75" spans="1:8" x14ac:dyDescent="0.4">
      <c r="A75" s="71" t="s">
        <v>206</v>
      </c>
      <c r="F75" s="72"/>
    </row>
    <row r="76" spans="1:8" x14ac:dyDescent="0.4">
      <c r="A76" s="71" t="s">
        <v>207</v>
      </c>
      <c r="F76" s="72"/>
    </row>
    <row r="77" spans="1:8" x14ac:dyDescent="0.4">
      <c r="F77" s="72"/>
    </row>
    <row r="78" spans="1:8" ht="19.5" thickBot="1" x14ac:dyDescent="0.45"/>
    <row r="79" spans="1:8" x14ac:dyDescent="0.45">
      <c r="A79" s="53" t="s">
        <v>342</v>
      </c>
      <c r="C79" s="163" t="s">
        <v>251</v>
      </c>
      <c r="D79" s="164"/>
      <c r="E79" s="164"/>
      <c r="F79" s="164"/>
      <c r="G79" s="165"/>
      <c r="H79" s="100"/>
    </row>
    <row r="80" spans="1:8" x14ac:dyDescent="0.4">
      <c r="C80" s="90"/>
      <c r="D80" s="91"/>
      <c r="E80" s="91"/>
      <c r="F80" s="91"/>
      <c r="G80" s="97" t="s">
        <v>257</v>
      </c>
      <c r="H80" s="106"/>
    </row>
    <row r="81" spans="1:8" x14ac:dyDescent="0.4">
      <c r="C81" s="98" t="s">
        <v>255</v>
      </c>
      <c r="D81" s="91"/>
      <c r="E81" s="91"/>
      <c r="F81" s="91"/>
      <c r="G81" s="92"/>
      <c r="H81" s="91"/>
    </row>
    <row r="82" spans="1:8" x14ac:dyDescent="0.4">
      <c r="C82" s="90" t="s">
        <v>256</v>
      </c>
      <c r="D82" s="91"/>
      <c r="E82" s="91"/>
      <c r="F82" s="91"/>
      <c r="G82" s="92"/>
      <c r="H82" s="91"/>
    </row>
    <row r="83" spans="1:8" x14ac:dyDescent="0.4">
      <c r="C83" s="99" t="s">
        <v>252</v>
      </c>
      <c r="D83" s="100" t="s">
        <v>253</v>
      </c>
      <c r="E83" s="100" t="s">
        <v>132</v>
      </c>
      <c r="F83" s="100" t="s">
        <v>254</v>
      </c>
      <c r="G83" s="101" t="s">
        <v>166</v>
      </c>
      <c r="H83" s="100"/>
    </row>
    <row r="84" spans="1:8" x14ac:dyDescent="0.4">
      <c r="C84" s="102">
        <v>32</v>
      </c>
      <c r="D84" s="103">
        <v>165</v>
      </c>
      <c r="E84" s="103">
        <f>ROUNDDOWN(C84*D84,0)</f>
        <v>5280</v>
      </c>
      <c r="F84" s="103">
        <f>ROUNDDOWN(E84*0.1,0)</f>
        <v>528</v>
      </c>
      <c r="G84" s="105">
        <f>SUM(E84:F84)</f>
        <v>5808</v>
      </c>
      <c r="H84" s="103"/>
    </row>
    <row r="85" spans="1:8" ht="19.5" thickBot="1" x14ac:dyDescent="0.45">
      <c r="C85" s="93"/>
      <c r="D85" s="94"/>
      <c r="E85" s="94"/>
      <c r="F85" s="94"/>
      <c r="G85" s="95"/>
      <c r="H85" s="91"/>
    </row>
    <row r="87" spans="1:8" ht="19.5" thickBot="1" x14ac:dyDescent="0.45"/>
    <row r="88" spans="1:8" x14ac:dyDescent="0.45">
      <c r="A88" s="53" t="s">
        <v>343</v>
      </c>
      <c r="C88" s="163" t="s">
        <v>251</v>
      </c>
      <c r="D88" s="164"/>
      <c r="E88" s="164"/>
      <c r="F88" s="164"/>
      <c r="G88" s="165"/>
      <c r="H88" s="100"/>
    </row>
    <row r="89" spans="1:8" x14ac:dyDescent="0.4">
      <c r="C89" s="90"/>
      <c r="D89" s="91" t="s">
        <v>261</v>
      </c>
      <c r="E89" s="91"/>
      <c r="F89" s="91"/>
      <c r="G89" s="92"/>
      <c r="H89" s="91"/>
    </row>
    <row r="90" spans="1:8" x14ac:dyDescent="0.4">
      <c r="C90" s="90" t="s">
        <v>262</v>
      </c>
      <c r="D90" s="91"/>
      <c r="E90" s="91"/>
      <c r="F90" s="91"/>
      <c r="G90" s="92"/>
      <c r="H90" s="91"/>
    </row>
    <row r="91" spans="1:8" x14ac:dyDescent="0.4">
      <c r="C91" s="90"/>
      <c r="D91" s="91" t="s">
        <v>259</v>
      </c>
      <c r="E91" s="91" t="s">
        <v>263</v>
      </c>
      <c r="F91" s="91"/>
      <c r="G91" s="92"/>
      <c r="H91" s="91"/>
    </row>
    <row r="92" spans="1:8" x14ac:dyDescent="0.4">
      <c r="C92" s="90"/>
      <c r="D92" s="91" t="s">
        <v>260</v>
      </c>
      <c r="E92" s="104">
        <v>2840</v>
      </c>
      <c r="F92" s="91" t="s">
        <v>109</v>
      </c>
      <c r="G92" s="92"/>
      <c r="H92" s="91"/>
    </row>
    <row r="93" spans="1:8" ht="19.5" thickBot="1" x14ac:dyDescent="0.45">
      <c r="C93" s="93"/>
      <c r="D93" s="94"/>
      <c r="E93" s="94"/>
      <c r="F93" s="94"/>
      <c r="G93" s="95"/>
      <c r="H93" s="91"/>
    </row>
    <row r="94" spans="1:8" x14ac:dyDescent="0.4">
      <c r="C94" s="71" t="s">
        <v>264</v>
      </c>
    </row>
  </sheetData>
  <mergeCells count="22">
    <mergeCell ref="C79:G79"/>
    <mergeCell ref="C88:G88"/>
    <mergeCell ref="C29:F29"/>
    <mergeCell ref="C30:F30"/>
    <mergeCell ref="C31:F31"/>
    <mergeCell ref="C32:F32"/>
    <mergeCell ref="C33:F33"/>
    <mergeCell ref="C34:F34"/>
    <mergeCell ref="C35:F35"/>
    <mergeCell ref="C36:F36"/>
    <mergeCell ref="C38:F38"/>
    <mergeCell ref="C39:F39"/>
    <mergeCell ref="C40:F40"/>
    <mergeCell ref="A43:A44"/>
    <mergeCell ref="A72:H72"/>
    <mergeCell ref="C23:F23"/>
    <mergeCell ref="C24:F24"/>
    <mergeCell ref="C25:F25"/>
    <mergeCell ref="C26:F26"/>
    <mergeCell ref="C27:F27"/>
    <mergeCell ref="C28:F28"/>
    <mergeCell ref="C37:F37"/>
  </mergeCells>
  <phoneticPr fontId="2"/>
  <printOptions horizontalCentered="1"/>
  <pageMargins left="0.70866141732283472" right="0.70866141732283472" top="0.55118110236220474" bottom="0.55118110236220474" header="0.31496062992125984" footer="0.31496062992125984"/>
  <pageSetup paperSize="9" scale="51" fitToHeight="0" orientation="portrait" cellComments="asDisplayed" r:id="rId1"/>
  <rowBreaks count="2" manualBreakCount="2">
    <brk id="67" max="16383" man="1"/>
    <brk id="77"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92"/>
  <sheetViews>
    <sheetView view="pageBreakPreview" zoomScaleNormal="100" zoomScaleSheetLayoutView="100" workbookViewId="0"/>
  </sheetViews>
  <sheetFormatPr defaultRowHeight="18.75" x14ac:dyDescent="0.4"/>
  <cols>
    <col min="1" max="2" width="15.625" style="71" customWidth="1"/>
    <col min="3" max="3" width="16.25" style="71" bestFit="1" customWidth="1"/>
    <col min="4" max="5" width="21.625" style="71" bestFit="1" customWidth="1"/>
    <col min="6" max="6" width="18.75" style="71" bestFit="1" customWidth="1"/>
    <col min="7" max="7" width="15.25" style="71" customWidth="1"/>
    <col min="8" max="8" width="9" style="71"/>
    <col min="9" max="9" width="12.625" style="71" customWidth="1"/>
    <col min="10" max="16384" width="9" style="71"/>
  </cols>
  <sheetData>
    <row r="1" spans="1:7" ht="24.75" x14ac:dyDescent="0.4">
      <c r="A1" s="73" t="s">
        <v>344</v>
      </c>
      <c r="G1" s="74" t="str">
        <f ca="1">RIGHT(CELL("filename",A1),LEN(CELL("filename",A1))-FIND("]",CELL("filename",A1)))</f>
        <v>様式２（集計表⑥-3)</v>
      </c>
    </row>
    <row r="2" spans="1:7" x14ac:dyDescent="0.4">
      <c r="A2" s="75" t="s">
        <v>345</v>
      </c>
    </row>
    <row r="3" spans="1:7" s="26" customFormat="1" ht="37.700000000000003" customHeight="1" x14ac:dyDescent="0.4">
      <c r="A3" s="64" t="s">
        <v>306</v>
      </c>
      <c r="B3" s="64" t="s">
        <v>275</v>
      </c>
      <c r="C3" s="64" t="s">
        <v>346</v>
      </c>
      <c r="D3" s="64" t="s">
        <v>318</v>
      </c>
      <c r="E3" s="64" t="s">
        <v>319</v>
      </c>
      <c r="F3" s="64" t="s">
        <v>349</v>
      </c>
      <c r="G3" s="64" t="s">
        <v>47</v>
      </c>
    </row>
    <row r="4" spans="1:7" x14ac:dyDescent="0.45">
      <c r="A4" s="76" t="s">
        <v>270</v>
      </c>
      <c r="B4" s="65" t="s">
        <v>279</v>
      </c>
      <c r="C4" s="78">
        <v>44683</v>
      </c>
      <c r="D4" s="77" t="s">
        <v>347</v>
      </c>
      <c r="E4" s="77" t="s">
        <v>348</v>
      </c>
      <c r="F4" s="79">
        <v>600</v>
      </c>
      <c r="G4" s="79"/>
    </row>
    <row r="5" spans="1:7" x14ac:dyDescent="0.45">
      <c r="A5" s="80"/>
      <c r="B5" s="65" t="s">
        <v>280</v>
      </c>
      <c r="C5" s="78">
        <v>44690</v>
      </c>
      <c r="D5" s="77" t="s">
        <v>347</v>
      </c>
      <c r="E5" s="77" t="s">
        <v>348</v>
      </c>
      <c r="F5" s="79">
        <v>600</v>
      </c>
      <c r="G5" s="79"/>
    </row>
    <row r="6" spans="1:7" x14ac:dyDescent="0.4">
      <c r="A6" s="80"/>
      <c r="B6" s="81"/>
      <c r="C6" s="82"/>
      <c r="D6" s="81"/>
      <c r="E6" s="81"/>
      <c r="F6" s="83"/>
      <c r="G6" s="83"/>
    </row>
    <row r="7" spans="1:7" x14ac:dyDescent="0.4">
      <c r="A7" s="80"/>
      <c r="B7" s="81"/>
      <c r="C7" s="82"/>
      <c r="D7" s="81"/>
      <c r="E7" s="81"/>
      <c r="F7" s="83"/>
      <c r="G7" s="83"/>
    </row>
    <row r="8" spans="1:7" x14ac:dyDescent="0.4">
      <c r="A8" s="80"/>
      <c r="B8" s="81"/>
      <c r="C8" s="82"/>
      <c r="D8" s="81"/>
      <c r="E8" s="81"/>
      <c r="F8" s="83"/>
      <c r="G8" s="83"/>
    </row>
    <row r="9" spans="1:7" x14ac:dyDescent="0.4">
      <c r="A9" s="80"/>
      <c r="B9" s="81"/>
      <c r="C9" s="82"/>
      <c r="D9" s="81"/>
      <c r="E9" s="81"/>
      <c r="F9" s="83"/>
      <c r="G9" s="83"/>
    </row>
    <row r="10" spans="1:7" x14ac:dyDescent="0.4">
      <c r="A10" s="80"/>
      <c r="B10" s="81"/>
      <c r="C10" s="82"/>
      <c r="D10" s="81"/>
      <c r="E10" s="81"/>
      <c r="F10" s="83"/>
      <c r="G10" s="83"/>
    </row>
    <row r="11" spans="1:7" x14ac:dyDescent="0.4">
      <c r="A11" s="80"/>
      <c r="B11" s="81"/>
      <c r="C11" s="82"/>
      <c r="D11" s="81"/>
      <c r="E11" s="81"/>
      <c r="F11" s="83"/>
      <c r="G11" s="83"/>
    </row>
    <row r="12" spans="1:7" x14ac:dyDescent="0.4">
      <c r="A12" s="80"/>
      <c r="B12" s="81"/>
      <c r="C12" s="82"/>
      <c r="D12" s="81"/>
      <c r="E12" s="81"/>
      <c r="F12" s="83"/>
      <c r="G12" s="83"/>
    </row>
    <row r="13" spans="1:7" x14ac:dyDescent="0.4">
      <c r="A13" s="80"/>
      <c r="B13" s="81"/>
      <c r="C13" s="82"/>
      <c r="D13" s="81"/>
      <c r="E13" s="81"/>
      <c r="F13" s="83"/>
      <c r="G13" s="83"/>
    </row>
    <row r="14" spans="1:7" x14ac:dyDescent="0.4">
      <c r="A14" s="80"/>
      <c r="B14" s="81"/>
      <c r="C14" s="82"/>
      <c r="D14" s="81"/>
      <c r="E14" s="81"/>
      <c r="F14" s="83"/>
      <c r="G14" s="83"/>
    </row>
    <row r="15" spans="1:7" x14ac:dyDescent="0.4">
      <c r="A15" s="80"/>
      <c r="B15" s="81"/>
      <c r="C15" s="82"/>
      <c r="D15" s="81"/>
      <c r="E15" s="81"/>
      <c r="F15" s="83"/>
      <c r="G15" s="83"/>
    </row>
    <row r="16" spans="1:7" x14ac:dyDescent="0.4">
      <c r="A16" s="80"/>
      <c r="B16" s="81"/>
      <c r="C16" s="82"/>
      <c r="D16" s="81"/>
      <c r="E16" s="81"/>
      <c r="F16" s="83"/>
      <c r="G16" s="83"/>
    </row>
    <row r="17" spans="1:7" x14ac:dyDescent="0.4">
      <c r="A17" s="80"/>
      <c r="B17" s="81"/>
      <c r="C17" s="82"/>
      <c r="D17" s="81"/>
      <c r="E17" s="81"/>
      <c r="F17" s="83"/>
      <c r="G17" s="83"/>
    </row>
    <row r="18" spans="1:7" x14ac:dyDescent="0.4">
      <c r="A18" s="80"/>
      <c r="B18" s="81"/>
      <c r="C18" s="82"/>
      <c r="D18" s="81"/>
      <c r="E18" s="81"/>
      <c r="F18" s="83"/>
      <c r="G18" s="83"/>
    </row>
    <row r="19" spans="1:7" x14ac:dyDescent="0.4">
      <c r="A19" s="80"/>
      <c r="B19" s="81"/>
      <c r="C19" s="82"/>
      <c r="D19" s="81"/>
      <c r="E19" s="81"/>
      <c r="F19" s="83"/>
      <c r="G19" s="83"/>
    </row>
    <row r="20" spans="1:7" x14ac:dyDescent="0.4">
      <c r="A20" s="80"/>
      <c r="B20" s="81"/>
      <c r="C20" s="82"/>
      <c r="D20" s="81"/>
      <c r="E20" s="81"/>
      <c r="F20" s="83"/>
      <c r="G20" s="83"/>
    </row>
    <row r="21" spans="1:7" x14ac:dyDescent="0.4">
      <c r="A21" s="80"/>
      <c r="B21" s="81"/>
      <c r="C21" s="82"/>
      <c r="D21" s="81"/>
      <c r="E21" s="81"/>
      <c r="F21" s="83"/>
      <c r="G21" s="83"/>
    </row>
    <row r="22" spans="1:7" x14ac:dyDescent="0.4">
      <c r="A22" s="80"/>
      <c r="B22" s="81"/>
      <c r="C22" s="82"/>
      <c r="D22" s="81"/>
      <c r="E22" s="81"/>
      <c r="F22" s="83"/>
      <c r="G22" s="83"/>
    </row>
    <row r="23" spans="1:7" x14ac:dyDescent="0.4">
      <c r="A23" s="80"/>
      <c r="B23" s="81"/>
      <c r="C23" s="82"/>
      <c r="D23" s="81"/>
      <c r="E23" s="81"/>
      <c r="F23" s="83"/>
      <c r="G23" s="83"/>
    </row>
    <row r="24" spans="1:7" x14ac:dyDescent="0.4">
      <c r="A24" s="84"/>
      <c r="B24" s="81"/>
      <c r="C24" s="82"/>
      <c r="D24" s="81"/>
      <c r="E24" s="81"/>
      <c r="F24" s="83"/>
      <c r="G24" s="83"/>
    </row>
    <row r="25" spans="1:7" x14ac:dyDescent="0.4">
      <c r="A25" s="89" t="s">
        <v>183</v>
      </c>
      <c r="B25" s="87"/>
      <c r="C25" s="87"/>
      <c r="D25" s="87"/>
      <c r="E25" s="87"/>
      <c r="F25" s="79">
        <f>SUM(F4:F24)</f>
        <v>1200</v>
      </c>
      <c r="G25" s="79"/>
    </row>
    <row r="26" spans="1:7" ht="37.5" x14ac:dyDescent="0.4">
      <c r="A26" s="64" t="s">
        <v>306</v>
      </c>
      <c r="B26" s="64" t="s">
        <v>317</v>
      </c>
      <c r="C26" s="64" t="s">
        <v>194</v>
      </c>
      <c r="D26" s="64" t="s">
        <v>195</v>
      </c>
      <c r="E26" s="64" t="s">
        <v>196</v>
      </c>
      <c r="F26" s="64" t="s">
        <v>350</v>
      </c>
      <c r="G26" s="64" t="s">
        <v>47</v>
      </c>
    </row>
    <row r="27" spans="1:7" x14ac:dyDescent="0.4">
      <c r="A27" s="170" t="s">
        <v>198</v>
      </c>
      <c r="B27" s="77">
        <v>1</v>
      </c>
      <c r="C27" s="78">
        <v>44683</v>
      </c>
      <c r="D27" s="77" t="s">
        <v>199</v>
      </c>
      <c r="E27" s="78" t="s">
        <v>200</v>
      </c>
      <c r="F27" s="79">
        <v>2840</v>
      </c>
      <c r="G27" s="78" t="s">
        <v>201</v>
      </c>
    </row>
    <row r="28" spans="1:7" x14ac:dyDescent="0.4">
      <c r="A28" s="171"/>
      <c r="B28" s="77">
        <v>1</v>
      </c>
      <c r="C28" s="78">
        <v>44690</v>
      </c>
      <c r="D28" s="77" t="s">
        <v>199</v>
      </c>
      <c r="E28" s="78" t="s">
        <v>200</v>
      </c>
      <c r="F28" s="79">
        <v>2840</v>
      </c>
      <c r="G28" s="78" t="s">
        <v>201</v>
      </c>
    </row>
    <row r="29" spans="1:7" x14ac:dyDescent="0.4">
      <c r="A29" s="86"/>
      <c r="B29" s="82"/>
      <c r="C29" s="81"/>
      <c r="D29" s="82"/>
      <c r="E29" s="82"/>
      <c r="F29" s="83"/>
      <c r="G29" s="83"/>
    </row>
    <row r="30" spans="1:7" x14ac:dyDescent="0.4">
      <c r="A30" s="86"/>
      <c r="B30" s="82"/>
      <c r="C30" s="81"/>
      <c r="D30" s="82"/>
      <c r="E30" s="82"/>
      <c r="F30" s="83"/>
      <c r="G30" s="83"/>
    </row>
    <row r="31" spans="1:7" x14ac:dyDescent="0.4">
      <c r="A31" s="86"/>
      <c r="B31" s="82"/>
      <c r="C31" s="81"/>
      <c r="D31" s="82"/>
      <c r="E31" s="82"/>
      <c r="F31" s="83"/>
      <c r="G31" s="83"/>
    </row>
    <row r="32" spans="1:7" x14ac:dyDescent="0.4">
      <c r="A32" s="86"/>
      <c r="B32" s="82"/>
      <c r="C32" s="81"/>
      <c r="D32" s="82"/>
      <c r="E32" s="82"/>
      <c r="F32" s="83"/>
      <c r="G32" s="83"/>
    </row>
    <row r="33" spans="1:7" x14ac:dyDescent="0.4">
      <c r="A33" s="86"/>
      <c r="B33" s="82"/>
      <c r="C33" s="81"/>
      <c r="D33" s="82"/>
      <c r="E33" s="82"/>
      <c r="F33" s="83"/>
      <c r="G33" s="83"/>
    </row>
    <row r="34" spans="1:7" x14ac:dyDescent="0.4">
      <c r="A34" s="86"/>
      <c r="B34" s="82"/>
      <c r="C34" s="81"/>
      <c r="D34" s="82"/>
      <c r="E34" s="82"/>
      <c r="F34" s="83"/>
      <c r="G34" s="83"/>
    </row>
    <row r="35" spans="1:7" x14ac:dyDescent="0.4">
      <c r="A35" s="86"/>
      <c r="B35" s="82"/>
      <c r="C35" s="81"/>
      <c r="D35" s="82"/>
      <c r="E35" s="82"/>
      <c r="F35" s="83"/>
      <c r="G35" s="83"/>
    </row>
    <row r="36" spans="1:7" x14ac:dyDescent="0.4">
      <c r="A36" s="86"/>
      <c r="B36" s="82"/>
      <c r="C36" s="81"/>
      <c r="D36" s="82"/>
      <c r="E36" s="82"/>
      <c r="F36" s="83"/>
      <c r="G36" s="83"/>
    </row>
    <row r="37" spans="1:7" x14ac:dyDescent="0.4">
      <c r="A37" s="86"/>
      <c r="B37" s="82"/>
      <c r="C37" s="81"/>
      <c r="D37" s="82"/>
      <c r="E37" s="82"/>
      <c r="F37" s="83"/>
      <c r="G37" s="83"/>
    </row>
    <row r="38" spans="1:7" x14ac:dyDescent="0.4">
      <c r="A38" s="86"/>
      <c r="B38" s="82"/>
      <c r="C38" s="81"/>
      <c r="D38" s="82"/>
      <c r="E38" s="82"/>
      <c r="F38" s="83"/>
      <c r="G38" s="83"/>
    </row>
    <row r="39" spans="1:7" x14ac:dyDescent="0.4">
      <c r="A39" s="86"/>
      <c r="B39" s="82"/>
      <c r="C39" s="81"/>
      <c r="D39" s="82"/>
      <c r="E39" s="82"/>
      <c r="F39" s="83"/>
      <c r="G39" s="83"/>
    </row>
    <row r="40" spans="1:7" x14ac:dyDescent="0.4">
      <c r="A40" s="86"/>
      <c r="B40" s="82"/>
      <c r="C40" s="81"/>
      <c r="D40" s="82"/>
      <c r="E40" s="82"/>
      <c r="F40" s="83"/>
      <c r="G40" s="83"/>
    </row>
    <row r="41" spans="1:7" x14ac:dyDescent="0.4">
      <c r="A41" s="80"/>
      <c r="B41" s="82"/>
      <c r="C41" s="81"/>
      <c r="D41" s="82"/>
      <c r="E41" s="82"/>
      <c r="F41" s="83"/>
      <c r="G41" s="83"/>
    </row>
    <row r="42" spans="1:7" x14ac:dyDescent="0.4">
      <c r="A42" s="80"/>
      <c r="B42" s="82"/>
      <c r="C42" s="81"/>
      <c r="D42" s="82"/>
      <c r="E42" s="82"/>
      <c r="F42" s="83"/>
      <c r="G42" s="83"/>
    </row>
    <row r="43" spans="1:7" x14ac:dyDescent="0.4">
      <c r="A43" s="80"/>
      <c r="B43" s="82"/>
      <c r="C43" s="81"/>
      <c r="D43" s="82"/>
      <c r="E43" s="82"/>
      <c r="F43" s="83"/>
      <c r="G43" s="83"/>
    </row>
    <row r="44" spans="1:7" x14ac:dyDescent="0.4">
      <c r="A44" s="80"/>
      <c r="B44" s="82"/>
      <c r="C44" s="81"/>
      <c r="D44" s="82"/>
      <c r="E44" s="82"/>
      <c r="F44" s="83"/>
      <c r="G44" s="83"/>
    </row>
    <row r="45" spans="1:7" x14ac:dyDescent="0.4">
      <c r="A45" s="80"/>
      <c r="B45" s="82"/>
      <c r="C45" s="81"/>
      <c r="D45" s="82"/>
      <c r="E45" s="82"/>
      <c r="F45" s="83"/>
      <c r="G45" s="83"/>
    </row>
    <row r="46" spans="1:7" x14ac:dyDescent="0.4">
      <c r="A46" s="80"/>
      <c r="B46" s="82"/>
      <c r="C46" s="81"/>
      <c r="D46" s="82"/>
      <c r="E46" s="82"/>
      <c r="F46" s="83"/>
      <c r="G46" s="83"/>
    </row>
    <row r="47" spans="1:7" x14ac:dyDescent="0.4">
      <c r="A47" s="80"/>
      <c r="B47" s="82"/>
      <c r="C47" s="81"/>
      <c r="D47" s="82"/>
      <c r="E47" s="82"/>
      <c r="F47" s="83"/>
      <c r="G47" s="83"/>
    </row>
    <row r="48" spans="1:7" x14ac:dyDescent="0.4">
      <c r="A48" s="89" t="s">
        <v>183</v>
      </c>
      <c r="B48" s="87"/>
      <c r="C48" s="87"/>
      <c r="D48" s="87"/>
      <c r="E48" s="87"/>
      <c r="F48" s="79">
        <f>SUM(F27:F47)</f>
        <v>5680</v>
      </c>
      <c r="G48" s="79"/>
    </row>
    <row r="49" spans="1:7" x14ac:dyDescent="0.4">
      <c r="A49" s="89"/>
      <c r="B49" s="87" t="s">
        <v>25</v>
      </c>
      <c r="C49" s="87"/>
      <c r="D49" s="87"/>
      <c r="E49" s="87"/>
      <c r="F49" s="79">
        <f>F25+F48</f>
        <v>6880</v>
      </c>
      <c r="G49" s="79"/>
    </row>
    <row r="50" spans="1:7" x14ac:dyDescent="0.45">
      <c r="A50" s="25" t="s">
        <v>46</v>
      </c>
      <c r="F50" s="72"/>
      <c r="G50" s="72"/>
    </row>
    <row r="51" spans="1:7" x14ac:dyDescent="0.4">
      <c r="F51" s="72"/>
      <c r="G51" s="72"/>
    </row>
    <row r="52" spans="1:7" x14ac:dyDescent="0.4">
      <c r="A52" s="71" t="s">
        <v>48</v>
      </c>
      <c r="F52" s="72"/>
      <c r="G52" s="72"/>
    </row>
    <row r="53" spans="1:7" x14ac:dyDescent="0.4">
      <c r="A53" s="71" t="s">
        <v>331</v>
      </c>
      <c r="F53" s="72"/>
      <c r="G53" s="72"/>
    </row>
    <row r="54" spans="1:7" x14ac:dyDescent="0.4">
      <c r="A54" s="71" t="s">
        <v>393</v>
      </c>
      <c r="F54" s="72"/>
      <c r="G54" s="72"/>
    </row>
    <row r="55" spans="1:7" x14ac:dyDescent="0.4">
      <c r="A55" s="71" t="s">
        <v>333</v>
      </c>
      <c r="F55" s="72"/>
      <c r="G55" s="72"/>
    </row>
    <row r="56" spans="1:7" x14ac:dyDescent="0.4">
      <c r="F56" s="72"/>
    </row>
    <row r="57" spans="1:7" x14ac:dyDescent="0.4">
      <c r="F57" s="72"/>
    </row>
    <row r="58" spans="1:7" x14ac:dyDescent="0.4">
      <c r="A58" s="71" t="s">
        <v>208</v>
      </c>
      <c r="F58" s="72"/>
    </row>
    <row r="59" spans="1:7" x14ac:dyDescent="0.4">
      <c r="F59" s="72"/>
    </row>
    <row r="60" spans="1:7" x14ac:dyDescent="0.4">
      <c r="A60" s="71" t="s">
        <v>209</v>
      </c>
      <c r="F60" s="72"/>
    </row>
    <row r="61" spans="1:7" ht="57" customHeight="1" x14ac:dyDescent="0.4">
      <c r="A61" s="167"/>
      <c r="B61" s="168"/>
      <c r="C61" s="168"/>
      <c r="D61" s="168"/>
      <c r="E61" s="168"/>
      <c r="F61" s="168"/>
      <c r="G61" s="169"/>
    </row>
    <row r="62" spans="1:7" x14ac:dyDescent="0.4">
      <c r="F62" s="72"/>
    </row>
    <row r="63" spans="1:7" x14ac:dyDescent="0.4">
      <c r="A63" s="71" t="s">
        <v>271</v>
      </c>
      <c r="F63" s="72"/>
    </row>
    <row r="64" spans="1:7" x14ac:dyDescent="0.4">
      <c r="A64" s="71" t="s">
        <v>206</v>
      </c>
      <c r="F64" s="72"/>
    </row>
    <row r="65" spans="1:6" x14ac:dyDescent="0.4">
      <c r="A65" s="71" t="s">
        <v>207</v>
      </c>
      <c r="F65" s="72"/>
    </row>
    <row r="66" spans="1:6" x14ac:dyDescent="0.4">
      <c r="F66" s="72"/>
    </row>
    <row r="67" spans="1:6" ht="19.5" thickBot="1" x14ac:dyDescent="0.45"/>
    <row r="68" spans="1:6" x14ac:dyDescent="0.45">
      <c r="A68" s="53" t="s">
        <v>351</v>
      </c>
      <c r="C68" s="163" t="s">
        <v>353</v>
      </c>
      <c r="D68" s="164"/>
      <c r="E68" s="164"/>
      <c r="F68" s="165"/>
    </row>
    <row r="69" spans="1:6" x14ac:dyDescent="0.4">
      <c r="C69" s="90"/>
      <c r="D69" s="91" t="s">
        <v>354</v>
      </c>
      <c r="E69" s="91" t="s">
        <v>347</v>
      </c>
      <c r="F69" s="92"/>
    </row>
    <row r="70" spans="1:6" x14ac:dyDescent="0.4">
      <c r="C70" s="90"/>
      <c r="D70" s="91" t="s">
        <v>355</v>
      </c>
      <c r="E70" s="91" t="s">
        <v>348</v>
      </c>
      <c r="F70" s="92"/>
    </row>
    <row r="71" spans="1:6" x14ac:dyDescent="0.4">
      <c r="C71" s="90"/>
      <c r="D71" s="91" t="s">
        <v>295</v>
      </c>
      <c r="E71" s="91" t="s">
        <v>356</v>
      </c>
      <c r="F71" s="92"/>
    </row>
    <row r="72" spans="1:6" x14ac:dyDescent="0.4">
      <c r="C72" s="90"/>
      <c r="D72" s="91" t="s">
        <v>357</v>
      </c>
      <c r="E72" s="91" t="s">
        <v>358</v>
      </c>
      <c r="F72" s="92"/>
    </row>
    <row r="73" spans="1:6" x14ac:dyDescent="0.4">
      <c r="C73" s="90"/>
      <c r="D73" s="91" t="s">
        <v>228</v>
      </c>
      <c r="E73" s="91" t="s">
        <v>359</v>
      </c>
      <c r="F73" s="92"/>
    </row>
    <row r="74" spans="1:6" x14ac:dyDescent="0.4">
      <c r="C74" s="90"/>
      <c r="D74" s="91" t="s">
        <v>360</v>
      </c>
      <c r="E74" s="119">
        <v>44683</v>
      </c>
      <c r="F74" s="92"/>
    </row>
    <row r="75" spans="1:6" x14ac:dyDescent="0.4">
      <c r="C75" s="90"/>
      <c r="D75" s="91" t="s">
        <v>361</v>
      </c>
      <c r="E75" s="119">
        <v>44690</v>
      </c>
      <c r="F75" s="92"/>
    </row>
    <row r="76" spans="1:6" x14ac:dyDescent="0.4">
      <c r="C76" s="90"/>
      <c r="D76" s="91"/>
      <c r="E76" s="91"/>
      <c r="F76" s="92"/>
    </row>
    <row r="77" spans="1:6" x14ac:dyDescent="0.4">
      <c r="C77" s="90"/>
      <c r="D77" s="91" t="s">
        <v>362</v>
      </c>
      <c r="E77" s="104">
        <v>1200</v>
      </c>
      <c r="F77" s="92"/>
    </row>
    <row r="78" spans="1:6" x14ac:dyDescent="0.4">
      <c r="C78" s="90"/>
      <c r="D78" s="91"/>
      <c r="E78" s="91"/>
      <c r="F78" s="92"/>
    </row>
    <row r="79" spans="1:6" x14ac:dyDescent="0.45">
      <c r="C79" s="90"/>
      <c r="D79" s="91" t="s">
        <v>363</v>
      </c>
      <c r="E79" s="112">
        <v>44676</v>
      </c>
      <c r="F79" s="92"/>
    </row>
    <row r="80" spans="1:6" x14ac:dyDescent="0.4">
      <c r="C80" s="90"/>
      <c r="D80" s="91" t="s">
        <v>231</v>
      </c>
      <c r="E80" s="91" t="s">
        <v>364</v>
      </c>
      <c r="F80" s="92" t="s">
        <v>299</v>
      </c>
    </row>
    <row r="81" spans="1:7" ht="19.5" thickBot="1" x14ac:dyDescent="0.45">
      <c r="C81" s="93"/>
      <c r="D81" s="94"/>
      <c r="E81" s="94"/>
      <c r="F81" s="95"/>
    </row>
    <row r="82" spans="1:7" x14ac:dyDescent="0.4">
      <c r="C82" s="71" t="s">
        <v>365</v>
      </c>
    </row>
    <row r="85" spans="1:7" ht="19.5" thickBot="1" x14ac:dyDescent="0.45"/>
    <row r="86" spans="1:7" ht="19.5" customHeight="1" x14ac:dyDescent="0.45">
      <c r="A86" s="53" t="s">
        <v>352</v>
      </c>
      <c r="C86" s="163" t="s">
        <v>251</v>
      </c>
      <c r="D86" s="164"/>
      <c r="E86" s="164"/>
      <c r="F86" s="165"/>
      <c r="G86" s="100"/>
    </row>
    <row r="87" spans="1:7" x14ac:dyDescent="0.4">
      <c r="C87" s="90"/>
      <c r="D87" s="91" t="s">
        <v>261</v>
      </c>
      <c r="E87" s="91"/>
      <c r="F87" s="92"/>
      <c r="G87" s="91"/>
    </row>
    <row r="88" spans="1:7" x14ac:dyDescent="0.4">
      <c r="C88" s="90" t="s">
        <v>262</v>
      </c>
      <c r="D88" s="91"/>
      <c r="E88" s="91"/>
      <c r="F88" s="92"/>
      <c r="G88" s="91"/>
    </row>
    <row r="89" spans="1:7" x14ac:dyDescent="0.4">
      <c r="C89" s="90"/>
      <c r="D89" s="91" t="s">
        <v>259</v>
      </c>
      <c r="E89" s="91" t="s">
        <v>263</v>
      </c>
      <c r="F89" s="92"/>
      <c r="G89" s="91"/>
    </row>
    <row r="90" spans="1:7" x14ac:dyDescent="0.4">
      <c r="C90" s="90"/>
      <c r="D90" s="91" t="s">
        <v>260</v>
      </c>
      <c r="E90" s="104">
        <v>2840</v>
      </c>
      <c r="F90" s="92" t="s">
        <v>109</v>
      </c>
      <c r="G90" s="91"/>
    </row>
    <row r="91" spans="1:7" ht="19.5" thickBot="1" x14ac:dyDescent="0.45">
      <c r="C91" s="93"/>
      <c r="D91" s="94"/>
      <c r="E91" s="94"/>
      <c r="F91" s="95"/>
      <c r="G91" s="91"/>
    </row>
    <row r="92" spans="1:7" x14ac:dyDescent="0.4">
      <c r="C92" s="71" t="s">
        <v>264</v>
      </c>
    </row>
  </sheetData>
  <mergeCells count="4">
    <mergeCell ref="C68:F68"/>
    <mergeCell ref="C86:F86"/>
    <mergeCell ref="A27:A28"/>
    <mergeCell ref="A61:G61"/>
  </mergeCells>
  <phoneticPr fontId="2"/>
  <printOptions horizontalCentered="1"/>
  <pageMargins left="0.70866141732283472" right="0.70866141732283472" top="0.55118110236220474" bottom="0.55118110236220474" header="0.31496062992125984" footer="0.31496062992125984"/>
  <pageSetup paperSize="9" scale="54" fitToHeight="0" orientation="portrait" cellComments="asDisplayed" r:id="rId1"/>
  <rowBreaks count="2" manualBreakCount="2">
    <brk id="56" max="16383" man="1"/>
    <brk id="6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7"/>
  <sheetViews>
    <sheetView view="pageBreakPreview" topLeftCell="A16" zoomScaleNormal="100" zoomScaleSheetLayoutView="100" workbookViewId="0"/>
  </sheetViews>
  <sheetFormatPr defaultRowHeight="18" x14ac:dyDescent="0.35"/>
  <cols>
    <col min="1" max="1" width="7.125" style="2" bestFit="1" customWidth="1"/>
    <col min="2" max="2" width="14.375" style="2" customWidth="1"/>
    <col min="3" max="3" width="13.875" style="2" customWidth="1"/>
    <col min="4" max="4" width="24.75" style="2" customWidth="1"/>
    <col min="5" max="5" width="16" style="2" customWidth="1"/>
    <col min="6" max="6" width="3.375" style="2" bestFit="1" customWidth="1"/>
    <col min="7" max="16384" width="9" style="2"/>
  </cols>
  <sheetData>
    <row r="1" spans="1:9" x14ac:dyDescent="0.35">
      <c r="F1" s="21" t="s">
        <v>0</v>
      </c>
    </row>
    <row r="4" spans="1:9" ht="19.5" x14ac:dyDescent="0.4">
      <c r="A4" s="140" t="s">
        <v>1</v>
      </c>
      <c r="B4" s="140"/>
      <c r="C4" s="140"/>
      <c r="D4" s="140"/>
      <c r="E4" s="140"/>
      <c r="F4" s="140"/>
    </row>
    <row r="5" spans="1:9" ht="19.5" x14ac:dyDescent="0.4">
      <c r="A5" s="20"/>
    </row>
    <row r="6" spans="1:9" ht="19.5" x14ac:dyDescent="0.4">
      <c r="A6" s="20"/>
      <c r="F6" s="21" t="s">
        <v>26</v>
      </c>
    </row>
    <row r="7" spans="1:9" ht="19.5" x14ac:dyDescent="0.4">
      <c r="A7" s="20"/>
    </row>
    <row r="8" spans="1:9" x14ac:dyDescent="0.35">
      <c r="A8" s="2" t="s">
        <v>2</v>
      </c>
    </row>
    <row r="10" spans="1:9" x14ac:dyDescent="0.35">
      <c r="F10" s="21" t="s">
        <v>3</v>
      </c>
      <c r="H10" s="4" t="s">
        <v>34</v>
      </c>
    </row>
    <row r="11" spans="1:9" x14ac:dyDescent="0.35">
      <c r="F11" s="21" t="s">
        <v>4</v>
      </c>
    </row>
    <row r="13" spans="1:9" x14ac:dyDescent="0.35">
      <c r="A13" s="141" t="s">
        <v>27</v>
      </c>
      <c r="B13" s="141"/>
      <c r="C13" s="141"/>
      <c r="D13" s="141"/>
      <c r="E13" s="141"/>
      <c r="F13" s="141"/>
    </row>
    <row r="14" spans="1:9" x14ac:dyDescent="0.35">
      <c r="A14" s="141"/>
      <c r="B14" s="141"/>
      <c r="C14" s="141"/>
      <c r="D14" s="141"/>
      <c r="E14" s="141"/>
      <c r="F14" s="141"/>
    </row>
    <row r="16" spans="1:9" s="3" customFormat="1" ht="36" customHeight="1" x14ac:dyDescent="0.4">
      <c r="A16" s="144" t="s">
        <v>16</v>
      </c>
      <c r="B16" s="144"/>
      <c r="C16" s="14" t="s">
        <v>17</v>
      </c>
      <c r="D16" s="14" t="s">
        <v>18</v>
      </c>
      <c r="E16" s="143" t="s">
        <v>5</v>
      </c>
      <c r="F16" s="143"/>
      <c r="H16" s="23"/>
      <c r="I16" s="3" t="s">
        <v>33</v>
      </c>
    </row>
    <row r="17" spans="1:6" ht="120.75" x14ac:dyDescent="0.35">
      <c r="A17" s="15" t="s">
        <v>7</v>
      </c>
      <c r="B17" s="11" t="s">
        <v>8</v>
      </c>
      <c r="C17" s="12" t="s">
        <v>9</v>
      </c>
      <c r="D17" s="12" t="s">
        <v>10</v>
      </c>
      <c r="E17" s="36">
        <v>324000</v>
      </c>
      <c r="F17" s="13" t="s">
        <v>6</v>
      </c>
    </row>
    <row r="18" spans="1:6" ht="34.5" x14ac:dyDescent="0.35">
      <c r="A18" s="9"/>
      <c r="B18" s="9"/>
      <c r="C18" s="5" t="s">
        <v>11</v>
      </c>
      <c r="D18" s="5" t="s">
        <v>12</v>
      </c>
      <c r="E18" s="37">
        <v>1584000</v>
      </c>
      <c r="F18" s="6" t="s">
        <v>6</v>
      </c>
    </row>
    <row r="19" spans="1:6" ht="86.25" x14ac:dyDescent="0.35">
      <c r="A19" s="9"/>
      <c r="B19" s="10"/>
      <c r="C19" s="16" t="s">
        <v>14</v>
      </c>
      <c r="D19" s="17" t="s">
        <v>13</v>
      </c>
      <c r="E19" s="37" t="s">
        <v>68</v>
      </c>
      <c r="F19" s="6" t="s">
        <v>6</v>
      </c>
    </row>
    <row r="20" spans="1:6" x14ac:dyDescent="0.35">
      <c r="A20" s="10"/>
      <c r="B20" s="7" t="s">
        <v>15</v>
      </c>
      <c r="C20" s="18"/>
      <c r="D20" s="19"/>
      <c r="E20" s="38">
        <f>SUM(E17:E19)</f>
        <v>1908000</v>
      </c>
      <c r="F20" s="6" t="s">
        <v>6</v>
      </c>
    </row>
    <row r="21" spans="1:6" ht="51.75" x14ac:dyDescent="0.35">
      <c r="A21" s="15" t="s">
        <v>19</v>
      </c>
      <c r="B21" s="4" t="s">
        <v>20</v>
      </c>
      <c r="C21" s="16" t="s">
        <v>22</v>
      </c>
      <c r="D21" s="17" t="s">
        <v>21</v>
      </c>
      <c r="E21" s="37" t="s">
        <v>68</v>
      </c>
      <c r="F21" s="6" t="s">
        <v>6</v>
      </c>
    </row>
    <row r="22" spans="1:6" ht="69" x14ac:dyDescent="0.35">
      <c r="A22" s="11"/>
      <c r="B22" s="4"/>
      <c r="C22" s="16" t="s">
        <v>24</v>
      </c>
      <c r="D22" s="17" t="s">
        <v>23</v>
      </c>
      <c r="E22" s="37" t="s">
        <v>68</v>
      </c>
      <c r="F22" s="6" t="s">
        <v>6</v>
      </c>
    </row>
    <row r="23" spans="1:6" x14ac:dyDescent="0.35">
      <c r="A23" s="10"/>
      <c r="B23" s="8" t="s">
        <v>15</v>
      </c>
      <c r="C23" s="18"/>
      <c r="D23" s="19"/>
      <c r="E23" s="35">
        <f>SUM(E21:E22)</f>
        <v>0</v>
      </c>
      <c r="F23" s="6" t="s">
        <v>6</v>
      </c>
    </row>
    <row r="24" spans="1:6" x14ac:dyDescent="0.35">
      <c r="A24" s="145" t="s">
        <v>25</v>
      </c>
      <c r="B24" s="146"/>
      <c r="C24" s="146"/>
      <c r="D24" s="147"/>
      <c r="E24" s="22">
        <f>SUM(E23,E20)</f>
        <v>1908000</v>
      </c>
      <c r="F24" s="6" t="s">
        <v>6</v>
      </c>
    </row>
    <row r="25" spans="1:6" x14ac:dyDescent="0.35">
      <c r="A25" s="24" t="s">
        <v>28</v>
      </c>
      <c r="B25" s="24"/>
      <c r="C25" s="24"/>
      <c r="D25" s="24"/>
      <c r="E25" s="24"/>
      <c r="F25" s="24"/>
    </row>
    <row r="26" spans="1:6" x14ac:dyDescent="0.35">
      <c r="A26" s="24" t="s">
        <v>35</v>
      </c>
      <c r="B26" s="24"/>
      <c r="C26" s="24"/>
      <c r="D26" s="24"/>
      <c r="E26" s="24"/>
      <c r="F26" s="24"/>
    </row>
    <row r="27" spans="1:6" x14ac:dyDescent="0.35">
      <c r="A27" s="142" t="s">
        <v>67</v>
      </c>
      <c r="B27" s="142"/>
      <c r="C27" s="142"/>
      <c r="D27" s="142"/>
      <c r="E27" s="142"/>
      <c r="F27" s="142"/>
    </row>
  </sheetData>
  <mergeCells count="6">
    <mergeCell ref="A4:F4"/>
    <mergeCell ref="A13:F14"/>
    <mergeCell ref="A27:F27"/>
    <mergeCell ref="E16:F16"/>
    <mergeCell ref="A16:B16"/>
    <mergeCell ref="A24:D24"/>
  </mergeCells>
  <phoneticPr fontId="2"/>
  <printOptions horizontalCentered="1"/>
  <pageMargins left="0.70866141732283472" right="0.70866141732283472" top="0.35433070866141736" bottom="0.55118110236220474"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2"/>
  <sheetViews>
    <sheetView view="pageBreakPreview" zoomScaleNormal="100" zoomScaleSheetLayoutView="100" workbookViewId="0">
      <selection activeCell="L8" sqref="L8"/>
    </sheetView>
  </sheetViews>
  <sheetFormatPr defaultRowHeight="18.75" x14ac:dyDescent="0.45"/>
  <cols>
    <col min="1" max="1" width="17.5" style="25" bestFit="1" customWidth="1"/>
    <col min="2" max="2" width="7.875" style="25" customWidth="1"/>
    <col min="3" max="3" width="5.5" style="25" customWidth="1"/>
    <col min="4" max="8" width="11.125" style="25" customWidth="1"/>
    <col min="9" max="16384" width="9" style="25"/>
  </cols>
  <sheetData>
    <row r="1" spans="1:8" ht="24.75" x14ac:dyDescent="0.55000000000000004">
      <c r="A1" s="28" t="s">
        <v>64</v>
      </c>
      <c r="H1" s="55" t="str">
        <f ca="1">RIGHT(CELL("filename",A1),LEN(CELL("filename",A1))-FIND("]",CELL("filename",A1)))</f>
        <v>様式１（集計表①）</v>
      </c>
    </row>
    <row r="2" spans="1:8" s="26" customFormat="1" ht="37.5" x14ac:dyDescent="0.4">
      <c r="A2" s="63" t="s">
        <v>306</v>
      </c>
      <c r="B2" s="148" t="s">
        <v>53</v>
      </c>
      <c r="C2" s="148"/>
      <c r="D2" s="63" t="s">
        <v>39</v>
      </c>
      <c r="E2" s="63" t="s">
        <v>36</v>
      </c>
      <c r="F2" s="63" t="s">
        <v>37</v>
      </c>
      <c r="G2" s="63" t="s">
        <v>40</v>
      </c>
      <c r="H2" s="63" t="s">
        <v>38</v>
      </c>
    </row>
    <row r="3" spans="1:8" x14ac:dyDescent="0.45">
      <c r="A3" s="52" t="s">
        <v>42</v>
      </c>
      <c r="B3" s="65">
        <v>3</v>
      </c>
      <c r="C3" s="66" t="s">
        <v>41</v>
      </c>
      <c r="D3" s="52">
        <v>2</v>
      </c>
      <c r="E3" s="67">
        <v>44682</v>
      </c>
      <c r="F3" s="67">
        <v>44742</v>
      </c>
      <c r="G3" s="68">
        <v>52000</v>
      </c>
      <c r="H3" s="68">
        <f>B3*D3*G3</f>
        <v>312000</v>
      </c>
    </row>
    <row r="4" spans="1:8" x14ac:dyDescent="0.45">
      <c r="A4" s="52" t="s">
        <v>43</v>
      </c>
      <c r="B4" s="65">
        <v>3</v>
      </c>
      <c r="C4" s="66" t="s">
        <v>44</v>
      </c>
      <c r="D4" s="52">
        <v>2</v>
      </c>
      <c r="E4" s="67">
        <v>44682</v>
      </c>
      <c r="F4" s="67">
        <v>44742</v>
      </c>
      <c r="G4" s="68">
        <v>2000</v>
      </c>
      <c r="H4" s="68">
        <f>B4*D4*G4</f>
        <v>12000</v>
      </c>
    </row>
    <row r="5" spans="1:8" x14ac:dyDescent="0.45">
      <c r="A5" s="52" t="s">
        <v>45</v>
      </c>
      <c r="B5" s="65"/>
      <c r="C5" s="66"/>
      <c r="D5" s="52"/>
      <c r="E5" s="67"/>
      <c r="F5" s="67"/>
      <c r="G5" s="68"/>
      <c r="H5" s="68">
        <f>SUM(H3:H4)</f>
        <v>324000</v>
      </c>
    </row>
    <row r="6" spans="1:8" x14ac:dyDescent="0.45">
      <c r="A6" s="29"/>
      <c r="B6" s="32"/>
      <c r="C6" s="33"/>
      <c r="D6" s="29"/>
      <c r="E6" s="30"/>
      <c r="F6" s="30"/>
      <c r="G6" s="31"/>
      <c r="H6" s="31"/>
    </row>
    <row r="7" spans="1:8" x14ac:dyDescent="0.45">
      <c r="A7" s="29"/>
      <c r="B7" s="32"/>
      <c r="C7" s="33"/>
      <c r="D7" s="29"/>
      <c r="E7" s="30"/>
      <c r="F7" s="30"/>
      <c r="G7" s="31"/>
      <c r="H7" s="31"/>
    </row>
    <row r="8" spans="1:8" x14ac:dyDescent="0.45">
      <c r="A8" s="29"/>
      <c r="B8" s="32"/>
      <c r="C8" s="33"/>
      <c r="D8" s="29"/>
      <c r="E8" s="30"/>
      <c r="F8" s="30"/>
      <c r="G8" s="31"/>
      <c r="H8" s="31"/>
    </row>
    <row r="9" spans="1:8" x14ac:dyDescent="0.45">
      <c r="A9" s="29"/>
      <c r="B9" s="32"/>
      <c r="C9" s="33"/>
      <c r="D9" s="29"/>
      <c r="E9" s="30"/>
      <c r="F9" s="30"/>
      <c r="G9" s="31"/>
      <c r="H9" s="31"/>
    </row>
    <row r="10" spans="1:8" x14ac:dyDescent="0.45">
      <c r="A10" s="29"/>
      <c r="B10" s="32"/>
      <c r="C10" s="33"/>
      <c r="D10" s="29"/>
      <c r="E10" s="30"/>
      <c r="F10" s="30"/>
      <c r="G10" s="31"/>
      <c r="H10" s="31"/>
    </row>
    <row r="11" spans="1:8" x14ac:dyDescent="0.45">
      <c r="A11" s="29"/>
      <c r="B11" s="32"/>
      <c r="C11" s="33"/>
      <c r="D11" s="29"/>
      <c r="E11" s="30"/>
      <c r="F11" s="30"/>
      <c r="G11" s="31"/>
      <c r="H11" s="31"/>
    </row>
    <row r="12" spans="1:8" x14ac:dyDescent="0.45">
      <c r="A12" s="29"/>
      <c r="B12" s="32"/>
      <c r="C12" s="33"/>
      <c r="D12" s="29"/>
      <c r="E12" s="30"/>
      <c r="F12" s="30"/>
      <c r="G12" s="31"/>
      <c r="H12" s="31"/>
    </row>
    <row r="13" spans="1:8" x14ac:dyDescent="0.45">
      <c r="A13" s="29"/>
      <c r="B13" s="32"/>
      <c r="C13" s="33"/>
      <c r="D13" s="29"/>
      <c r="E13" s="30"/>
      <c r="F13" s="30"/>
      <c r="G13" s="31"/>
      <c r="H13" s="31"/>
    </row>
    <row r="14" spans="1:8" x14ac:dyDescent="0.45">
      <c r="A14" s="29"/>
      <c r="B14" s="32"/>
      <c r="C14" s="33"/>
      <c r="D14" s="29"/>
      <c r="E14" s="30"/>
      <c r="F14" s="30"/>
      <c r="G14" s="31"/>
      <c r="H14" s="31"/>
    </row>
    <row r="15" spans="1:8" x14ac:dyDescent="0.45">
      <c r="A15" s="29"/>
      <c r="B15" s="32"/>
      <c r="C15" s="33"/>
      <c r="D15" s="29"/>
      <c r="E15" s="30"/>
      <c r="F15" s="30"/>
      <c r="G15" s="31"/>
      <c r="H15" s="31"/>
    </row>
    <row r="16" spans="1:8" x14ac:dyDescent="0.45">
      <c r="A16" s="29"/>
      <c r="B16" s="32"/>
      <c r="C16" s="33"/>
      <c r="D16" s="29"/>
      <c r="E16" s="30"/>
      <c r="F16" s="30"/>
      <c r="G16" s="31"/>
      <c r="H16" s="31"/>
    </row>
    <row r="17" spans="1:8" x14ac:dyDescent="0.45">
      <c r="A17" s="29"/>
      <c r="B17" s="32"/>
      <c r="C17" s="33"/>
      <c r="D17" s="29"/>
      <c r="E17" s="30"/>
      <c r="F17" s="30"/>
      <c r="G17" s="31"/>
      <c r="H17" s="31"/>
    </row>
    <row r="18" spans="1:8" x14ac:dyDescent="0.45">
      <c r="A18" s="29"/>
      <c r="B18" s="32"/>
      <c r="C18" s="33"/>
      <c r="D18" s="29"/>
      <c r="E18" s="30"/>
      <c r="F18" s="30"/>
      <c r="G18" s="31"/>
      <c r="H18" s="31"/>
    </row>
    <row r="19" spans="1:8" x14ac:dyDescent="0.45">
      <c r="A19" s="29"/>
      <c r="B19" s="32"/>
      <c r="C19" s="33"/>
      <c r="D19" s="29"/>
      <c r="E19" s="30"/>
      <c r="F19" s="30"/>
      <c r="G19" s="31"/>
      <c r="H19" s="31"/>
    </row>
    <row r="20" spans="1:8" x14ac:dyDescent="0.45">
      <c r="A20" s="29"/>
      <c r="B20" s="32"/>
      <c r="C20" s="33"/>
      <c r="D20" s="29"/>
      <c r="E20" s="30"/>
      <c r="F20" s="30"/>
      <c r="G20" s="31"/>
      <c r="H20" s="31"/>
    </row>
    <row r="21" spans="1:8" x14ac:dyDescent="0.45">
      <c r="A21" s="29"/>
      <c r="B21" s="32"/>
      <c r="C21" s="33"/>
      <c r="D21" s="29"/>
      <c r="E21" s="30"/>
      <c r="F21" s="30"/>
      <c r="G21" s="31"/>
      <c r="H21" s="31"/>
    </row>
    <row r="22" spans="1:8" x14ac:dyDescent="0.45">
      <c r="A22" s="29"/>
      <c r="B22" s="32"/>
      <c r="C22" s="33"/>
      <c r="D22" s="29"/>
      <c r="E22" s="30"/>
      <c r="F22" s="30"/>
      <c r="G22" s="31"/>
      <c r="H22" s="31"/>
    </row>
    <row r="23" spans="1:8" x14ac:dyDescent="0.45">
      <c r="A23" s="29"/>
      <c r="B23" s="32"/>
      <c r="C23" s="33"/>
      <c r="D23" s="29"/>
      <c r="E23" s="30"/>
      <c r="F23" s="30"/>
      <c r="G23" s="31"/>
      <c r="H23" s="31"/>
    </row>
    <row r="24" spans="1:8" x14ac:dyDescent="0.45">
      <c r="A24" s="29"/>
      <c r="B24" s="32"/>
      <c r="C24" s="33"/>
      <c r="D24" s="29"/>
      <c r="E24" s="30"/>
      <c r="F24" s="30"/>
      <c r="G24" s="31"/>
      <c r="H24" s="31"/>
    </row>
    <row r="25" spans="1:8" x14ac:dyDescent="0.45">
      <c r="A25" s="29"/>
      <c r="B25" s="32"/>
      <c r="C25" s="33"/>
      <c r="D25" s="29"/>
      <c r="E25" s="30"/>
      <c r="F25" s="30"/>
      <c r="G25" s="31"/>
      <c r="H25" s="31"/>
    </row>
    <row r="26" spans="1:8" x14ac:dyDescent="0.45">
      <c r="A26" s="29"/>
      <c r="B26" s="32"/>
      <c r="C26" s="33"/>
      <c r="D26" s="29"/>
      <c r="E26" s="30"/>
      <c r="F26" s="30"/>
      <c r="G26" s="31"/>
      <c r="H26" s="31"/>
    </row>
    <row r="27" spans="1:8" x14ac:dyDescent="0.45">
      <c r="A27" s="29"/>
      <c r="B27" s="32"/>
      <c r="C27" s="33"/>
      <c r="D27" s="29"/>
      <c r="E27" s="30"/>
      <c r="F27" s="30"/>
      <c r="G27" s="31"/>
      <c r="H27" s="31"/>
    </row>
    <row r="28" spans="1:8" x14ac:dyDescent="0.45">
      <c r="A28" s="29"/>
      <c r="B28" s="32"/>
      <c r="C28" s="33"/>
      <c r="D28" s="29"/>
      <c r="E28" s="30"/>
      <c r="F28" s="30"/>
      <c r="G28" s="31"/>
      <c r="H28" s="31"/>
    </row>
    <row r="29" spans="1:8" x14ac:dyDescent="0.45">
      <c r="A29" s="29"/>
      <c r="B29" s="32"/>
      <c r="C29" s="33"/>
      <c r="D29" s="29"/>
      <c r="E29" s="30"/>
      <c r="F29" s="30"/>
      <c r="G29" s="31"/>
      <c r="H29" s="31"/>
    </row>
    <row r="30" spans="1:8" x14ac:dyDescent="0.45">
      <c r="A30" s="29"/>
      <c r="B30" s="32"/>
      <c r="C30" s="33"/>
      <c r="D30" s="29"/>
      <c r="E30" s="30"/>
      <c r="F30" s="30"/>
      <c r="G30" s="31"/>
      <c r="H30" s="31"/>
    </row>
    <row r="31" spans="1:8" x14ac:dyDescent="0.45">
      <c r="A31" s="29"/>
      <c r="B31" s="32"/>
      <c r="C31" s="33"/>
      <c r="D31" s="29"/>
      <c r="E31" s="30"/>
      <c r="F31" s="30"/>
      <c r="G31" s="31"/>
      <c r="H31" s="31"/>
    </row>
    <row r="32" spans="1:8" x14ac:dyDescent="0.45">
      <c r="A32" s="29"/>
      <c r="B32" s="32"/>
      <c r="C32" s="33"/>
      <c r="D32" s="29"/>
      <c r="E32" s="30"/>
      <c r="F32" s="30"/>
      <c r="G32" s="31"/>
      <c r="H32" s="31"/>
    </row>
    <row r="33" spans="1:8" x14ac:dyDescent="0.45">
      <c r="A33" s="29"/>
      <c r="B33" s="32"/>
      <c r="C33" s="33"/>
      <c r="D33" s="29"/>
      <c r="E33" s="30"/>
      <c r="F33" s="30"/>
      <c r="G33" s="31"/>
      <c r="H33" s="31"/>
    </row>
    <row r="34" spans="1:8" x14ac:dyDescent="0.45">
      <c r="A34" s="29"/>
      <c r="B34" s="32"/>
      <c r="C34" s="33"/>
      <c r="D34" s="29"/>
      <c r="E34" s="30"/>
      <c r="F34" s="30"/>
      <c r="G34" s="31"/>
      <c r="H34" s="31"/>
    </row>
    <row r="35" spans="1:8" x14ac:dyDescent="0.45">
      <c r="A35" s="29"/>
      <c r="B35" s="32"/>
      <c r="C35" s="33"/>
      <c r="D35" s="29"/>
      <c r="E35" s="30"/>
      <c r="F35" s="30"/>
      <c r="G35" s="31"/>
      <c r="H35" s="31"/>
    </row>
    <row r="36" spans="1:8" x14ac:dyDescent="0.45">
      <c r="A36" s="25" t="s">
        <v>46</v>
      </c>
      <c r="G36" s="27"/>
      <c r="H36" s="27"/>
    </row>
    <row r="37" spans="1:8" x14ac:dyDescent="0.45">
      <c r="G37" s="27"/>
      <c r="H37" s="27"/>
    </row>
    <row r="38" spans="1:8" x14ac:dyDescent="0.45">
      <c r="A38" s="25" t="s">
        <v>48</v>
      </c>
      <c r="G38" s="27"/>
      <c r="H38" s="27"/>
    </row>
    <row r="39" spans="1:8" x14ac:dyDescent="0.45">
      <c r="A39" s="25" t="s">
        <v>50</v>
      </c>
      <c r="G39" s="27"/>
      <c r="H39" s="27"/>
    </row>
    <row r="40" spans="1:8" x14ac:dyDescent="0.45">
      <c r="A40" s="25" t="s">
        <v>49</v>
      </c>
      <c r="G40" s="27"/>
      <c r="H40" s="27"/>
    </row>
    <row r="41" spans="1:8" x14ac:dyDescent="0.45">
      <c r="A41" s="25" t="s">
        <v>51</v>
      </c>
      <c r="G41" s="27"/>
      <c r="H41" s="27"/>
    </row>
    <row r="42" spans="1:8" x14ac:dyDescent="0.45">
      <c r="G42" s="27"/>
      <c r="H42" s="27"/>
    </row>
    <row r="43" spans="1:8" x14ac:dyDescent="0.45">
      <c r="G43" s="27"/>
      <c r="H43" s="27"/>
    </row>
    <row r="44" spans="1:8" x14ac:dyDescent="0.45">
      <c r="G44" s="27"/>
      <c r="H44" s="27"/>
    </row>
    <row r="45" spans="1:8" x14ac:dyDescent="0.45">
      <c r="G45" s="27"/>
      <c r="H45" s="27"/>
    </row>
    <row r="46" spans="1:8" x14ac:dyDescent="0.45">
      <c r="G46" s="27"/>
      <c r="H46" s="27"/>
    </row>
    <row r="47" spans="1:8" x14ac:dyDescent="0.45">
      <c r="G47" s="27"/>
      <c r="H47" s="27"/>
    </row>
    <row r="48" spans="1:8" x14ac:dyDescent="0.45">
      <c r="G48" s="27"/>
      <c r="H48" s="27"/>
    </row>
    <row r="49" spans="7:8" x14ac:dyDescent="0.45">
      <c r="G49" s="27"/>
      <c r="H49" s="27"/>
    </row>
    <row r="50" spans="7:8" x14ac:dyDescent="0.45">
      <c r="G50" s="27"/>
      <c r="H50" s="27"/>
    </row>
    <row r="51" spans="7:8" x14ac:dyDescent="0.45">
      <c r="G51" s="27"/>
      <c r="H51" s="27"/>
    </row>
    <row r="52" spans="7:8" x14ac:dyDescent="0.45">
      <c r="G52" s="27"/>
      <c r="H52" s="27"/>
    </row>
    <row r="53" spans="7:8" x14ac:dyDescent="0.45">
      <c r="G53" s="27"/>
      <c r="H53" s="27"/>
    </row>
    <row r="54" spans="7:8" x14ac:dyDescent="0.45">
      <c r="G54" s="27"/>
      <c r="H54" s="27"/>
    </row>
    <row r="55" spans="7:8" x14ac:dyDescent="0.45">
      <c r="G55" s="27"/>
      <c r="H55" s="27"/>
    </row>
    <row r="56" spans="7:8" x14ac:dyDescent="0.45">
      <c r="G56" s="27"/>
      <c r="H56" s="27"/>
    </row>
    <row r="57" spans="7:8" x14ac:dyDescent="0.45">
      <c r="G57" s="27"/>
      <c r="H57" s="27"/>
    </row>
    <row r="58" spans="7:8" x14ac:dyDescent="0.45">
      <c r="G58" s="27"/>
      <c r="H58" s="27"/>
    </row>
    <row r="59" spans="7:8" x14ac:dyDescent="0.45">
      <c r="G59" s="27"/>
      <c r="H59" s="27"/>
    </row>
    <row r="60" spans="7:8" x14ac:dyDescent="0.45">
      <c r="G60" s="27"/>
      <c r="H60" s="27"/>
    </row>
    <row r="61" spans="7:8" x14ac:dyDescent="0.45">
      <c r="G61" s="27"/>
      <c r="H61" s="27"/>
    </row>
    <row r="62" spans="7:8" x14ac:dyDescent="0.45">
      <c r="G62" s="27"/>
      <c r="H62" s="27"/>
    </row>
    <row r="63" spans="7:8" x14ac:dyDescent="0.45">
      <c r="G63" s="27"/>
      <c r="H63" s="27"/>
    </row>
    <row r="64" spans="7:8" x14ac:dyDescent="0.45">
      <c r="G64" s="27"/>
      <c r="H64" s="27"/>
    </row>
    <row r="65" spans="7:8" x14ac:dyDescent="0.45">
      <c r="G65" s="27"/>
      <c r="H65" s="27"/>
    </row>
    <row r="66" spans="7:8" x14ac:dyDescent="0.45">
      <c r="G66" s="27"/>
      <c r="H66" s="27"/>
    </row>
    <row r="67" spans="7:8" x14ac:dyDescent="0.45">
      <c r="G67" s="27"/>
      <c r="H67" s="27"/>
    </row>
    <row r="68" spans="7:8" x14ac:dyDescent="0.45">
      <c r="G68" s="27"/>
      <c r="H68" s="27"/>
    </row>
    <row r="69" spans="7:8" x14ac:dyDescent="0.45">
      <c r="G69" s="27"/>
      <c r="H69" s="27"/>
    </row>
    <row r="70" spans="7:8" x14ac:dyDescent="0.45">
      <c r="G70" s="27"/>
      <c r="H70" s="27"/>
    </row>
    <row r="71" spans="7:8" x14ac:dyDescent="0.45">
      <c r="G71" s="27"/>
      <c r="H71" s="27"/>
    </row>
    <row r="72" spans="7:8" x14ac:dyDescent="0.45">
      <c r="G72" s="27"/>
      <c r="H72" s="27"/>
    </row>
    <row r="73" spans="7:8" x14ac:dyDescent="0.45">
      <c r="G73" s="27"/>
      <c r="H73" s="27"/>
    </row>
    <row r="74" spans="7:8" x14ac:dyDescent="0.45">
      <c r="G74" s="27"/>
      <c r="H74" s="27"/>
    </row>
    <row r="75" spans="7:8" x14ac:dyDescent="0.45">
      <c r="G75" s="27"/>
      <c r="H75" s="27"/>
    </row>
    <row r="76" spans="7:8" x14ac:dyDescent="0.45">
      <c r="G76" s="27"/>
      <c r="H76" s="27"/>
    </row>
    <row r="77" spans="7:8" x14ac:dyDescent="0.45">
      <c r="G77" s="27"/>
      <c r="H77" s="27"/>
    </row>
    <row r="78" spans="7:8" x14ac:dyDescent="0.45">
      <c r="G78" s="27"/>
      <c r="H78" s="27"/>
    </row>
    <row r="79" spans="7:8" x14ac:dyDescent="0.45">
      <c r="G79" s="27"/>
      <c r="H79" s="27"/>
    </row>
    <row r="80" spans="7:8" x14ac:dyDescent="0.45">
      <c r="G80" s="27"/>
      <c r="H80" s="27"/>
    </row>
    <row r="81" spans="7:8" x14ac:dyDescent="0.45">
      <c r="G81" s="27"/>
      <c r="H81" s="27"/>
    </row>
    <row r="82" spans="7:8" x14ac:dyDescent="0.45">
      <c r="G82" s="27"/>
      <c r="H82" s="27"/>
    </row>
    <row r="83" spans="7:8" x14ac:dyDescent="0.45">
      <c r="G83" s="27"/>
      <c r="H83" s="27"/>
    </row>
    <row r="84" spans="7:8" x14ac:dyDescent="0.45">
      <c r="G84" s="27"/>
      <c r="H84" s="27"/>
    </row>
    <row r="85" spans="7:8" x14ac:dyDescent="0.45">
      <c r="G85" s="27"/>
      <c r="H85" s="27"/>
    </row>
    <row r="86" spans="7:8" x14ac:dyDescent="0.45">
      <c r="G86" s="27"/>
      <c r="H86" s="27"/>
    </row>
    <row r="87" spans="7:8" x14ac:dyDescent="0.45">
      <c r="G87" s="27"/>
      <c r="H87" s="27"/>
    </row>
    <row r="88" spans="7:8" x14ac:dyDescent="0.45">
      <c r="G88" s="27"/>
      <c r="H88" s="27"/>
    </row>
    <row r="89" spans="7:8" x14ac:dyDescent="0.45">
      <c r="G89" s="27"/>
      <c r="H89" s="27"/>
    </row>
    <row r="90" spans="7:8" x14ac:dyDescent="0.45">
      <c r="G90" s="27"/>
      <c r="H90" s="27"/>
    </row>
    <row r="91" spans="7:8" x14ac:dyDescent="0.45">
      <c r="G91" s="27"/>
      <c r="H91" s="27"/>
    </row>
    <row r="92" spans="7:8" x14ac:dyDescent="0.45">
      <c r="G92" s="27"/>
      <c r="H92" s="27"/>
    </row>
    <row r="93" spans="7:8" x14ac:dyDescent="0.45">
      <c r="G93" s="27"/>
      <c r="H93" s="27"/>
    </row>
    <row r="94" spans="7:8" x14ac:dyDescent="0.45">
      <c r="G94" s="27"/>
      <c r="H94" s="27"/>
    </row>
    <row r="95" spans="7:8" x14ac:dyDescent="0.45">
      <c r="G95" s="27"/>
      <c r="H95" s="27"/>
    </row>
    <row r="96" spans="7:8" x14ac:dyDescent="0.45">
      <c r="G96" s="27"/>
      <c r="H96" s="27"/>
    </row>
    <row r="97" spans="7:8" x14ac:dyDescent="0.45">
      <c r="G97" s="27"/>
      <c r="H97" s="27"/>
    </row>
    <row r="98" spans="7:8" x14ac:dyDescent="0.45">
      <c r="G98" s="27"/>
      <c r="H98" s="27"/>
    </row>
    <row r="99" spans="7:8" x14ac:dyDescent="0.45">
      <c r="G99" s="27"/>
      <c r="H99" s="27"/>
    </row>
    <row r="100" spans="7:8" x14ac:dyDescent="0.45">
      <c r="G100" s="27"/>
      <c r="H100" s="27"/>
    </row>
    <row r="101" spans="7:8" x14ac:dyDescent="0.45">
      <c r="G101" s="27"/>
      <c r="H101" s="27"/>
    </row>
    <row r="102" spans="7:8" x14ac:dyDescent="0.45">
      <c r="G102" s="27"/>
      <c r="H102" s="27"/>
    </row>
    <row r="103" spans="7:8" x14ac:dyDescent="0.45">
      <c r="G103" s="27"/>
      <c r="H103" s="27"/>
    </row>
    <row r="104" spans="7:8" x14ac:dyDescent="0.45">
      <c r="G104" s="27"/>
      <c r="H104" s="27"/>
    </row>
    <row r="105" spans="7:8" x14ac:dyDescent="0.45">
      <c r="G105" s="27"/>
      <c r="H105" s="27"/>
    </row>
    <row r="106" spans="7:8" x14ac:dyDescent="0.45">
      <c r="G106" s="27"/>
      <c r="H106" s="27"/>
    </row>
    <row r="107" spans="7:8" x14ac:dyDescent="0.45">
      <c r="G107" s="27"/>
      <c r="H107" s="27"/>
    </row>
    <row r="108" spans="7:8" x14ac:dyDescent="0.45">
      <c r="G108" s="27"/>
      <c r="H108" s="27"/>
    </row>
    <row r="109" spans="7:8" x14ac:dyDescent="0.45">
      <c r="G109" s="27"/>
      <c r="H109" s="27"/>
    </row>
    <row r="110" spans="7:8" x14ac:dyDescent="0.45">
      <c r="G110" s="27"/>
      <c r="H110" s="27"/>
    </row>
    <row r="111" spans="7:8" x14ac:dyDescent="0.45">
      <c r="G111" s="27"/>
      <c r="H111" s="27"/>
    </row>
    <row r="112" spans="7:8" x14ac:dyDescent="0.45">
      <c r="G112" s="27"/>
      <c r="H112" s="27"/>
    </row>
    <row r="113" spans="7:8" x14ac:dyDescent="0.45">
      <c r="G113" s="27"/>
      <c r="H113" s="27"/>
    </row>
    <row r="114" spans="7:8" x14ac:dyDescent="0.45">
      <c r="G114" s="27"/>
      <c r="H114" s="27"/>
    </row>
    <row r="115" spans="7:8" x14ac:dyDescent="0.45">
      <c r="G115" s="27"/>
      <c r="H115" s="27"/>
    </row>
    <row r="116" spans="7:8" x14ac:dyDescent="0.45">
      <c r="G116" s="27"/>
      <c r="H116" s="27"/>
    </row>
    <row r="117" spans="7:8" x14ac:dyDescent="0.45">
      <c r="G117" s="27"/>
      <c r="H117" s="27"/>
    </row>
    <row r="118" spans="7:8" x14ac:dyDescent="0.45">
      <c r="G118" s="27"/>
      <c r="H118" s="27"/>
    </row>
    <row r="119" spans="7:8" x14ac:dyDescent="0.45">
      <c r="G119" s="27"/>
      <c r="H119" s="27"/>
    </row>
    <row r="120" spans="7:8" x14ac:dyDescent="0.45">
      <c r="G120" s="27"/>
      <c r="H120" s="27"/>
    </row>
    <row r="121" spans="7:8" x14ac:dyDescent="0.45">
      <c r="G121" s="27"/>
      <c r="H121" s="27"/>
    </row>
    <row r="122" spans="7:8" x14ac:dyDescent="0.45">
      <c r="G122" s="27"/>
      <c r="H122" s="27"/>
    </row>
    <row r="123" spans="7:8" x14ac:dyDescent="0.45">
      <c r="G123" s="27"/>
      <c r="H123" s="27"/>
    </row>
    <row r="124" spans="7:8" x14ac:dyDescent="0.45">
      <c r="G124" s="27"/>
      <c r="H124" s="27"/>
    </row>
    <row r="125" spans="7:8" x14ac:dyDescent="0.45">
      <c r="G125" s="27"/>
      <c r="H125" s="27"/>
    </row>
    <row r="126" spans="7:8" x14ac:dyDescent="0.45">
      <c r="G126" s="27"/>
      <c r="H126" s="27"/>
    </row>
    <row r="127" spans="7:8" x14ac:dyDescent="0.45">
      <c r="G127" s="27"/>
      <c r="H127" s="27"/>
    </row>
    <row r="128" spans="7:8" x14ac:dyDescent="0.45">
      <c r="G128" s="27"/>
      <c r="H128" s="27"/>
    </row>
    <row r="129" spans="7:8" x14ac:dyDescent="0.45">
      <c r="G129" s="27"/>
      <c r="H129" s="27"/>
    </row>
    <row r="130" spans="7:8" x14ac:dyDescent="0.45">
      <c r="G130" s="27"/>
      <c r="H130" s="27"/>
    </row>
    <row r="131" spans="7:8" x14ac:dyDescent="0.45">
      <c r="G131" s="27"/>
      <c r="H131" s="27"/>
    </row>
    <row r="132" spans="7:8" x14ac:dyDescent="0.45">
      <c r="G132" s="27"/>
      <c r="H132" s="27"/>
    </row>
    <row r="133" spans="7:8" x14ac:dyDescent="0.45">
      <c r="G133" s="27"/>
      <c r="H133" s="27"/>
    </row>
    <row r="134" spans="7:8" x14ac:dyDescent="0.45">
      <c r="G134" s="27"/>
    </row>
    <row r="135" spans="7:8" x14ac:dyDescent="0.45">
      <c r="G135" s="27"/>
    </row>
    <row r="136" spans="7:8" x14ac:dyDescent="0.45">
      <c r="G136" s="27"/>
    </row>
    <row r="137" spans="7:8" x14ac:dyDescent="0.45">
      <c r="G137" s="27"/>
    </row>
    <row r="138" spans="7:8" x14ac:dyDescent="0.45">
      <c r="G138" s="27"/>
    </row>
    <row r="139" spans="7:8" x14ac:dyDescent="0.45">
      <c r="G139" s="27"/>
    </row>
    <row r="140" spans="7:8" x14ac:dyDescent="0.45">
      <c r="G140" s="27"/>
    </row>
    <row r="141" spans="7:8" x14ac:dyDescent="0.45">
      <c r="G141" s="27"/>
    </row>
    <row r="142" spans="7:8" x14ac:dyDescent="0.45">
      <c r="G142" s="27"/>
    </row>
    <row r="143" spans="7:8" x14ac:dyDescent="0.45">
      <c r="G143" s="27"/>
    </row>
    <row r="144" spans="7:8" x14ac:dyDescent="0.45">
      <c r="G144" s="27"/>
    </row>
    <row r="145" spans="7:7" x14ac:dyDescent="0.45">
      <c r="G145" s="27"/>
    </row>
    <row r="146" spans="7:7" x14ac:dyDescent="0.45">
      <c r="G146" s="27"/>
    </row>
    <row r="147" spans="7:7" x14ac:dyDescent="0.45">
      <c r="G147" s="27"/>
    </row>
    <row r="148" spans="7:7" x14ac:dyDescent="0.45">
      <c r="G148" s="27"/>
    </row>
    <row r="149" spans="7:7" x14ac:dyDescent="0.45">
      <c r="G149" s="27"/>
    </row>
    <row r="150" spans="7:7" x14ac:dyDescent="0.45">
      <c r="G150" s="27"/>
    </row>
    <row r="151" spans="7:7" x14ac:dyDescent="0.45">
      <c r="G151" s="27"/>
    </row>
    <row r="152" spans="7:7" x14ac:dyDescent="0.45">
      <c r="G152" s="27"/>
    </row>
    <row r="153" spans="7:7" x14ac:dyDescent="0.45">
      <c r="G153" s="27"/>
    </row>
    <row r="154" spans="7:7" x14ac:dyDescent="0.45">
      <c r="G154" s="27"/>
    </row>
    <row r="155" spans="7:7" x14ac:dyDescent="0.45">
      <c r="G155" s="27"/>
    </row>
    <row r="156" spans="7:7" x14ac:dyDescent="0.45">
      <c r="G156" s="27"/>
    </row>
    <row r="157" spans="7:7" x14ac:dyDescent="0.45">
      <c r="G157" s="27"/>
    </row>
    <row r="158" spans="7:7" x14ac:dyDescent="0.45">
      <c r="G158" s="27"/>
    </row>
    <row r="159" spans="7:7" x14ac:dyDescent="0.45">
      <c r="G159" s="27"/>
    </row>
    <row r="160" spans="7:7" x14ac:dyDescent="0.45">
      <c r="G160" s="27"/>
    </row>
    <row r="161" spans="7:7" x14ac:dyDescent="0.45">
      <c r="G161" s="27"/>
    </row>
    <row r="162" spans="7:7" x14ac:dyDescent="0.45">
      <c r="G162" s="27"/>
    </row>
    <row r="163" spans="7:7" x14ac:dyDescent="0.45">
      <c r="G163" s="27"/>
    </row>
    <row r="164" spans="7:7" x14ac:dyDescent="0.45">
      <c r="G164" s="27"/>
    </row>
    <row r="165" spans="7:7" x14ac:dyDescent="0.45">
      <c r="G165" s="27"/>
    </row>
    <row r="166" spans="7:7" x14ac:dyDescent="0.45">
      <c r="G166" s="27"/>
    </row>
    <row r="167" spans="7:7" x14ac:dyDescent="0.45">
      <c r="G167" s="27"/>
    </row>
    <row r="168" spans="7:7" x14ac:dyDescent="0.45">
      <c r="G168" s="27"/>
    </row>
    <row r="169" spans="7:7" x14ac:dyDescent="0.45">
      <c r="G169" s="27"/>
    </row>
    <row r="170" spans="7:7" x14ac:dyDescent="0.45">
      <c r="G170" s="27"/>
    </row>
    <row r="171" spans="7:7" x14ac:dyDescent="0.45">
      <c r="G171" s="27"/>
    </row>
    <row r="172" spans="7:7" x14ac:dyDescent="0.45">
      <c r="G172" s="27"/>
    </row>
    <row r="173" spans="7:7" x14ac:dyDescent="0.45">
      <c r="G173" s="27"/>
    </row>
    <row r="174" spans="7:7" x14ac:dyDescent="0.45">
      <c r="G174" s="27"/>
    </row>
    <row r="175" spans="7:7" x14ac:dyDescent="0.45">
      <c r="G175" s="27"/>
    </row>
    <row r="176" spans="7:7" x14ac:dyDescent="0.45">
      <c r="G176" s="27"/>
    </row>
    <row r="177" spans="7:7" x14ac:dyDescent="0.45">
      <c r="G177" s="27"/>
    </row>
    <row r="178" spans="7:7" x14ac:dyDescent="0.45">
      <c r="G178" s="27"/>
    </row>
    <row r="179" spans="7:7" x14ac:dyDescent="0.45">
      <c r="G179" s="27"/>
    </row>
    <row r="180" spans="7:7" x14ac:dyDescent="0.45">
      <c r="G180" s="27"/>
    </row>
    <row r="181" spans="7:7" x14ac:dyDescent="0.45">
      <c r="G181" s="27"/>
    </row>
    <row r="182" spans="7:7" x14ac:dyDescent="0.45">
      <c r="G182" s="27"/>
    </row>
    <row r="183" spans="7:7" x14ac:dyDescent="0.45">
      <c r="G183" s="27"/>
    </row>
    <row r="184" spans="7:7" x14ac:dyDescent="0.45">
      <c r="G184" s="27"/>
    </row>
    <row r="185" spans="7:7" x14ac:dyDescent="0.45">
      <c r="G185" s="27"/>
    </row>
    <row r="186" spans="7:7" x14ac:dyDescent="0.45">
      <c r="G186" s="27"/>
    </row>
    <row r="187" spans="7:7" x14ac:dyDescent="0.45">
      <c r="G187" s="27"/>
    </row>
    <row r="188" spans="7:7" x14ac:dyDescent="0.45">
      <c r="G188" s="27"/>
    </row>
    <row r="189" spans="7:7" x14ac:dyDescent="0.45">
      <c r="G189" s="27"/>
    </row>
    <row r="190" spans="7:7" x14ac:dyDescent="0.45">
      <c r="G190" s="27"/>
    </row>
    <row r="191" spans="7:7" x14ac:dyDescent="0.45">
      <c r="G191" s="27"/>
    </row>
    <row r="192" spans="7:7" x14ac:dyDescent="0.45">
      <c r="G192" s="27"/>
    </row>
  </sheetData>
  <mergeCells count="1">
    <mergeCell ref="B2:C2"/>
  </mergeCells>
  <phoneticPr fontId="2"/>
  <printOptions horizontalCentered="1"/>
  <pageMargins left="0.70866141732283472" right="0.70866141732283472" top="0.74803149606299213" bottom="0.74803149606299213" header="0.31496062992125984" footer="0.31496062992125984"/>
  <pageSetup paperSize="9" scale="93"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1"/>
  <sheetViews>
    <sheetView view="pageBreakPreview" zoomScaleNormal="100" zoomScaleSheetLayoutView="100" workbookViewId="0"/>
  </sheetViews>
  <sheetFormatPr defaultRowHeight="18.75" x14ac:dyDescent="0.45"/>
  <cols>
    <col min="1" max="1" width="17.5" style="25" bestFit="1" customWidth="1"/>
    <col min="2" max="2" width="7.875" style="25" customWidth="1"/>
    <col min="3" max="3" width="5.5" style="25" customWidth="1"/>
    <col min="4" max="8" width="11.125" style="25" customWidth="1"/>
    <col min="9" max="16384" width="9" style="25"/>
  </cols>
  <sheetData>
    <row r="1" spans="1:8" ht="24.75" x14ac:dyDescent="0.55000000000000004">
      <c r="A1" s="28" t="s">
        <v>65</v>
      </c>
      <c r="H1" s="55" t="str">
        <f ca="1">RIGHT(CELL("filename",A1),LEN(CELL("filename",A1))-FIND("]",CELL("filename",A1)))</f>
        <v>様式１（集計表②)</v>
      </c>
    </row>
    <row r="2" spans="1:8" s="26" customFormat="1" ht="56.25" x14ac:dyDescent="0.4">
      <c r="A2" s="63" t="s">
        <v>306</v>
      </c>
      <c r="B2" s="148" t="s">
        <v>52</v>
      </c>
      <c r="C2" s="148"/>
      <c r="D2" s="63" t="s">
        <v>56</v>
      </c>
      <c r="E2" s="63" t="s">
        <v>57</v>
      </c>
      <c r="F2" s="63" t="s">
        <v>58</v>
      </c>
      <c r="G2" s="63" t="s">
        <v>59</v>
      </c>
      <c r="H2" s="63" t="s">
        <v>60</v>
      </c>
    </row>
    <row r="3" spans="1:8" x14ac:dyDescent="0.45">
      <c r="A3" s="52" t="s">
        <v>54</v>
      </c>
      <c r="B3" s="65">
        <v>3</v>
      </c>
      <c r="C3" s="66"/>
      <c r="D3" s="52">
        <v>60</v>
      </c>
      <c r="E3" s="67">
        <v>44682</v>
      </c>
      <c r="F3" s="67">
        <v>44742</v>
      </c>
      <c r="G3" s="68">
        <v>4800</v>
      </c>
      <c r="H3" s="68">
        <f>B3*D3*G3</f>
        <v>864000</v>
      </c>
    </row>
    <row r="4" spans="1:8" x14ac:dyDescent="0.45">
      <c r="A4" s="52" t="s">
        <v>55</v>
      </c>
      <c r="B4" s="65">
        <v>2</v>
      </c>
      <c r="C4" s="66"/>
      <c r="D4" s="52">
        <v>60</v>
      </c>
      <c r="E4" s="67">
        <v>44682</v>
      </c>
      <c r="F4" s="67">
        <v>44742</v>
      </c>
      <c r="G4" s="68">
        <v>6000</v>
      </c>
      <c r="H4" s="68">
        <f>B4*D4*G4</f>
        <v>720000</v>
      </c>
    </row>
    <row r="5" spans="1:8" x14ac:dyDescent="0.45">
      <c r="A5" s="52" t="s">
        <v>45</v>
      </c>
      <c r="B5" s="65"/>
      <c r="C5" s="66"/>
      <c r="D5" s="52"/>
      <c r="E5" s="67"/>
      <c r="F5" s="67"/>
      <c r="G5" s="68"/>
      <c r="H5" s="68">
        <f>SUM(H3:H4)</f>
        <v>1584000</v>
      </c>
    </row>
    <row r="6" spans="1:8" x14ac:dyDescent="0.45">
      <c r="A6" s="29"/>
      <c r="B6" s="32"/>
      <c r="C6" s="33"/>
      <c r="D6" s="29"/>
      <c r="E6" s="30"/>
      <c r="F6" s="30"/>
      <c r="G6" s="31"/>
      <c r="H6" s="31"/>
    </row>
    <row r="7" spans="1:8" x14ac:dyDescent="0.45">
      <c r="A7" s="29"/>
      <c r="B7" s="32"/>
      <c r="C7" s="33"/>
      <c r="D7" s="29"/>
      <c r="E7" s="30"/>
      <c r="F7" s="30"/>
      <c r="G7" s="31"/>
      <c r="H7" s="31"/>
    </row>
    <row r="8" spans="1:8" x14ac:dyDescent="0.45">
      <c r="A8" s="29"/>
      <c r="B8" s="32"/>
      <c r="C8" s="33"/>
      <c r="D8" s="29"/>
      <c r="E8" s="30"/>
      <c r="F8" s="30"/>
      <c r="G8" s="31"/>
      <c r="H8" s="31"/>
    </row>
    <row r="9" spans="1:8" x14ac:dyDescent="0.45">
      <c r="A9" s="29"/>
      <c r="B9" s="32"/>
      <c r="C9" s="33"/>
      <c r="D9" s="29"/>
      <c r="E9" s="30"/>
      <c r="F9" s="30"/>
      <c r="G9" s="31"/>
      <c r="H9" s="31"/>
    </row>
    <row r="10" spans="1:8" x14ac:dyDescent="0.45">
      <c r="A10" s="29"/>
      <c r="B10" s="32"/>
      <c r="C10" s="33"/>
      <c r="D10" s="29"/>
      <c r="E10" s="30"/>
      <c r="F10" s="30"/>
      <c r="G10" s="31"/>
      <c r="H10" s="31"/>
    </row>
    <row r="11" spans="1:8" x14ac:dyDescent="0.45">
      <c r="A11" s="29"/>
      <c r="B11" s="32"/>
      <c r="C11" s="33"/>
      <c r="D11" s="29"/>
      <c r="E11" s="30"/>
      <c r="F11" s="30"/>
      <c r="G11" s="31"/>
      <c r="H11" s="31"/>
    </row>
    <row r="12" spans="1:8" x14ac:dyDescent="0.45">
      <c r="A12" s="29"/>
      <c r="B12" s="32"/>
      <c r="C12" s="33"/>
      <c r="D12" s="29"/>
      <c r="E12" s="30"/>
      <c r="F12" s="30"/>
      <c r="G12" s="31"/>
      <c r="H12" s="31"/>
    </row>
    <row r="13" spans="1:8" x14ac:dyDescent="0.45">
      <c r="A13" s="29"/>
      <c r="B13" s="32"/>
      <c r="C13" s="33"/>
      <c r="D13" s="29"/>
      <c r="E13" s="30"/>
      <c r="F13" s="30"/>
      <c r="G13" s="31"/>
      <c r="H13" s="31"/>
    </row>
    <row r="14" spans="1:8" x14ac:dyDescent="0.45">
      <c r="A14" s="29"/>
      <c r="B14" s="32"/>
      <c r="C14" s="33"/>
      <c r="D14" s="29"/>
      <c r="E14" s="30"/>
      <c r="F14" s="30"/>
      <c r="G14" s="31"/>
      <c r="H14" s="31"/>
    </row>
    <row r="15" spans="1:8" x14ac:dyDescent="0.45">
      <c r="A15" s="29"/>
      <c r="B15" s="32"/>
      <c r="C15" s="33"/>
      <c r="D15" s="29"/>
      <c r="E15" s="30"/>
      <c r="F15" s="30"/>
      <c r="G15" s="31"/>
      <c r="H15" s="31"/>
    </row>
    <row r="16" spans="1:8" x14ac:dyDescent="0.45">
      <c r="A16" s="29"/>
      <c r="B16" s="32"/>
      <c r="C16" s="33"/>
      <c r="D16" s="29"/>
      <c r="E16" s="30"/>
      <c r="F16" s="30"/>
      <c r="G16" s="31"/>
      <c r="H16" s="31"/>
    </row>
    <row r="17" spans="1:8" x14ac:dyDescent="0.45">
      <c r="A17" s="29"/>
      <c r="B17" s="32"/>
      <c r="C17" s="33"/>
      <c r="D17" s="29"/>
      <c r="E17" s="30"/>
      <c r="F17" s="30"/>
      <c r="G17" s="31"/>
      <c r="H17" s="31"/>
    </row>
    <row r="18" spans="1:8" x14ac:dyDescent="0.45">
      <c r="A18" s="29"/>
      <c r="B18" s="32"/>
      <c r="C18" s="33"/>
      <c r="D18" s="29"/>
      <c r="E18" s="30"/>
      <c r="F18" s="30"/>
      <c r="G18" s="31"/>
      <c r="H18" s="31"/>
    </row>
    <row r="19" spans="1:8" x14ac:dyDescent="0.45">
      <c r="A19" s="29"/>
      <c r="B19" s="32"/>
      <c r="C19" s="33"/>
      <c r="D19" s="29"/>
      <c r="E19" s="30"/>
      <c r="F19" s="30"/>
      <c r="G19" s="31"/>
      <c r="H19" s="31"/>
    </row>
    <row r="20" spans="1:8" x14ac:dyDescent="0.45">
      <c r="A20" s="29"/>
      <c r="B20" s="32"/>
      <c r="C20" s="33"/>
      <c r="D20" s="29"/>
      <c r="E20" s="30"/>
      <c r="F20" s="30"/>
      <c r="G20" s="31"/>
      <c r="H20" s="31"/>
    </row>
    <row r="21" spans="1:8" x14ac:dyDescent="0.45">
      <c r="A21" s="29"/>
      <c r="B21" s="32"/>
      <c r="C21" s="33"/>
      <c r="D21" s="29"/>
      <c r="E21" s="30"/>
      <c r="F21" s="30"/>
      <c r="G21" s="31"/>
      <c r="H21" s="31"/>
    </row>
    <row r="22" spans="1:8" x14ac:dyDescent="0.45">
      <c r="A22" s="29"/>
      <c r="B22" s="32"/>
      <c r="C22" s="33"/>
      <c r="D22" s="29"/>
      <c r="E22" s="30"/>
      <c r="F22" s="30"/>
      <c r="G22" s="31"/>
      <c r="H22" s="31"/>
    </row>
    <row r="23" spans="1:8" x14ac:dyDescent="0.45">
      <c r="A23" s="29"/>
      <c r="B23" s="32"/>
      <c r="C23" s="33"/>
      <c r="D23" s="29"/>
      <c r="E23" s="30"/>
      <c r="F23" s="30"/>
      <c r="G23" s="31"/>
      <c r="H23" s="31"/>
    </row>
    <row r="24" spans="1:8" x14ac:dyDescent="0.45">
      <c r="A24" s="29"/>
      <c r="B24" s="32"/>
      <c r="C24" s="33"/>
      <c r="D24" s="29"/>
      <c r="E24" s="30"/>
      <c r="F24" s="30"/>
      <c r="G24" s="31"/>
      <c r="H24" s="31"/>
    </row>
    <row r="25" spans="1:8" x14ac:dyDescent="0.45">
      <c r="A25" s="29"/>
      <c r="B25" s="32"/>
      <c r="C25" s="33"/>
      <c r="D25" s="29"/>
      <c r="E25" s="30"/>
      <c r="F25" s="30"/>
      <c r="G25" s="31"/>
      <c r="H25" s="31"/>
    </row>
    <row r="26" spans="1:8" x14ac:dyDescent="0.45">
      <c r="A26" s="29"/>
      <c r="B26" s="32"/>
      <c r="C26" s="33"/>
      <c r="D26" s="29"/>
      <c r="E26" s="30"/>
      <c r="F26" s="30"/>
      <c r="G26" s="31"/>
      <c r="H26" s="31"/>
    </row>
    <row r="27" spans="1:8" x14ac:dyDescent="0.45">
      <c r="A27" s="29"/>
      <c r="B27" s="32"/>
      <c r="C27" s="33"/>
      <c r="D27" s="29"/>
      <c r="E27" s="30"/>
      <c r="F27" s="30"/>
      <c r="G27" s="31"/>
      <c r="H27" s="31"/>
    </row>
    <row r="28" spans="1:8" x14ac:dyDescent="0.45">
      <c r="A28" s="29"/>
      <c r="B28" s="32"/>
      <c r="C28" s="33"/>
      <c r="D28" s="29"/>
      <c r="E28" s="30"/>
      <c r="F28" s="30"/>
      <c r="G28" s="31"/>
      <c r="H28" s="31"/>
    </row>
    <row r="29" spans="1:8" x14ac:dyDescent="0.45">
      <c r="A29" s="29"/>
      <c r="B29" s="32"/>
      <c r="C29" s="33"/>
      <c r="D29" s="29"/>
      <c r="E29" s="30"/>
      <c r="F29" s="30"/>
      <c r="G29" s="31"/>
      <c r="H29" s="31"/>
    </row>
    <row r="30" spans="1:8" x14ac:dyDescent="0.45">
      <c r="A30" s="29"/>
      <c r="B30" s="32"/>
      <c r="C30" s="33"/>
      <c r="D30" s="29"/>
      <c r="E30" s="30"/>
      <c r="F30" s="30"/>
      <c r="G30" s="31"/>
      <c r="H30" s="31"/>
    </row>
    <row r="31" spans="1:8" x14ac:dyDescent="0.45">
      <c r="A31" s="29"/>
      <c r="B31" s="32"/>
      <c r="C31" s="33"/>
      <c r="D31" s="29"/>
      <c r="E31" s="30"/>
      <c r="F31" s="30"/>
      <c r="G31" s="31"/>
      <c r="H31" s="31"/>
    </row>
    <row r="32" spans="1:8" x14ac:dyDescent="0.45">
      <c r="A32" s="29"/>
      <c r="B32" s="32"/>
      <c r="C32" s="33"/>
      <c r="D32" s="29"/>
      <c r="E32" s="30"/>
      <c r="F32" s="30"/>
      <c r="G32" s="31"/>
      <c r="H32" s="31"/>
    </row>
    <row r="33" spans="1:8" x14ac:dyDescent="0.45">
      <c r="A33" s="29"/>
      <c r="B33" s="32"/>
      <c r="C33" s="33"/>
      <c r="D33" s="29"/>
      <c r="E33" s="30"/>
      <c r="F33" s="30"/>
      <c r="G33" s="31"/>
      <c r="H33" s="31"/>
    </row>
    <row r="34" spans="1:8" x14ac:dyDescent="0.45">
      <c r="A34" s="29"/>
      <c r="B34" s="32"/>
      <c r="C34" s="33"/>
      <c r="D34" s="29"/>
      <c r="E34" s="30"/>
      <c r="F34" s="30"/>
      <c r="G34" s="31"/>
      <c r="H34" s="31"/>
    </row>
    <row r="35" spans="1:8" x14ac:dyDescent="0.45">
      <c r="A35" s="25" t="s">
        <v>46</v>
      </c>
      <c r="G35" s="27"/>
      <c r="H35" s="27"/>
    </row>
    <row r="36" spans="1:8" x14ac:dyDescent="0.45">
      <c r="G36" s="27"/>
      <c r="H36" s="27"/>
    </row>
    <row r="37" spans="1:8" x14ac:dyDescent="0.45">
      <c r="A37" s="25" t="s">
        <v>48</v>
      </c>
      <c r="G37" s="27"/>
      <c r="H37" s="27"/>
    </row>
    <row r="38" spans="1:8" x14ac:dyDescent="0.45">
      <c r="A38" s="25" t="s">
        <v>61</v>
      </c>
      <c r="G38" s="27"/>
      <c r="H38" s="27"/>
    </row>
    <row r="39" spans="1:8" x14ac:dyDescent="0.45">
      <c r="A39" s="25" t="s">
        <v>62</v>
      </c>
      <c r="G39" s="27"/>
      <c r="H39" s="27"/>
    </row>
    <row r="40" spans="1:8" x14ac:dyDescent="0.45">
      <c r="A40" s="25" t="s">
        <v>63</v>
      </c>
      <c r="G40" s="27"/>
      <c r="H40" s="27"/>
    </row>
    <row r="41" spans="1:8" x14ac:dyDescent="0.45">
      <c r="G41" s="27"/>
      <c r="H41" s="27"/>
    </row>
    <row r="42" spans="1:8" x14ac:dyDescent="0.45">
      <c r="G42" s="27"/>
      <c r="H42" s="27"/>
    </row>
    <row r="43" spans="1:8" x14ac:dyDescent="0.45">
      <c r="G43" s="27"/>
      <c r="H43" s="27"/>
    </row>
    <row r="44" spans="1:8" x14ac:dyDescent="0.45">
      <c r="G44" s="27"/>
      <c r="H44" s="27"/>
    </row>
    <row r="45" spans="1:8" x14ac:dyDescent="0.45">
      <c r="G45" s="27"/>
      <c r="H45" s="27"/>
    </row>
    <row r="46" spans="1:8" x14ac:dyDescent="0.45">
      <c r="G46" s="27"/>
      <c r="H46" s="27"/>
    </row>
    <row r="47" spans="1:8" x14ac:dyDescent="0.45">
      <c r="G47" s="27"/>
      <c r="H47" s="27"/>
    </row>
    <row r="48" spans="1:8" x14ac:dyDescent="0.45">
      <c r="G48" s="27"/>
      <c r="H48" s="27"/>
    </row>
    <row r="49" spans="7:8" x14ac:dyDescent="0.45">
      <c r="G49" s="27"/>
      <c r="H49" s="27"/>
    </row>
    <row r="50" spans="7:8" x14ac:dyDescent="0.45">
      <c r="G50" s="27"/>
      <c r="H50" s="27"/>
    </row>
    <row r="51" spans="7:8" x14ac:dyDescent="0.45">
      <c r="G51" s="27"/>
      <c r="H51" s="27"/>
    </row>
    <row r="52" spans="7:8" x14ac:dyDescent="0.45">
      <c r="G52" s="27"/>
      <c r="H52" s="27"/>
    </row>
    <row r="53" spans="7:8" x14ac:dyDescent="0.45">
      <c r="G53" s="27"/>
      <c r="H53" s="27"/>
    </row>
    <row r="54" spans="7:8" x14ac:dyDescent="0.45">
      <c r="G54" s="27"/>
      <c r="H54" s="27"/>
    </row>
    <row r="55" spans="7:8" x14ac:dyDescent="0.45">
      <c r="G55" s="27"/>
      <c r="H55" s="27"/>
    </row>
    <row r="56" spans="7:8" x14ac:dyDescent="0.45">
      <c r="G56" s="27"/>
      <c r="H56" s="27"/>
    </row>
    <row r="57" spans="7:8" x14ac:dyDescent="0.45">
      <c r="G57" s="27"/>
      <c r="H57" s="27"/>
    </row>
    <row r="58" spans="7:8" x14ac:dyDescent="0.45">
      <c r="G58" s="27"/>
      <c r="H58" s="27"/>
    </row>
    <row r="59" spans="7:8" x14ac:dyDescent="0.45">
      <c r="G59" s="27"/>
      <c r="H59" s="27"/>
    </row>
    <row r="60" spans="7:8" x14ac:dyDescent="0.45">
      <c r="G60" s="27"/>
      <c r="H60" s="27"/>
    </row>
    <row r="61" spans="7:8" x14ac:dyDescent="0.45">
      <c r="G61" s="27"/>
      <c r="H61" s="27"/>
    </row>
    <row r="62" spans="7:8" x14ac:dyDescent="0.45">
      <c r="G62" s="27"/>
      <c r="H62" s="27"/>
    </row>
    <row r="63" spans="7:8" x14ac:dyDescent="0.45">
      <c r="G63" s="27"/>
      <c r="H63" s="27"/>
    </row>
    <row r="64" spans="7:8" x14ac:dyDescent="0.45">
      <c r="G64" s="27"/>
      <c r="H64" s="27"/>
    </row>
    <row r="65" spans="7:8" x14ac:dyDescent="0.45">
      <c r="G65" s="27"/>
      <c r="H65" s="27"/>
    </row>
    <row r="66" spans="7:8" x14ac:dyDescent="0.45">
      <c r="G66" s="27"/>
      <c r="H66" s="27"/>
    </row>
    <row r="67" spans="7:8" x14ac:dyDescent="0.45">
      <c r="G67" s="27"/>
      <c r="H67" s="27"/>
    </row>
    <row r="68" spans="7:8" x14ac:dyDescent="0.45">
      <c r="G68" s="27"/>
      <c r="H68" s="27"/>
    </row>
    <row r="69" spans="7:8" x14ac:dyDescent="0.45">
      <c r="G69" s="27"/>
      <c r="H69" s="27"/>
    </row>
    <row r="70" spans="7:8" x14ac:dyDescent="0.45">
      <c r="G70" s="27"/>
      <c r="H70" s="27"/>
    </row>
    <row r="71" spans="7:8" x14ac:dyDescent="0.45">
      <c r="G71" s="27"/>
      <c r="H71" s="27"/>
    </row>
    <row r="72" spans="7:8" x14ac:dyDescent="0.45">
      <c r="G72" s="27"/>
      <c r="H72" s="27"/>
    </row>
    <row r="73" spans="7:8" x14ac:dyDescent="0.45">
      <c r="G73" s="27"/>
      <c r="H73" s="27"/>
    </row>
    <row r="74" spans="7:8" x14ac:dyDescent="0.45">
      <c r="G74" s="27"/>
      <c r="H74" s="27"/>
    </row>
    <row r="75" spans="7:8" x14ac:dyDescent="0.45">
      <c r="G75" s="27"/>
      <c r="H75" s="27"/>
    </row>
    <row r="76" spans="7:8" x14ac:dyDescent="0.45">
      <c r="G76" s="27"/>
      <c r="H76" s="27"/>
    </row>
    <row r="77" spans="7:8" x14ac:dyDescent="0.45">
      <c r="G77" s="27"/>
      <c r="H77" s="27"/>
    </row>
    <row r="78" spans="7:8" x14ac:dyDescent="0.45">
      <c r="G78" s="27"/>
      <c r="H78" s="27"/>
    </row>
    <row r="79" spans="7:8" x14ac:dyDescent="0.45">
      <c r="G79" s="27"/>
      <c r="H79" s="27"/>
    </row>
    <row r="80" spans="7:8" x14ac:dyDescent="0.45">
      <c r="G80" s="27"/>
      <c r="H80" s="27"/>
    </row>
    <row r="81" spans="7:8" x14ac:dyDescent="0.45">
      <c r="G81" s="27"/>
      <c r="H81" s="27"/>
    </row>
    <row r="82" spans="7:8" x14ac:dyDescent="0.45">
      <c r="G82" s="27"/>
      <c r="H82" s="27"/>
    </row>
    <row r="83" spans="7:8" x14ac:dyDescent="0.45">
      <c r="G83" s="27"/>
      <c r="H83" s="27"/>
    </row>
    <row r="84" spans="7:8" x14ac:dyDescent="0.45">
      <c r="G84" s="27"/>
      <c r="H84" s="27"/>
    </row>
    <row r="85" spans="7:8" x14ac:dyDescent="0.45">
      <c r="G85" s="27"/>
      <c r="H85" s="27"/>
    </row>
    <row r="86" spans="7:8" x14ac:dyDescent="0.45">
      <c r="G86" s="27"/>
      <c r="H86" s="27"/>
    </row>
    <row r="87" spans="7:8" x14ac:dyDescent="0.45">
      <c r="G87" s="27"/>
      <c r="H87" s="27"/>
    </row>
    <row r="88" spans="7:8" x14ac:dyDescent="0.45">
      <c r="G88" s="27"/>
      <c r="H88" s="27"/>
    </row>
    <row r="89" spans="7:8" x14ac:dyDescent="0.45">
      <c r="G89" s="27"/>
      <c r="H89" s="27"/>
    </row>
    <row r="90" spans="7:8" x14ac:dyDescent="0.45">
      <c r="G90" s="27"/>
      <c r="H90" s="27"/>
    </row>
    <row r="91" spans="7:8" x14ac:dyDescent="0.45">
      <c r="G91" s="27"/>
      <c r="H91" s="27"/>
    </row>
    <row r="92" spans="7:8" x14ac:dyDescent="0.45">
      <c r="G92" s="27"/>
      <c r="H92" s="27"/>
    </row>
    <row r="93" spans="7:8" x14ac:dyDescent="0.45">
      <c r="G93" s="27"/>
      <c r="H93" s="27"/>
    </row>
    <row r="94" spans="7:8" x14ac:dyDescent="0.45">
      <c r="G94" s="27"/>
      <c r="H94" s="27"/>
    </row>
    <row r="95" spans="7:8" x14ac:dyDescent="0.45">
      <c r="G95" s="27"/>
      <c r="H95" s="27"/>
    </row>
    <row r="96" spans="7:8" x14ac:dyDescent="0.45">
      <c r="G96" s="27"/>
      <c r="H96" s="27"/>
    </row>
    <row r="97" spans="7:8" x14ac:dyDescent="0.45">
      <c r="G97" s="27"/>
      <c r="H97" s="27"/>
    </row>
    <row r="98" spans="7:8" x14ac:dyDescent="0.45">
      <c r="G98" s="27"/>
      <c r="H98" s="27"/>
    </row>
    <row r="99" spans="7:8" x14ac:dyDescent="0.45">
      <c r="G99" s="27"/>
      <c r="H99" s="27"/>
    </row>
    <row r="100" spans="7:8" x14ac:dyDescent="0.45">
      <c r="G100" s="27"/>
      <c r="H100" s="27"/>
    </row>
    <row r="101" spans="7:8" x14ac:dyDescent="0.45">
      <c r="G101" s="27"/>
      <c r="H101" s="27"/>
    </row>
    <row r="102" spans="7:8" x14ac:dyDescent="0.45">
      <c r="G102" s="27"/>
      <c r="H102" s="27"/>
    </row>
    <row r="103" spans="7:8" x14ac:dyDescent="0.45">
      <c r="G103" s="27"/>
      <c r="H103" s="27"/>
    </row>
    <row r="104" spans="7:8" x14ac:dyDescent="0.45">
      <c r="G104" s="27"/>
      <c r="H104" s="27"/>
    </row>
    <row r="105" spans="7:8" x14ac:dyDescent="0.45">
      <c r="G105" s="27"/>
      <c r="H105" s="27"/>
    </row>
    <row r="106" spans="7:8" x14ac:dyDescent="0.45">
      <c r="G106" s="27"/>
      <c r="H106" s="27"/>
    </row>
    <row r="107" spans="7:8" x14ac:dyDescent="0.45">
      <c r="G107" s="27"/>
      <c r="H107" s="27"/>
    </row>
    <row r="108" spans="7:8" x14ac:dyDescent="0.45">
      <c r="G108" s="27"/>
      <c r="H108" s="27"/>
    </row>
    <row r="109" spans="7:8" x14ac:dyDescent="0.45">
      <c r="G109" s="27"/>
      <c r="H109" s="27"/>
    </row>
    <row r="110" spans="7:8" x14ac:dyDescent="0.45">
      <c r="G110" s="27"/>
      <c r="H110" s="27"/>
    </row>
    <row r="111" spans="7:8" x14ac:dyDescent="0.45">
      <c r="G111" s="27"/>
      <c r="H111" s="27"/>
    </row>
    <row r="112" spans="7:8" x14ac:dyDescent="0.45">
      <c r="G112" s="27"/>
      <c r="H112" s="27"/>
    </row>
    <row r="113" spans="7:8" x14ac:dyDescent="0.45">
      <c r="G113" s="27"/>
      <c r="H113" s="27"/>
    </row>
    <row r="114" spans="7:8" x14ac:dyDescent="0.45">
      <c r="G114" s="27"/>
      <c r="H114" s="27"/>
    </row>
    <row r="115" spans="7:8" x14ac:dyDescent="0.45">
      <c r="G115" s="27"/>
      <c r="H115" s="27"/>
    </row>
    <row r="116" spans="7:8" x14ac:dyDescent="0.45">
      <c r="G116" s="27"/>
      <c r="H116" s="27"/>
    </row>
    <row r="117" spans="7:8" x14ac:dyDescent="0.45">
      <c r="G117" s="27"/>
      <c r="H117" s="27"/>
    </row>
    <row r="118" spans="7:8" x14ac:dyDescent="0.45">
      <c r="G118" s="27"/>
      <c r="H118" s="27"/>
    </row>
    <row r="119" spans="7:8" x14ac:dyDescent="0.45">
      <c r="G119" s="27"/>
      <c r="H119" s="27"/>
    </row>
    <row r="120" spans="7:8" x14ac:dyDescent="0.45">
      <c r="G120" s="27"/>
      <c r="H120" s="27"/>
    </row>
    <row r="121" spans="7:8" x14ac:dyDescent="0.45">
      <c r="G121" s="27"/>
      <c r="H121" s="27"/>
    </row>
    <row r="122" spans="7:8" x14ac:dyDescent="0.45">
      <c r="G122" s="27"/>
      <c r="H122" s="27"/>
    </row>
    <row r="123" spans="7:8" x14ac:dyDescent="0.45">
      <c r="G123" s="27"/>
      <c r="H123" s="27"/>
    </row>
    <row r="124" spans="7:8" x14ac:dyDescent="0.45">
      <c r="G124" s="27"/>
      <c r="H124" s="27"/>
    </row>
    <row r="125" spans="7:8" x14ac:dyDescent="0.45">
      <c r="G125" s="27"/>
      <c r="H125" s="27"/>
    </row>
    <row r="126" spans="7:8" x14ac:dyDescent="0.45">
      <c r="G126" s="27"/>
      <c r="H126" s="27"/>
    </row>
    <row r="127" spans="7:8" x14ac:dyDescent="0.45">
      <c r="G127" s="27"/>
      <c r="H127" s="27"/>
    </row>
    <row r="128" spans="7:8" x14ac:dyDescent="0.45">
      <c r="G128" s="27"/>
      <c r="H128" s="27"/>
    </row>
    <row r="129" spans="7:8" x14ac:dyDescent="0.45">
      <c r="G129" s="27"/>
      <c r="H129" s="27"/>
    </row>
    <row r="130" spans="7:8" x14ac:dyDescent="0.45">
      <c r="G130" s="27"/>
      <c r="H130" s="27"/>
    </row>
    <row r="131" spans="7:8" x14ac:dyDescent="0.45">
      <c r="G131" s="27"/>
      <c r="H131" s="27"/>
    </row>
    <row r="132" spans="7:8" x14ac:dyDescent="0.45">
      <c r="G132" s="27"/>
      <c r="H132" s="27"/>
    </row>
    <row r="133" spans="7:8" x14ac:dyDescent="0.45">
      <c r="G133" s="27"/>
    </row>
    <row r="134" spans="7:8" x14ac:dyDescent="0.45">
      <c r="G134" s="27"/>
    </row>
    <row r="135" spans="7:8" x14ac:dyDescent="0.45">
      <c r="G135" s="27"/>
    </row>
    <row r="136" spans="7:8" x14ac:dyDescent="0.45">
      <c r="G136" s="27"/>
    </row>
    <row r="137" spans="7:8" x14ac:dyDescent="0.45">
      <c r="G137" s="27"/>
    </row>
    <row r="138" spans="7:8" x14ac:dyDescent="0.45">
      <c r="G138" s="27"/>
    </row>
    <row r="139" spans="7:8" x14ac:dyDescent="0.45">
      <c r="G139" s="27"/>
    </row>
    <row r="140" spans="7:8" x14ac:dyDescent="0.45">
      <c r="G140" s="27"/>
    </row>
    <row r="141" spans="7:8" x14ac:dyDescent="0.45">
      <c r="G141" s="27"/>
    </row>
    <row r="142" spans="7:8" x14ac:dyDescent="0.45">
      <c r="G142" s="27"/>
    </row>
    <row r="143" spans="7:8" x14ac:dyDescent="0.45">
      <c r="G143" s="27"/>
    </row>
    <row r="144" spans="7:8" x14ac:dyDescent="0.45">
      <c r="G144" s="27"/>
    </row>
    <row r="145" spans="7:7" x14ac:dyDescent="0.45">
      <c r="G145" s="27"/>
    </row>
    <row r="146" spans="7:7" x14ac:dyDescent="0.45">
      <c r="G146" s="27"/>
    </row>
    <row r="147" spans="7:7" x14ac:dyDescent="0.45">
      <c r="G147" s="27"/>
    </row>
    <row r="148" spans="7:7" x14ac:dyDescent="0.45">
      <c r="G148" s="27"/>
    </row>
    <row r="149" spans="7:7" x14ac:dyDescent="0.45">
      <c r="G149" s="27"/>
    </row>
    <row r="150" spans="7:7" x14ac:dyDescent="0.45">
      <c r="G150" s="27"/>
    </row>
    <row r="151" spans="7:7" x14ac:dyDescent="0.45">
      <c r="G151" s="27"/>
    </row>
    <row r="152" spans="7:7" x14ac:dyDescent="0.45">
      <c r="G152" s="27"/>
    </row>
    <row r="153" spans="7:7" x14ac:dyDescent="0.45">
      <c r="G153" s="27"/>
    </row>
    <row r="154" spans="7:7" x14ac:dyDescent="0.45">
      <c r="G154" s="27"/>
    </row>
    <row r="155" spans="7:7" x14ac:dyDescent="0.45">
      <c r="G155" s="27"/>
    </row>
    <row r="156" spans="7:7" x14ac:dyDescent="0.45">
      <c r="G156" s="27"/>
    </row>
    <row r="157" spans="7:7" x14ac:dyDescent="0.45">
      <c r="G157" s="27"/>
    </row>
    <row r="158" spans="7:7" x14ac:dyDescent="0.45">
      <c r="G158" s="27"/>
    </row>
    <row r="159" spans="7:7" x14ac:dyDescent="0.45">
      <c r="G159" s="27"/>
    </row>
    <row r="160" spans="7:7" x14ac:dyDescent="0.45">
      <c r="G160" s="27"/>
    </row>
    <row r="161" spans="7:7" x14ac:dyDescent="0.45">
      <c r="G161" s="27"/>
    </row>
    <row r="162" spans="7:7" x14ac:dyDescent="0.45">
      <c r="G162" s="27"/>
    </row>
    <row r="163" spans="7:7" x14ac:dyDescent="0.45">
      <c r="G163" s="27"/>
    </row>
    <row r="164" spans="7:7" x14ac:dyDescent="0.45">
      <c r="G164" s="27"/>
    </row>
    <row r="165" spans="7:7" x14ac:dyDescent="0.45">
      <c r="G165" s="27"/>
    </row>
    <row r="166" spans="7:7" x14ac:dyDescent="0.45">
      <c r="G166" s="27"/>
    </row>
    <row r="167" spans="7:7" x14ac:dyDescent="0.45">
      <c r="G167" s="27"/>
    </row>
    <row r="168" spans="7:7" x14ac:dyDescent="0.45">
      <c r="G168" s="27"/>
    </row>
    <row r="169" spans="7:7" x14ac:dyDescent="0.45">
      <c r="G169" s="27"/>
    </row>
    <row r="170" spans="7:7" x14ac:dyDescent="0.45">
      <c r="G170" s="27"/>
    </row>
    <row r="171" spans="7:7" x14ac:dyDescent="0.45">
      <c r="G171" s="27"/>
    </row>
    <row r="172" spans="7:7" x14ac:dyDescent="0.45">
      <c r="G172" s="27"/>
    </row>
    <row r="173" spans="7:7" x14ac:dyDescent="0.45">
      <c r="G173" s="27"/>
    </row>
    <row r="174" spans="7:7" x14ac:dyDescent="0.45">
      <c r="G174" s="27"/>
    </row>
    <row r="175" spans="7:7" x14ac:dyDescent="0.45">
      <c r="G175" s="27"/>
    </row>
    <row r="176" spans="7:7" x14ac:dyDescent="0.45">
      <c r="G176" s="27"/>
    </row>
    <row r="177" spans="7:7" x14ac:dyDescent="0.45">
      <c r="G177" s="27"/>
    </row>
    <row r="178" spans="7:7" x14ac:dyDescent="0.45">
      <c r="G178" s="27"/>
    </row>
    <row r="179" spans="7:7" x14ac:dyDescent="0.45">
      <c r="G179" s="27"/>
    </row>
    <row r="180" spans="7:7" x14ac:dyDescent="0.45">
      <c r="G180" s="27"/>
    </row>
    <row r="181" spans="7:7" x14ac:dyDescent="0.45">
      <c r="G181" s="27"/>
    </row>
    <row r="182" spans="7:7" x14ac:dyDescent="0.45">
      <c r="G182" s="27"/>
    </row>
    <row r="183" spans="7:7" x14ac:dyDescent="0.45">
      <c r="G183" s="27"/>
    </row>
    <row r="184" spans="7:7" x14ac:dyDescent="0.45">
      <c r="G184" s="27"/>
    </row>
    <row r="185" spans="7:7" x14ac:dyDescent="0.45">
      <c r="G185" s="27"/>
    </row>
    <row r="186" spans="7:7" x14ac:dyDescent="0.45">
      <c r="G186" s="27"/>
    </row>
    <row r="187" spans="7:7" x14ac:dyDescent="0.45">
      <c r="G187" s="27"/>
    </row>
    <row r="188" spans="7:7" x14ac:dyDescent="0.45">
      <c r="G188" s="27"/>
    </row>
    <row r="189" spans="7:7" x14ac:dyDescent="0.45">
      <c r="G189" s="27"/>
    </row>
    <row r="190" spans="7:7" x14ac:dyDescent="0.45">
      <c r="G190" s="27"/>
    </row>
    <row r="191" spans="7:7" x14ac:dyDescent="0.45">
      <c r="G191" s="27"/>
    </row>
  </sheetData>
  <mergeCells count="1">
    <mergeCell ref="B2:C2"/>
  </mergeCells>
  <phoneticPr fontId="2"/>
  <printOptions horizontalCentered="1"/>
  <pageMargins left="0.70866141732283472" right="0.70866141732283472" top="0.74803149606299213" bottom="0.74803149606299213" header="0.31496062992125984" footer="0.31496062992125984"/>
  <pageSetup paperSize="9" scale="93" fitToHeight="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6"/>
  <sheetViews>
    <sheetView view="pageBreakPreview" zoomScaleNormal="100" zoomScaleSheetLayoutView="100" workbookViewId="0"/>
  </sheetViews>
  <sheetFormatPr defaultRowHeight="18" x14ac:dyDescent="0.35"/>
  <cols>
    <col min="1" max="1" width="7.125" style="2" bestFit="1" customWidth="1"/>
    <col min="2" max="2" width="14.375" style="2" customWidth="1"/>
    <col min="3" max="3" width="13.875" style="2" customWidth="1"/>
    <col min="4" max="4" width="24.75" style="2" customWidth="1"/>
    <col min="5" max="5" width="16" style="2" customWidth="1"/>
    <col min="6" max="6" width="3.375" style="2" bestFit="1" customWidth="1"/>
    <col min="7" max="16384" width="9" style="2"/>
  </cols>
  <sheetData>
    <row r="1" spans="1:9" x14ac:dyDescent="0.35">
      <c r="F1" s="21" t="s">
        <v>32</v>
      </c>
    </row>
    <row r="4" spans="1:9" ht="19.5" x14ac:dyDescent="0.4">
      <c r="A4" s="140" t="s">
        <v>29</v>
      </c>
      <c r="B4" s="140"/>
      <c r="C4" s="140"/>
      <c r="D4" s="140"/>
      <c r="E4" s="140"/>
      <c r="F4" s="140"/>
    </row>
    <row r="5" spans="1:9" ht="19.5" x14ac:dyDescent="0.4">
      <c r="A5" s="20"/>
    </row>
    <row r="6" spans="1:9" ht="19.5" x14ac:dyDescent="0.4">
      <c r="A6" s="20"/>
      <c r="F6" s="21" t="s">
        <v>26</v>
      </c>
    </row>
    <row r="7" spans="1:9" ht="19.5" x14ac:dyDescent="0.4">
      <c r="A7" s="20"/>
    </row>
    <row r="8" spans="1:9" x14ac:dyDescent="0.35">
      <c r="A8" s="2" t="s">
        <v>2</v>
      </c>
    </row>
    <row r="10" spans="1:9" x14ac:dyDescent="0.35">
      <c r="F10" s="21" t="s">
        <v>3</v>
      </c>
      <c r="H10" s="4" t="s">
        <v>34</v>
      </c>
    </row>
    <row r="11" spans="1:9" x14ac:dyDescent="0.35">
      <c r="F11" s="21" t="s">
        <v>4</v>
      </c>
    </row>
    <row r="13" spans="1:9" x14ac:dyDescent="0.35">
      <c r="A13" s="141" t="s">
        <v>30</v>
      </c>
      <c r="B13" s="141"/>
      <c r="C13" s="141"/>
      <c r="D13" s="141"/>
      <c r="E13" s="141"/>
      <c r="F13" s="141"/>
    </row>
    <row r="14" spans="1:9" x14ac:dyDescent="0.35">
      <c r="A14" s="141"/>
      <c r="B14" s="141"/>
      <c r="C14" s="141"/>
      <c r="D14" s="141"/>
      <c r="E14" s="141"/>
      <c r="F14" s="141"/>
    </row>
    <row r="16" spans="1:9" s="3" customFormat="1" ht="36" customHeight="1" x14ac:dyDescent="0.4">
      <c r="A16" s="144" t="s">
        <v>16</v>
      </c>
      <c r="B16" s="144"/>
      <c r="C16" s="14" t="s">
        <v>17</v>
      </c>
      <c r="D16" s="14" t="s">
        <v>18</v>
      </c>
      <c r="E16" s="143" t="s">
        <v>31</v>
      </c>
      <c r="F16" s="143"/>
      <c r="H16" s="23"/>
      <c r="I16" s="3" t="s">
        <v>33</v>
      </c>
    </row>
    <row r="17" spans="1:10" ht="120.75" x14ac:dyDescent="0.35">
      <c r="A17" s="15" t="s">
        <v>7</v>
      </c>
      <c r="B17" s="11" t="s">
        <v>8</v>
      </c>
      <c r="C17" s="12" t="s">
        <v>9</v>
      </c>
      <c r="D17" s="12" t="s">
        <v>10</v>
      </c>
      <c r="E17" s="36">
        <v>1878000</v>
      </c>
      <c r="F17" s="13" t="s">
        <v>6</v>
      </c>
      <c r="G17" s="149" t="s">
        <v>202</v>
      </c>
      <c r="H17" s="150"/>
      <c r="I17" s="150"/>
      <c r="J17" s="150"/>
    </row>
    <row r="18" spans="1:10" ht="34.5" x14ac:dyDescent="0.35">
      <c r="A18" s="9"/>
      <c r="B18" s="9"/>
      <c r="C18" s="5" t="s">
        <v>11</v>
      </c>
      <c r="D18" s="5" t="s">
        <v>12</v>
      </c>
      <c r="E18" s="37">
        <v>1616000</v>
      </c>
      <c r="F18" s="6" t="s">
        <v>6</v>
      </c>
      <c r="G18" s="149" t="s">
        <v>203</v>
      </c>
      <c r="H18" s="150"/>
      <c r="I18" s="150"/>
      <c r="J18" s="150"/>
    </row>
    <row r="19" spans="1:10" ht="86.25" x14ac:dyDescent="0.35">
      <c r="A19" s="9"/>
      <c r="B19" s="10"/>
      <c r="C19" s="16" t="s">
        <v>14</v>
      </c>
      <c r="D19" s="17" t="s">
        <v>13</v>
      </c>
      <c r="E19" s="37">
        <v>314560</v>
      </c>
      <c r="F19" s="6" t="s">
        <v>6</v>
      </c>
      <c r="G19" s="151" t="s">
        <v>387</v>
      </c>
      <c r="H19" s="150"/>
      <c r="I19" s="150"/>
      <c r="J19" s="150"/>
    </row>
    <row r="20" spans="1:10" x14ac:dyDescent="0.35">
      <c r="A20" s="10"/>
      <c r="B20" s="7" t="s">
        <v>15</v>
      </c>
      <c r="C20" s="18"/>
      <c r="D20" s="19"/>
      <c r="E20" s="38">
        <f>SUM(E17:E19)</f>
        <v>3808560</v>
      </c>
      <c r="F20" s="6" t="s">
        <v>6</v>
      </c>
      <c r="G20" s="149"/>
      <c r="H20" s="150"/>
      <c r="I20" s="150"/>
      <c r="J20" s="150"/>
    </row>
    <row r="21" spans="1:10" ht="51.75" x14ac:dyDescent="0.35">
      <c r="A21" s="15" t="s">
        <v>19</v>
      </c>
      <c r="B21" s="4" t="s">
        <v>20</v>
      </c>
      <c r="C21" s="16" t="s">
        <v>22</v>
      </c>
      <c r="D21" s="17" t="s">
        <v>21</v>
      </c>
      <c r="E21" s="37">
        <v>245000</v>
      </c>
      <c r="F21" s="6" t="s">
        <v>6</v>
      </c>
      <c r="G21" s="149" t="s">
        <v>289</v>
      </c>
      <c r="H21" s="150"/>
      <c r="I21" s="150"/>
      <c r="J21" s="150"/>
    </row>
    <row r="22" spans="1:10" ht="69" x14ac:dyDescent="0.35">
      <c r="A22" s="11"/>
      <c r="B22" s="4"/>
      <c r="C22" s="16" t="s">
        <v>24</v>
      </c>
      <c r="D22" s="17" t="s">
        <v>23</v>
      </c>
      <c r="E22" s="37">
        <v>860560</v>
      </c>
      <c r="F22" s="6" t="s">
        <v>6</v>
      </c>
      <c r="G22" s="149" t="s">
        <v>386</v>
      </c>
      <c r="H22" s="150"/>
      <c r="I22" s="150"/>
      <c r="J22" s="150"/>
    </row>
    <row r="23" spans="1:10" x14ac:dyDescent="0.35">
      <c r="A23" s="10"/>
      <c r="B23" s="8" t="s">
        <v>15</v>
      </c>
      <c r="C23" s="18"/>
      <c r="D23" s="19"/>
      <c r="E23" s="35">
        <f>SUM(E21:E22)</f>
        <v>1105560</v>
      </c>
      <c r="F23" s="6" t="s">
        <v>6</v>
      </c>
    </row>
    <row r="24" spans="1:10" x14ac:dyDescent="0.35">
      <c r="A24" s="145" t="s">
        <v>25</v>
      </c>
      <c r="B24" s="146"/>
      <c r="C24" s="146"/>
      <c r="D24" s="147"/>
      <c r="E24" s="22">
        <f>SUM(E23,E20)</f>
        <v>4914120</v>
      </c>
      <c r="F24" s="6" t="s">
        <v>6</v>
      </c>
    </row>
    <row r="26" spans="1:10" ht="36" customHeight="1" x14ac:dyDescent="0.35">
      <c r="A26" s="1"/>
      <c r="B26" s="1"/>
      <c r="C26" s="1"/>
      <c r="D26" s="1"/>
      <c r="E26" s="1"/>
      <c r="F26" s="1"/>
    </row>
  </sheetData>
  <mergeCells count="11">
    <mergeCell ref="A4:F4"/>
    <mergeCell ref="A13:F14"/>
    <mergeCell ref="A16:B16"/>
    <mergeCell ref="E16:F16"/>
    <mergeCell ref="A24:D24"/>
    <mergeCell ref="G22:J22"/>
    <mergeCell ref="G17:J17"/>
    <mergeCell ref="G18:J18"/>
    <mergeCell ref="G19:J19"/>
    <mergeCell ref="G20:J20"/>
    <mergeCell ref="G21:J21"/>
  </mergeCells>
  <phoneticPr fontId="2"/>
  <printOptions horizontalCentered="1"/>
  <pageMargins left="0.70866141732283472" right="0.70866141732283472" top="0.35433070866141736" bottom="0.55118110236220474"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6"/>
  <sheetViews>
    <sheetView view="pageBreakPreview" zoomScaleNormal="106" zoomScaleSheetLayoutView="100" workbookViewId="0"/>
  </sheetViews>
  <sheetFormatPr defaultRowHeight="18.75" x14ac:dyDescent="0.45"/>
  <cols>
    <col min="1" max="1" width="17.5" style="25" bestFit="1" customWidth="1"/>
    <col min="2" max="2" width="7.875" style="25" customWidth="1"/>
    <col min="3" max="3" width="5.5" style="25" customWidth="1"/>
    <col min="4" max="8" width="11.125" style="25" customWidth="1"/>
    <col min="9" max="10" width="9" style="25"/>
    <col min="11" max="11" width="4.875" style="25" customWidth="1"/>
    <col min="12" max="16384" width="9" style="25"/>
  </cols>
  <sheetData>
    <row r="1" spans="1:8" ht="24.75" x14ac:dyDescent="0.55000000000000004">
      <c r="A1" s="28" t="s">
        <v>66</v>
      </c>
      <c r="H1" s="55" t="str">
        <f ca="1">RIGHT(CELL("filename",A1),LEN(CELL("filename",A1))-FIND("]",CELL("filename",A1)))</f>
        <v>様式２（集計表①）</v>
      </c>
    </row>
    <row r="2" spans="1:8" s="26" customFormat="1" ht="37.5" x14ac:dyDescent="0.4">
      <c r="A2" s="63" t="s">
        <v>306</v>
      </c>
      <c r="B2" s="148" t="s">
        <v>53</v>
      </c>
      <c r="C2" s="148"/>
      <c r="D2" s="63" t="s">
        <v>39</v>
      </c>
      <c r="E2" s="63" t="s">
        <v>36</v>
      </c>
      <c r="F2" s="63" t="s">
        <v>37</v>
      </c>
      <c r="G2" s="63" t="s">
        <v>40</v>
      </c>
      <c r="H2" s="63" t="s">
        <v>38</v>
      </c>
    </row>
    <row r="3" spans="1:8" x14ac:dyDescent="0.45">
      <c r="A3" s="52" t="s">
        <v>92</v>
      </c>
      <c r="B3" s="65">
        <v>4</v>
      </c>
      <c r="C3" s="66" t="s">
        <v>41</v>
      </c>
      <c r="D3" s="52">
        <v>3</v>
      </c>
      <c r="E3" s="67">
        <v>44682</v>
      </c>
      <c r="F3" s="67">
        <v>44773</v>
      </c>
      <c r="G3" s="68">
        <v>51000</v>
      </c>
      <c r="H3" s="68">
        <f>B3*D3*G3</f>
        <v>612000</v>
      </c>
    </row>
    <row r="4" spans="1:8" x14ac:dyDescent="0.45">
      <c r="A4" s="52"/>
      <c r="B4" s="65"/>
      <c r="C4" s="66"/>
      <c r="D4" s="52"/>
      <c r="E4" s="67"/>
      <c r="F4" s="67"/>
      <c r="G4" s="68"/>
      <c r="H4" s="68"/>
    </row>
    <row r="5" spans="1:8" x14ac:dyDescent="0.45">
      <c r="A5" s="52" t="s">
        <v>93</v>
      </c>
      <c r="B5" s="65">
        <v>4</v>
      </c>
      <c r="C5" s="66" t="s">
        <v>41</v>
      </c>
      <c r="D5" s="52">
        <v>3</v>
      </c>
      <c r="E5" s="67">
        <v>44682</v>
      </c>
      <c r="F5" s="67">
        <v>44773</v>
      </c>
      <c r="G5" s="68">
        <v>51000</v>
      </c>
      <c r="H5" s="68">
        <f t="shared" ref="H5:H7" si="0">B5*D5*G5</f>
        <v>612000</v>
      </c>
    </row>
    <row r="6" spans="1:8" x14ac:dyDescent="0.45">
      <c r="A6" s="52" t="s">
        <v>94</v>
      </c>
      <c r="B6" s="65">
        <v>4</v>
      </c>
      <c r="C6" s="66" t="s">
        <v>41</v>
      </c>
      <c r="D6" s="52">
        <v>3</v>
      </c>
      <c r="E6" s="67">
        <v>44682</v>
      </c>
      <c r="F6" s="67">
        <v>44773</v>
      </c>
      <c r="G6" s="68">
        <v>51000</v>
      </c>
      <c r="H6" s="68">
        <f t="shared" si="0"/>
        <v>612000</v>
      </c>
    </row>
    <row r="7" spans="1:8" x14ac:dyDescent="0.45">
      <c r="A7" s="52" t="s">
        <v>95</v>
      </c>
      <c r="B7" s="65">
        <v>4</v>
      </c>
      <c r="C7" s="66" t="s">
        <v>41</v>
      </c>
      <c r="D7" s="52">
        <v>3</v>
      </c>
      <c r="E7" s="67">
        <v>44682</v>
      </c>
      <c r="F7" s="67">
        <v>44773</v>
      </c>
      <c r="G7" s="68">
        <v>2500</v>
      </c>
      <c r="H7" s="68">
        <f t="shared" si="0"/>
        <v>30000</v>
      </c>
    </row>
    <row r="8" spans="1:8" x14ac:dyDescent="0.45">
      <c r="A8" s="52"/>
      <c r="B8" s="65"/>
      <c r="C8" s="66"/>
      <c r="D8" s="52"/>
      <c r="E8" s="67"/>
      <c r="F8" s="67"/>
      <c r="G8" s="68"/>
      <c r="H8" s="68"/>
    </row>
    <row r="9" spans="1:8" x14ac:dyDescent="0.45">
      <c r="A9" s="52" t="s">
        <v>43</v>
      </c>
      <c r="B9" s="65">
        <v>3</v>
      </c>
      <c r="C9" s="66" t="s">
        <v>44</v>
      </c>
      <c r="D9" s="52">
        <v>2</v>
      </c>
      <c r="E9" s="67">
        <v>44682</v>
      </c>
      <c r="F9" s="67">
        <v>44742</v>
      </c>
      <c r="G9" s="68">
        <v>2000</v>
      </c>
      <c r="H9" s="68">
        <f>B9*D9*G9</f>
        <v>12000</v>
      </c>
    </row>
    <row r="10" spans="1:8" x14ac:dyDescent="0.45">
      <c r="A10" s="52"/>
      <c r="B10" s="65"/>
      <c r="C10" s="66"/>
      <c r="D10" s="52"/>
      <c r="E10" s="67"/>
      <c r="F10" s="67"/>
      <c r="G10" s="68"/>
      <c r="H10" s="68"/>
    </row>
    <row r="11" spans="1:8" x14ac:dyDescent="0.45">
      <c r="A11" s="52" t="s">
        <v>96</v>
      </c>
      <c r="B11" s="65" t="s">
        <v>97</v>
      </c>
      <c r="C11" s="66"/>
      <c r="D11" s="52"/>
      <c r="E11" s="67"/>
      <c r="F11" s="67"/>
      <c r="G11" s="68">
        <v>12000</v>
      </c>
      <c r="H11" s="68">
        <f>G11</f>
        <v>12000</v>
      </c>
    </row>
    <row r="12" spans="1:8" x14ac:dyDescent="0.45">
      <c r="A12" s="52"/>
      <c r="B12" s="65" t="s">
        <v>98</v>
      </c>
      <c r="C12" s="66"/>
      <c r="D12" s="52"/>
      <c r="E12" s="67"/>
      <c r="F12" s="67"/>
      <c r="G12" s="68">
        <v>12000</v>
      </c>
      <c r="H12" s="68">
        <f t="shared" ref="H12:H13" si="1">G12</f>
        <v>12000</v>
      </c>
    </row>
    <row r="13" spans="1:8" x14ac:dyDescent="0.45">
      <c r="A13" s="52"/>
      <c r="B13" s="65" t="s">
        <v>99</v>
      </c>
      <c r="C13" s="66"/>
      <c r="D13" s="52"/>
      <c r="E13" s="67"/>
      <c r="F13" s="67"/>
      <c r="G13" s="68">
        <v>12000</v>
      </c>
      <c r="H13" s="68">
        <f t="shared" si="1"/>
        <v>12000</v>
      </c>
    </row>
    <row r="14" spans="1:8" x14ac:dyDescent="0.45">
      <c r="A14" s="52"/>
      <c r="B14" s="65"/>
      <c r="C14" s="66"/>
      <c r="D14" s="52"/>
      <c r="E14" s="67"/>
      <c r="F14" s="67"/>
      <c r="G14" s="68"/>
      <c r="H14" s="68"/>
    </row>
    <row r="15" spans="1:8" x14ac:dyDescent="0.45">
      <c r="A15" s="52" t="s">
        <v>100</v>
      </c>
      <c r="B15" s="65" t="s">
        <v>97</v>
      </c>
      <c r="C15" s="66"/>
      <c r="D15" s="52"/>
      <c r="E15" s="67"/>
      <c r="F15" s="67"/>
      <c r="G15" s="68">
        <v>9000</v>
      </c>
      <c r="H15" s="68">
        <f>G15</f>
        <v>9000</v>
      </c>
    </row>
    <row r="16" spans="1:8" x14ac:dyDescent="0.45">
      <c r="A16" s="52"/>
      <c r="B16" s="65" t="s">
        <v>98</v>
      </c>
      <c r="C16" s="66"/>
      <c r="D16" s="52"/>
      <c r="E16" s="67"/>
      <c r="F16" s="67"/>
      <c r="G16" s="68">
        <v>9000</v>
      </c>
      <c r="H16" s="68">
        <f t="shared" ref="H16:H17" si="2">G16</f>
        <v>9000</v>
      </c>
    </row>
    <row r="17" spans="1:8" x14ac:dyDescent="0.45">
      <c r="A17" s="52"/>
      <c r="B17" s="65" t="s">
        <v>99</v>
      </c>
      <c r="C17" s="66"/>
      <c r="D17" s="52"/>
      <c r="E17" s="67"/>
      <c r="F17" s="67"/>
      <c r="G17" s="68">
        <v>9000</v>
      </c>
      <c r="H17" s="68">
        <f t="shared" si="2"/>
        <v>9000</v>
      </c>
    </row>
    <row r="18" spans="1:8" x14ac:dyDescent="0.45">
      <c r="A18" s="52"/>
      <c r="B18" s="65"/>
      <c r="C18" s="66"/>
      <c r="D18" s="52"/>
      <c r="E18" s="67"/>
      <c r="F18" s="67"/>
      <c r="G18" s="68"/>
      <c r="H18" s="68"/>
    </row>
    <row r="19" spans="1:8" x14ac:dyDescent="0.45">
      <c r="A19" s="52" t="s">
        <v>101</v>
      </c>
      <c r="B19" s="65" t="s">
        <v>97</v>
      </c>
      <c r="C19" s="66"/>
      <c r="D19" s="52"/>
      <c r="E19" s="67"/>
      <c r="F19" s="67"/>
      <c r="G19" s="68">
        <v>11400</v>
      </c>
      <c r="H19" s="68">
        <f>G19</f>
        <v>11400</v>
      </c>
    </row>
    <row r="20" spans="1:8" x14ac:dyDescent="0.45">
      <c r="A20" s="52"/>
      <c r="B20" s="65" t="s">
        <v>98</v>
      </c>
      <c r="C20" s="66"/>
      <c r="D20" s="52"/>
      <c r="E20" s="67"/>
      <c r="F20" s="67"/>
      <c r="G20" s="68">
        <v>11400</v>
      </c>
      <c r="H20" s="68">
        <f t="shared" ref="H20:H21" si="3">G20</f>
        <v>11400</v>
      </c>
    </row>
    <row r="21" spans="1:8" x14ac:dyDescent="0.45">
      <c r="A21" s="52"/>
      <c r="B21" s="65" t="s">
        <v>99</v>
      </c>
      <c r="C21" s="66"/>
      <c r="D21" s="52"/>
      <c r="E21" s="67"/>
      <c r="F21" s="67"/>
      <c r="G21" s="68">
        <v>11400</v>
      </c>
      <c r="H21" s="68">
        <f t="shared" si="3"/>
        <v>11400</v>
      </c>
    </row>
    <row r="22" spans="1:8" x14ac:dyDescent="0.45">
      <c r="A22" s="52"/>
      <c r="B22" s="65"/>
      <c r="C22" s="66"/>
      <c r="D22" s="52"/>
      <c r="E22" s="67"/>
      <c r="F22" s="67"/>
      <c r="G22" s="68"/>
      <c r="H22" s="68"/>
    </row>
    <row r="23" spans="1:8" x14ac:dyDescent="0.45">
      <c r="A23" s="52" t="s">
        <v>45</v>
      </c>
      <c r="B23" s="65"/>
      <c r="C23" s="66"/>
      <c r="D23" s="52"/>
      <c r="E23" s="67"/>
      <c r="F23" s="67"/>
      <c r="G23" s="68"/>
      <c r="H23" s="68">
        <f>SUM(H3:H9)</f>
        <v>1878000</v>
      </c>
    </row>
    <row r="24" spans="1:8" x14ac:dyDescent="0.45">
      <c r="A24" s="29"/>
      <c r="B24" s="32"/>
      <c r="C24" s="33"/>
      <c r="D24" s="29"/>
      <c r="E24" s="30"/>
      <c r="F24" s="30"/>
      <c r="G24" s="31"/>
      <c r="H24" s="31"/>
    </row>
    <row r="25" spans="1:8" x14ac:dyDescent="0.45">
      <c r="A25" s="29"/>
      <c r="B25" s="32"/>
      <c r="C25" s="33"/>
      <c r="D25" s="29"/>
      <c r="E25" s="30"/>
      <c r="F25" s="30"/>
      <c r="G25" s="31"/>
      <c r="H25" s="31"/>
    </row>
    <row r="26" spans="1:8" x14ac:dyDescent="0.45">
      <c r="A26" s="29"/>
      <c r="B26" s="32"/>
      <c r="C26" s="33"/>
      <c r="D26" s="29"/>
      <c r="E26" s="30"/>
      <c r="F26" s="30"/>
      <c r="G26" s="31"/>
      <c r="H26" s="31"/>
    </row>
    <row r="27" spans="1:8" x14ac:dyDescent="0.45">
      <c r="A27" s="29"/>
      <c r="B27" s="32"/>
      <c r="C27" s="33"/>
      <c r="D27" s="29"/>
      <c r="E27" s="30"/>
      <c r="F27" s="30"/>
      <c r="G27" s="31"/>
      <c r="H27" s="31"/>
    </row>
    <row r="28" spans="1:8" x14ac:dyDescent="0.45">
      <c r="A28" s="29"/>
      <c r="B28" s="32"/>
      <c r="C28" s="33"/>
      <c r="D28" s="29"/>
      <c r="E28" s="30"/>
      <c r="F28" s="30"/>
      <c r="G28" s="31"/>
      <c r="H28" s="31"/>
    </row>
    <row r="29" spans="1:8" x14ac:dyDescent="0.45">
      <c r="A29" s="29"/>
      <c r="B29" s="32"/>
      <c r="C29" s="33"/>
      <c r="D29" s="29"/>
      <c r="E29" s="30"/>
      <c r="F29" s="30"/>
      <c r="G29" s="31"/>
      <c r="H29" s="31"/>
    </row>
    <row r="30" spans="1:8" x14ac:dyDescent="0.45">
      <c r="A30" s="29"/>
      <c r="B30" s="32"/>
      <c r="C30" s="33"/>
      <c r="D30" s="29"/>
      <c r="E30" s="30"/>
      <c r="F30" s="30"/>
      <c r="G30" s="31"/>
      <c r="H30" s="31"/>
    </row>
    <row r="31" spans="1:8" x14ac:dyDescent="0.45">
      <c r="A31" s="29"/>
      <c r="B31" s="32"/>
      <c r="C31" s="33"/>
      <c r="D31" s="29"/>
      <c r="E31" s="30"/>
      <c r="F31" s="30"/>
      <c r="G31" s="31"/>
      <c r="H31" s="31"/>
    </row>
    <row r="32" spans="1:8" x14ac:dyDescent="0.45">
      <c r="A32" s="29"/>
      <c r="B32" s="32"/>
      <c r="C32" s="33"/>
      <c r="D32" s="29"/>
      <c r="E32" s="30"/>
      <c r="F32" s="30"/>
      <c r="G32" s="31"/>
      <c r="H32" s="31"/>
    </row>
    <row r="33" spans="1:8" x14ac:dyDescent="0.45">
      <c r="A33" s="29"/>
      <c r="B33" s="32"/>
      <c r="C33" s="33"/>
      <c r="D33" s="29"/>
      <c r="E33" s="30"/>
      <c r="F33" s="30"/>
      <c r="G33" s="31"/>
      <c r="H33" s="31"/>
    </row>
    <row r="34" spans="1:8" x14ac:dyDescent="0.45">
      <c r="A34" s="29"/>
      <c r="B34" s="32"/>
      <c r="C34" s="33"/>
      <c r="D34" s="29"/>
      <c r="E34" s="30"/>
      <c r="F34" s="30"/>
      <c r="G34" s="31"/>
      <c r="H34" s="31"/>
    </row>
    <row r="35" spans="1:8" x14ac:dyDescent="0.45">
      <c r="A35" s="29"/>
      <c r="B35" s="32"/>
      <c r="C35" s="33"/>
      <c r="D35" s="29"/>
      <c r="E35" s="30"/>
      <c r="F35" s="30"/>
      <c r="G35" s="31"/>
      <c r="H35" s="31"/>
    </row>
    <row r="36" spans="1:8" x14ac:dyDescent="0.45">
      <c r="A36" s="29"/>
      <c r="B36" s="32"/>
      <c r="C36" s="33"/>
      <c r="D36" s="29"/>
      <c r="E36" s="30"/>
      <c r="F36" s="30"/>
      <c r="G36" s="31"/>
      <c r="H36" s="31"/>
    </row>
    <row r="37" spans="1:8" x14ac:dyDescent="0.45">
      <c r="A37" s="25" t="s">
        <v>46</v>
      </c>
      <c r="G37" s="27"/>
      <c r="H37" s="27"/>
    </row>
    <row r="38" spans="1:8" x14ac:dyDescent="0.45">
      <c r="G38" s="27"/>
      <c r="H38" s="27"/>
    </row>
    <row r="39" spans="1:8" x14ac:dyDescent="0.45">
      <c r="A39" s="25" t="s">
        <v>48</v>
      </c>
      <c r="G39" s="27"/>
      <c r="H39" s="27"/>
    </row>
    <row r="40" spans="1:8" x14ac:dyDescent="0.45">
      <c r="A40" s="25" t="s">
        <v>390</v>
      </c>
      <c r="G40" s="27"/>
      <c r="H40" s="27"/>
    </row>
    <row r="41" spans="1:8" x14ac:dyDescent="0.45">
      <c r="A41" s="25" t="s">
        <v>103</v>
      </c>
      <c r="G41" s="27"/>
      <c r="H41" s="27"/>
    </row>
    <row r="42" spans="1:8" x14ac:dyDescent="0.45">
      <c r="A42" s="25" t="s">
        <v>104</v>
      </c>
      <c r="G42" s="27"/>
      <c r="H42" s="27"/>
    </row>
    <row r="43" spans="1:8" x14ac:dyDescent="0.45">
      <c r="G43" s="27"/>
      <c r="H43" s="27"/>
    </row>
    <row r="44" spans="1:8" ht="19.5" thickBot="1" x14ac:dyDescent="0.5">
      <c r="G44" s="27"/>
      <c r="H44" s="27"/>
    </row>
    <row r="45" spans="1:8" x14ac:dyDescent="0.45">
      <c r="A45" s="53" t="s">
        <v>125</v>
      </c>
      <c r="C45" s="39"/>
      <c r="D45" s="40"/>
      <c r="E45" s="40"/>
      <c r="F45" s="40"/>
      <c r="G45" s="40"/>
      <c r="H45" s="41"/>
    </row>
    <row r="46" spans="1:8" ht="19.5" customHeight="1" x14ac:dyDescent="0.45">
      <c r="C46" s="158" t="s">
        <v>105</v>
      </c>
      <c r="D46" s="159"/>
      <c r="E46" s="159"/>
      <c r="F46" s="159"/>
      <c r="G46" s="159"/>
      <c r="H46" s="160"/>
    </row>
    <row r="47" spans="1:8" x14ac:dyDescent="0.45">
      <c r="C47" s="42"/>
      <c r="D47" s="43"/>
      <c r="E47" s="43"/>
      <c r="F47" s="43"/>
      <c r="G47" s="43"/>
      <c r="H47" s="44"/>
    </row>
    <row r="48" spans="1:8" x14ac:dyDescent="0.45">
      <c r="C48" s="50" t="s">
        <v>106</v>
      </c>
      <c r="D48" s="43"/>
      <c r="E48" s="49"/>
      <c r="F48" s="43"/>
      <c r="G48" s="43"/>
      <c r="H48" s="44"/>
    </row>
    <row r="49" spans="3:8" x14ac:dyDescent="0.45">
      <c r="C49" s="50"/>
      <c r="D49" s="152" t="s">
        <v>118</v>
      </c>
      <c r="E49" s="152"/>
      <c r="F49" s="43" t="s">
        <v>114</v>
      </c>
      <c r="G49" s="43"/>
      <c r="H49" s="44"/>
    </row>
    <row r="50" spans="3:8" x14ac:dyDescent="0.45">
      <c r="C50" s="50"/>
      <c r="D50" s="152" t="s">
        <v>119</v>
      </c>
      <c r="E50" s="152"/>
      <c r="F50" s="43" t="s">
        <v>115</v>
      </c>
      <c r="G50" s="43"/>
      <c r="H50" s="44"/>
    </row>
    <row r="51" spans="3:8" x14ac:dyDescent="0.45">
      <c r="C51" s="50"/>
      <c r="D51" s="152"/>
      <c r="E51" s="152"/>
      <c r="F51" s="43"/>
      <c r="G51" s="43"/>
      <c r="H51" s="44"/>
    </row>
    <row r="52" spans="3:8" x14ac:dyDescent="0.45">
      <c r="C52" s="50"/>
      <c r="D52" s="152" t="s">
        <v>108</v>
      </c>
      <c r="E52" s="152"/>
      <c r="F52" s="43"/>
      <c r="G52" s="43"/>
      <c r="H52" s="44"/>
    </row>
    <row r="53" spans="3:8" x14ac:dyDescent="0.45">
      <c r="C53" s="50"/>
      <c r="D53" s="152" t="s">
        <v>120</v>
      </c>
      <c r="E53" s="152"/>
      <c r="F53" s="45">
        <v>48000</v>
      </c>
      <c r="G53" s="43" t="s">
        <v>109</v>
      </c>
      <c r="H53" s="44"/>
    </row>
    <row r="54" spans="3:8" x14ac:dyDescent="0.45">
      <c r="C54" s="50"/>
      <c r="D54" s="152" t="s">
        <v>121</v>
      </c>
      <c r="E54" s="152"/>
      <c r="F54" s="45">
        <v>3000</v>
      </c>
      <c r="G54" s="43" t="s">
        <v>109</v>
      </c>
      <c r="H54" s="44"/>
    </row>
    <row r="55" spans="3:8" x14ac:dyDescent="0.45">
      <c r="C55" s="50"/>
      <c r="D55" s="152" t="s">
        <v>122</v>
      </c>
      <c r="E55" s="152"/>
      <c r="F55" s="45">
        <v>102000</v>
      </c>
      <c r="G55" s="43" t="s">
        <v>109</v>
      </c>
      <c r="H55" s="44"/>
    </row>
    <row r="56" spans="3:8" x14ac:dyDescent="0.45">
      <c r="C56" s="50"/>
      <c r="D56" s="152" t="s">
        <v>123</v>
      </c>
      <c r="E56" s="152"/>
      <c r="F56" s="45">
        <v>51000</v>
      </c>
      <c r="G56" s="43" t="s">
        <v>109</v>
      </c>
      <c r="H56" s="44"/>
    </row>
    <row r="57" spans="3:8" x14ac:dyDescent="0.45">
      <c r="C57" s="50"/>
      <c r="D57" s="152" t="s">
        <v>124</v>
      </c>
      <c r="E57" s="152"/>
      <c r="F57" s="45">
        <v>2000</v>
      </c>
      <c r="G57" s="43" t="s">
        <v>109</v>
      </c>
      <c r="H57" s="44"/>
    </row>
    <row r="58" spans="3:8" x14ac:dyDescent="0.45">
      <c r="C58" s="50" t="s">
        <v>110</v>
      </c>
      <c r="D58" s="43"/>
      <c r="E58" s="43"/>
      <c r="F58" s="43"/>
      <c r="G58" s="43"/>
      <c r="H58" s="44"/>
    </row>
    <row r="59" spans="3:8" x14ac:dyDescent="0.45">
      <c r="C59" s="50"/>
      <c r="D59" s="43" t="s">
        <v>116</v>
      </c>
      <c r="E59" s="43"/>
      <c r="F59" s="43"/>
      <c r="G59" s="43"/>
      <c r="H59" s="44"/>
    </row>
    <row r="60" spans="3:8" x14ac:dyDescent="0.45">
      <c r="C60" s="50"/>
      <c r="D60" s="43"/>
      <c r="E60" s="43"/>
      <c r="F60" s="43"/>
      <c r="G60" s="43"/>
      <c r="H60" s="44"/>
    </row>
    <row r="61" spans="3:8" x14ac:dyDescent="0.45">
      <c r="C61" s="42"/>
      <c r="D61" s="43" t="s">
        <v>111</v>
      </c>
      <c r="E61" s="43"/>
      <c r="F61" s="43" t="s">
        <v>117</v>
      </c>
      <c r="G61" s="43"/>
      <c r="H61" s="44"/>
    </row>
    <row r="62" spans="3:8" x14ac:dyDescent="0.45">
      <c r="C62" s="42"/>
      <c r="D62" s="43" t="s">
        <v>112</v>
      </c>
      <c r="E62" s="43"/>
      <c r="F62" s="43" t="s">
        <v>113</v>
      </c>
      <c r="G62" s="43"/>
      <c r="H62" s="44"/>
    </row>
    <row r="63" spans="3:8" ht="19.5" thickBot="1" x14ac:dyDescent="0.5">
      <c r="C63" s="46"/>
      <c r="D63" s="47"/>
      <c r="E63" s="47"/>
      <c r="F63" s="47"/>
      <c r="G63" s="47"/>
      <c r="H63" s="48"/>
    </row>
    <row r="64" spans="3:8" ht="19.5" thickBot="1" x14ac:dyDescent="0.5">
      <c r="G64" s="27"/>
      <c r="H64" s="27"/>
    </row>
    <row r="65" spans="1:8" x14ac:dyDescent="0.45">
      <c r="A65" s="53" t="s">
        <v>130</v>
      </c>
      <c r="C65" s="39"/>
      <c r="D65" s="40"/>
      <c r="E65" s="40"/>
      <c r="F65" s="40"/>
      <c r="G65" s="40"/>
      <c r="H65" s="41"/>
    </row>
    <row r="66" spans="1:8" x14ac:dyDescent="0.45">
      <c r="C66" s="158" t="s">
        <v>126</v>
      </c>
      <c r="D66" s="159"/>
      <c r="E66" s="159"/>
      <c r="F66" s="159"/>
      <c r="G66" s="159"/>
      <c r="H66" s="160"/>
    </row>
    <row r="67" spans="1:8" x14ac:dyDescent="0.45">
      <c r="C67" s="42"/>
      <c r="D67" s="43"/>
      <c r="E67" s="43"/>
      <c r="F67" s="43"/>
      <c r="G67" s="43"/>
      <c r="H67" s="44"/>
    </row>
    <row r="68" spans="1:8" x14ac:dyDescent="0.45">
      <c r="C68" s="42"/>
      <c r="D68" s="152" t="s">
        <v>107</v>
      </c>
      <c r="E68" s="152"/>
      <c r="F68" s="43" t="s">
        <v>115</v>
      </c>
      <c r="G68" s="43"/>
      <c r="H68" s="44"/>
    </row>
    <row r="69" spans="1:8" x14ac:dyDescent="0.45">
      <c r="C69" s="42"/>
      <c r="D69" s="152" t="s">
        <v>127</v>
      </c>
      <c r="E69" s="152"/>
      <c r="F69" s="43" t="s">
        <v>129</v>
      </c>
      <c r="G69" s="43"/>
      <c r="H69" s="44"/>
    </row>
    <row r="70" spans="1:8" x14ac:dyDescent="0.45">
      <c r="C70" s="42"/>
      <c r="D70" s="152" t="s">
        <v>128</v>
      </c>
      <c r="E70" s="152"/>
      <c r="F70" s="45">
        <v>2000</v>
      </c>
      <c r="G70" s="43" t="s">
        <v>109</v>
      </c>
      <c r="H70" s="44"/>
    </row>
    <row r="71" spans="1:8" x14ac:dyDescent="0.45">
      <c r="C71" s="50" t="s">
        <v>110</v>
      </c>
      <c r="D71" s="43"/>
      <c r="E71" s="43"/>
      <c r="F71" s="43"/>
      <c r="G71" s="43"/>
      <c r="H71" s="44"/>
    </row>
    <row r="72" spans="1:8" x14ac:dyDescent="0.45">
      <c r="C72" s="42"/>
      <c r="D72" s="43" t="s">
        <v>116</v>
      </c>
      <c r="E72" s="43"/>
      <c r="F72" s="43"/>
      <c r="G72" s="43"/>
      <c r="H72" s="44"/>
    </row>
    <row r="73" spans="1:8" x14ac:dyDescent="0.45">
      <c r="C73" s="42"/>
      <c r="D73" s="43"/>
      <c r="E73" s="43"/>
      <c r="F73" s="43"/>
      <c r="G73" s="43"/>
      <c r="H73" s="44"/>
    </row>
    <row r="74" spans="1:8" x14ac:dyDescent="0.45">
      <c r="C74" s="42"/>
      <c r="D74" s="43" t="s">
        <v>111</v>
      </c>
      <c r="E74" s="43"/>
      <c r="F74" s="43" t="s">
        <v>117</v>
      </c>
      <c r="G74" s="43"/>
      <c r="H74" s="44"/>
    </row>
    <row r="75" spans="1:8" x14ac:dyDescent="0.45">
      <c r="C75" s="42"/>
      <c r="D75" s="43" t="s">
        <v>112</v>
      </c>
      <c r="E75" s="43"/>
      <c r="F75" s="43" t="s">
        <v>113</v>
      </c>
      <c r="G75" s="43"/>
      <c r="H75" s="44"/>
    </row>
    <row r="76" spans="1:8" ht="19.5" thickBot="1" x14ac:dyDescent="0.5">
      <c r="C76" s="46"/>
      <c r="D76" s="47"/>
      <c r="E76" s="47"/>
      <c r="F76" s="47"/>
      <c r="G76" s="47"/>
      <c r="H76" s="48"/>
    </row>
    <row r="77" spans="1:8" x14ac:dyDescent="0.45">
      <c r="H77" s="27"/>
    </row>
    <row r="78" spans="1:8" x14ac:dyDescent="0.45">
      <c r="H78" s="27"/>
    </row>
    <row r="79" spans="1:8" x14ac:dyDescent="0.45">
      <c r="A79" s="53" t="s">
        <v>141</v>
      </c>
      <c r="C79" s="154" t="s">
        <v>367</v>
      </c>
      <c r="D79" s="154"/>
      <c r="E79" s="154"/>
      <c r="F79" s="154"/>
      <c r="G79" s="154"/>
      <c r="H79" s="154"/>
    </row>
    <row r="80" spans="1:8" ht="37.5" x14ac:dyDescent="0.45">
      <c r="C80" s="153" t="s">
        <v>131</v>
      </c>
      <c r="D80" s="153"/>
      <c r="E80" s="34" t="s">
        <v>135</v>
      </c>
      <c r="F80" s="34" t="s">
        <v>136</v>
      </c>
      <c r="G80" s="34" t="s">
        <v>137</v>
      </c>
      <c r="H80" s="51" t="s">
        <v>47</v>
      </c>
    </row>
    <row r="81" spans="3:8" x14ac:dyDescent="0.45">
      <c r="C81" s="32" t="s">
        <v>133</v>
      </c>
      <c r="D81" s="33"/>
      <c r="E81" s="29"/>
      <c r="F81" s="29"/>
      <c r="G81" s="29"/>
      <c r="H81" s="31"/>
    </row>
    <row r="82" spans="3:8" x14ac:dyDescent="0.45">
      <c r="C82" s="32" t="s">
        <v>138</v>
      </c>
      <c r="D82" s="33"/>
      <c r="E82" s="31">
        <v>4000</v>
      </c>
      <c r="F82" s="31">
        <v>3000</v>
      </c>
      <c r="G82" s="31">
        <v>3800</v>
      </c>
      <c r="H82" s="31"/>
    </row>
    <row r="83" spans="3:8" x14ac:dyDescent="0.45">
      <c r="C83" s="32" t="s">
        <v>140</v>
      </c>
      <c r="D83" s="33"/>
      <c r="E83" s="31">
        <v>4000</v>
      </c>
      <c r="F83" s="31">
        <v>3000</v>
      </c>
      <c r="G83" s="31">
        <v>3800</v>
      </c>
      <c r="H83" s="31"/>
    </row>
    <row r="84" spans="3:8" x14ac:dyDescent="0.45">
      <c r="C84" s="32"/>
      <c r="D84" s="33"/>
      <c r="E84" s="31"/>
      <c r="F84" s="31"/>
      <c r="G84" s="31"/>
      <c r="H84" s="31"/>
    </row>
    <row r="85" spans="3:8" x14ac:dyDescent="0.45">
      <c r="C85" s="32" t="s">
        <v>139</v>
      </c>
      <c r="D85" s="33"/>
      <c r="E85" s="31">
        <v>12000</v>
      </c>
      <c r="F85" s="31">
        <v>9000</v>
      </c>
      <c r="G85" s="31">
        <v>11400</v>
      </c>
      <c r="H85" s="31"/>
    </row>
    <row r="86" spans="3:8" x14ac:dyDescent="0.45">
      <c r="C86" s="32" t="s">
        <v>134</v>
      </c>
      <c r="D86" s="33"/>
      <c r="E86" s="31"/>
      <c r="F86" s="31"/>
      <c r="G86" s="31"/>
      <c r="H86" s="31"/>
    </row>
    <row r="87" spans="3:8" x14ac:dyDescent="0.45">
      <c r="C87" s="32" t="s">
        <v>138</v>
      </c>
      <c r="D87" s="33"/>
      <c r="E87" s="31">
        <v>4000</v>
      </c>
      <c r="F87" s="31">
        <v>3000</v>
      </c>
      <c r="G87" s="31">
        <v>3800</v>
      </c>
      <c r="H87" s="31"/>
    </row>
    <row r="88" spans="3:8" x14ac:dyDescent="0.45">
      <c r="C88" s="32"/>
      <c r="D88" s="33"/>
      <c r="E88" s="31"/>
      <c r="F88" s="31"/>
      <c r="G88" s="31"/>
      <c r="H88" s="31"/>
    </row>
    <row r="89" spans="3:8" ht="19.5" thickBot="1" x14ac:dyDescent="0.5">
      <c r="G89" s="27"/>
      <c r="H89" s="27"/>
    </row>
    <row r="90" spans="3:8" x14ac:dyDescent="0.45">
      <c r="C90" s="155" t="s">
        <v>142</v>
      </c>
      <c r="D90" s="156"/>
      <c r="E90" s="156"/>
      <c r="F90" s="156"/>
      <c r="G90" s="156"/>
      <c r="H90" s="157"/>
    </row>
    <row r="91" spans="3:8" x14ac:dyDescent="0.45">
      <c r="C91" s="42" t="s">
        <v>147</v>
      </c>
      <c r="D91" s="43"/>
      <c r="E91" s="43" t="s">
        <v>115</v>
      </c>
      <c r="F91" s="43"/>
      <c r="G91" s="45"/>
      <c r="H91" s="44"/>
    </row>
    <row r="92" spans="3:8" x14ac:dyDescent="0.45">
      <c r="C92" s="42" t="s">
        <v>143</v>
      </c>
      <c r="D92" s="43"/>
      <c r="E92" s="43" t="s">
        <v>138</v>
      </c>
      <c r="F92" s="43"/>
      <c r="G92" s="45"/>
      <c r="H92" s="44"/>
    </row>
    <row r="93" spans="3:8" x14ac:dyDescent="0.45">
      <c r="C93" s="42"/>
      <c r="D93" s="43"/>
      <c r="E93" s="43"/>
      <c r="F93" s="43"/>
      <c r="G93" s="45"/>
      <c r="H93" s="44"/>
    </row>
    <row r="94" spans="3:8" x14ac:dyDescent="0.45">
      <c r="C94" s="42" t="s">
        <v>144</v>
      </c>
      <c r="D94" s="43"/>
      <c r="E94" s="43" t="s">
        <v>149</v>
      </c>
      <c r="F94" s="43"/>
      <c r="G94" s="45"/>
      <c r="H94" s="44"/>
    </row>
    <row r="95" spans="3:8" x14ac:dyDescent="0.45">
      <c r="C95" s="42" t="s">
        <v>148</v>
      </c>
      <c r="D95" s="43"/>
      <c r="E95" s="43" t="s">
        <v>145</v>
      </c>
      <c r="F95" s="43"/>
      <c r="G95" s="45"/>
      <c r="H95" s="44"/>
    </row>
    <row r="96" spans="3:8" ht="19.5" thickBot="1" x14ac:dyDescent="0.5">
      <c r="C96" s="46" t="s">
        <v>146</v>
      </c>
      <c r="D96" s="47"/>
      <c r="E96" s="54">
        <v>3800</v>
      </c>
      <c r="F96" s="47" t="s">
        <v>109</v>
      </c>
      <c r="G96" s="54"/>
      <c r="H96" s="48"/>
    </row>
    <row r="97" spans="7:8" x14ac:dyDescent="0.45">
      <c r="G97" s="27"/>
      <c r="H97" s="27"/>
    </row>
    <row r="98" spans="7:8" x14ac:dyDescent="0.45">
      <c r="G98" s="27"/>
      <c r="H98" s="27"/>
    </row>
    <row r="99" spans="7:8" x14ac:dyDescent="0.45">
      <c r="G99" s="27"/>
      <c r="H99" s="27"/>
    </row>
    <row r="100" spans="7:8" x14ac:dyDescent="0.45">
      <c r="G100" s="27"/>
      <c r="H100" s="27"/>
    </row>
    <row r="101" spans="7:8" x14ac:dyDescent="0.45">
      <c r="G101" s="27"/>
      <c r="H101" s="27"/>
    </row>
    <row r="102" spans="7:8" x14ac:dyDescent="0.45">
      <c r="G102" s="27"/>
      <c r="H102" s="27"/>
    </row>
    <row r="103" spans="7:8" x14ac:dyDescent="0.45">
      <c r="G103" s="27"/>
      <c r="H103" s="27"/>
    </row>
    <row r="104" spans="7:8" x14ac:dyDescent="0.45">
      <c r="G104" s="27"/>
      <c r="H104" s="27"/>
    </row>
    <row r="105" spans="7:8" x14ac:dyDescent="0.45">
      <c r="G105" s="27"/>
      <c r="H105" s="27"/>
    </row>
    <row r="106" spans="7:8" x14ac:dyDescent="0.45">
      <c r="G106" s="27"/>
      <c r="H106" s="27"/>
    </row>
    <row r="107" spans="7:8" x14ac:dyDescent="0.45">
      <c r="G107" s="27"/>
      <c r="H107" s="27"/>
    </row>
    <row r="108" spans="7:8" x14ac:dyDescent="0.45">
      <c r="G108" s="27"/>
      <c r="H108" s="27"/>
    </row>
    <row r="109" spans="7:8" x14ac:dyDescent="0.45">
      <c r="G109" s="27"/>
      <c r="H109" s="27"/>
    </row>
    <row r="110" spans="7:8" x14ac:dyDescent="0.45">
      <c r="G110" s="27"/>
      <c r="H110" s="27"/>
    </row>
    <row r="111" spans="7:8" x14ac:dyDescent="0.45">
      <c r="G111" s="27"/>
      <c r="H111" s="27"/>
    </row>
    <row r="112" spans="7:8" x14ac:dyDescent="0.45">
      <c r="G112" s="27"/>
      <c r="H112" s="27"/>
    </row>
    <row r="113" spans="7:8" x14ac:dyDescent="0.45">
      <c r="G113" s="27"/>
      <c r="H113" s="27"/>
    </row>
    <row r="114" spans="7:8" x14ac:dyDescent="0.45">
      <c r="G114" s="27"/>
      <c r="H114" s="27"/>
    </row>
    <row r="115" spans="7:8" x14ac:dyDescent="0.45">
      <c r="G115" s="27"/>
      <c r="H115" s="27"/>
    </row>
    <row r="116" spans="7:8" x14ac:dyDescent="0.45">
      <c r="G116" s="27"/>
      <c r="H116" s="27"/>
    </row>
    <row r="117" spans="7:8" x14ac:dyDescent="0.45">
      <c r="G117" s="27"/>
      <c r="H117" s="27"/>
    </row>
    <row r="118" spans="7:8" x14ac:dyDescent="0.45">
      <c r="G118" s="27"/>
      <c r="H118" s="27"/>
    </row>
    <row r="119" spans="7:8" x14ac:dyDescent="0.45">
      <c r="G119" s="27"/>
      <c r="H119" s="27"/>
    </row>
    <row r="120" spans="7:8" x14ac:dyDescent="0.45">
      <c r="G120" s="27"/>
      <c r="H120" s="27"/>
    </row>
    <row r="121" spans="7:8" x14ac:dyDescent="0.45">
      <c r="G121" s="27"/>
      <c r="H121" s="27"/>
    </row>
    <row r="122" spans="7:8" x14ac:dyDescent="0.45">
      <c r="G122" s="27"/>
      <c r="H122" s="27"/>
    </row>
    <row r="123" spans="7:8" x14ac:dyDescent="0.45">
      <c r="G123" s="27"/>
      <c r="H123" s="27"/>
    </row>
    <row r="124" spans="7:8" x14ac:dyDescent="0.45">
      <c r="G124" s="27"/>
      <c r="H124" s="27"/>
    </row>
    <row r="125" spans="7:8" x14ac:dyDescent="0.45">
      <c r="G125" s="27"/>
      <c r="H125" s="27"/>
    </row>
    <row r="126" spans="7:8" x14ac:dyDescent="0.45">
      <c r="G126" s="27"/>
      <c r="H126" s="27"/>
    </row>
    <row r="127" spans="7:8" x14ac:dyDescent="0.45">
      <c r="G127" s="27"/>
      <c r="H127" s="27"/>
    </row>
    <row r="128" spans="7:8" x14ac:dyDescent="0.45">
      <c r="G128" s="27"/>
    </row>
    <row r="129" spans="7:7" x14ac:dyDescent="0.45">
      <c r="G129" s="27"/>
    </row>
    <row r="130" spans="7:7" x14ac:dyDescent="0.45">
      <c r="G130" s="27"/>
    </row>
    <row r="131" spans="7:7" x14ac:dyDescent="0.45">
      <c r="G131" s="27"/>
    </row>
    <row r="132" spans="7:7" x14ac:dyDescent="0.45">
      <c r="G132" s="27"/>
    </row>
    <row r="133" spans="7:7" x14ac:dyDescent="0.45">
      <c r="G133" s="27"/>
    </row>
    <row r="134" spans="7:7" x14ac:dyDescent="0.45">
      <c r="G134" s="27"/>
    </row>
    <row r="135" spans="7:7" x14ac:dyDescent="0.45">
      <c r="G135" s="27"/>
    </row>
    <row r="136" spans="7:7" x14ac:dyDescent="0.45">
      <c r="G136" s="27"/>
    </row>
    <row r="137" spans="7:7" x14ac:dyDescent="0.45">
      <c r="G137" s="27"/>
    </row>
    <row r="138" spans="7:7" x14ac:dyDescent="0.45">
      <c r="G138" s="27"/>
    </row>
    <row r="139" spans="7:7" x14ac:dyDescent="0.45">
      <c r="G139" s="27"/>
    </row>
    <row r="140" spans="7:7" x14ac:dyDescent="0.45">
      <c r="G140" s="27"/>
    </row>
    <row r="141" spans="7:7" x14ac:dyDescent="0.45">
      <c r="G141" s="27"/>
    </row>
    <row r="142" spans="7:7" x14ac:dyDescent="0.45">
      <c r="G142" s="27"/>
    </row>
    <row r="143" spans="7:7" x14ac:dyDescent="0.45">
      <c r="G143" s="27"/>
    </row>
    <row r="144" spans="7:7" x14ac:dyDescent="0.45">
      <c r="G144" s="27"/>
    </row>
    <row r="145" spans="7:7" x14ac:dyDescent="0.45">
      <c r="G145" s="27"/>
    </row>
    <row r="146" spans="7:7" x14ac:dyDescent="0.45">
      <c r="G146" s="27"/>
    </row>
    <row r="147" spans="7:7" x14ac:dyDescent="0.45">
      <c r="G147" s="27"/>
    </row>
    <row r="148" spans="7:7" x14ac:dyDescent="0.45">
      <c r="G148" s="27"/>
    </row>
    <row r="149" spans="7:7" x14ac:dyDescent="0.45">
      <c r="G149" s="27"/>
    </row>
    <row r="150" spans="7:7" x14ac:dyDescent="0.45">
      <c r="G150" s="27"/>
    </row>
    <row r="151" spans="7:7" x14ac:dyDescent="0.45">
      <c r="G151" s="27"/>
    </row>
    <row r="152" spans="7:7" x14ac:dyDescent="0.45">
      <c r="G152" s="27"/>
    </row>
    <row r="153" spans="7:7" x14ac:dyDescent="0.45">
      <c r="G153" s="27"/>
    </row>
    <row r="154" spans="7:7" x14ac:dyDescent="0.45">
      <c r="G154" s="27"/>
    </row>
    <row r="155" spans="7:7" x14ac:dyDescent="0.45">
      <c r="G155" s="27"/>
    </row>
    <row r="156" spans="7:7" x14ac:dyDescent="0.45">
      <c r="G156" s="27"/>
    </row>
    <row r="157" spans="7:7" x14ac:dyDescent="0.45">
      <c r="G157" s="27"/>
    </row>
    <row r="158" spans="7:7" x14ac:dyDescent="0.45">
      <c r="G158" s="27"/>
    </row>
    <row r="159" spans="7:7" x14ac:dyDescent="0.45">
      <c r="G159" s="27"/>
    </row>
    <row r="160" spans="7:7" x14ac:dyDescent="0.45">
      <c r="G160" s="27"/>
    </row>
    <row r="161" spans="7:7" x14ac:dyDescent="0.45">
      <c r="G161" s="27"/>
    </row>
    <row r="162" spans="7:7" x14ac:dyDescent="0.45">
      <c r="G162" s="27"/>
    </row>
    <row r="163" spans="7:7" x14ac:dyDescent="0.45">
      <c r="G163" s="27"/>
    </row>
    <row r="164" spans="7:7" x14ac:dyDescent="0.45">
      <c r="G164" s="27"/>
    </row>
    <row r="165" spans="7:7" x14ac:dyDescent="0.45">
      <c r="G165" s="27"/>
    </row>
    <row r="166" spans="7:7" x14ac:dyDescent="0.45">
      <c r="G166" s="27"/>
    </row>
    <row r="167" spans="7:7" x14ac:dyDescent="0.45">
      <c r="G167" s="27"/>
    </row>
    <row r="168" spans="7:7" x14ac:dyDescent="0.45">
      <c r="G168" s="27"/>
    </row>
    <row r="169" spans="7:7" x14ac:dyDescent="0.45">
      <c r="G169" s="27"/>
    </row>
    <row r="170" spans="7:7" x14ac:dyDescent="0.45">
      <c r="G170" s="27"/>
    </row>
    <row r="171" spans="7:7" x14ac:dyDescent="0.45">
      <c r="G171" s="27"/>
    </row>
    <row r="172" spans="7:7" x14ac:dyDescent="0.45">
      <c r="G172" s="27"/>
    </row>
    <row r="173" spans="7:7" x14ac:dyDescent="0.45">
      <c r="G173" s="27"/>
    </row>
    <row r="174" spans="7:7" x14ac:dyDescent="0.45">
      <c r="G174" s="27"/>
    </row>
    <row r="175" spans="7:7" x14ac:dyDescent="0.45">
      <c r="G175" s="27"/>
    </row>
    <row r="176" spans="7:7" x14ac:dyDescent="0.45">
      <c r="G176" s="27"/>
    </row>
    <row r="177" spans="7:7" x14ac:dyDescent="0.45">
      <c r="G177" s="27"/>
    </row>
    <row r="178" spans="7:7" x14ac:dyDescent="0.45">
      <c r="G178" s="27"/>
    </row>
    <row r="179" spans="7:7" x14ac:dyDescent="0.45">
      <c r="G179" s="27"/>
    </row>
    <row r="180" spans="7:7" x14ac:dyDescent="0.45">
      <c r="G180" s="27"/>
    </row>
    <row r="181" spans="7:7" x14ac:dyDescent="0.45">
      <c r="G181" s="27"/>
    </row>
    <row r="182" spans="7:7" x14ac:dyDescent="0.45">
      <c r="G182" s="27"/>
    </row>
    <row r="183" spans="7:7" x14ac:dyDescent="0.45">
      <c r="G183" s="27"/>
    </row>
    <row r="184" spans="7:7" x14ac:dyDescent="0.45">
      <c r="G184" s="27"/>
    </row>
    <row r="185" spans="7:7" x14ac:dyDescent="0.45">
      <c r="G185" s="27"/>
    </row>
    <row r="186" spans="7:7" x14ac:dyDescent="0.45">
      <c r="G186" s="27"/>
    </row>
  </sheetData>
  <mergeCells count="18">
    <mergeCell ref="C90:H90"/>
    <mergeCell ref="C46:H46"/>
    <mergeCell ref="C66:H66"/>
    <mergeCell ref="D68:E68"/>
    <mergeCell ref="D69:E69"/>
    <mergeCell ref="D70:E70"/>
    <mergeCell ref="D57:E57"/>
    <mergeCell ref="D49:E49"/>
    <mergeCell ref="D50:E50"/>
    <mergeCell ref="D51:E51"/>
    <mergeCell ref="D52:E52"/>
    <mergeCell ref="D53:E53"/>
    <mergeCell ref="D54:E54"/>
    <mergeCell ref="D55:E55"/>
    <mergeCell ref="D56:E56"/>
    <mergeCell ref="B2:C2"/>
    <mergeCell ref="C80:D80"/>
    <mergeCell ref="C79:H79"/>
  </mergeCells>
  <phoneticPr fontId="1"/>
  <printOptions horizontalCentered="1"/>
  <pageMargins left="0.70866141732283472" right="0.70866141732283472" top="0.55118110236220474" bottom="0.55118110236220474" header="0.31496062992125984" footer="0.31496062992125984"/>
  <pageSetup paperSize="9" scale="73" fitToHeight="0" orientation="portrait" cellComments="asDisplayed" r:id="rId1"/>
  <rowBreaks count="1" manualBreakCount="1">
    <brk id="43" max="10"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96"/>
  <sheetViews>
    <sheetView view="pageBreakPreview" zoomScaleNormal="100" zoomScaleSheetLayoutView="100" workbookViewId="0"/>
  </sheetViews>
  <sheetFormatPr defaultRowHeight="18.75" x14ac:dyDescent="0.45"/>
  <cols>
    <col min="1" max="1" width="17.5" style="25" bestFit="1" customWidth="1"/>
    <col min="2" max="2" width="7.875" style="25" customWidth="1"/>
    <col min="3" max="3" width="5.5" style="25" customWidth="1"/>
    <col min="4" max="8" width="11.125" style="25" customWidth="1"/>
    <col min="9" max="10" width="9" style="25"/>
    <col min="11" max="11" width="3" style="25" customWidth="1"/>
    <col min="12" max="16384" width="9" style="25"/>
  </cols>
  <sheetData>
    <row r="1" spans="1:8" ht="24.75" x14ac:dyDescent="0.55000000000000004">
      <c r="A1" s="28" t="s">
        <v>91</v>
      </c>
      <c r="H1" s="55" t="str">
        <f ca="1">RIGHT(CELL("filename",A1),LEN(CELL("filename",A1))-FIND("]",CELL("filename",A1)))</f>
        <v xml:space="preserve">様式２（集計表②) </v>
      </c>
    </row>
    <row r="2" spans="1:8" s="26" customFormat="1" ht="56.25" x14ac:dyDescent="0.4">
      <c r="A2" s="63" t="s">
        <v>306</v>
      </c>
      <c r="B2" s="148" t="s">
        <v>52</v>
      </c>
      <c r="C2" s="148"/>
      <c r="D2" s="63" t="s">
        <v>56</v>
      </c>
      <c r="E2" s="63" t="s">
        <v>57</v>
      </c>
      <c r="F2" s="63" t="s">
        <v>58</v>
      </c>
      <c r="G2" s="63" t="s">
        <v>59</v>
      </c>
      <c r="H2" s="63" t="s">
        <v>60</v>
      </c>
    </row>
    <row r="3" spans="1:8" x14ac:dyDescent="0.45">
      <c r="A3" s="52" t="s">
        <v>54</v>
      </c>
      <c r="B3" s="65">
        <v>3</v>
      </c>
      <c r="C3" s="66"/>
      <c r="D3" s="52">
        <v>60</v>
      </c>
      <c r="E3" s="67">
        <v>44682</v>
      </c>
      <c r="F3" s="67">
        <v>44742</v>
      </c>
      <c r="G3" s="68">
        <v>4800</v>
      </c>
      <c r="H3" s="68">
        <f>B3*D3*G3</f>
        <v>864000</v>
      </c>
    </row>
    <row r="4" spans="1:8" x14ac:dyDescent="0.45">
      <c r="A4" s="52"/>
      <c r="B4" s="65"/>
      <c r="C4" s="66"/>
      <c r="D4" s="52"/>
      <c r="E4" s="67"/>
      <c r="F4" s="67"/>
      <c r="G4" s="68"/>
      <c r="H4" s="68"/>
    </row>
    <row r="5" spans="1:8" x14ac:dyDescent="0.45">
      <c r="A5" s="52"/>
      <c r="B5" s="65"/>
      <c r="C5" s="66"/>
      <c r="D5" s="52"/>
      <c r="E5" s="67"/>
      <c r="F5" s="67"/>
      <c r="G5" s="68"/>
      <c r="H5" s="68"/>
    </row>
    <row r="6" spans="1:8" x14ac:dyDescent="0.45">
      <c r="A6" s="52" t="s">
        <v>55</v>
      </c>
      <c r="B6" s="65">
        <v>2</v>
      </c>
      <c r="C6" s="66"/>
      <c r="D6" s="52">
        <v>8</v>
      </c>
      <c r="E6" s="67">
        <v>44682</v>
      </c>
      <c r="F6" s="67">
        <v>44689</v>
      </c>
      <c r="G6" s="68">
        <v>8000</v>
      </c>
      <c r="H6" s="68">
        <f>B6*D6*G6</f>
        <v>128000</v>
      </c>
    </row>
    <row r="7" spans="1:8" x14ac:dyDescent="0.45">
      <c r="A7" s="52"/>
      <c r="B7" s="65">
        <v>2</v>
      </c>
      <c r="C7" s="66"/>
      <c r="D7" s="52">
        <v>52</v>
      </c>
      <c r="E7" s="67">
        <v>44690</v>
      </c>
      <c r="F7" s="67">
        <v>44742</v>
      </c>
      <c r="G7" s="68">
        <v>6000</v>
      </c>
      <c r="H7" s="68">
        <f>B7*D7*G7</f>
        <v>624000</v>
      </c>
    </row>
    <row r="8" spans="1:8" x14ac:dyDescent="0.45">
      <c r="A8" s="52"/>
      <c r="B8" s="65"/>
      <c r="C8" s="66"/>
      <c r="D8" s="52"/>
      <c r="E8" s="67"/>
      <c r="F8" s="67"/>
      <c r="G8" s="68"/>
      <c r="H8" s="68"/>
    </row>
    <row r="9" spans="1:8" x14ac:dyDescent="0.45">
      <c r="A9" s="52" t="s">
        <v>45</v>
      </c>
      <c r="B9" s="65"/>
      <c r="C9" s="66"/>
      <c r="D9" s="52"/>
      <c r="E9" s="67"/>
      <c r="F9" s="67"/>
      <c r="G9" s="68"/>
      <c r="H9" s="68">
        <f>SUM(H3:H8)</f>
        <v>1616000</v>
      </c>
    </row>
    <row r="10" spans="1:8" x14ac:dyDescent="0.45">
      <c r="A10" s="29"/>
      <c r="B10" s="32"/>
      <c r="C10" s="33"/>
      <c r="D10" s="29"/>
      <c r="E10" s="30"/>
      <c r="F10" s="30"/>
      <c r="G10" s="31"/>
      <c r="H10" s="31"/>
    </row>
    <row r="11" spans="1:8" x14ac:dyDescent="0.45">
      <c r="A11" s="29"/>
      <c r="B11" s="32"/>
      <c r="C11" s="33"/>
      <c r="D11" s="29"/>
      <c r="E11" s="30"/>
      <c r="F11" s="30"/>
      <c r="G11" s="31"/>
      <c r="H11" s="31"/>
    </row>
    <row r="12" spans="1:8" x14ac:dyDescent="0.45">
      <c r="A12" s="29"/>
      <c r="B12" s="32"/>
      <c r="C12" s="33"/>
      <c r="D12" s="29"/>
      <c r="E12" s="30"/>
      <c r="F12" s="30"/>
      <c r="G12" s="31"/>
      <c r="H12" s="31"/>
    </row>
    <row r="13" spans="1:8" x14ac:dyDescent="0.45">
      <c r="A13" s="29"/>
      <c r="B13" s="32"/>
      <c r="C13" s="33"/>
      <c r="D13" s="29"/>
      <c r="E13" s="30"/>
      <c r="F13" s="30"/>
      <c r="G13" s="31"/>
      <c r="H13" s="31"/>
    </row>
    <row r="14" spans="1:8" x14ac:dyDescent="0.45">
      <c r="A14" s="29"/>
      <c r="B14" s="32"/>
      <c r="C14" s="33"/>
      <c r="D14" s="29"/>
      <c r="E14" s="30"/>
      <c r="F14" s="30"/>
      <c r="G14" s="31"/>
      <c r="H14" s="31"/>
    </row>
    <row r="15" spans="1:8" x14ac:dyDescent="0.45">
      <c r="A15" s="29"/>
      <c r="B15" s="32"/>
      <c r="C15" s="33"/>
      <c r="D15" s="29"/>
      <c r="E15" s="30"/>
      <c r="F15" s="30"/>
      <c r="G15" s="31"/>
      <c r="H15" s="31"/>
    </row>
    <row r="16" spans="1:8" x14ac:dyDescent="0.45">
      <c r="A16" s="29"/>
      <c r="B16" s="32"/>
      <c r="C16" s="33"/>
      <c r="D16" s="29"/>
      <c r="E16" s="30"/>
      <c r="F16" s="30"/>
      <c r="G16" s="31"/>
      <c r="H16" s="31"/>
    </row>
    <row r="17" spans="1:8" x14ac:dyDescent="0.45">
      <c r="A17" s="29"/>
      <c r="B17" s="32"/>
      <c r="C17" s="33"/>
      <c r="D17" s="29"/>
      <c r="E17" s="30"/>
      <c r="F17" s="30"/>
      <c r="G17" s="31"/>
      <c r="H17" s="31"/>
    </row>
    <row r="18" spans="1:8" x14ac:dyDescent="0.45">
      <c r="A18" s="29"/>
      <c r="B18" s="32"/>
      <c r="C18" s="33"/>
      <c r="D18" s="29"/>
      <c r="E18" s="30"/>
      <c r="F18" s="30"/>
      <c r="G18" s="31"/>
      <c r="H18" s="31"/>
    </row>
    <row r="19" spans="1:8" x14ac:dyDescent="0.45">
      <c r="A19" s="29"/>
      <c r="B19" s="32"/>
      <c r="C19" s="33"/>
      <c r="D19" s="29"/>
      <c r="E19" s="30"/>
      <c r="F19" s="30"/>
      <c r="G19" s="31"/>
      <c r="H19" s="31"/>
    </row>
    <row r="20" spans="1:8" x14ac:dyDescent="0.45">
      <c r="A20" s="29"/>
      <c r="B20" s="32"/>
      <c r="C20" s="33"/>
      <c r="D20" s="29"/>
      <c r="E20" s="30"/>
      <c r="F20" s="30"/>
      <c r="G20" s="31"/>
      <c r="H20" s="31"/>
    </row>
    <row r="21" spans="1:8" x14ac:dyDescent="0.45">
      <c r="A21" s="29"/>
      <c r="B21" s="32"/>
      <c r="C21" s="33"/>
      <c r="D21" s="29"/>
      <c r="E21" s="30"/>
      <c r="F21" s="30"/>
      <c r="G21" s="31"/>
      <c r="H21" s="31"/>
    </row>
    <row r="22" spans="1:8" x14ac:dyDescent="0.45">
      <c r="A22" s="29"/>
      <c r="B22" s="32"/>
      <c r="C22" s="33"/>
      <c r="D22" s="29"/>
      <c r="E22" s="30"/>
      <c r="F22" s="30"/>
      <c r="G22" s="31"/>
      <c r="H22" s="31"/>
    </row>
    <row r="23" spans="1:8" x14ac:dyDescent="0.45">
      <c r="A23" s="29"/>
      <c r="B23" s="32"/>
      <c r="C23" s="33"/>
      <c r="D23" s="29"/>
      <c r="E23" s="30"/>
      <c r="F23" s="30"/>
      <c r="G23" s="31"/>
      <c r="H23" s="31"/>
    </row>
    <row r="24" spans="1:8" x14ac:dyDescent="0.45">
      <c r="A24" s="29"/>
      <c r="B24" s="32"/>
      <c r="C24" s="33"/>
      <c r="D24" s="29"/>
      <c r="E24" s="30"/>
      <c r="F24" s="30"/>
      <c r="G24" s="31"/>
      <c r="H24" s="31"/>
    </row>
    <row r="25" spans="1:8" x14ac:dyDescent="0.45">
      <c r="A25" s="29"/>
      <c r="B25" s="32"/>
      <c r="C25" s="33"/>
      <c r="D25" s="29"/>
      <c r="E25" s="30"/>
      <c r="F25" s="30"/>
      <c r="G25" s="31"/>
      <c r="H25" s="31"/>
    </row>
    <row r="26" spans="1:8" x14ac:dyDescent="0.45">
      <c r="A26" s="29"/>
      <c r="B26" s="32"/>
      <c r="C26" s="33"/>
      <c r="D26" s="29"/>
      <c r="E26" s="30"/>
      <c r="F26" s="30"/>
      <c r="G26" s="31"/>
      <c r="H26" s="31"/>
    </row>
    <row r="27" spans="1:8" x14ac:dyDescent="0.45">
      <c r="A27" s="29"/>
      <c r="B27" s="32"/>
      <c r="C27" s="33"/>
      <c r="D27" s="29"/>
      <c r="E27" s="30"/>
      <c r="F27" s="30"/>
      <c r="G27" s="31"/>
      <c r="H27" s="31"/>
    </row>
    <row r="28" spans="1:8" x14ac:dyDescent="0.45">
      <c r="A28" s="29"/>
      <c r="B28" s="32"/>
      <c r="C28" s="33"/>
      <c r="D28" s="29"/>
      <c r="E28" s="30"/>
      <c r="F28" s="30"/>
      <c r="G28" s="31"/>
      <c r="H28" s="31"/>
    </row>
    <row r="29" spans="1:8" x14ac:dyDescent="0.45">
      <c r="A29" s="29"/>
      <c r="B29" s="32"/>
      <c r="C29" s="33"/>
      <c r="D29" s="29"/>
      <c r="E29" s="30"/>
      <c r="F29" s="30"/>
      <c r="G29" s="31"/>
      <c r="H29" s="31"/>
    </row>
    <row r="30" spans="1:8" x14ac:dyDescent="0.45">
      <c r="A30" s="29"/>
      <c r="B30" s="32"/>
      <c r="C30" s="33"/>
      <c r="D30" s="29"/>
      <c r="E30" s="30"/>
      <c r="F30" s="30"/>
      <c r="G30" s="31"/>
      <c r="H30" s="31"/>
    </row>
    <row r="31" spans="1:8" x14ac:dyDescent="0.45">
      <c r="A31" s="29"/>
      <c r="B31" s="32"/>
      <c r="C31" s="33"/>
      <c r="D31" s="29"/>
      <c r="E31" s="30"/>
      <c r="F31" s="30"/>
      <c r="G31" s="31"/>
      <c r="H31" s="31"/>
    </row>
    <row r="32" spans="1:8" x14ac:dyDescent="0.45">
      <c r="A32" s="29"/>
      <c r="B32" s="32"/>
      <c r="C32" s="33"/>
      <c r="D32" s="29"/>
      <c r="E32" s="30"/>
      <c r="F32" s="30"/>
      <c r="G32" s="31"/>
      <c r="H32" s="31"/>
    </row>
    <row r="33" spans="1:8" x14ac:dyDescent="0.45">
      <c r="A33" s="29"/>
      <c r="B33" s="32"/>
      <c r="C33" s="33"/>
      <c r="D33" s="29"/>
      <c r="E33" s="30"/>
      <c r="F33" s="30"/>
      <c r="G33" s="31"/>
      <c r="H33" s="31"/>
    </row>
    <row r="34" spans="1:8" x14ac:dyDescent="0.45">
      <c r="A34" s="29"/>
      <c r="B34" s="32"/>
      <c r="C34" s="33"/>
      <c r="D34" s="29"/>
      <c r="E34" s="30"/>
      <c r="F34" s="30"/>
      <c r="G34" s="31"/>
      <c r="H34" s="31"/>
    </row>
    <row r="35" spans="1:8" x14ac:dyDescent="0.45">
      <c r="A35" s="29"/>
      <c r="B35" s="32"/>
      <c r="C35" s="33"/>
      <c r="D35" s="29"/>
      <c r="E35" s="30"/>
      <c r="F35" s="30"/>
      <c r="G35" s="31"/>
      <c r="H35" s="31"/>
    </row>
    <row r="36" spans="1:8" x14ac:dyDescent="0.45">
      <c r="A36" s="25" t="s">
        <v>46</v>
      </c>
      <c r="G36" s="27"/>
      <c r="H36" s="27"/>
    </row>
    <row r="37" spans="1:8" x14ac:dyDescent="0.45">
      <c r="G37" s="27"/>
      <c r="H37" s="27"/>
    </row>
    <row r="38" spans="1:8" x14ac:dyDescent="0.45">
      <c r="A38" s="25" t="s">
        <v>48</v>
      </c>
      <c r="G38" s="27"/>
      <c r="H38" s="27"/>
    </row>
    <row r="39" spans="1:8" x14ac:dyDescent="0.45">
      <c r="A39" s="25" t="s">
        <v>61</v>
      </c>
      <c r="G39" s="27"/>
      <c r="H39" s="27"/>
    </row>
    <row r="40" spans="1:8" x14ac:dyDescent="0.45">
      <c r="A40" s="25" t="s">
        <v>62</v>
      </c>
      <c r="G40" s="27"/>
      <c r="H40" s="27"/>
    </row>
    <row r="41" spans="1:8" x14ac:dyDescent="0.45">
      <c r="G41" s="27"/>
      <c r="H41" s="27"/>
    </row>
    <row r="42" spans="1:8" x14ac:dyDescent="0.45">
      <c r="G42" s="27"/>
      <c r="H42" s="27"/>
    </row>
    <row r="43" spans="1:8" ht="19.5" thickBot="1" x14ac:dyDescent="0.5">
      <c r="G43" s="27"/>
      <c r="H43" s="27"/>
    </row>
    <row r="44" spans="1:8" x14ac:dyDescent="0.45">
      <c r="A44" s="53" t="s">
        <v>150</v>
      </c>
      <c r="C44" s="155" t="s">
        <v>151</v>
      </c>
      <c r="D44" s="156"/>
      <c r="E44" s="156"/>
      <c r="F44" s="156"/>
      <c r="G44" s="156"/>
      <c r="H44" s="157"/>
    </row>
    <row r="45" spans="1:8" x14ac:dyDescent="0.45">
      <c r="C45" s="42"/>
      <c r="D45" s="43"/>
      <c r="E45" s="43"/>
      <c r="F45" s="43"/>
      <c r="G45" s="45"/>
      <c r="H45" s="58" t="s">
        <v>154</v>
      </c>
    </row>
    <row r="46" spans="1:8" x14ac:dyDescent="0.45">
      <c r="C46" s="42"/>
      <c r="D46" s="43" t="s">
        <v>155</v>
      </c>
      <c r="E46" s="43"/>
      <c r="F46" s="43"/>
      <c r="G46" s="43"/>
      <c r="H46" s="44"/>
    </row>
    <row r="47" spans="1:8" x14ac:dyDescent="0.45">
      <c r="C47" s="42"/>
      <c r="D47" s="43"/>
      <c r="E47" s="43"/>
      <c r="F47" s="43"/>
      <c r="G47" s="43"/>
      <c r="H47" s="44"/>
    </row>
    <row r="48" spans="1:8" x14ac:dyDescent="0.45">
      <c r="C48" s="42"/>
      <c r="D48" s="56" t="s">
        <v>152</v>
      </c>
      <c r="E48" s="56"/>
      <c r="F48" s="57">
        <v>6600</v>
      </c>
      <c r="G48" s="56" t="s">
        <v>153</v>
      </c>
      <c r="H48" s="44"/>
    </row>
    <row r="49" spans="1:8" x14ac:dyDescent="0.45">
      <c r="C49" s="42"/>
      <c r="D49" s="43" t="s">
        <v>158</v>
      </c>
      <c r="E49" s="43"/>
      <c r="F49" s="43"/>
      <c r="G49" s="43"/>
      <c r="H49" s="44"/>
    </row>
    <row r="50" spans="1:8" x14ac:dyDescent="0.45">
      <c r="C50" s="42"/>
      <c r="D50" s="43"/>
      <c r="E50" s="43"/>
      <c r="F50" s="43"/>
      <c r="G50" s="43"/>
      <c r="H50" s="44"/>
    </row>
    <row r="51" spans="1:8" x14ac:dyDescent="0.45">
      <c r="C51" s="42"/>
      <c r="D51" s="43"/>
      <c r="E51" s="43"/>
      <c r="F51" s="43" t="s">
        <v>160</v>
      </c>
      <c r="G51" s="43"/>
      <c r="H51" s="44"/>
    </row>
    <row r="52" spans="1:8" ht="19.5" thickBot="1" x14ac:dyDescent="0.5">
      <c r="C52" s="46"/>
      <c r="D52" s="47"/>
      <c r="E52" s="47"/>
      <c r="F52" s="47"/>
      <c r="G52" s="54"/>
      <c r="H52" s="48"/>
    </row>
    <row r="53" spans="1:8" x14ac:dyDescent="0.45">
      <c r="G53" s="27"/>
      <c r="H53" s="27"/>
    </row>
    <row r="54" spans="1:8" ht="19.5" thickBot="1" x14ac:dyDescent="0.5">
      <c r="G54" s="27"/>
      <c r="H54" s="27"/>
    </row>
    <row r="55" spans="1:8" x14ac:dyDescent="0.45">
      <c r="A55" s="53" t="s">
        <v>156</v>
      </c>
      <c r="C55" s="155" t="s">
        <v>151</v>
      </c>
      <c r="D55" s="156"/>
      <c r="E55" s="156"/>
      <c r="F55" s="156"/>
      <c r="G55" s="156"/>
      <c r="H55" s="157"/>
    </row>
    <row r="56" spans="1:8" x14ac:dyDescent="0.45">
      <c r="C56" s="42"/>
      <c r="D56" s="43"/>
      <c r="E56" s="43"/>
      <c r="F56" s="43"/>
      <c r="G56" s="45"/>
      <c r="H56" s="58" t="s">
        <v>154</v>
      </c>
    </row>
    <row r="57" spans="1:8" x14ac:dyDescent="0.45">
      <c r="C57" s="42"/>
      <c r="D57" s="43" t="s">
        <v>157</v>
      </c>
      <c r="E57" s="43"/>
      <c r="F57" s="43"/>
      <c r="G57" s="43"/>
      <c r="H57" s="44"/>
    </row>
    <row r="58" spans="1:8" x14ac:dyDescent="0.45">
      <c r="C58" s="42"/>
      <c r="D58" s="43"/>
      <c r="E58" s="43"/>
      <c r="F58" s="43"/>
      <c r="G58" s="43"/>
      <c r="H58" s="44"/>
    </row>
    <row r="59" spans="1:8" x14ac:dyDescent="0.45">
      <c r="C59" s="42"/>
      <c r="D59" s="56" t="s">
        <v>152</v>
      </c>
      <c r="E59" s="56"/>
      <c r="F59" s="57">
        <v>950400</v>
      </c>
      <c r="G59" s="56" t="s">
        <v>153</v>
      </c>
      <c r="H59" s="44"/>
    </row>
    <row r="60" spans="1:8" x14ac:dyDescent="0.45">
      <c r="C60" s="42"/>
      <c r="D60" s="43" t="s">
        <v>161</v>
      </c>
      <c r="E60" s="43"/>
      <c r="F60" s="43"/>
      <c r="G60" s="43"/>
      <c r="H60" s="44"/>
    </row>
    <row r="61" spans="1:8" x14ac:dyDescent="0.45">
      <c r="C61" s="42"/>
      <c r="E61" s="43"/>
      <c r="F61" s="43"/>
      <c r="G61" s="59" t="s">
        <v>162</v>
      </c>
      <c r="H61" s="44"/>
    </row>
    <row r="62" spans="1:8" x14ac:dyDescent="0.45">
      <c r="C62" s="42"/>
      <c r="D62" s="43"/>
      <c r="E62" s="43"/>
      <c r="F62" s="43"/>
      <c r="G62" s="43"/>
      <c r="H62" s="44"/>
    </row>
    <row r="63" spans="1:8" x14ac:dyDescent="0.45">
      <c r="C63" s="42"/>
      <c r="D63" s="43"/>
      <c r="E63" s="43"/>
      <c r="F63" s="43" t="s">
        <v>159</v>
      </c>
      <c r="G63" s="43"/>
      <c r="H63" s="44"/>
    </row>
    <row r="64" spans="1:8" ht="19.5" thickBot="1" x14ac:dyDescent="0.5">
      <c r="C64" s="46"/>
      <c r="D64" s="47"/>
      <c r="E64" s="47"/>
      <c r="F64" s="47"/>
      <c r="G64" s="54"/>
      <c r="H64" s="48"/>
    </row>
    <row r="65" spans="3:8" x14ac:dyDescent="0.45">
      <c r="C65" s="43"/>
      <c r="D65" s="43"/>
      <c r="E65" s="43"/>
      <c r="F65" s="43"/>
      <c r="G65" s="45"/>
      <c r="H65" s="45"/>
    </row>
    <row r="66" spans="3:8" ht="18.75" customHeight="1" x14ac:dyDescent="0.45">
      <c r="F66" s="162" t="s">
        <v>163</v>
      </c>
      <c r="G66" s="162"/>
      <c r="H66" s="162"/>
    </row>
    <row r="67" spans="3:8" x14ac:dyDescent="0.45">
      <c r="F67" s="162"/>
      <c r="G67" s="162"/>
      <c r="H67" s="162"/>
    </row>
    <row r="68" spans="3:8" x14ac:dyDescent="0.45">
      <c r="F68" s="162"/>
      <c r="G68" s="162"/>
      <c r="H68" s="162"/>
    </row>
    <row r="69" spans="3:8" x14ac:dyDescent="0.45">
      <c r="F69" s="162"/>
      <c r="G69" s="162"/>
      <c r="H69" s="162"/>
    </row>
    <row r="70" spans="3:8" x14ac:dyDescent="0.45">
      <c r="F70" s="60"/>
      <c r="G70" s="60"/>
      <c r="H70" s="60"/>
    </row>
    <row r="71" spans="3:8" x14ac:dyDescent="0.45">
      <c r="C71" s="154" t="s">
        <v>366</v>
      </c>
      <c r="D71" s="154"/>
      <c r="E71" s="154"/>
      <c r="F71" s="154"/>
      <c r="G71" s="154"/>
      <c r="H71" s="154"/>
    </row>
    <row r="72" spans="3:8" ht="56.25" x14ac:dyDescent="0.45">
      <c r="C72" s="153" t="s">
        <v>164</v>
      </c>
      <c r="D72" s="153"/>
      <c r="E72" s="34" t="s">
        <v>171</v>
      </c>
      <c r="F72" s="34" t="s">
        <v>169</v>
      </c>
      <c r="G72" s="34" t="s">
        <v>170</v>
      </c>
      <c r="H72" s="61" t="s">
        <v>165</v>
      </c>
    </row>
    <row r="73" spans="3:8" x14ac:dyDescent="0.45">
      <c r="C73" s="161" t="s">
        <v>167</v>
      </c>
      <c r="D73" s="161"/>
      <c r="E73" s="62">
        <v>60</v>
      </c>
      <c r="F73" s="31">
        <v>4800</v>
      </c>
      <c r="G73" s="31">
        <f>E73*F73</f>
        <v>288000</v>
      </c>
      <c r="H73" s="31" t="s">
        <v>173</v>
      </c>
    </row>
    <row r="74" spans="3:8" x14ac:dyDescent="0.45">
      <c r="C74" s="161" t="s">
        <v>168</v>
      </c>
      <c r="D74" s="161"/>
      <c r="E74" s="62">
        <v>60</v>
      </c>
      <c r="F74" s="31">
        <v>4800</v>
      </c>
      <c r="G74" s="31">
        <f t="shared" ref="G74:G75" si="0">E74*F74</f>
        <v>288000</v>
      </c>
      <c r="H74" s="31" t="s">
        <v>173</v>
      </c>
    </row>
    <row r="75" spans="3:8" x14ac:dyDescent="0.45">
      <c r="C75" s="161" t="s">
        <v>172</v>
      </c>
      <c r="D75" s="161"/>
      <c r="E75" s="62">
        <v>60</v>
      </c>
      <c r="F75" s="31">
        <v>4800</v>
      </c>
      <c r="G75" s="31">
        <f t="shared" si="0"/>
        <v>288000</v>
      </c>
      <c r="H75" s="31" t="s">
        <v>173</v>
      </c>
    </row>
    <row r="76" spans="3:8" x14ac:dyDescent="0.45">
      <c r="C76" s="161" t="s">
        <v>166</v>
      </c>
      <c r="D76" s="161"/>
      <c r="E76" s="62"/>
      <c r="F76" s="31"/>
      <c r="G76" s="31">
        <f>SUM(G73:G75)</f>
        <v>864000</v>
      </c>
      <c r="H76" s="31"/>
    </row>
    <row r="77" spans="3:8" x14ac:dyDescent="0.45">
      <c r="G77" s="27"/>
      <c r="H77" s="27"/>
    </row>
    <row r="78" spans="3:8" x14ac:dyDescent="0.45">
      <c r="G78" s="27"/>
      <c r="H78" s="27"/>
    </row>
    <row r="79" spans="3:8" x14ac:dyDescent="0.45">
      <c r="G79" s="27"/>
      <c r="H79" s="27"/>
    </row>
    <row r="80" spans="3:8" x14ac:dyDescent="0.45">
      <c r="G80" s="27"/>
      <c r="H80" s="27"/>
    </row>
    <row r="81" spans="7:8" x14ac:dyDescent="0.45">
      <c r="G81" s="27"/>
      <c r="H81" s="27"/>
    </row>
    <row r="82" spans="7:8" x14ac:dyDescent="0.45">
      <c r="G82" s="27"/>
      <c r="H82" s="27"/>
    </row>
    <row r="83" spans="7:8" x14ac:dyDescent="0.45">
      <c r="G83" s="27"/>
      <c r="H83" s="27"/>
    </row>
    <row r="84" spans="7:8" x14ac:dyDescent="0.45">
      <c r="G84" s="27"/>
      <c r="H84" s="27"/>
    </row>
    <row r="85" spans="7:8" x14ac:dyDescent="0.45">
      <c r="G85" s="27"/>
      <c r="H85" s="27"/>
    </row>
    <row r="86" spans="7:8" x14ac:dyDescent="0.45">
      <c r="G86" s="27"/>
      <c r="H86" s="27"/>
    </row>
    <row r="87" spans="7:8" x14ac:dyDescent="0.45">
      <c r="G87" s="27"/>
      <c r="H87" s="27"/>
    </row>
    <row r="88" spans="7:8" x14ac:dyDescent="0.45">
      <c r="G88" s="27"/>
      <c r="H88" s="27"/>
    </row>
    <row r="89" spans="7:8" x14ac:dyDescent="0.45">
      <c r="G89" s="27"/>
      <c r="H89" s="27"/>
    </row>
    <row r="90" spans="7:8" x14ac:dyDescent="0.45">
      <c r="G90" s="27"/>
      <c r="H90" s="27"/>
    </row>
    <row r="91" spans="7:8" x14ac:dyDescent="0.45">
      <c r="G91" s="27"/>
      <c r="H91" s="27"/>
    </row>
    <row r="92" spans="7:8" x14ac:dyDescent="0.45">
      <c r="G92" s="27"/>
      <c r="H92" s="27"/>
    </row>
    <row r="93" spans="7:8" x14ac:dyDescent="0.45">
      <c r="G93" s="27"/>
      <c r="H93" s="27"/>
    </row>
    <row r="94" spans="7:8" x14ac:dyDescent="0.45">
      <c r="G94" s="27"/>
      <c r="H94" s="27"/>
    </row>
    <row r="95" spans="7:8" x14ac:dyDescent="0.45">
      <c r="G95" s="27"/>
      <c r="H95" s="27"/>
    </row>
    <row r="96" spans="7:8" x14ac:dyDescent="0.45">
      <c r="G96" s="27"/>
      <c r="H96" s="27"/>
    </row>
    <row r="97" spans="7:8" x14ac:dyDescent="0.45">
      <c r="G97" s="27"/>
      <c r="H97" s="27"/>
    </row>
    <row r="98" spans="7:8" x14ac:dyDescent="0.45">
      <c r="G98" s="27"/>
      <c r="H98" s="27"/>
    </row>
    <row r="99" spans="7:8" x14ac:dyDescent="0.45">
      <c r="G99" s="27"/>
      <c r="H99" s="27"/>
    </row>
    <row r="100" spans="7:8" x14ac:dyDescent="0.45">
      <c r="G100" s="27"/>
      <c r="H100" s="27"/>
    </row>
    <row r="101" spans="7:8" x14ac:dyDescent="0.45">
      <c r="G101" s="27"/>
      <c r="H101" s="27"/>
    </row>
    <row r="102" spans="7:8" x14ac:dyDescent="0.45">
      <c r="G102" s="27"/>
      <c r="H102" s="27"/>
    </row>
    <row r="103" spans="7:8" x14ac:dyDescent="0.45">
      <c r="G103" s="27"/>
      <c r="H103" s="27"/>
    </row>
    <row r="104" spans="7:8" x14ac:dyDescent="0.45">
      <c r="G104" s="27"/>
      <c r="H104" s="27"/>
    </row>
    <row r="105" spans="7:8" x14ac:dyDescent="0.45">
      <c r="G105" s="27"/>
      <c r="H105" s="27"/>
    </row>
    <row r="106" spans="7:8" x14ac:dyDescent="0.45">
      <c r="G106" s="27"/>
      <c r="H106" s="27"/>
    </row>
    <row r="107" spans="7:8" x14ac:dyDescent="0.45">
      <c r="G107" s="27"/>
      <c r="H107" s="27"/>
    </row>
    <row r="108" spans="7:8" x14ac:dyDescent="0.45">
      <c r="G108" s="27"/>
      <c r="H108" s="27"/>
    </row>
    <row r="109" spans="7:8" x14ac:dyDescent="0.45">
      <c r="G109" s="27"/>
      <c r="H109" s="27"/>
    </row>
    <row r="110" spans="7:8" x14ac:dyDescent="0.45">
      <c r="G110" s="27"/>
      <c r="H110" s="27"/>
    </row>
    <row r="111" spans="7:8" x14ac:dyDescent="0.45">
      <c r="G111" s="27"/>
      <c r="H111" s="27"/>
    </row>
    <row r="112" spans="7:8" x14ac:dyDescent="0.45">
      <c r="G112" s="27"/>
      <c r="H112" s="27"/>
    </row>
    <row r="113" spans="7:8" x14ac:dyDescent="0.45">
      <c r="G113" s="27"/>
      <c r="H113" s="27"/>
    </row>
    <row r="114" spans="7:8" x14ac:dyDescent="0.45">
      <c r="G114" s="27"/>
      <c r="H114" s="27"/>
    </row>
    <row r="115" spans="7:8" x14ac:dyDescent="0.45">
      <c r="G115" s="27"/>
      <c r="H115" s="27"/>
    </row>
    <row r="116" spans="7:8" x14ac:dyDescent="0.45">
      <c r="G116" s="27"/>
      <c r="H116" s="27"/>
    </row>
    <row r="117" spans="7:8" x14ac:dyDescent="0.45">
      <c r="G117" s="27"/>
      <c r="H117" s="27"/>
    </row>
    <row r="118" spans="7:8" x14ac:dyDescent="0.45">
      <c r="G118" s="27"/>
      <c r="H118" s="27"/>
    </row>
    <row r="119" spans="7:8" x14ac:dyDescent="0.45">
      <c r="G119" s="27"/>
      <c r="H119" s="27"/>
    </row>
    <row r="120" spans="7:8" x14ac:dyDescent="0.45">
      <c r="G120" s="27"/>
      <c r="H120" s="27"/>
    </row>
    <row r="121" spans="7:8" x14ac:dyDescent="0.45">
      <c r="G121" s="27"/>
      <c r="H121" s="27"/>
    </row>
    <row r="122" spans="7:8" x14ac:dyDescent="0.45">
      <c r="G122" s="27"/>
      <c r="H122" s="27"/>
    </row>
    <row r="123" spans="7:8" x14ac:dyDescent="0.45">
      <c r="G123" s="27"/>
      <c r="H123" s="27"/>
    </row>
    <row r="124" spans="7:8" x14ac:dyDescent="0.45">
      <c r="G124" s="27"/>
      <c r="H124" s="27"/>
    </row>
    <row r="125" spans="7:8" x14ac:dyDescent="0.45">
      <c r="G125" s="27"/>
      <c r="H125" s="27"/>
    </row>
    <row r="126" spans="7:8" x14ac:dyDescent="0.45">
      <c r="G126" s="27"/>
      <c r="H126" s="27"/>
    </row>
    <row r="127" spans="7:8" x14ac:dyDescent="0.45">
      <c r="G127" s="27"/>
      <c r="H127" s="27"/>
    </row>
    <row r="128" spans="7:8" x14ac:dyDescent="0.45">
      <c r="G128" s="27"/>
      <c r="H128" s="27"/>
    </row>
    <row r="129" spans="7:8" x14ac:dyDescent="0.45">
      <c r="G129" s="27"/>
      <c r="H129" s="27"/>
    </row>
    <row r="130" spans="7:8" x14ac:dyDescent="0.45">
      <c r="G130" s="27"/>
      <c r="H130" s="27"/>
    </row>
    <row r="131" spans="7:8" x14ac:dyDescent="0.45">
      <c r="G131" s="27"/>
      <c r="H131" s="27"/>
    </row>
    <row r="132" spans="7:8" x14ac:dyDescent="0.45">
      <c r="G132" s="27"/>
      <c r="H132" s="27"/>
    </row>
    <row r="133" spans="7:8" x14ac:dyDescent="0.45">
      <c r="G133" s="27"/>
      <c r="H133" s="27"/>
    </row>
    <row r="134" spans="7:8" x14ac:dyDescent="0.45">
      <c r="G134" s="27"/>
      <c r="H134" s="27"/>
    </row>
    <row r="135" spans="7:8" x14ac:dyDescent="0.45">
      <c r="G135" s="27"/>
      <c r="H135" s="27"/>
    </row>
    <row r="136" spans="7:8" x14ac:dyDescent="0.45">
      <c r="G136" s="27"/>
      <c r="H136" s="27"/>
    </row>
    <row r="137" spans="7:8" x14ac:dyDescent="0.45">
      <c r="G137" s="27"/>
      <c r="H137" s="27"/>
    </row>
    <row r="138" spans="7:8" x14ac:dyDescent="0.45">
      <c r="G138" s="27"/>
    </row>
    <row r="139" spans="7:8" x14ac:dyDescent="0.45">
      <c r="G139" s="27"/>
    </row>
    <row r="140" spans="7:8" x14ac:dyDescent="0.45">
      <c r="G140" s="27"/>
    </row>
    <row r="141" spans="7:8" x14ac:dyDescent="0.45">
      <c r="G141" s="27"/>
    </row>
    <row r="142" spans="7:8" x14ac:dyDescent="0.45">
      <c r="G142" s="27"/>
    </row>
    <row r="143" spans="7:8" x14ac:dyDescent="0.45">
      <c r="G143" s="27"/>
    </row>
    <row r="144" spans="7:8" x14ac:dyDescent="0.45">
      <c r="G144" s="27"/>
    </row>
    <row r="145" spans="7:7" x14ac:dyDescent="0.45">
      <c r="G145" s="27"/>
    </row>
    <row r="146" spans="7:7" x14ac:dyDescent="0.45">
      <c r="G146" s="27"/>
    </row>
    <row r="147" spans="7:7" x14ac:dyDescent="0.45">
      <c r="G147" s="27"/>
    </row>
    <row r="148" spans="7:7" x14ac:dyDescent="0.45">
      <c r="G148" s="27"/>
    </row>
    <row r="149" spans="7:7" x14ac:dyDescent="0.45">
      <c r="G149" s="27"/>
    </row>
    <row r="150" spans="7:7" x14ac:dyDescent="0.45">
      <c r="G150" s="27"/>
    </row>
    <row r="151" spans="7:7" x14ac:dyDescent="0.45">
      <c r="G151" s="27"/>
    </row>
    <row r="152" spans="7:7" x14ac:dyDescent="0.45">
      <c r="G152" s="27"/>
    </row>
    <row r="153" spans="7:7" x14ac:dyDescent="0.45">
      <c r="G153" s="27"/>
    </row>
    <row r="154" spans="7:7" x14ac:dyDescent="0.45">
      <c r="G154" s="27"/>
    </row>
    <row r="155" spans="7:7" x14ac:dyDescent="0.45">
      <c r="G155" s="27"/>
    </row>
    <row r="156" spans="7:7" x14ac:dyDescent="0.45">
      <c r="G156" s="27"/>
    </row>
    <row r="157" spans="7:7" x14ac:dyDescent="0.45">
      <c r="G157" s="27"/>
    </row>
    <row r="158" spans="7:7" x14ac:dyDescent="0.45">
      <c r="G158" s="27"/>
    </row>
    <row r="159" spans="7:7" x14ac:dyDescent="0.45">
      <c r="G159" s="27"/>
    </row>
    <row r="160" spans="7:7" x14ac:dyDescent="0.45">
      <c r="G160" s="27"/>
    </row>
    <row r="161" spans="7:7" x14ac:dyDescent="0.45">
      <c r="G161" s="27"/>
    </row>
    <row r="162" spans="7:7" x14ac:dyDescent="0.45">
      <c r="G162" s="27"/>
    </row>
    <row r="163" spans="7:7" x14ac:dyDescent="0.45">
      <c r="G163" s="27"/>
    </row>
    <row r="164" spans="7:7" x14ac:dyDescent="0.45">
      <c r="G164" s="27"/>
    </row>
    <row r="165" spans="7:7" x14ac:dyDescent="0.45">
      <c r="G165" s="27"/>
    </row>
    <row r="166" spans="7:7" x14ac:dyDescent="0.45">
      <c r="G166" s="27"/>
    </row>
    <row r="167" spans="7:7" x14ac:dyDescent="0.45">
      <c r="G167" s="27"/>
    </row>
    <row r="168" spans="7:7" x14ac:dyDescent="0.45">
      <c r="G168" s="27"/>
    </row>
    <row r="169" spans="7:7" x14ac:dyDescent="0.45">
      <c r="G169" s="27"/>
    </row>
    <row r="170" spans="7:7" x14ac:dyDescent="0.45">
      <c r="G170" s="27"/>
    </row>
    <row r="171" spans="7:7" x14ac:dyDescent="0.45">
      <c r="G171" s="27"/>
    </row>
    <row r="172" spans="7:7" x14ac:dyDescent="0.45">
      <c r="G172" s="27"/>
    </row>
    <row r="173" spans="7:7" x14ac:dyDescent="0.45">
      <c r="G173" s="27"/>
    </row>
    <row r="174" spans="7:7" x14ac:dyDescent="0.45">
      <c r="G174" s="27"/>
    </row>
    <row r="175" spans="7:7" x14ac:dyDescent="0.45">
      <c r="G175" s="27"/>
    </row>
    <row r="176" spans="7:7" x14ac:dyDescent="0.45">
      <c r="G176" s="27"/>
    </row>
    <row r="177" spans="7:7" x14ac:dyDescent="0.45">
      <c r="G177" s="27"/>
    </row>
    <row r="178" spans="7:7" x14ac:dyDescent="0.45">
      <c r="G178" s="27"/>
    </row>
    <row r="179" spans="7:7" x14ac:dyDescent="0.45">
      <c r="G179" s="27"/>
    </row>
    <row r="180" spans="7:7" x14ac:dyDescent="0.45">
      <c r="G180" s="27"/>
    </row>
    <row r="181" spans="7:7" x14ac:dyDescent="0.45">
      <c r="G181" s="27"/>
    </row>
    <row r="182" spans="7:7" x14ac:dyDescent="0.45">
      <c r="G182" s="27"/>
    </row>
    <row r="183" spans="7:7" x14ac:dyDescent="0.45">
      <c r="G183" s="27"/>
    </row>
    <row r="184" spans="7:7" x14ac:dyDescent="0.45">
      <c r="G184" s="27"/>
    </row>
    <row r="185" spans="7:7" x14ac:dyDescent="0.45">
      <c r="G185" s="27"/>
    </row>
    <row r="186" spans="7:7" x14ac:dyDescent="0.45">
      <c r="G186" s="27"/>
    </row>
    <row r="187" spans="7:7" x14ac:dyDescent="0.45">
      <c r="G187" s="27"/>
    </row>
    <row r="188" spans="7:7" x14ac:dyDescent="0.45">
      <c r="G188" s="27"/>
    </row>
    <row r="189" spans="7:7" x14ac:dyDescent="0.45">
      <c r="G189" s="27"/>
    </row>
    <row r="190" spans="7:7" x14ac:dyDescent="0.45">
      <c r="G190" s="27"/>
    </row>
    <row r="191" spans="7:7" x14ac:dyDescent="0.45">
      <c r="G191" s="27"/>
    </row>
    <row r="192" spans="7:7" x14ac:dyDescent="0.45">
      <c r="G192" s="27"/>
    </row>
    <row r="193" spans="7:7" x14ac:dyDescent="0.45">
      <c r="G193" s="27"/>
    </row>
    <row r="194" spans="7:7" x14ac:dyDescent="0.45">
      <c r="G194" s="27"/>
    </row>
    <row r="195" spans="7:7" x14ac:dyDescent="0.45">
      <c r="G195" s="27"/>
    </row>
    <row r="196" spans="7:7" x14ac:dyDescent="0.45">
      <c r="G196" s="27"/>
    </row>
  </sheetData>
  <mergeCells count="10">
    <mergeCell ref="B2:C2"/>
    <mergeCell ref="C44:H44"/>
    <mergeCell ref="C55:H55"/>
    <mergeCell ref="F66:H69"/>
    <mergeCell ref="C71:H71"/>
    <mergeCell ref="C72:D72"/>
    <mergeCell ref="C73:D73"/>
    <mergeCell ref="C74:D74"/>
    <mergeCell ref="C75:D75"/>
    <mergeCell ref="C76:D76"/>
  </mergeCells>
  <phoneticPr fontId="2"/>
  <printOptions horizontalCentered="1"/>
  <pageMargins left="0.70866141732283472" right="0.70866141732283472" top="0.55118110236220474" bottom="0.55118110236220474" header="0.31496062992125984" footer="0.31496062992125984"/>
  <pageSetup paperSize="9" scale="74" fitToHeight="0" orientation="portrait" cellComments="asDisplayed" r:id="rId1"/>
  <rowBreaks count="1" manualBreakCount="1">
    <brk id="42" max="10"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17"/>
  <sheetViews>
    <sheetView view="pageBreakPreview" zoomScaleNormal="100" zoomScaleSheetLayoutView="100" workbookViewId="0"/>
  </sheetViews>
  <sheetFormatPr defaultRowHeight="18.75" x14ac:dyDescent="0.4"/>
  <cols>
    <col min="1" max="2" width="15.625" style="71" customWidth="1"/>
    <col min="3" max="3" width="16.25" style="71" bestFit="1" customWidth="1"/>
    <col min="4" max="5" width="21.625" style="71" bestFit="1" customWidth="1"/>
    <col min="6" max="6" width="13" style="71" bestFit="1" customWidth="1"/>
    <col min="7" max="7" width="15.25" style="71" customWidth="1"/>
    <col min="8" max="9" width="9" style="71"/>
    <col min="10" max="10" width="4.125" style="71" customWidth="1"/>
    <col min="11" max="16384" width="9" style="71"/>
  </cols>
  <sheetData>
    <row r="1" spans="1:7" ht="24.75" x14ac:dyDescent="0.4">
      <c r="A1" s="73" t="s">
        <v>176</v>
      </c>
      <c r="G1" s="74" t="str">
        <f ca="1">RIGHT(CELL("filename",A1),LEN(CELL("filename",A1))-FIND("]",CELL("filename",A1)))</f>
        <v>様式２（集計表③-1)</v>
      </c>
    </row>
    <row r="2" spans="1:7" x14ac:dyDescent="0.4">
      <c r="A2" s="75" t="s">
        <v>177</v>
      </c>
    </row>
    <row r="3" spans="1:7" s="26" customFormat="1" ht="37.700000000000003" customHeight="1" x14ac:dyDescent="0.4">
      <c r="A3" s="63" t="s">
        <v>306</v>
      </c>
      <c r="B3" s="63" t="s">
        <v>174</v>
      </c>
      <c r="C3" s="63" t="s">
        <v>180</v>
      </c>
      <c r="D3" s="63" t="s">
        <v>318</v>
      </c>
      <c r="E3" s="63" t="s">
        <v>319</v>
      </c>
      <c r="F3" s="63" t="s">
        <v>175</v>
      </c>
      <c r="G3" s="63" t="s">
        <v>192</v>
      </c>
    </row>
    <row r="4" spans="1:7" x14ac:dyDescent="0.4">
      <c r="A4" s="76" t="s">
        <v>178</v>
      </c>
      <c r="B4" s="77" t="s">
        <v>179</v>
      </c>
      <c r="C4" s="124">
        <v>44682</v>
      </c>
      <c r="D4" s="77" t="s">
        <v>181</v>
      </c>
      <c r="E4" s="77" t="s">
        <v>182</v>
      </c>
      <c r="F4" s="79">
        <v>41</v>
      </c>
      <c r="G4" s="79">
        <v>9000</v>
      </c>
    </row>
    <row r="5" spans="1:7" x14ac:dyDescent="0.4">
      <c r="A5" s="80"/>
      <c r="B5" s="77" t="s">
        <v>167</v>
      </c>
      <c r="C5" s="124">
        <v>44682</v>
      </c>
      <c r="D5" s="77" t="s">
        <v>182</v>
      </c>
      <c r="E5" s="77" t="s">
        <v>181</v>
      </c>
      <c r="F5" s="79">
        <v>41</v>
      </c>
      <c r="G5" s="79">
        <v>9000</v>
      </c>
    </row>
    <row r="6" spans="1:7" x14ac:dyDescent="0.4">
      <c r="A6" s="80"/>
      <c r="B6" s="81"/>
      <c r="C6" s="125"/>
      <c r="D6" s="81"/>
      <c r="E6" s="81"/>
      <c r="F6" s="83"/>
      <c r="G6" s="83"/>
    </row>
    <row r="7" spans="1:7" x14ac:dyDescent="0.4">
      <c r="A7" s="80"/>
      <c r="B7" s="81"/>
      <c r="C7" s="125"/>
      <c r="D7" s="81"/>
      <c r="E7" s="81"/>
      <c r="F7" s="83"/>
      <c r="G7" s="83"/>
    </row>
    <row r="8" spans="1:7" x14ac:dyDescent="0.4">
      <c r="A8" s="80"/>
      <c r="B8" s="81"/>
      <c r="C8" s="125"/>
      <c r="D8" s="81"/>
      <c r="E8" s="81"/>
      <c r="F8" s="83"/>
      <c r="G8" s="83"/>
    </row>
    <row r="9" spans="1:7" x14ac:dyDescent="0.4">
      <c r="A9" s="80"/>
      <c r="B9" s="81"/>
      <c r="C9" s="125"/>
      <c r="D9" s="81"/>
      <c r="E9" s="81"/>
      <c r="F9" s="83"/>
      <c r="G9" s="83"/>
    </row>
    <row r="10" spans="1:7" x14ac:dyDescent="0.4">
      <c r="A10" s="80"/>
      <c r="B10" s="81"/>
      <c r="C10" s="125"/>
      <c r="D10" s="81"/>
      <c r="E10" s="81"/>
      <c r="F10" s="83"/>
      <c r="G10" s="83"/>
    </row>
    <row r="11" spans="1:7" x14ac:dyDescent="0.4">
      <c r="A11" s="80"/>
      <c r="B11" s="81"/>
      <c r="C11" s="125"/>
      <c r="D11" s="81"/>
      <c r="E11" s="81"/>
      <c r="F11" s="83"/>
      <c r="G11" s="83"/>
    </row>
    <row r="12" spans="1:7" x14ac:dyDescent="0.4">
      <c r="A12" s="80"/>
      <c r="B12" s="81"/>
      <c r="C12" s="125"/>
      <c r="D12" s="81"/>
      <c r="E12" s="81"/>
      <c r="F12" s="83"/>
      <c r="G12" s="83"/>
    </row>
    <row r="13" spans="1:7" x14ac:dyDescent="0.4">
      <c r="A13" s="84"/>
      <c r="B13" s="81"/>
      <c r="C13" s="125"/>
      <c r="D13" s="81"/>
      <c r="E13" s="81"/>
      <c r="F13" s="83"/>
      <c r="G13" s="83"/>
    </row>
    <row r="14" spans="1:7" x14ac:dyDescent="0.4">
      <c r="A14" s="89" t="s">
        <v>183</v>
      </c>
      <c r="B14" s="87"/>
      <c r="C14" s="87"/>
      <c r="D14" s="87"/>
      <c r="E14" s="87"/>
      <c r="F14" s="88"/>
      <c r="G14" s="79">
        <f>SUM(G4:G13)</f>
        <v>18000</v>
      </c>
    </row>
    <row r="15" spans="1:7" s="26" customFormat="1" ht="37.700000000000003" customHeight="1" x14ac:dyDescent="0.4">
      <c r="A15" s="63" t="s">
        <v>306</v>
      </c>
      <c r="B15" s="63" t="s">
        <v>317</v>
      </c>
      <c r="C15" s="63" t="s">
        <v>185</v>
      </c>
      <c r="D15" s="63" t="s">
        <v>186</v>
      </c>
      <c r="E15" s="63" t="s">
        <v>187</v>
      </c>
      <c r="F15" s="63" t="s">
        <v>188</v>
      </c>
      <c r="G15" s="63" t="s">
        <v>193</v>
      </c>
    </row>
    <row r="16" spans="1:7" x14ac:dyDescent="0.4">
      <c r="A16" s="76" t="s">
        <v>184</v>
      </c>
      <c r="B16" s="77">
        <v>1</v>
      </c>
      <c r="C16" s="77">
        <v>2</v>
      </c>
      <c r="D16" s="124">
        <v>44682</v>
      </c>
      <c r="E16" s="124">
        <v>44742</v>
      </c>
      <c r="F16" s="79">
        <v>135000</v>
      </c>
      <c r="G16" s="79">
        <f>B16*C16*F16</f>
        <v>270000</v>
      </c>
    </row>
    <row r="17" spans="1:7" x14ac:dyDescent="0.4">
      <c r="A17" s="80"/>
      <c r="B17" s="81"/>
      <c r="C17" s="81"/>
      <c r="D17" s="125"/>
      <c r="E17" s="125"/>
      <c r="F17" s="83"/>
      <c r="G17" s="83"/>
    </row>
    <row r="18" spans="1:7" x14ac:dyDescent="0.4">
      <c r="A18" s="80"/>
      <c r="B18" s="81"/>
      <c r="C18" s="81"/>
      <c r="D18" s="125"/>
      <c r="E18" s="125"/>
      <c r="F18" s="83"/>
      <c r="G18" s="83"/>
    </row>
    <row r="19" spans="1:7" x14ac:dyDescent="0.4">
      <c r="A19" s="80"/>
      <c r="B19" s="81"/>
      <c r="C19" s="81"/>
      <c r="D19" s="125"/>
      <c r="E19" s="125"/>
      <c r="F19" s="83"/>
      <c r="G19" s="83"/>
    </row>
    <row r="20" spans="1:7" x14ac:dyDescent="0.4">
      <c r="A20" s="80"/>
      <c r="B20" s="81"/>
      <c r="C20" s="81"/>
      <c r="D20" s="125"/>
      <c r="E20" s="125"/>
      <c r="F20" s="83"/>
      <c r="G20" s="83"/>
    </row>
    <row r="21" spans="1:7" x14ac:dyDescent="0.4">
      <c r="A21" s="80"/>
      <c r="B21" s="81"/>
      <c r="C21" s="81"/>
      <c r="D21" s="125"/>
      <c r="E21" s="125"/>
      <c r="F21" s="83"/>
      <c r="G21" s="83"/>
    </row>
    <row r="22" spans="1:7" x14ac:dyDescent="0.4">
      <c r="A22" s="80"/>
      <c r="B22" s="81"/>
      <c r="C22" s="81"/>
      <c r="D22" s="125"/>
      <c r="E22" s="125"/>
      <c r="F22" s="83"/>
      <c r="G22" s="83"/>
    </row>
    <row r="23" spans="1:7" x14ac:dyDescent="0.4">
      <c r="A23" s="80"/>
      <c r="B23" s="81"/>
      <c r="C23" s="81"/>
      <c r="D23" s="125"/>
      <c r="E23" s="125"/>
      <c r="F23" s="83"/>
      <c r="G23" s="83"/>
    </row>
    <row r="24" spans="1:7" x14ac:dyDescent="0.4">
      <c r="A24" s="80"/>
      <c r="B24" s="81"/>
      <c r="C24" s="81"/>
      <c r="D24" s="125"/>
      <c r="E24" s="125"/>
      <c r="F24" s="83"/>
      <c r="G24" s="83"/>
    </row>
    <row r="25" spans="1:7" x14ac:dyDescent="0.4">
      <c r="A25" s="80"/>
      <c r="B25" s="81"/>
      <c r="C25" s="81"/>
      <c r="D25" s="125"/>
      <c r="E25" s="125"/>
      <c r="F25" s="83"/>
      <c r="G25" s="83"/>
    </row>
    <row r="26" spans="1:7" x14ac:dyDescent="0.4">
      <c r="A26" s="89" t="s">
        <v>183</v>
      </c>
      <c r="B26" s="87"/>
      <c r="C26" s="87"/>
      <c r="D26" s="87"/>
      <c r="E26" s="87"/>
      <c r="F26" s="88"/>
      <c r="G26" s="79">
        <f>SUM(G16:G25)</f>
        <v>270000</v>
      </c>
    </row>
    <row r="27" spans="1:7" s="26" customFormat="1" ht="37.700000000000003" customHeight="1" x14ac:dyDescent="0.4">
      <c r="A27" s="63" t="s">
        <v>306</v>
      </c>
      <c r="B27" s="63" t="s">
        <v>190</v>
      </c>
      <c r="C27" s="148" t="s">
        <v>191</v>
      </c>
      <c r="D27" s="148"/>
      <c r="E27" s="148"/>
      <c r="F27" s="63" t="s">
        <v>320</v>
      </c>
      <c r="G27" s="63" t="s">
        <v>193</v>
      </c>
    </row>
    <row r="28" spans="1:7" x14ac:dyDescent="0.4">
      <c r="A28" s="76" t="s">
        <v>189</v>
      </c>
      <c r="B28" s="85">
        <v>32</v>
      </c>
      <c r="C28" s="172">
        <v>44691</v>
      </c>
      <c r="D28" s="172"/>
      <c r="E28" s="172"/>
      <c r="F28" s="79">
        <v>165</v>
      </c>
      <c r="G28" s="79">
        <f>ROUNDDOWN(B28*F28,0)</f>
        <v>5280</v>
      </c>
    </row>
    <row r="29" spans="1:7" x14ac:dyDescent="0.4">
      <c r="A29" s="80"/>
      <c r="B29" s="85">
        <v>40</v>
      </c>
      <c r="C29" s="172">
        <v>44704</v>
      </c>
      <c r="D29" s="172"/>
      <c r="E29" s="172"/>
      <c r="F29" s="79">
        <v>166</v>
      </c>
      <c r="G29" s="79">
        <f>ROUNDDOWN(B29*F29,0)</f>
        <v>6640</v>
      </c>
    </row>
    <row r="30" spans="1:7" x14ac:dyDescent="0.4">
      <c r="A30" s="80"/>
      <c r="B30" s="85">
        <v>20</v>
      </c>
      <c r="C30" s="172">
        <v>44713</v>
      </c>
      <c r="D30" s="172"/>
      <c r="E30" s="172"/>
      <c r="F30" s="79">
        <v>164</v>
      </c>
      <c r="G30" s="79">
        <f>ROUNDDOWN(B30*F30,0)</f>
        <v>3280</v>
      </c>
    </row>
    <row r="31" spans="1:7" x14ac:dyDescent="0.4">
      <c r="A31" s="80"/>
      <c r="B31" s="81"/>
      <c r="C31" s="166"/>
      <c r="D31" s="166"/>
      <c r="E31" s="166"/>
      <c r="F31" s="83"/>
      <c r="G31" s="83"/>
    </row>
    <row r="32" spans="1:7" x14ac:dyDescent="0.4">
      <c r="A32" s="80"/>
      <c r="B32" s="81"/>
      <c r="C32" s="166"/>
      <c r="D32" s="166"/>
      <c r="E32" s="166"/>
      <c r="F32" s="83"/>
      <c r="G32" s="83"/>
    </row>
    <row r="33" spans="1:7" x14ac:dyDescent="0.4">
      <c r="A33" s="80"/>
      <c r="B33" s="81"/>
      <c r="C33" s="166"/>
      <c r="D33" s="166"/>
      <c r="E33" s="166"/>
      <c r="F33" s="83"/>
      <c r="G33" s="83"/>
    </row>
    <row r="34" spans="1:7" x14ac:dyDescent="0.4">
      <c r="A34" s="80"/>
      <c r="B34" s="81"/>
      <c r="C34" s="166"/>
      <c r="D34" s="166"/>
      <c r="E34" s="166"/>
      <c r="F34" s="83"/>
      <c r="G34" s="83"/>
    </row>
    <row r="35" spans="1:7" x14ac:dyDescent="0.4">
      <c r="A35" s="80"/>
      <c r="B35" s="81"/>
      <c r="C35" s="166"/>
      <c r="D35" s="166"/>
      <c r="E35" s="166"/>
      <c r="F35" s="83"/>
      <c r="G35" s="83"/>
    </row>
    <row r="36" spans="1:7" x14ac:dyDescent="0.4">
      <c r="A36" s="80"/>
      <c r="B36" s="81"/>
      <c r="C36" s="166"/>
      <c r="D36" s="166"/>
      <c r="E36" s="166"/>
      <c r="F36" s="83"/>
      <c r="G36" s="83"/>
    </row>
    <row r="37" spans="1:7" x14ac:dyDescent="0.4">
      <c r="A37" s="80"/>
      <c r="B37" s="81"/>
      <c r="C37" s="166"/>
      <c r="D37" s="166"/>
      <c r="E37" s="166"/>
      <c r="F37" s="83"/>
      <c r="G37" s="83"/>
    </row>
    <row r="38" spans="1:7" x14ac:dyDescent="0.4">
      <c r="A38" s="89" t="s">
        <v>183</v>
      </c>
      <c r="B38" s="87"/>
      <c r="C38" s="87"/>
      <c r="D38" s="87"/>
      <c r="E38" s="87"/>
      <c r="F38" s="88"/>
      <c r="G38" s="79">
        <f>SUM(G28:G37)</f>
        <v>15200</v>
      </c>
    </row>
    <row r="39" spans="1:7" ht="37.5" x14ac:dyDescent="0.4">
      <c r="A39" s="63" t="s">
        <v>306</v>
      </c>
      <c r="B39" s="63" t="s">
        <v>194</v>
      </c>
      <c r="C39" s="63" t="s">
        <v>195</v>
      </c>
      <c r="D39" s="63" t="s">
        <v>196</v>
      </c>
      <c r="E39" s="63" t="s">
        <v>321</v>
      </c>
      <c r="F39" s="63" t="s">
        <v>197</v>
      </c>
      <c r="G39" s="63" t="s">
        <v>193</v>
      </c>
    </row>
    <row r="40" spans="1:7" x14ac:dyDescent="0.4">
      <c r="A40" s="170" t="s">
        <v>198</v>
      </c>
      <c r="B40" s="124">
        <v>44683</v>
      </c>
      <c r="C40" s="77" t="s">
        <v>199</v>
      </c>
      <c r="D40" s="78" t="s">
        <v>200</v>
      </c>
      <c r="E40" s="78" t="s">
        <v>201</v>
      </c>
      <c r="F40" s="79">
        <v>2840</v>
      </c>
      <c r="G40" s="79">
        <f>F40</f>
        <v>2840</v>
      </c>
    </row>
    <row r="41" spans="1:7" x14ac:dyDescent="0.4">
      <c r="A41" s="171"/>
      <c r="B41" s="124">
        <v>44683</v>
      </c>
      <c r="C41" s="78" t="s">
        <v>200</v>
      </c>
      <c r="D41" s="77" t="s">
        <v>199</v>
      </c>
      <c r="E41" s="78" t="s">
        <v>201</v>
      </c>
      <c r="F41" s="79">
        <v>2840</v>
      </c>
      <c r="G41" s="79">
        <f t="shared" ref="G41:G43" si="0">F41</f>
        <v>2840</v>
      </c>
    </row>
    <row r="42" spans="1:7" x14ac:dyDescent="0.4">
      <c r="A42" s="80"/>
      <c r="B42" s="124">
        <v>44690</v>
      </c>
      <c r="C42" s="77" t="s">
        <v>199</v>
      </c>
      <c r="D42" s="78" t="s">
        <v>200</v>
      </c>
      <c r="E42" s="78" t="s">
        <v>201</v>
      </c>
      <c r="F42" s="79">
        <v>2840</v>
      </c>
      <c r="G42" s="79">
        <f t="shared" si="0"/>
        <v>2840</v>
      </c>
    </row>
    <row r="43" spans="1:7" x14ac:dyDescent="0.4">
      <c r="A43" s="80"/>
      <c r="B43" s="124">
        <v>44690</v>
      </c>
      <c r="C43" s="78" t="s">
        <v>200</v>
      </c>
      <c r="D43" s="77" t="s">
        <v>199</v>
      </c>
      <c r="E43" s="78" t="s">
        <v>201</v>
      </c>
      <c r="F43" s="79">
        <v>2840</v>
      </c>
      <c r="G43" s="79">
        <f t="shared" si="0"/>
        <v>2840</v>
      </c>
    </row>
    <row r="44" spans="1:7" x14ac:dyDescent="0.4">
      <c r="A44" s="80"/>
      <c r="B44" s="125"/>
      <c r="C44" s="81"/>
      <c r="D44" s="82"/>
      <c r="E44" s="82"/>
      <c r="F44" s="83"/>
      <c r="G44" s="83"/>
    </row>
    <row r="45" spans="1:7" x14ac:dyDescent="0.4">
      <c r="A45" s="80"/>
      <c r="B45" s="125"/>
      <c r="C45" s="81"/>
      <c r="D45" s="82"/>
      <c r="E45" s="82"/>
      <c r="F45" s="83"/>
      <c r="G45" s="83"/>
    </row>
    <row r="46" spans="1:7" x14ac:dyDescent="0.4">
      <c r="A46" s="80"/>
      <c r="B46" s="125"/>
      <c r="C46" s="81"/>
      <c r="D46" s="82"/>
      <c r="E46" s="82"/>
      <c r="F46" s="83"/>
      <c r="G46" s="83"/>
    </row>
    <row r="47" spans="1:7" x14ac:dyDescent="0.4">
      <c r="A47" s="80"/>
      <c r="B47" s="125"/>
      <c r="C47" s="81"/>
      <c r="D47" s="82"/>
      <c r="E47" s="82"/>
      <c r="F47" s="83"/>
      <c r="G47" s="83"/>
    </row>
    <row r="48" spans="1:7" x14ac:dyDescent="0.4">
      <c r="A48" s="80"/>
      <c r="B48" s="125"/>
      <c r="C48" s="81"/>
      <c r="D48" s="82"/>
      <c r="E48" s="82"/>
      <c r="F48" s="83"/>
      <c r="G48" s="83"/>
    </row>
    <row r="49" spans="1:7" x14ac:dyDescent="0.4">
      <c r="A49" s="80"/>
      <c r="B49" s="125"/>
      <c r="C49" s="81"/>
      <c r="D49" s="82"/>
      <c r="E49" s="82"/>
      <c r="F49" s="83"/>
      <c r="G49" s="83"/>
    </row>
    <row r="50" spans="1:7" x14ac:dyDescent="0.4">
      <c r="A50" s="89" t="s">
        <v>183</v>
      </c>
      <c r="B50" s="87"/>
      <c r="C50" s="87"/>
      <c r="D50" s="87"/>
      <c r="E50" s="87"/>
      <c r="F50" s="88"/>
      <c r="G50" s="79">
        <f>SUM(G40:G49)</f>
        <v>11360</v>
      </c>
    </row>
    <row r="51" spans="1:7" x14ac:dyDescent="0.4">
      <c r="A51" s="89"/>
      <c r="B51" s="87" t="s">
        <v>25</v>
      </c>
      <c r="C51" s="87"/>
      <c r="D51" s="87"/>
      <c r="E51" s="87"/>
      <c r="F51" s="88"/>
      <c r="G51" s="79">
        <f>G14+G26+G38+G50</f>
        <v>314560</v>
      </c>
    </row>
    <row r="52" spans="1:7" x14ac:dyDescent="0.45">
      <c r="A52" s="25" t="s">
        <v>46</v>
      </c>
      <c r="F52" s="72"/>
      <c r="G52" s="72"/>
    </row>
    <row r="53" spans="1:7" x14ac:dyDescent="0.4">
      <c r="F53" s="72"/>
      <c r="G53" s="72"/>
    </row>
    <row r="54" spans="1:7" x14ac:dyDescent="0.4">
      <c r="A54" s="71" t="s">
        <v>48</v>
      </c>
      <c r="F54" s="72"/>
      <c r="G54" s="72"/>
    </row>
    <row r="55" spans="1:7" x14ac:dyDescent="0.4">
      <c r="A55" s="71" t="s">
        <v>204</v>
      </c>
      <c r="F55" s="72"/>
      <c r="G55" s="72"/>
    </row>
    <row r="56" spans="1:7" x14ac:dyDescent="0.4">
      <c r="A56" s="71" t="s">
        <v>391</v>
      </c>
      <c r="F56" s="72"/>
      <c r="G56" s="72"/>
    </row>
    <row r="57" spans="1:7" x14ac:dyDescent="0.4">
      <c r="A57" s="71" t="s">
        <v>205</v>
      </c>
      <c r="F57" s="72"/>
      <c r="G57" s="72"/>
    </row>
    <row r="58" spans="1:7" x14ac:dyDescent="0.4">
      <c r="F58" s="72"/>
      <c r="G58" s="72"/>
    </row>
    <row r="59" spans="1:7" x14ac:dyDescent="0.4">
      <c r="A59" s="71" t="s">
        <v>208</v>
      </c>
      <c r="F59" s="72"/>
    </row>
    <row r="60" spans="1:7" x14ac:dyDescent="0.4">
      <c r="F60" s="72"/>
    </row>
    <row r="61" spans="1:7" x14ac:dyDescent="0.4">
      <c r="A61" s="71" t="s">
        <v>209</v>
      </c>
      <c r="F61" s="72"/>
    </row>
    <row r="62" spans="1:7" ht="57" customHeight="1" x14ac:dyDescent="0.4">
      <c r="A62" s="167"/>
      <c r="B62" s="168"/>
      <c r="C62" s="168"/>
      <c r="D62" s="168"/>
      <c r="E62" s="168"/>
      <c r="F62" s="168"/>
      <c r="G62" s="169"/>
    </row>
    <row r="63" spans="1:7" x14ac:dyDescent="0.4">
      <c r="F63" s="72"/>
    </row>
    <row r="64" spans="1:7" x14ac:dyDescent="0.4">
      <c r="A64" s="71" t="s">
        <v>210</v>
      </c>
      <c r="F64" s="72"/>
    </row>
    <row r="65" spans="1:7" x14ac:dyDescent="0.4">
      <c r="A65" s="71" t="s">
        <v>206</v>
      </c>
      <c r="F65" s="72"/>
    </row>
    <row r="66" spans="1:7" x14ac:dyDescent="0.4">
      <c r="A66" s="71" t="s">
        <v>207</v>
      </c>
      <c r="F66" s="72"/>
    </row>
    <row r="67" spans="1:7" x14ac:dyDescent="0.4">
      <c r="A67" s="71" t="s">
        <v>211</v>
      </c>
      <c r="F67" s="72"/>
    </row>
    <row r="68" spans="1:7" x14ac:dyDescent="0.4">
      <c r="F68" s="72"/>
    </row>
    <row r="69" spans="1:7" ht="19.5" thickBot="1" x14ac:dyDescent="0.45"/>
    <row r="70" spans="1:7" x14ac:dyDescent="0.45">
      <c r="A70" s="53" t="s">
        <v>212</v>
      </c>
      <c r="C70" s="163" t="s">
        <v>213</v>
      </c>
      <c r="D70" s="164"/>
      <c r="E70" s="164"/>
      <c r="F70" s="164"/>
      <c r="G70" s="165"/>
    </row>
    <row r="71" spans="1:7" x14ac:dyDescent="0.4">
      <c r="C71" s="90" t="s">
        <v>174</v>
      </c>
      <c r="D71" s="91" t="s">
        <v>233</v>
      </c>
      <c r="E71" s="91"/>
      <c r="F71" s="91" t="s">
        <v>214</v>
      </c>
      <c r="G71" s="92" t="s">
        <v>215</v>
      </c>
    </row>
    <row r="72" spans="1:7" x14ac:dyDescent="0.4">
      <c r="C72" s="90" t="s">
        <v>216</v>
      </c>
      <c r="D72" s="91" t="s">
        <v>217</v>
      </c>
      <c r="E72" s="91"/>
      <c r="F72" s="91" t="s">
        <v>218</v>
      </c>
      <c r="G72" s="92" t="s">
        <v>219</v>
      </c>
    </row>
    <row r="73" spans="1:7" x14ac:dyDescent="0.4">
      <c r="C73" s="90" t="s">
        <v>220</v>
      </c>
      <c r="D73" s="91" t="s">
        <v>217</v>
      </c>
      <c r="E73" s="91"/>
      <c r="F73" s="91"/>
      <c r="G73" s="92" t="s">
        <v>221</v>
      </c>
    </row>
    <row r="74" spans="1:7" x14ac:dyDescent="0.4">
      <c r="C74" s="90" t="s">
        <v>222</v>
      </c>
      <c r="D74" s="91" t="s">
        <v>223</v>
      </c>
      <c r="E74" s="91"/>
      <c r="F74" s="91" t="s">
        <v>224</v>
      </c>
      <c r="G74" s="92" t="s">
        <v>225</v>
      </c>
    </row>
    <row r="75" spans="1:7" x14ac:dyDescent="0.4">
      <c r="C75" s="90" t="s">
        <v>226</v>
      </c>
      <c r="D75" s="91" t="s">
        <v>227</v>
      </c>
      <c r="E75" s="91"/>
      <c r="F75" s="91" t="s">
        <v>228</v>
      </c>
      <c r="G75" s="92" t="s">
        <v>229</v>
      </c>
    </row>
    <row r="76" spans="1:7" ht="19.5" thickBot="1" x14ac:dyDescent="0.45">
      <c r="C76" s="93"/>
      <c r="D76" s="94"/>
      <c r="E76" s="94"/>
      <c r="F76" s="94"/>
      <c r="G76" s="95"/>
    </row>
    <row r="77" spans="1:7" ht="19.5" thickBot="1" x14ac:dyDescent="0.45">
      <c r="C77" s="71" t="s">
        <v>248</v>
      </c>
    </row>
    <row r="78" spans="1:7" x14ac:dyDescent="0.4">
      <c r="C78" s="163" t="s">
        <v>230</v>
      </c>
      <c r="D78" s="164"/>
      <c r="E78" s="164"/>
      <c r="F78" s="164"/>
      <c r="G78" s="165"/>
    </row>
    <row r="79" spans="1:7" x14ac:dyDescent="0.4">
      <c r="C79" s="90" t="s">
        <v>231</v>
      </c>
      <c r="D79" s="91" t="s">
        <v>233</v>
      </c>
      <c r="E79" s="91"/>
      <c r="F79" s="91"/>
      <c r="G79" s="92"/>
    </row>
    <row r="80" spans="1:7" x14ac:dyDescent="0.4">
      <c r="C80" s="90" t="s">
        <v>232</v>
      </c>
      <c r="D80" s="91"/>
      <c r="E80" s="91"/>
      <c r="F80" s="91"/>
      <c r="G80" s="92"/>
    </row>
    <row r="81" spans="1:7" ht="19.5" thickBot="1" x14ac:dyDescent="0.45">
      <c r="C81" s="93"/>
      <c r="D81" s="94"/>
      <c r="E81" s="94"/>
      <c r="F81" s="94"/>
      <c r="G81" s="95"/>
    </row>
    <row r="82" spans="1:7" x14ac:dyDescent="0.4">
      <c r="C82" s="91"/>
      <c r="D82" s="91"/>
      <c r="E82" s="91"/>
      <c r="F82" s="91"/>
      <c r="G82" s="91"/>
    </row>
    <row r="83" spans="1:7" ht="19.5" thickBot="1" x14ac:dyDescent="0.45"/>
    <row r="84" spans="1:7" x14ac:dyDescent="0.45">
      <c r="A84" s="53" t="s">
        <v>234</v>
      </c>
      <c r="C84" s="163" t="s">
        <v>235</v>
      </c>
      <c r="D84" s="164"/>
      <c r="E84" s="164"/>
      <c r="F84" s="164"/>
      <c r="G84" s="165"/>
    </row>
    <row r="85" spans="1:7" x14ac:dyDescent="0.4">
      <c r="C85" s="90" t="s">
        <v>236</v>
      </c>
      <c r="D85" s="91"/>
      <c r="E85" s="91"/>
      <c r="F85" s="91"/>
      <c r="G85" s="92"/>
    </row>
    <row r="86" spans="1:7" x14ac:dyDescent="0.4">
      <c r="C86" s="96" t="s">
        <v>246</v>
      </c>
      <c r="D86" s="91"/>
      <c r="E86" s="91"/>
      <c r="F86" s="91"/>
      <c r="G86" s="92"/>
    </row>
    <row r="87" spans="1:7" x14ac:dyDescent="0.4">
      <c r="C87" s="96" t="s">
        <v>247</v>
      </c>
      <c r="D87" s="91"/>
      <c r="E87" s="91"/>
      <c r="F87" s="91"/>
      <c r="G87" s="92"/>
    </row>
    <row r="88" spans="1:7" x14ac:dyDescent="0.4">
      <c r="C88" s="96" t="s">
        <v>237</v>
      </c>
      <c r="D88" s="91"/>
      <c r="E88" s="91"/>
      <c r="F88" s="91"/>
      <c r="G88" s="92"/>
    </row>
    <row r="89" spans="1:7" x14ac:dyDescent="0.4">
      <c r="C89" s="96" t="s">
        <v>238</v>
      </c>
      <c r="D89" s="91"/>
      <c r="E89" s="91"/>
      <c r="F89" s="91"/>
      <c r="G89" s="92"/>
    </row>
    <row r="90" spans="1:7" x14ac:dyDescent="0.4">
      <c r="C90" s="90"/>
      <c r="D90" s="91"/>
      <c r="E90" s="91"/>
      <c r="F90" s="91"/>
      <c r="G90" s="92"/>
    </row>
    <row r="91" spans="1:7" x14ac:dyDescent="0.4">
      <c r="C91" s="90" t="s">
        <v>239</v>
      </c>
      <c r="D91" s="91"/>
      <c r="E91" s="91"/>
      <c r="F91" s="91"/>
      <c r="G91" s="92"/>
    </row>
    <row r="92" spans="1:7" x14ac:dyDescent="0.4">
      <c r="C92" s="96" t="s">
        <v>245</v>
      </c>
      <c r="D92" s="91"/>
      <c r="E92" s="91"/>
      <c r="F92" s="91"/>
      <c r="G92" s="92"/>
    </row>
    <row r="93" spans="1:7" x14ac:dyDescent="0.4">
      <c r="C93" s="90"/>
      <c r="D93" s="91"/>
      <c r="E93" s="91"/>
      <c r="F93" s="91"/>
      <c r="G93" s="92"/>
    </row>
    <row r="94" spans="1:7" x14ac:dyDescent="0.4">
      <c r="C94" s="90" t="s">
        <v>240</v>
      </c>
      <c r="D94" s="91"/>
      <c r="E94" s="91"/>
      <c r="F94" s="91"/>
      <c r="G94" s="92"/>
    </row>
    <row r="95" spans="1:7" x14ac:dyDescent="0.4">
      <c r="C95" s="96" t="s">
        <v>392</v>
      </c>
      <c r="D95" s="91"/>
      <c r="E95" s="91"/>
      <c r="F95" s="91"/>
      <c r="G95" s="92"/>
    </row>
    <row r="96" spans="1:7" x14ac:dyDescent="0.4">
      <c r="C96" s="90"/>
      <c r="D96" s="91"/>
      <c r="E96" s="91" t="s">
        <v>241</v>
      </c>
      <c r="F96" s="91" t="s">
        <v>242</v>
      </c>
      <c r="G96" s="92"/>
    </row>
    <row r="97" spans="1:7" x14ac:dyDescent="0.4">
      <c r="C97" s="90"/>
      <c r="D97" s="91"/>
      <c r="E97" s="91" t="s">
        <v>243</v>
      </c>
      <c r="F97" s="91" t="s">
        <v>244</v>
      </c>
      <c r="G97" s="92"/>
    </row>
    <row r="98" spans="1:7" ht="19.5" thickBot="1" x14ac:dyDescent="0.45">
      <c r="C98" s="93"/>
      <c r="D98" s="94"/>
      <c r="E98" s="94"/>
      <c r="F98" s="94"/>
      <c r="G98" s="95"/>
    </row>
    <row r="99" spans="1:7" x14ac:dyDescent="0.4">
      <c r="C99" s="71" t="s">
        <v>249</v>
      </c>
    </row>
    <row r="101" spans="1:7" ht="19.5" thickBot="1" x14ac:dyDescent="0.45"/>
    <row r="102" spans="1:7" x14ac:dyDescent="0.45">
      <c r="A102" s="53" t="s">
        <v>250</v>
      </c>
      <c r="C102" s="163" t="s">
        <v>251</v>
      </c>
      <c r="D102" s="164"/>
      <c r="E102" s="164"/>
      <c r="F102" s="164"/>
      <c r="G102" s="165"/>
    </row>
    <row r="103" spans="1:7" x14ac:dyDescent="0.4">
      <c r="C103" s="90"/>
      <c r="D103" s="91"/>
      <c r="E103" s="91"/>
      <c r="F103" s="91"/>
      <c r="G103" s="97" t="s">
        <v>257</v>
      </c>
    </row>
    <row r="104" spans="1:7" x14ac:dyDescent="0.4">
      <c r="C104" s="98" t="s">
        <v>255</v>
      </c>
      <c r="D104" s="91"/>
      <c r="E104" s="91"/>
      <c r="F104" s="91"/>
      <c r="G104" s="92"/>
    </row>
    <row r="105" spans="1:7" x14ac:dyDescent="0.4">
      <c r="C105" s="90" t="s">
        <v>256</v>
      </c>
      <c r="D105" s="91"/>
      <c r="E105" s="91"/>
      <c r="F105" s="91"/>
      <c r="G105" s="92"/>
    </row>
    <row r="106" spans="1:7" x14ac:dyDescent="0.4">
      <c r="C106" s="99" t="s">
        <v>252</v>
      </c>
      <c r="D106" s="100" t="s">
        <v>253</v>
      </c>
      <c r="E106" s="100" t="s">
        <v>132</v>
      </c>
      <c r="F106" s="100" t="s">
        <v>254</v>
      </c>
      <c r="G106" s="101" t="s">
        <v>166</v>
      </c>
    </row>
    <row r="107" spans="1:7" x14ac:dyDescent="0.4">
      <c r="C107" s="102">
        <v>32</v>
      </c>
      <c r="D107" s="103">
        <v>165</v>
      </c>
      <c r="E107" s="103">
        <f>ROUNDDOWN(C107*D107,0)</f>
        <v>5280</v>
      </c>
      <c r="F107" s="103">
        <f>ROUNDDOWN(E107*0.1,0)</f>
        <v>528</v>
      </c>
      <c r="G107" s="105">
        <f>SUM(E107:F107)</f>
        <v>5808</v>
      </c>
    </row>
    <row r="108" spans="1:7" ht="19.5" thickBot="1" x14ac:dyDescent="0.45">
      <c r="C108" s="93"/>
      <c r="D108" s="94"/>
      <c r="E108" s="94"/>
      <c r="F108" s="94"/>
      <c r="G108" s="95"/>
    </row>
    <row r="110" spans="1:7" ht="19.5" thickBot="1" x14ac:dyDescent="0.45"/>
    <row r="111" spans="1:7" x14ac:dyDescent="0.45">
      <c r="A111" s="53" t="s">
        <v>258</v>
      </c>
      <c r="C111" s="163" t="s">
        <v>251</v>
      </c>
      <c r="D111" s="164"/>
      <c r="E111" s="164"/>
      <c r="F111" s="164"/>
      <c r="G111" s="165"/>
    </row>
    <row r="112" spans="1:7" x14ac:dyDescent="0.4">
      <c r="C112" s="90"/>
      <c r="D112" s="91" t="s">
        <v>261</v>
      </c>
      <c r="E112" s="91"/>
      <c r="F112" s="91"/>
      <c r="G112" s="92"/>
    </row>
    <row r="113" spans="3:7" x14ac:dyDescent="0.4">
      <c r="C113" s="90" t="s">
        <v>262</v>
      </c>
      <c r="D113" s="91"/>
      <c r="E113" s="91"/>
      <c r="F113" s="91"/>
      <c r="G113" s="92"/>
    </row>
    <row r="114" spans="3:7" x14ac:dyDescent="0.4">
      <c r="C114" s="90"/>
      <c r="D114" s="91" t="s">
        <v>259</v>
      </c>
      <c r="E114" s="91" t="s">
        <v>263</v>
      </c>
      <c r="F114" s="91"/>
      <c r="G114" s="92"/>
    </row>
    <row r="115" spans="3:7" x14ac:dyDescent="0.4">
      <c r="C115" s="90"/>
      <c r="D115" s="91" t="s">
        <v>260</v>
      </c>
      <c r="E115" s="104">
        <v>2840</v>
      </c>
      <c r="F115" s="91" t="s">
        <v>109</v>
      </c>
      <c r="G115" s="92"/>
    </row>
    <row r="116" spans="3:7" ht="19.5" thickBot="1" x14ac:dyDescent="0.45">
      <c r="C116" s="93"/>
      <c r="D116" s="94"/>
      <c r="E116" s="94"/>
      <c r="F116" s="94"/>
      <c r="G116" s="95"/>
    </row>
    <row r="117" spans="3:7" x14ac:dyDescent="0.4">
      <c r="C117" s="71" t="s">
        <v>264</v>
      </c>
    </row>
  </sheetData>
  <mergeCells count="18">
    <mergeCell ref="C27:E27"/>
    <mergeCell ref="C28:E28"/>
    <mergeCell ref="C29:E29"/>
    <mergeCell ref="C30:E30"/>
    <mergeCell ref="C31:E31"/>
    <mergeCell ref="C111:G111"/>
    <mergeCell ref="C32:E32"/>
    <mergeCell ref="C33:E33"/>
    <mergeCell ref="C35:E35"/>
    <mergeCell ref="C36:E36"/>
    <mergeCell ref="C37:E37"/>
    <mergeCell ref="A62:G62"/>
    <mergeCell ref="C70:G70"/>
    <mergeCell ref="C78:G78"/>
    <mergeCell ref="C84:G84"/>
    <mergeCell ref="C102:G102"/>
    <mergeCell ref="A40:A41"/>
    <mergeCell ref="C34:E34"/>
  </mergeCells>
  <phoneticPr fontId="2"/>
  <printOptions horizontalCentered="1"/>
  <pageMargins left="0.70866141732283472" right="0.70866141732283472" top="0.55118110236220474" bottom="0.55118110236220474" header="0.31496062992125984" footer="0.31496062992125984"/>
  <pageSetup paperSize="9" scale="56" fitToHeight="0" orientation="portrait" cellComments="asDisplayed" r:id="rId1"/>
  <rowBreaks count="2" manualBreakCount="2">
    <brk id="58" max="9" man="1"/>
    <brk id="6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90"/>
  <sheetViews>
    <sheetView view="pageBreakPreview" zoomScaleNormal="100" zoomScaleSheetLayoutView="100" workbookViewId="0"/>
  </sheetViews>
  <sheetFormatPr defaultRowHeight="18.75" x14ac:dyDescent="0.4"/>
  <cols>
    <col min="1" max="2" width="15.625" style="71" customWidth="1"/>
    <col min="3" max="3" width="12.25" style="71" customWidth="1"/>
    <col min="4" max="5" width="21.625" style="71" bestFit="1" customWidth="1"/>
    <col min="6" max="6" width="13" style="71" bestFit="1" customWidth="1"/>
    <col min="7" max="8" width="15.25" style="71" customWidth="1"/>
    <col min="9" max="10" width="9" style="71"/>
    <col min="11" max="11" width="3.625" style="71" customWidth="1"/>
    <col min="12" max="16384" width="9" style="71"/>
  </cols>
  <sheetData>
    <row r="1" spans="1:8" ht="24.75" x14ac:dyDescent="0.4">
      <c r="A1" s="73" t="s">
        <v>266</v>
      </c>
      <c r="H1" s="74" t="str">
        <f ca="1">RIGHT(CELL("filename",A1),LEN(CELL("filename",A1))-FIND("]",CELL("filename",A1)))</f>
        <v>様式２（集計表③-2)</v>
      </c>
    </row>
    <row r="2" spans="1:8" x14ac:dyDescent="0.4">
      <c r="A2" s="75" t="s">
        <v>265</v>
      </c>
    </row>
    <row r="3" spans="1:8" s="26" customFormat="1" ht="37.700000000000003" customHeight="1" x14ac:dyDescent="0.4">
      <c r="A3" s="63" t="s">
        <v>306</v>
      </c>
      <c r="B3" s="63" t="s">
        <v>317</v>
      </c>
      <c r="C3" s="63" t="s">
        <v>267</v>
      </c>
      <c r="D3" s="63" t="s">
        <v>318</v>
      </c>
      <c r="E3" s="63" t="s">
        <v>319</v>
      </c>
      <c r="F3" s="63" t="s">
        <v>322</v>
      </c>
      <c r="G3" s="63" t="s">
        <v>269</v>
      </c>
      <c r="H3" s="63" t="s">
        <v>193</v>
      </c>
    </row>
    <row r="4" spans="1:8" x14ac:dyDescent="0.4">
      <c r="A4" s="76" t="s">
        <v>270</v>
      </c>
      <c r="B4" s="77">
        <v>1</v>
      </c>
      <c r="C4" s="124">
        <v>44682</v>
      </c>
      <c r="D4" s="77" t="s">
        <v>181</v>
      </c>
      <c r="E4" s="77" t="s">
        <v>182</v>
      </c>
      <c r="F4" s="79">
        <v>41</v>
      </c>
      <c r="G4" s="79">
        <v>30</v>
      </c>
      <c r="H4" s="79">
        <f>ROUNDDOWN(B4*F4*G4,0)</f>
        <v>1230</v>
      </c>
    </row>
    <row r="5" spans="1:8" x14ac:dyDescent="0.4">
      <c r="A5" s="80"/>
      <c r="B5" s="77">
        <v>1</v>
      </c>
      <c r="C5" s="124">
        <v>44682</v>
      </c>
      <c r="D5" s="77" t="s">
        <v>182</v>
      </c>
      <c r="E5" s="77" t="s">
        <v>181</v>
      </c>
      <c r="F5" s="79">
        <v>41</v>
      </c>
      <c r="G5" s="79">
        <v>30</v>
      </c>
      <c r="H5" s="79">
        <f>ROUNDDOWN(B5*F5*G5,0)</f>
        <v>1230</v>
      </c>
    </row>
    <row r="6" spans="1:8" x14ac:dyDescent="0.4">
      <c r="A6" s="80"/>
      <c r="B6" s="77">
        <v>1</v>
      </c>
      <c r="C6" s="124">
        <v>44690</v>
      </c>
      <c r="D6" s="77" t="s">
        <v>181</v>
      </c>
      <c r="E6" s="77" t="s">
        <v>182</v>
      </c>
      <c r="F6" s="79">
        <v>41</v>
      </c>
      <c r="G6" s="79">
        <v>30</v>
      </c>
      <c r="H6" s="79">
        <f>ROUNDDOWN(B6*F6*G6,0)</f>
        <v>1230</v>
      </c>
    </row>
    <row r="7" spans="1:8" x14ac:dyDescent="0.4">
      <c r="A7" s="80"/>
      <c r="B7" s="77">
        <v>1</v>
      </c>
      <c r="C7" s="124">
        <v>44690</v>
      </c>
      <c r="D7" s="77" t="s">
        <v>182</v>
      </c>
      <c r="E7" s="77" t="s">
        <v>181</v>
      </c>
      <c r="F7" s="79">
        <v>41</v>
      </c>
      <c r="G7" s="79">
        <v>30</v>
      </c>
      <c r="H7" s="79">
        <f>ROUNDDOWN(B7*F7*G7,0)</f>
        <v>1230</v>
      </c>
    </row>
    <row r="8" spans="1:8" x14ac:dyDescent="0.4">
      <c r="A8" s="80"/>
      <c r="B8" s="81"/>
      <c r="C8" s="82"/>
      <c r="D8" s="81"/>
      <c r="E8" s="81"/>
      <c r="F8" s="83"/>
      <c r="G8" s="83"/>
      <c r="H8" s="83"/>
    </row>
    <row r="9" spans="1:8" x14ac:dyDescent="0.4">
      <c r="A9" s="80"/>
      <c r="B9" s="81"/>
      <c r="C9" s="82"/>
      <c r="D9" s="81"/>
      <c r="E9" s="81"/>
      <c r="F9" s="83"/>
      <c r="G9" s="83"/>
      <c r="H9" s="83"/>
    </row>
    <row r="10" spans="1:8" x14ac:dyDescent="0.4">
      <c r="A10" s="80"/>
      <c r="B10" s="81"/>
      <c r="C10" s="82"/>
      <c r="D10" s="81"/>
      <c r="E10" s="81"/>
      <c r="F10" s="83"/>
      <c r="G10" s="83"/>
      <c r="H10" s="83"/>
    </row>
    <row r="11" spans="1:8" x14ac:dyDescent="0.4">
      <c r="A11" s="80"/>
      <c r="B11" s="81"/>
      <c r="C11" s="82"/>
      <c r="D11" s="81"/>
      <c r="E11" s="81"/>
      <c r="F11" s="83"/>
      <c r="G11" s="83"/>
      <c r="H11" s="83"/>
    </row>
    <row r="12" spans="1:8" x14ac:dyDescent="0.4">
      <c r="A12" s="80"/>
      <c r="B12" s="81"/>
      <c r="C12" s="82"/>
      <c r="D12" s="81"/>
      <c r="E12" s="81"/>
      <c r="F12" s="83"/>
      <c r="G12" s="83"/>
      <c r="H12" s="83"/>
    </row>
    <row r="13" spans="1:8" x14ac:dyDescent="0.4">
      <c r="A13" s="80"/>
      <c r="B13" s="81"/>
      <c r="C13" s="82"/>
      <c r="D13" s="81"/>
      <c r="E13" s="81"/>
      <c r="F13" s="83"/>
      <c r="G13" s="83"/>
      <c r="H13" s="83"/>
    </row>
    <row r="14" spans="1:8" x14ac:dyDescent="0.4">
      <c r="A14" s="80"/>
      <c r="B14" s="81"/>
      <c r="C14" s="82"/>
      <c r="D14" s="81"/>
      <c r="E14" s="81"/>
      <c r="F14" s="83"/>
      <c r="G14" s="83"/>
      <c r="H14" s="83"/>
    </row>
    <row r="15" spans="1:8" x14ac:dyDescent="0.4">
      <c r="A15" s="80"/>
      <c r="B15" s="81"/>
      <c r="C15" s="82"/>
      <c r="D15" s="81"/>
      <c r="E15" s="81"/>
      <c r="F15" s="83"/>
      <c r="G15" s="83"/>
      <c r="H15" s="83"/>
    </row>
    <row r="16" spans="1:8" x14ac:dyDescent="0.4">
      <c r="A16" s="80"/>
      <c r="B16" s="81"/>
      <c r="C16" s="82"/>
      <c r="D16" s="81"/>
      <c r="E16" s="81"/>
      <c r="F16" s="83"/>
      <c r="G16" s="83"/>
      <c r="H16" s="83"/>
    </row>
    <row r="17" spans="1:8" x14ac:dyDescent="0.4">
      <c r="A17" s="80"/>
      <c r="B17" s="81"/>
      <c r="C17" s="82"/>
      <c r="D17" s="81"/>
      <c r="E17" s="81"/>
      <c r="F17" s="83"/>
      <c r="G17" s="83"/>
      <c r="H17" s="83"/>
    </row>
    <row r="18" spans="1:8" x14ac:dyDescent="0.4">
      <c r="A18" s="80"/>
      <c r="B18" s="81"/>
      <c r="C18" s="82"/>
      <c r="D18" s="81"/>
      <c r="E18" s="81"/>
      <c r="F18" s="83"/>
      <c r="G18" s="83"/>
      <c r="H18" s="83"/>
    </row>
    <row r="19" spans="1:8" x14ac:dyDescent="0.4">
      <c r="A19" s="84"/>
      <c r="B19" s="81"/>
      <c r="C19" s="82"/>
      <c r="D19" s="81"/>
      <c r="E19" s="81"/>
      <c r="F19" s="83"/>
      <c r="G19" s="83"/>
      <c r="H19" s="83"/>
    </row>
    <row r="20" spans="1:8" x14ac:dyDescent="0.4">
      <c r="A20" s="89" t="s">
        <v>183</v>
      </c>
      <c r="B20" s="87"/>
      <c r="C20" s="87"/>
      <c r="D20" s="87"/>
      <c r="E20" s="87"/>
      <c r="F20" s="107"/>
      <c r="G20" s="88"/>
      <c r="H20" s="79">
        <f>SUM(H4:H19)</f>
        <v>4920</v>
      </c>
    </row>
    <row r="21" spans="1:8" s="26" customFormat="1" ht="37.700000000000003" customHeight="1" x14ac:dyDescent="0.4">
      <c r="A21" s="63" t="s">
        <v>306</v>
      </c>
      <c r="B21" s="63" t="s">
        <v>190</v>
      </c>
      <c r="C21" s="173" t="s">
        <v>191</v>
      </c>
      <c r="D21" s="174"/>
      <c r="E21" s="174"/>
      <c r="F21" s="175"/>
      <c r="G21" s="63" t="s">
        <v>320</v>
      </c>
      <c r="H21" s="63" t="s">
        <v>193</v>
      </c>
    </row>
    <row r="22" spans="1:8" x14ac:dyDescent="0.4">
      <c r="A22" s="76" t="s">
        <v>189</v>
      </c>
      <c r="B22" s="85">
        <v>32</v>
      </c>
      <c r="C22" s="176">
        <v>44691</v>
      </c>
      <c r="D22" s="177"/>
      <c r="E22" s="177"/>
      <c r="F22" s="178"/>
      <c r="G22" s="79">
        <v>165</v>
      </c>
      <c r="H22" s="79">
        <f>ROUNDDOWN(B22*G22,0)</f>
        <v>5280</v>
      </c>
    </row>
    <row r="23" spans="1:8" x14ac:dyDescent="0.4">
      <c r="A23" s="80"/>
      <c r="B23" s="85">
        <v>40</v>
      </c>
      <c r="C23" s="176">
        <v>44704</v>
      </c>
      <c r="D23" s="177"/>
      <c r="E23" s="177"/>
      <c r="F23" s="178"/>
      <c r="G23" s="79">
        <v>166</v>
      </c>
      <c r="H23" s="79">
        <f>ROUNDDOWN(B23*G23,0)</f>
        <v>6640</v>
      </c>
    </row>
    <row r="24" spans="1:8" x14ac:dyDescent="0.4">
      <c r="A24" s="80"/>
      <c r="B24" s="85">
        <v>20</v>
      </c>
      <c r="C24" s="176">
        <v>44713</v>
      </c>
      <c r="D24" s="177"/>
      <c r="E24" s="177"/>
      <c r="F24" s="178"/>
      <c r="G24" s="79">
        <v>164</v>
      </c>
      <c r="H24" s="79">
        <f>ROUNDDOWN(B24*G24,0)</f>
        <v>3280</v>
      </c>
    </row>
    <row r="25" spans="1:8" x14ac:dyDescent="0.4">
      <c r="A25" s="80"/>
      <c r="B25" s="81"/>
      <c r="C25" s="179"/>
      <c r="D25" s="180"/>
      <c r="E25" s="180"/>
      <c r="F25" s="181"/>
      <c r="G25" s="83"/>
      <c r="H25" s="83"/>
    </row>
    <row r="26" spans="1:8" x14ac:dyDescent="0.4">
      <c r="A26" s="80"/>
      <c r="B26" s="81"/>
      <c r="C26" s="179"/>
      <c r="D26" s="180"/>
      <c r="E26" s="180"/>
      <c r="F26" s="181"/>
      <c r="G26" s="83"/>
      <c r="H26" s="83"/>
    </row>
    <row r="27" spans="1:8" x14ac:dyDescent="0.4">
      <c r="A27" s="80"/>
      <c r="B27" s="81"/>
      <c r="C27" s="179"/>
      <c r="D27" s="180"/>
      <c r="E27" s="180"/>
      <c r="F27" s="181"/>
      <c r="G27" s="83"/>
      <c r="H27" s="83"/>
    </row>
    <row r="28" spans="1:8" x14ac:dyDescent="0.4">
      <c r="A28" s="80"/>
      <c r="B28" s="81"/>
      <c r="C28" s="179"/>
      <c r="D28" s="180"/>
      <c r="E28" s="180"/>
      <c r="F28" s="181"/>
      <c r="G28" s="83"/>
      <c r="H28" s="83"/>
    </row>
    <row r="29" spans="1:8" x14ac:dyDescent="0.4">
      <c r="A29" s="80"/>
      <c r="B29" s="81"/>
      <c r="C29" s="179"/>
      <c r="D29" s="180"/>
      <c r="E29" s="180"/>
      <c r="F29" s="181"/>
      <c r="G29" s="83"/>
      <c r="H29" s="83"/>
    </row>
    <row r="30" spans="1:8" x14ac:dyDescent="0.4">
      <c r="A30" s="80"/>
      <c r="B30" s="81"/>
      <c r="C30" s="179"/>
      <c r="D30" s="180"/>
      <c r="E30" s="180"/>
      <c r="F30" s="181"/>
      <c r="G30" s="83"/>
      <c r="H30" s="83"/>
    </row>
    <row r="31" spans="1:8" x14ac:dyDescent="0.4">
      <c r="A31" s="80"/>
      <c r="B31" s="81"/>
      <c r="C31" s="179"/>
      <c r="D31" s="180"/>
      <c r="E31" s="180"/>
      <c r="F31" s="181"/>
      <c r="G31" s="83"/>
      <c r="H31" s="83"/>
    </row>
    <row r="32" spans="1:8" x14ac:dyDescent="0.4">
      <c r="A32" s="80"/>
      <c r="B32" s="81"/>
      <c r="C32" s="179"/>
      <c r="D32" s="180"/>
      <c r="E32" s="180"/>
      <c r="F32" s="181"/>
      <c r="G32" s="83"/>
      <c r="H32" s="83"/>
    </row>
    <row r="33" spans="1:8" x14ac:dyDescent="0.4">
      <c r="A33" s="80"/>
      <c r="B33" s="81"/>
      <c r="C33" s="179"/>
      <c r="D33" s="180"/>
      <c r="E33" s="180"/>
      <c r="F33" s="181"/>
      <c r="G33" s="83"/>
      <c r="H33" s="83"/>
    </row>
    <row r="34" spans="1:8" x14ac:dyDescent="0.4">
      <c r="A34" s="80"/>
      <c r="B34" s="81"/>
      <c r="C34" s="179"/>
      <c r="D34" s="180"/>
      <c r="E34" s="180"/>
      <c r="F34" s="181"/>
      <c r="G34" s="83"/>
      <c r="H34" s="83"/>
    </row>
    <row r="35" spans="1:8" x14ac:dyDescent="0.4">
      <c r="A35" s="80"/>
      <c r="B35" s="81"/>
      <c r="C35" s="179"/>
      <c r="D35" s="180"/>
      <c r="E35" s="180"/>
      <c r="F35" s="181"/>
      <c r="G35" s="83"/>
      <c r="H35" s="83"/>
    </row>
    <row r="36" spans="1:8" x14ac:dyDescent="0.4">
      <c r="A36" s="80"/>
      <c r="B36" s="81"/>
      <c r="C36" s="179"/>
      <c r="D36" s="180"/>
      <c r="E36" s="180"/>
      <c r="F36" s="181"/>
      <c r="G36" s="83"/>
      <c r="H36" s="83"/>
    </row>
    <row r="37" spans="1:8" x14ac:dyDescent="0.4">
      <c r="A37" s="80"/>
      <c r="B37" s="81"/>
      <c r="C37" s="179"/>
      <c r="D37" s="180"/>
      <c r="E37" s="180"/>
      <c r="F37" s="181"/>
      <c r="G37" s="83"/>
      <c r="H37" s="83"/>
    </row>
    <row r="38" spans="1:8" x14ac:dyDescent="0.4">
      <c r="A38" s="89" t="s">
        <v>183</v>
      </c>
      <c r="B38" s="87"/>
      <c r="C38" s="87"/>
      <c r="D38" s="87"/>
      <c r="E38" s="87"/>
      <c r="F38" s="107"/>
      <c r="G38" s="88"/>
      <c r="H38" s="79">
        <f>SUM(H22:H37)</f>
        <v>15200</v>
      </c>
    </row>
    <row r="39" spans="1:8" ht="37.5" x14ac:dyDescent="0.4">
      <c r="A39" s="63" t="s">
        <v>306</v>
      </c>
      <c r="B39" s="63" t="s">
        <v>317</v>
      </c>
      <c r="C39" s="63" t="s">
        <v>194</v>
      </c>
      <c r="D39" s="63" t="s">
        <v>195</v>
      </c>
      <c r="E39" s="63" t="s">
        <v>196</v>
      </c>
      <c r="F39" s="63" t="s">
        <v>321</v>
      </c>
      <c r="G39" s="63" t="s">
        <v>197</v>
      </c>
      <c r="H39" s="63" t="s">
        <v>193</v>
      </c>
    </row>
    <row r="40" spans="1:8" x14ac:dyDescent="0.4">
      <c r="A40" s="170" t="s">
        <v>198</v>
      </c>
      <c r="B40" s="77">
        <v>1</v>
      </c>
      <c r="C40" s="124">
        <v>44683</v>
      </c>
      <c r="D40" s="77" t="s">
        <v>199</v>
      </c>
      <c r="E40" s="78" t="s">
        <v>200</v>
      </c>
      <c r="F40" s="78" t="s">
        <v>201</v>
      </c>
      <c r="G40" s="79">
        <v>2840</v>
      </c>
      <c r="H40" s="79">
        <f>B40*G40</f>
        <v>2840</v>
      </c>
    </row>
    <row r="41" spans="1:8" x14ac:dyDescent="0.4">
      <c r="A41" s="171"/>
      <c r="B41" s="77">
        <v>1</v>
      </c>
      <c r="C41" s="124">
        <v>44683</v>
      </c>
      <c r="D41" s="78" t="s">
        <v>200</v>
      </c>
      <c r="E41" s="77" t="s">
        <v>199</v>
      </c>
      <c r="F41" s="78" t="s">
        <v>201</v>
      </c>
      <c r="G41" s="79">
        <v>2840</v>
      </c>
      <c r="H41" s="79">
        <f t="shared" ref="H41:H43" si="0">B41*G41</f>
        <v>2840</v>
      </c>
    </row>
    <row r="42" spans="1:8" x14ac:dyDescent="0.4">
      <c r="A42" s="80"/>
      <c r="B42" s="77">
        <v>1</v>
      </c>
      <c r="C42" s="124">
        <v>44690</v>
      </c>
      <c r="D42" s="77" t="s">
        <v>199</v>
      </c>
      <c r="E42" s="78" t="s">
        <v>200</v>
      </c>
      <c r="F42" s="78" t="s">
        <v>201</v>
      </c>
      <c r="G42" s="79">
        <v>2840</v>
      </c>
      <c r="H42" s="79">
        <f t="shared" si="0"/>
        <v>2840</v>
      </c>
    </row>
    <row r="43" spans="1:8" x14ac:dyDescent="0.4">
      <c r="A43" s="80"/>
      <c r="B43" s="77">
        <v>1</v>
      </c>
      <c r="C43" s="124">
        <v>44690</v>
      </c>
      <c r="D43" s="78" t="s">
        <v>200</v>
      </c>
      <c r="E43" s="77" t="s">
        <v>199</v>
      </c>
      <c r="F43" s="78" t="s">
        <v>201</v>
      </c>
      <c r="G43" s="79">
        <v>2840</v>
      </c>
      <c r="H43" s="79">
        <f t="shared" si="0"/>
        <v>2840</v>
      </c>
    </row>
    <row r="44" spans="1:8" x14ac:dyDescent="0.4">
      <c r="A44" s="80"/>
      <c r="B44" s="82"/>
      <c r="C44" s="125"/>
      <c r="D44" s="82"/>
      <c r="E44" s="82"/>
      <c r="F44" s="83"/>
      <c r="G44" s="83"/>
      <c r="H44" s="83"/>
    </row>
    <row r="45" spans="1:8" x14ac:dyDescent="0.4">
      <c r="A45" s="80"/>
      <c r="B45" s="82"/>
      <c r="C45" s="125"/>
      <c r="D45" s="82"/>
      <c r="E45" s="82"/>
      <c r="F45" s="83"/>
      <c r="G45" s="83"/>
      <c r="H45" s="83"/>
    </row>
    <row r="46" spans="1:8" x14ac:dyDescent="0.4">
      <c r="A46" s="80"/>
      <c r="B46" s="82"/>
      <c r="C46" s="125"/>
      <c r="D46" s="82"/>
      <c r="E46" s="82"/>
      <c r="F46" s="83"/>
      <c r="G46" s="83"/>
      <c r="H46" s="83"/>
    </row>
    <row r="47" spans="1:8" x14ac:dyDescent="0.4">
      <c r="A47" s="80"/>
      <c r="B47" s="82"/>
      <c r="C47" s="125"/>
      <c r="D47" s="82"/>
      <c r="E47" s="82"/>
      <c r="F47" s="83"/>
      <c r="G47" s="83"/>
      <c r="H47" s="83"/>
    </row>
    <row r="48" spans="1:8" x14ac:dyDescent="0.4">
      <c r="A48" s="80"/>
      <c r="B48" s="82"/>
      <c r="C48" s="125"/>
      <c r="D48" s="82"/>
      <c r="E48" s="82"/>
      <c r="F48" s="83"/>
      <c r="G48" s="83"/>
      <c r="H48" s="83"/>
    </row>
    <row r="49" spans="1:8" x14ac:dyDescent="0.4">
      <c r="A49" s="80"/>
      <c r="B49" s="82"/>
      <c r="C49" s="125"/>
      <c r="D49" s="82"/>
      <c r="E49" s="82"/>
      <c r="F49" s="83"/>
      <c r="G49" s="83"/>
      <c r="H49" s="83"/>
    </row>
    <row r="50" spans="1:8" x14ac:dyDescent="0.4">
      <c r="A50" s="80"/>
      <c r="B50" s="82"/>
      <c r="C50" s="125"/>
      <c r="D50" s="82"/>
      <c r="E50" s="82"/>
      <c r="F50" s="83"/>
      <c r="G50" s="83"/>
      <c r="H50" s="83"/>
    </row>
    <row r="51" spans="1:8" x14ac:dyDescent="0.4">
      <c r="A51" s="80"/>
      <c r="B51" s="82"/>
      <c r="C51" s="125"/>
      <c r="D51" s="82"/>
      <c r="E51" s="82"/>
      <c r="F51" s="83"/>
      <c r="G51" s="83"/>
      <c r="H51" s="83"/>
    </row>
    <row r="52" spans="1:8" x14ac:dyDescent="0.4">
      <c r="A52" s="80"/>
      <c r="B52" s="82"/>
      <c r="C52" s="125"/>
      <c r="D52" s="82"/>
      <c r="E52" s="82"/>
      <c r="F52" s="83"/>
      <c r="G52" s="83"/>
      <c r="H52" s="83"/>
    </row>
    <row r="53" spans="1:8" x14ac:dyDescent="0.4">
      <c r="A53" s="80"/>
      <c r="B53" s="82"/>
      <c r="C53" s="125"/>
      <c r="D53" s="82"/>
      <c r="E53" s="82"/>
      <c r="F53" s="83"/>
      <c r="G53" s="83"/>
      <c r="H53" s="83"/>
    </row>
    <row r="54" spans="1:8" x14ac:dyDescent="0.4">
      <c r="A54" s="80"/>
      <c r="B54" s="82"/>
      <c r="C54" s="125"/>
      <c r="D54" s="82"/>
      <c r="E54" s="82"/>
      <c r="F54" s="83"/>
      <c r="G54" s="83"/>
      <c r="H54" s="83"/>
    </row>
    <row r="55" spans="1:8" x14ac:dyDescent="0.4">
      <c r="A55" s="80"/>
      <c r="B55" s="82"/>
      <c r="C55" s="125"/>
      <c r="D55" s="82"/>
      <c r="E55" s="82"/>
      <c r="F55" s="83"/>
      <c r="G55" s="83"/>
      <c r="H55" s="83"/>
    </row>
    <row r="56" spans="1:8" x14ac:dyDescent="0.4">
      <c r="A56" s="89" t="s">
        <v>183</v>
      </c>
      <c r="B56" s="87"/>
      <c r="C56" s="87"/>
      <c r="D56" s="87"/>
      <c r="E56" s="87"/>
      <c r="F56" s="107"/>
      <c r="G56" s="88"/>
      <c r="H56" s="79">
        <f>SUM(G40:G55)</f>
        <v>11360</v>
      </c>
    </row>
    <row r="57" spans="1:8" x14ac:dyDescent="0.4">
      <c r="A57" s="89"/>
      <c r="B57" s="87" t="s">
        <v>25</v>
      </c>
      <c r="C57" s="87"/>
      <c r="D57" s="87"/>
      <c r="E57" s="87"/>
      <c r="F57" s="107"/>
      <c r="G57" s="88"/>
      <c r="H57" s="79">
        <f>G20+G38+H56</f>
        <v>11360</v>
      </c>
    </row>
    <row r="58" spans="1:8" x14ac:dyDescent="0.45">
      <c r="A58" s="25" t="s">
        <v>46</v>
      </c>
      <c r="F58" s="72"/>
      <c r="G58" s="72"/>
      <c r="H58" s="72"/>
    </row>
    <row r="59" spans="1:8" x14ac:dyDescent="0.4">
      <c r="F59" s="72"/>
      <c r="G59" s="72"/>
      <c r="H59" s="72"/>
    </row>
    <row r="60" spans="1:8" x14ac:dyDescent="0.4">
      <c r="A60" s="71" t="s">
        <v>48</v>
      </c>
      <c r="F60" s="72"/>
      <c r="G60" s="72"/>
      <c r="H60" s="72"/>
    </row>
    <row r="61" spans="1:8" x14ac:dyDescent="0.4">
      <c r="A61" s="71" t="s">
        <v>204</v>
      </c>
      <c r="F61" s="72"/>
      <c r="G61" s="72"/>
      <c r="H61" s="72"/>
    </row>
    <row r="62" spans="1:8" x14ac:dyDescent="0.4">
      <c r="A62" s="71" t="s">
        <v>391</v>
      </c>
      <c r="F62" s="72"/>
      <c r="G62" s="72"/>
      <c r="H62" s="72"/>
    </row>
    <row r="63" spans="1:8" x14ac:dyDescent="0.4">
      <c r="F63" s="72"/>
      <c r="G63" s="72"/>
      <c r="H63" s="72"/>
    </row>
    <row r="64" spans="1:8" x14ac:dyDescent="0.4">
      <c r="F64" s="72"/>
    </row>
    <row r="65" spans="1:8" x14ac:dyDescent="0.4">
      <c r="A65" s="71" t="s">
        <v>208</v>
      </c>
      <c r="F65" s="72"/>
    </row>
    <row r="66" spans="1:8" x14ac:dyDescent="0.4">
      <c r="F66" s="72"/>
    </row>
    <row r="67" spans="1:8" x14ac:dyDescent="0.4">
      <c r="A67" s="71" t="s">
        <v>209</v>
      </c>
      <c r="F67" s="72"/>
    </row>
    <row r="68" spans="1:8" ht="57" customHeight="1" x14ac:dyDescent="0.4">
      <c r="A68" s="167"/>
      <c r="B68" s="168"/>
      <c r="C68" s="168"/>
      <c r="D68" s="168"/>
      <c r="E68" s="168"/>
      <c r="F68" s="168"/>
      <c r="G68" s="168"/>
      <c r="H68" s="169"/>
    </row>
    <row r="69" spans="1:8" x14ac:dyDescent="0.4">
      <c r="F69" s="72"/>
    </row>
    <row r="70" spans="1:8" x14ac:dyDescent="0.4">
      <c r="A70" s="71" t="s">
        <v>271</v>
      </c>
      <c r="F70" s="72"/>
    </row>
    <row r="71" spans="1:8" x14ac:dyDescent="0.4">
      <c r="A71" s="71" t="s">
        <v>206</v>
      </c>
      <c r="F71" s="72"/>
    </row>
    <row r="72" spans="1:8" x14ac:dyDescent="0.4">
      <c r="A72" s="71" t="s">
        <v>207</v>
      </c>
      <c r="F72" s="72"/>
    </row>
    <row r="73" spans="1:8" x14ac:dyDescent="0.4">
      <c r="F73" s="72"/>
    </row>
    <row r="74" spans="1:8" ht="19.5" thickBot="1" x14ac:dyDescent="0.45"/>
    <row r="75" spans="1:8" x14ac:dyDescent="0.45">
      <c r="A75" s="53" t="s">
        <v>272</v>
      </c>
      <c r="C75" s="163" t="s">
        <v>251</v>
      </c>
      <c r="D75" s="164"/>
      <c r="E75" s="164"/>
      <c r="F75" s="164"/>
      <c r="G75" s="165"/>
      <c r="H75" s="100"/>
    </row>
    <row r="76" spans="1:8" x14ac:dyDescent="0.4">
      <c r="C76" s="90"/>
      <c r="D76" s="91"/>
      <c r="E76" s="91"/>
      <c r="F76" s="91"/>
      <c r="G76" s="97" t="s">
        <v>257</v>
      </c>
      <c r="H76" s="106"/>
    </row>
    <row r="77" spans="1:8" x14ac:dyDescent="0.4">
      <c r="C77" s="98" t="s">
        <v>255</v>
      </c>
      <c r="D77" s="91"/>
      <c r="E77" s="91"/>
      <c r="F77" s="91"/>
      <c r="G77" s="92"/>
      <c r="H77" s="91"/>
    </row>
    <row r="78" spans="1:8" x14ac:dyDescent="0.4">
      <c r="C78" s="90" t="s">
        <v>256</v>
      </c>
      <c r="D78" s="91"/>
      <c r="E78" s="91"/>
      <c r="F78" s="91"/>
      <c r="G78" s="92"/>
      <c r="H78" s="91"/>
    </row>
    <row r="79" spans="1:8" x14ac:dyDescent="0.4">
      <c r="C79" s="99" t="s">
        <v>252</v>
      </c>
      <c r="D79" s="100" t="s">
        <v>253</v>
      </c>
      <c r="E79" s="100" t="s">
        <v>132</v>
      </c>
      <c r="F79" s="100" t="s">
        <v>254</v>
      </c>
      <c r="G79" s="101" t="s">
        <v>166</v>
      </c>
      <c r="H79" s="100"/>
    </row>
    <row r="80" spans="1:8" x14ac:dyDescent="0.4">
      <c r="C80" s="102">
        <v>32</v>
      </c>
      <c r="D80" s="103">
        <v>165</v>
      </c>
      <c r="E80" s="103">
        <f>ROUNDDOWN(C80*D80,0)</f>
        <v>5280</v>
      </c>
      <c r="F80" s="103">
        <f>ROUNDDOWN(E80*0.1,0)</f>
        <v>528</v>
      </c>
      <c r="G80" s="105">
        <f>SUM(E80:F80)</f>
        <v>5808</v>
      </c>
      <c r="H80" s="103"/>
    </row>
    <row r="81" spans="1:8" ht="19.5" thickBot="1" x14ac:dyDescent="0.45">
      <c r="C81" s="93"/>
      <c r="D81" s="94"/>
      <c r="E81" s="94"/>
      <c r="F81" s="94"/>
      <c r="G81" s="95"/>
      <c r="H81" s="91"/>
    </row>
    <row r="83" spans="1:8" ht="19.5" thickBot="1" x14ac:dyDescent="0.45"/>
    <row r="84" spans="1:8" x14ac:dyDescent="0.45">
      <c r="A84" s="53" t="s">
        <v>273</v>
      </c>
      <c r="C84" s="163" t="s">
        <v>251</v>
      </c>
      <c r="D84" s="164"/>
      <c r="E84" s="164"/>
      <c r="F84" s="164"/>
      <c r="G84" s="165"/>
      <c r="H84" s="100"/>
    </row>
    <row r="85" spans="1:8" x14ac:dyDescent="0.4">
      <c r="C85" s="90"/>
      <c r="D85" s="91" t="s">
        <v>261</v>
      </c>
      <c r="E85" s="91"/>
      <c r="F85" s="91"/>
      <c r="G85" s="92"/>
      <c r="H85" s="91"/>
    </row>
    <row r="86" spans="1:8" x14ac:dyDescent="0.4">
      <c r="C86" s="90" t="s">
        <v>262</v>
      </c>
      <c r="D86" s="91"/>
      <c r="E86" s="91"/>
      <c r="F86" s="91"/>
      <c r="G86" s="92"/>
      <c r="H86" s="91"/>
    </row>
    <row r="87" spans="1:8" x14ac:dyDescent="0.4">
      <c r="C87" s="90"/>
      <c r="D87" s="91" t="s">
        <v>259</v>
      </c>
      <c r="E87" s="91" t="s">
        <v>263</v>
      </c>
      <c r="F87" s="91"/>
      <c r="G87" s="92"/>
      <c r="H87" s="91"/>
    </row>
    <row r="88" spans="1:8" x14ac:dyDescent="0.4">
      <c r="C88" s="90"/>
      <c r="D88" s="91" t="s">
        <v>260</v>
      </c>
      <c r="E88" s="104">
        <v>2840</v>
      </c>
      <c r="F88" s="91" t="s">
        <v>109</v>
      </c>
      <c r="G88" s="92"/>
      <c r="H88" s="91"/>
    </row>
    <row r="89" spans="1:8" ht="19.5" thickBot="1" x14ac:dyDescent="0.45">
      <c r="C89" s="93"/>
      <c r="D89" s="94"/>
      <c r="E89" s="94"/>
      <c r="F89" s="94"/>
      <c r="G89" s="95"/>
      <c r="H89" s="91"/>
    </row>
    <row r="90" spans="1:8" x14ac:dyDescent="0.4">
      <c r="C90" s="71" t="s">
        <v>264</v>
      </c>
    </row>
  </sheetData>
  <mergeCells count="21">
    <mergeCell ref="A40:A41"/>
    <mergeCell ref="A68:H68"/>
    <mergeCell ref="C34:F34"/>
    <mergeCell ref="C35:F35"/>
    <mergeCell ref="C36:F36"/>
    <mergeCell ref="C37:F37"/>
    <mergeCell ref="C75:G75"/>
    <mergeCell ref="C84:G84"/>
    <mergeCell ref="C21:F21"/>
    <mergeCell ref="C22:F22"/>
    <mergeCell ref="C23:F23"/>
    <mergeCell ref="C24:F24"/>
    <mergeCell ref="C25:F25"/>
    <mergeCell ref="C26:F26"/>
    <mergeCell ref="C27:F27"/>
    <mergeCell ref="C28:F28"/>
    <mergeCell ref="C29:F29"/>
    <mergeCell ref="C30:F30"/>
    <mergeCell ref="C31:F31"/>
    <mergeCell ref="C32:F32"/>
    <mergeCell ref="C33:F33"/>
  </mergeCells>
  <phoneticPr fontId="2"/>
  <printOptions horizontalCentered="1"/>
  <pageMargins left="0.70866141732283472" right="0.70866141732283472" top="0.55118110236220474" bottom="0.55118110236220474" header="0.31496062992125984" footer="0.31496062992125984"/>
  <pageSetup paperSize="9" scale="52" fitToHeight="0" orientation="portrait" cellComments="asDisplayed" r:id="rId1"/>
  <rowBreaks count="2" manualBreakCount="2">
    <brk id="63" max="10" man="1"/>
    <brk id="73"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様式集について</vt:lpstr>
      <vt:lpstr>様式１</vt:lpstr>
      <vt:lpstr>様式１（集計表①）</vt:lpstr>
      <vt:lpstr>様式１（集計表②)</vt:lpstr>
      <vt:lpstr>様式２</vt:lpstr>
      <vt:lpstr>様式２（集計表①）</vt:lpstr>
      <vt:lpstr>様式２（集計表②) </vt:lpstr>
      <vt:lpstr>様式２（集計表③-1)</vt:lpstr>
      <vt:lpstr>様式２（集計表③-2)</vt:lpstr>
      <vt:lpstr>様式２（集計表④)</vt:lpstr>
      <vt:lpstr>様式２（集計表⑤)</vt:lpstr>
      <vt:lpstr>様式２（集計表⑥-1)</vt:lpstr>
      <vt:lpstr>様式２（集計表⑥-2)</vt:lpstr>
      <vt:lpstr>様式２（集計表⑥-3)</vt:lpstr>
      <vt:lpstr>様式１!Print_Area</vt:lpstr>
      <vt:lpstr>様式２!Print_Area</vt:lpstr>
      <vt:lpstr>'様式２（集計表①）'!Print_Area</vt:lpstr>
      <vt:lpstr>'様式２（集計表②) '!Print_Area</vt:lpstr>
      <vt:lpstr>'様式２（集計表③-1)'!Print_Area</vt:lpstr>
      <vt:lpstr>'様式２（集計表③-2)'!Print_Area</vt:lpstr>
      <vt:lpstr>'様式２（集計表④)'!Print_Area</vt:lpstr>
      <vt:lpstr>'様式２（集計表⑤)'!Print_Area</vt:lpstr>
      <vt:lpstr>'様式２（集計表⑥-1)'!Print_Area</vt:lpstr>
      <vt:lpstr>'様式２（集計表⑥-2)'!Print_Area</vt:lpstr>
      <vt:lpstr>'様式２（集計表⑥-3)'!Print_Area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2022-03-19T02:51:13Z</dcterms:modified>
</cp:coreProperties>
</file>