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fs.ad.pref.shimane.jp\土木部\技術管理課\065 i-Construction\90 i-Construction基準\010_ＩＣＴ活用工事\R020930_ＩＣＴ活用工事（島根県版）の試行について\01実施要領\05_様式集\"/>
    </mc:Choice>
  </mc:AlternateContent>
  <bookViews>
    <workbookView xWindow="0" yWindow="0" windowWidth="28800" windowHeight="12315" tabRatio="403"/>
  </bookViews>
  <sheets>
    <sheet name="詳細　調査様式" sheetId="5" r:id="rId1"/>
    <sheet name="（参考）3D起工測量" sheetId="8" r:id="rId2"/>
    <sheet name="集計シート" sheetId="6" r:id="rId3"/>
    <sheet name="選択肢リスト" sheetId="7" state="hidden" r:id="rId4"/>
  </sheets>
  <definedNames>
    <definedName name="_xlnm.Print_Area" localSheetId="2">集計シート!$B$3:$I$333</definedName>
    <definedName name="_xlnm.Print_Area" localSheetId="0">'詳細　調査様式'!$A$1:$D$287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3" i="6" l="1"/>
  <c r="H234" i="6"/>
  <c r="H235" i="6"/>
  <c r="H236" i="6"/>
  <c r="H260" i="6" l="1"/>
  <c r="H264" i="6"/>
  <c r="H263" i="6"/>
  <c r="H261" i="6"/>
  <c r="H247" i="6"/>
  <c r="H246" i="6"/>
  <c r="H245" i="6"/>
  <c r="H242" i="6"/>
  <c r="H241" i="6"/>
  <c r="H240" i="6"/>
  <c r="H231" i="6"/>
  <c r="H230" i="6"/>
  <c r="H229" i="6"/>
  <c r="H160" i="6"/>
  <c r="H158" i="6"/>
  <c r="H155" i="6"/>
  <c r="H153" i="6"/>
  <c r="I318" i="6" l="1"/>
  <c r="I317" i="6"/>
  <c r="I316" i="6"/>
  <c r="I315" i="6" l="1"/>
  <c r="H271" i="6"/>
  <c r="H269" i="6"/>
  <c r="H267" i="6"/>
  <c r="H266" i="6"/>
  <c r="H244" i="6"/>
  <c r="H239" i="6"/>
  <c r="H228" i="6"/>
  <c r="H213" i="6"/>
  <c r="H212" i="6"/>
  <c r="H210" i="6"/>
  <c r="H209" i="6"/>
  <c r="H207" i="6"/>
  <c r="H206" i="6"/>
  <c r="H203" i="6"/>
  <c r="H202" i="6"/>
  <c r="H200" i="6"/>
  <c r="H199" i="6"/>
  <c r="H197" i="6"/>
  <c r="H196" i="6"/>
  <c r="H183" i="6"/>
  <c r="H182" i="6"/>
  <c r="H180" i="6"/>
  <c r="H179" i="6"/>
  <c r="H176" i="6"/>
  <c r="H175" i="6"/>
  <c r="H173" i="6"/>
  <c r="H172" i="6"/>
  <c r="H169" i="6"/>
  <c r="H159" i="6"/>
  <c r="H157" i="6"/>
  <c r="H154" i="6"/>
  <c r="H150" i="6"/>
  <c r="H152" i="6"/>
  <c r="H146" i="6"/>
  <c r="H145" i="6"/>
  <c r="H144" i="6"/>
  <c r="H143" i="6"/>
  <c r="H141" i="6"/>
  <c r="H139" i="6"/>
  <c r="H138" i="6"/>
  <c r="H137" i="6"/>
  <c r="H136" i="6"/>
  <c r="H134" i="6"/>
  <c r="H133" i="6"/>
  <c r="H132" i="6"/>
  <c r="H131" i="6"/>
  <c r="H130" i="6"/>
  <c r="H129" i="6"/>
  <c r="H128" i="6"/>
  <c r="H127" i="6"/>
  <c r="H126" i="6"/>
  <c r="H125" i="6"/>
  <c r="H124" i="6"/>
  <c r="H123" i="6"/>
  <c r="H122" i="6"/>
  <c r="H121" i="6"/>
  <c r="H120" i="6"/>
  <c r="H119" i="6"/>
  <c r="H118" i="6"/>
  <c r="H117" i="6"/>
  <c r="H116" i="6"/>
  <c r="H115" i="6"/>
  <c r="H114" i="6"/>
  <c r="H112" i="6"/>
  <c r="H111" i="6"/>
  <c r="H110" i="6"/>
  <c r="H109" i="6"/>
  <c r="H107" i="6"/>
  <c r="H106" i="6"/>
  <c r="H105" i="6"/>
  <c r="H104" i="6"/>
  <c r="H103" i="6"/>
  <c r="H102" i="6"/>
  <c r="H101" i="6"/>
  <c r="H100" i="6"/>
  <c r="H99" i="6"/>
  <c r="H98" i="6"/>
  <c r="H97" i="6"/>
  <c r="H96" i="6"/>
  <c r="H95" i="6"/>
  <c r="H94" i="6"/>
  <c r="H93" i="6"/>
  <c r="H92" i="6"/>
  <c r="H91" i="6"/>
  <c r="H90" i="6"/>
  <c r="H89" i="6"/>
  <c r="H88" i="6"/>
  <c r="H87" i="6"/>
  <c r="H85" i="6"/>
  <c r="H84" i="6"/>
  <c r="H83" i="6"/>
  <c r="H82" i="6"/>
  <c r="H81" i="6"/>
  <c r="H80" i="6"/>
  <c r="H79" i="6"/>
  <c r="H78" i="6"/>
  <c r="H77" i="6"/>
  <c r="H76" i="6"/>
  <c r="H75" i="6"/>
  <c r="H74" i="6"/>
  <c r="H73" i="6"/>
  <c r="H72" i="6"/>
  <c r="H71" i="6"/>
  <c r="H70" i="6"/>
  <c r="H68" i="6"/>
  <c r="H67" i="6"/>
  <c r="H66" i="6"/>
  <c r="H65" i="6"/>
  <c r="H63" i="6"/>
  <c r="H62" i="6"/>
  <c r="H61" i="6"/>
  <c r="H60" i="6"/>
  <c r="H59" i="6"/>
  <c r="H57" i="6"/>
  <c r="H56" i="6"/>
  <c r="H55" i="6"/>
  <c r="H54" i="6"/>
  <c r="H52" i="6"/>
  <c r="H51" i="6"/>
  <c r="H50" i="6"/>
  <c r="H49" i="6"/>
  <c r="H48" i="6"/>
  <c r="H47" i="6"/>
  <c r="H46" i="6"/>
  <c r="H45" i="6"/>
  <c r="H44" i="6"/>
  <c r="H43" i="6"/>
  <c r="H42" i="6"/>
  <c r="H41" i="6"/>
  <c r="H40" i="6"/>
  <c r="H39" i="6"/>
  <c r="H38" i="6"/>
  <c r="H37" i="6"/>
  <c r="H36" i="6"/>
  <c r="H35" i="6"/>
  <c r="H34" i="6"/>
  <c r="H33" i="6"/>
  <c r="H32" i="6"/>
  <c r="H22" i="6"/>
  <c r="H21" i="6"/>
  <c r="H20" i="6"/>
  <c r="H19" i="6"/>
  <c r="H17" i="6"/>
  <c r="H16" i="6"/>
  <c r="H15" i="6"/>
  <c r="H14" i="6"/>
  <c r="H13" i="6"/>
  <c r="H12" i="6"/>
  <c r="H11" i="6"/>
  <c r="H10" i="6"/>
  <c r="H9" i="6"/>
  <c r="H8" i="6"/>
  <c r="H7" i="6"/>
  <c r="H6" i="6"/>
  <c r="H5" i="6"/>
  <c r="H4" i="6"/>
  <c r="H301" i="6" l="1"/>
  <c r="H299" i="6"/>
  <c r="H295" i="6"/>
  <c r="H291" i="6"/>
  <c r="H333" i="6" l="1"/>
  <c r="H329" i="6"/>
  <c r="I332" i="6" l="1"/>
  <c r="I331" i="6"/>
  <c r="I328" i="6"/>
  <c r="I327" i="6"/>
  <c r="I326" i="6"/>
  <c r="I325" i="6"/>
  <c r="I324" i="6"/>
  <c r="I323" i="6"/>
  <c r="I322" i="6"/>
  <c r="I321" i="6"/>
  <c r="I330" i="6" l="1"/>
  <c r="I320" i="6"/>
  <c r="H319" i="6"/>
  <c r="I313" i="6"/>
  <c r="H314" i="6"/>
  <c r="I312" i="6"/>
  <c r="I311" i="6"/>
  <c r="I310" i="6"/>
  <c r="H308" i="6"/>
  <c r="I307" i="6"/>
  <c r="I306" i="6"/>
  <c r="I305" i="6"/>
  <c r="I298" i="6"/>
  <c r="I297" i="6"/>
  <c r="I294" i="6"/>
  <c r="I293" i="6"/>
  <c r="I290" i="6"/>
  <c r="I289" i="6"/>
  <c r="I288" i="6"/>
  <c r="I287" i="6"/>
  <c r="I286" i="6"/>
  <c r="I285" i="6"/>
  <c r="H276" i="6"/>
  <c r="H29" i="6"/>
  <c r="H166" i="6"/>
  <c r="H256" i="6"/>
  <c r="I255" i="6"/>
  <c r="I254" i="6"/>
  <c r="I253" i="6"/>
  <c r="I252" i="6"/>
  <c r="I251" i="6"/>
  <c r="I250" i="6"/>
  <c r="I249" i="6"/>
  <c r="I222" i="6"/>
  <c r="I221" i="6"/>
  <c r="I220" i="6"/>
  <c r="I219" i="6"/>
  <c r="I218" i="6"/>
  <c r="I217" i="6"/>
  <c r="I216" i="6"/>
  <c r="I215" i="6"/>
  <c r="H223" i="6"/>
  <c r="I292" i="6" l="1"/>
  <c r="I296" i="6"/>
  <c r="I284" i="6"/>
  <c r="I309" i="6"/>
  <c r="I304" i="6"/>
  <c r="I248" i="6"/>
  <c r="I214" i="6"/>
  <c r="H191" i="6"/>
  <c r="I190" i="6"/>
  <c r="I189" i="6"/>
  <c r="I188" i="6"/>
  <c r="I187" i="6"/>
  <c r="I186" i="6"/>
  <c r="I185" i="6"/>
  <c r="I165" i="6"/>
  <c r="I164" i="6"/>
  <c r="I163" i="6"/>
  <c r="I162" i="6"/>
  <c r="I184" i="6" l="1"/>
  <c r="I161" i="6"/>
  <c r="I28" i="6" l="1"/>
  <c r="I27" i="6"/>
  <c r="I26" i="6"/>
  <c r="I25" i="6"/>
  <c r="I24" i="6"/>
  <c r="I23" i="6" l="1"/>
</calcChain>
</file>

<file path=xl/comments1.xml><?xml version="1.0" encoding="utf-8"?>
<comments xmlns="http://schemas.openxmlformats.org/spreadsheetml/2006/main">
  <authors>
    <author>Windows ユーザー</author>
  </authors>
  <commentList>
    <comment ref="E274" authorId="0" shapeId="0">
      <text>
        <r>
          <rPr>
            <sz val="9"/>
            <color indexed="81"/>
            <rFont val="MS P ゴシック"/>
            <family val="3"/>
            <charset val="128"/>
          </rPr>
          <t>１：今回、初めてICT施工を実施した
２：外にも、ICT施工を実施した（している）</t>
        </r>
      </text>
    </comment>
    <comment ref="C277" authorId="0" shapeId="0">
      <text>
        <r>
          <rPr>
            <sz val="9"/>
            <color indexed="81"/>
            <rFont val="MS P ゴシック"/>
            <family val="3"/>
            <charset val="128"/>
          </rPr>
          <t>1:著しい効果が得られた
2:期待していた以上の効果が得られた
3:期待していた程度の効果は得られた
4:期待したほどは効果が得られなかった
5:期待した効果が全く得られなかった</t>
        </r>
      </text>
    </comment>
  </commentList>
</comments>
</file>

<file path=xl/sharedStrings.xml><?xml version="1.0" encoding="utf-8"?>
<sst xmlns="http://schemas.openxmlformats.org/spreadsheetml/2006/main" count="927" uniqueCount="453">
  <si>
    <t>工事名</t>
    <rPh sb="0" eb="3">
      <t>コウジメイ</t>
    </rPh>
    <phoneticPr fontId="1"/>
  </si>
  <si>
    <t>発注者名</t>
    <rPh sb="0" eb="3">
      <t>ハッチュウシャ</t>
    </rPh>
    <rPh sb="3" eb="4">
      <t>メイ</t>
    </rPh>
    <phoneticPr fontId="1"/>
  </si>
  <si>
    <t>①3次元起工測量</t>
    <rPh sb="2" eb="4">
      <t>ジゲン</t>
    </rPh>
    <rPh sb="4" eb="6">
      <t>キコウ</t>
    </rPh>
    <rPh sb="6" eb="8">
      <t>ソクリョウ</t>
    </rPh>
    <phoneticPr fontId="1"/>
  </si>
  <si>
    <t>②3次元設計データ作成</t>
    <rPh sb="2" eb="4">
      <t>ジゲン</t>
    </rPh>
    <rPh sb="4" eb="6">
      <t>セッケイ</t>
    </rPh>
    <rPh sb="9" eb="11">
      <t>サクセイ</t>
    </rPh>
    <phoneticPr fontId="1"/>
  </si>
  <si>
    <t>定量的効果</t>
    <rPh sb="0" eb="3">
      <t>テイリョウテキ</t>
    </rPh>
    <rPh sb="3" eb="5">
      <t>コウカ</t>
    </rPh>
    <phoneticPr fontId="1"/>
  </si>
  <si>
    <t>・省人化　○人工⇒○人工
・工期短縮　○日⇒○日</t>
    <rPh sb="1" eb="4">
      <t>ショウジンカ</t>
    </rPh>
    <rPh sb="6" eb="8">
      <t>ニンク</t>
    </rPh>
    <rPh sb="10" eb="12">
      <t>ニンク</t>
    </rPh>
    <rPh sb="14" eb="16">
      <t>コウキ</t>
    </rPh>
    <rPh sb="16" eb="18">
      <t>タンシュク</t>
    </rPh>
    <rPh sb="20" eb="21">
      <t>ニチ</t>
    </rPh>
    <rPh sb="23" eb="24">
      <t>ニチ</t>
    </rPh>
    <phoneticPr fontId="1"/>
  </si>
  <si>
    <t>・○日で完了</t>
    <rPh sb="2" eb="3">
      <t>ニチ</t>
    </rPh>
    <rPh sb="4" eb="6">
      <t>カンリョウ</t>
    </rPh>
    <phoneticPr fontId="1"/>
  </si>
  <si>
    <t>状況等写真</t>
    <rPh sb="0" eb="2">
      <t>ジョウキョウ</t>
    </rPh>
    <rPh sb="2" eb="3">
      <t>トウ</t>
    </rPh>
    <rPh sb="3" eb="5">
      <t>シャシン</t>
    </rPh>
    <phoneticPr fontId="1"/>
  </si>
  <si>
    <t>施工者情報</t>
    <rPh sb="0" eb="3">
      <t>セコウシャ</t>
    </rPh>
    <rPh sb="3" eb="5">
      <t>ジョウホウ</t>
    </rPh>
    <phoneticPr fontId="1"/>
  </si>
  <si>
    <t>電話番号</t>
    <rPh sb="0" eb="2">
      <t>デンワ</t>
    </rPh>
    <rPh sb="2" eb="4">
      <t>バンゴウ</t>
    </rPh>
    <phoneticPr fontId="1"/>
  </si>
  <si>
    <t>3次元起工測量</t>
    <phoneticPr fontId="1"/>
  </si>
  <si>
    <t xml:space="preserve"> 3次元設計データ作成</t>
    <phoneticPr fontId="1"/>
  </si>
  <si>
    <t>ICT建設機械による施工</t>
    <phoneticPr fontId="1"/>
  </si>
  <si>
    <t>3次元出来形管理等の施工管理</t>
    <phoneticPr fontId="1"/>
  </si>
  <si>
    <t>3次元データの納品</t>
    <phoneticPr fontId="1"/>
  </si>
  <si>
    <t>Ｑ　使用したＩＣＴ機器・ソフトウェアを教えてください。</t>
    <rPh sb="2" eb="4">
      <t>シヨウ</t>
    </rPh>
    <rPh sb="9" eb="11">
      <t>キキ</t>
    </rPh>
    <rPh sb="19" eb="20">
      <t>オシ</t>
    </rPh>
    <phoneticPr fontId="1"/>
  </si>
  <si>
    <t>（例）〇〇社製　UAV写真測量システム</t>
    <phoneticPr fontId="1"/>
  </si>
  <si>
    <t>　（例）福井コンピュータ　TrendCore</t>
    <phoneticPr fontId="1"/>
  </si>
  <si>
    <t>（例）建設システムSiTE-Scope 2017</t>
    <phoneticPr fontId="1"/>
  </si>
  <si>
    <t>（例）福井コンピュータ　TrendPoint</t>
    <phoneticPr fontId="1"/>
  </si>
  <si>
    <t>３Ｄ設計データ作成</t>
    <phoneticPr fontId="1"/>
  </si>
  <si>
    <t>３Ｄ起工測量　</t>
    <phoneticPr fontId="1"/>
  </si>
  <si>
    <t>使用機器：　　　　　　</t>
    <phoneticPr fontId="1"/>
  </si>
  <si>
    <t>使用ソフト：　</t>
    <rPh sb="0" eb="2">
      <t>シヨウ</t>
    </rPh>
    <phoneticPr fontId="1"/>
  </si>
  <si>
    <t>３Ｄ設計データを用いた設計照査</t>
    <phoneticPr fontId="1"/>
  </si>
  <si>
    <t>ＩＣＴ建設機械による施工</t>
    <phoneticPr fontId="1"/>
  </si>
  <si>
    <t>出来形・出来高計測　</t>
    <rPh sb="2" eb="3">
      <t>カタチ</t>
    </rPh>
    <rPh sb="4" eb="6">
      <t>デキ</t>
    </rPh>
    <rPh sb="6" eb="7">
      <t>タカ</t>
    </rPh>
    <phoneticPr fontId="1"/>
  </si>
  <si>
    <t>（例）GNSSローバー</t>
    <phoneticPr fontId="1"/>
  </si>
  <si>
    <t>（例）マシンガイダンスバックホウ</t>
    <phoneticPr fontId="1"/>
  </si>
  <si>
    <t>（例）福井コンピュータ　Trendpoint</t>
    <phoneticPr fontId="1"/>
  </si>
  <si>
    <t>出来高管理資料作成　</t>
    <phoneticPr fontId="1"/>
  </si>
  <si>
    <t>Ｑ　下記の①～⑤について、i-Construction導入によってお感じにあった効果をお答えください。</t>
    <rPh sb="2" eb="4">
      <t>カキ</t>
    </rPh>
    <rPh sb="27" eb="29">
      <t>ドウニュウ</t>
    </rPh>
    <rPh sb="34" eb="35">
      <t>カン</t>
    </rPh>
    <rPh sb="40" eb="42">
      <t>コウカ</t>
    </rPh>
    <rPh sb="44" eb="45">
      <t>コタ</t>
    </rPh>
    <phoneticPr fontId="1"/>
  </si>
  <si>
    <r>
      <t xml:space="preserve">□その他（詳細をご記入ください）　
（例：「現場作業が大幅に減ったため、作業員の負担が軽減された（測量作業員）」
</t>
    </r>
    <r>
      <rPr>
        <sz val="10.5"/>
        <color theme="1"/>
        <rFont val="Century"/>
        <family val="1"/>
      </rPr>
      <t xml:space="preserve"> </t>
    </r>
    <r>
      <rPr>
        <sz val="10.5"/>
        <color theme="1"/>
        <rFont val="ＭＳ 明朝"/>
        <family val="1"/>
        <charset val="128"/>
      </rPr>
      <t>「２日程度の講習ですぐに理解出来、実際にやってみたら思いのほか簡単。」
等）</t>
    </r>
    <rPh sb="5" eb="7">
      <t>ショウサイ</t>
    </rPh>
    <rPh sb="9" eb="11">
      <t>キニュウ</t>
    </rPh>
    <rPh sb="19" eb="20">
      <t>レイ</t>
    </rPh>
    <phoneticPr fontId="1"/>
  </si>
  <si>
    <t xml:space="preserve">☑現況測量の省力化
□面的な地形の3Dデータを活用した詳細・正確な設計照査
□施工検討開始時期の早期化 
□地形と写真の立体可視化による工事関係者への説明等の高度化
</t>
    <phoneticPr fontId="1"/>
  </si>
  <si>
    <t>□その他（詳細をご記入ください）　
（例： 「２日程度の講習ですぐに理解出来、実際にやってみたら思いのほか簡単。」
等）</t>
    <rPh sb="5" eb="7">
      <t>ショウサイ</t>
    </rPh>
    <rPh sb="9" eb="11">
      <t>キニュウ</t>
    </rPh>
    <rPh sb="19" eb="20">
      <t>レイ</t>
    </rPh>
    <phoneticPr fontId="1"/>
  </si>
  <si>
    <t>作業状況写真を添付してください
（複数枚可）
・上記「定性的評価」のご回答者様の写真も可能であれば添付してください</t>
    <rPh sb="36" eb="38">
      <t>カイトウ</t>
    </rPh>
    <rPh sb="38" eb="39">
      <t>シャ</t>
    </rPh>
    <rPh sb="39" eb="40">
      <t>サマ</t>
    </rPh>
    <phoneticPr fontId="1"/>
  </si>
  <si>
    <t>写真添付欄</t>
    <rPh sb="0" eb="2">
      <t>シャシン</t>
    </rPh>
    <rPh sb="2" eb="4">
      <t>テンプ</t>
    </rPh>
    <rPh sb="4" eb="5">
      <t>ラン</t>
    </rPh>
    <phoneticPr fontId="1"/>
  </si>
  <si>
    <t>・ＵＡＶ、もしくはＬＳでの測量状況の写真を添付してください（複数枚可）
・上記「定性的評価」のご回答者様の写真も可能であれば添付してください</t>
    <phoneticPr fontId="1"/>
  </si>
  <si>
    <t>定性的な評価
（複数回答可）</t>
    <rPh sb="0" eb="3">
      <t>テイセイテキ</t>
    </rPh>
    <rPh sb="4" eb="6">
      <t>ヒョウカ</t>
    </rPh>
    <rPh sb="8" eb="10">
      <t>フクスウ</t>
    </rPh>
    <rPh sb="10" eb="12">
      <t>カイトウ</t>
    </rPh>
    <rPh sb="12" eb="13">
      <t>カ</t>
    </rPh>
    <phoneticPr fontId="1"/>
  </si>
  <si>
    <t>定性的な評価
（複数回答可）</t>
    <rPh sb="0" eb="3">
      <t>テイセイテキ</t>
    </rPh>
    <rPh sb="4" eb="6">
      <t>ヒョウカ</t>
    </rPh>
    <phoneticPr fontId="1"/>
  </si>
  <si>
    <t xml:space="preserve">☑切土量や盛土量の算出の自動化 
□設計照査の効率化
□切土量や盛土量の算出精度の向上
□3D地形・設計ﾃﾞｰﾀを用いた施工ｼﾐｭﾚｰｼｮﾝによる施工計画の正確性向上
□ICT建設機械を制御するための３次元設計ﾃﾞｰﾀ作成作業の効率化
□3Dモデルを用いた事前の施工時の干渉チェック
</t>
    <phoneticPr fontId="1"/>
  </si>
  <si>
    <t>（自由回答欄）</t>
    <rPh sb="1" eb="3">
      <t>ジユウ</t>
    </rPh>
    <rPh sb="3" eb="5">
      <t>カイトウ</t>
    </rPh>
    <rPh sb="5" eb="6">
      <t>ラン</t>
    </rPh>
    <phoneticPr fontId="1"/>
  </si>
  <si>
    <t>使用機器の調査</t>
    <rPh sb="0" eb="2">
      <t>シヨウ</t>
    </rPh>
    <rPh sb="2" eb="4">
      <t>キキ</t>
    </rPh>
    <rPh sb="5" eb="7">
      <t>チョウサ</t>
    </rPh>
    <phoneticPr fontId="1"/>
  </si>
  <si>
    <t>改善要望
（複数回答可）</t>
    <rPh sb="0" eb="2">
      <t>カイゼン</t>
    </rPh>
    <rPh sb="2" eb="4">
      <t>ヨウボウ</t>
    </rPh>
    <rPh sb="6" eb="8">
      <t>フクスウ</t>
    </rPh>
    <rPh sb="8" eb="10">
      <t>カイトウ</t>
    </rPh>
    <rPh sb="10" eb="11">
      <t>カ</t>
    </rPh>
    <phoneticPr fontId="1"/>
  </si>
  <si>
    <t>ICT機器のセットアップ・調整等の運用支援</t>
    <rPh sb="3" eb="5">
      <t>キキ</t>
    </rPh>
    <rPh sb="13" eb="15">
      <t>チョウセイ</t>
    </rPh>
    <rPh sb="15" eb="16">
      <t>トウ</t>
    </rPh>
    <rPh sb="17" eb="19">
      <t>ウンヨウ</t>
    </rPh>
    <rPh sb="19" eb="21">
      <t>シエン</t>
    </rPh>
    <phoneticPr fontId="1"/>
  </si>
  <si>
    <t>設計照査
（3D設計データの修正・数量算出）</t>
    <rPh sb="8" eb="10">
      <t>セッケイ</t>
    </rPh>
    <rPh sb="14" eb="16">
      <t>シュウセイ</t>
    </rPh>
    <rPh sb="17" eb="19">
      <t>スウリョウ</t>
    </rPh>
    <rPh sb="19" eb="21">
      <t>サンシュツ</t>
    </rPh>
    <phoneticPr fontId="1"/>
  </si>
  <si>
    <t>出来高計測データの処理　</t>
    <rPh sb="0" eb="3">
      <t>デキダカ</t>
    </rPh>
    <rPh sb="3" eb="5">
      <t>ケイソク</t>
    </rPh>
    <rPh sb="9" eb="11">
      <t>ショリ</t>
    </rPh>
    <phoneticPr fontId="1"/>
  </si>
  <si>
    <t>出来形計測データの処理　</t>
    <rPh sb="0" eb="3">
      <t>デキガタ</t>
    </rPh>
    <rPh sb="3" eb="5">
      <t>ケイソク</t>
    </rPh>
    <rPh sb="9" eb="11">
      <t>ショリ</t>
    </rPh>
    <phoneticPr fontId="1"/>
  </si>
  <si>
    <t>延長</t>
    <rPh sb="0" eb="2">
      <t>エンチョウ</t>
    </rPh>
    <phoneticPr fontId="1"/>
  </si>
  <si>
    <t>管理測点数</t>
    <rPh sb="0" eb="2">
      <t>カンリ</t>
    </rPh>
    <rPh sb="2" eb="4">
      <t>ソクテン</t>
    </rPh>
    <rPh sb="4" eb="5">
      <t>スウ</t>
    </rPh>
    <phoneticPr fontId="1"/>
  </si>
  <si>
    <t>日当たり施工量</t>
    <rPh sb="0" eb="1">
      <t>ニチ</t>
    </rPh>
    <rPh sb="1" eb="2">
      <t>ア</t>
    </rPh>
    <rPh sb="4" eb="6">
      <t>セコウ</t>
    </rPh>
    <rPh sb="6" eb="7">
      <t>リョウ</t>
    </rPh>
    <phoneticPr fontId="1"/>
  </si>
  <si>
    <t>定量的効果
（省力化）</t>
    <rPh sb="0" eb="3">
      <t>テイリョウテキ</t>
    </rPh>
    <rPh sb="3" eb="5">
      <t>コウカ</t>
    </rPh>
    <rPh sb="7" eb="10">
      <t>ショウリョクカ</t>
    </rPh>
    <phoneticPr fontId="1"/>
  </si>
  <si>
    <t>設計データ作成範囲</t>
    <rPh sb="0" eb="2">
      <t>セッケイ</t>
    </rPh>
    <rPh sb="5" eb="7">
      <t>サクセイ</t>
    </rPh>
    <rPh sb="7" eb="9">
      <t>ハンイ</t>
    </rPh>
    <phoneticPr fontId="1"/>
  </si>
  <si>
    <t>ICT手法での所要時間</t>
    <rPh sb="3" eb="5">
      <t>シュホウ</t>
    </rPh>
    <rPh sb="7" eb="11">
      <t>ショヨウジカン</t>
    </rPh>
    <phoneticPr fontId="1"/>
  </si>
  <si>
    <t>ICT施工での施工日数</t>
    <rPh sb="3" eb="5">
      <t>セコウ</t>
    </rPh>
    <rPh sb="7" eb="9">
      <t>セコウ</t>
    </rPh>
    <rPh sb="9" eb="11">
      <t>ニッスウ</t>
    </rPh>
    <phoneticPr fontId="1"/>
  </si>
  <si>
    <t>定量的効果
（省力化）</t>
    <phoneticPr fontId="1"/>
  </si>
  <si>
    <t>ICT手法での出来形計測</t>
    <rPh sb="3" eb="5">
      <t>シュホウ</t>
    </rPh>
    <rPh sb="7" eb="10">
      <t>デキガタ</t>
    </rPh>
    <rPh sb="10" eb="12">
      <t>ケイソク</t>
    </rPh>
    <phoneticPr fontId="1"/>
  </si>
  <si>
    <t>ICT手法での実地検査</t>
    <rPh sb="3" eb="5">
      <t>シュホウ</t>
    </rPh>
    <rPh sb="7" eb="11">
      <t>ジッチケンサ</t>
    </rPh>
    <phoneticPr fontId="1"/>
  </si>
  <si>
    <t>ICT手法での成果品作成・整理</t>
    <phoneticPr fontId="1"/>
  </si>
  <si>
    <t>ICT手法での提出物枚数</t>
    <rPh sb="3" eb="5">
      <t>シュホウ</t>
    </rPh>
    <rPh sb="7" eb="10">
      <t>テイシュツブツ</t>
    </rPh>
    <rPh sb="10" eb="12">
      <t>マイスウ</t>
    </rPh>
    <phoneticPr fontId="1"/>
  </si>
  <si>
    <t>定量的評価</t>
    <rPh sb="0" eb="3">
      <t>テイリョウテキ</t>
    </rPh>
    <rPh sb="3" eb="5">
      <t>ヒョウカ</t>
    </rPh>
    <phoneticPr fontId="1"/>
  </si>
  <si>
    <t>工事範囲に対して部分的な活用に留まった場合はその理由</t>
    <rPh sb="0" eb="2">
      <t>コウジ</t>
    </rPh>
    <rPh sb="2" eb="4">
      <t>ハンイ</t>
    </rPh>
    <rPh sb="5" eb="6">
      <t>タイ</t>
    </rPh>
    <rPh sb="8" eb="11">
      <t>ブブンテキ</t>
    </rPh>
    <rPh sb="12" eb="14">
      <t>カツヨウ</t>
    </rPh>
    <rPh sb="15" eb="16">
      <t>トド</t>
    </rPh>
    <rPh sb="19" eb="21">
      <t>バアイ</t>
    </rPh>
    <rPh sb="24" eb="26">
      <t>リユウ</t>
    </rPh>
    <phoneticPr fontId="1"/>
  </si>
  <si>
    <t>理由を記載して下さい</t>
    <rPh sb="0" eb="2">
      <t>リユウ</t>
    </rPh>
    <rPh sb="3" eb="5">
      <t>キサイ</t>
    </rPh>
    <rPh sb="7" eb="8">
      <t>クダ</t>
    </rPh>
    <phoneticPr fontId="1"/>
  </si>
  <si>
    <t>利用サービス：　　　　　　</t>
    <rPh sb="0" eb="2">
      <t>リヨウ</t>
    </rPh>
    <phoneticPr fontId="1"/>
  </si>
  <si>
    <t>重機の作業履歴等をクラウド等によりリアルタイムに把握するなど、建機のクラウドサービスの利用</t>
    <rPh sb="0" eb="2">
      <t>ジュウキ</t>
    </rPh>
    <rPh sb="3" eb="5">
      <t>サギョウ</t>
    </rPh>
    <rPh sb="5" eb="7">
      <t>リレキ</t>
    </rPh>
    <rPh sb="7" eb="8">
      <t>トウ</t>
    </rPh>
    <rPh sb="13" eb="14">
      <t>トウ</t>
    </rPh>
    <rPh sb="24" eb="26">
      <t>ハアク</t>
    </rPh>
    <rPh sb="31" eb="33">
      <t>ケンキ</t>
    </rPh>
    <rPh sb="43" eb="45">
      <t>リヨウ</t>
    </rPh>
    <phoneticPr fontId="1"/>
  </si>
  <si>
    <t>ICT手法でのキャリブレーション、ローカライゼーション、法面点検等</t>
    <rPh sb="3" eb="5">
      <t>シュホウ</t>
    </rPh>
    <phoneticPr fontId="1"/>
  </si>
  <si>
    <t>当該工事での貴方の立場</t>
    <phoneticPr fontId="1"/>
  </si>
  <si>
    <t>起工測量（横断計測）結果の設計横断面上への図化</t>
    <rPh sb="0" eb="2">
      <t>キコウ</t>
    </rPh>
    <rPh sb="2" eb="4">
      <t>ソクリョウ</t>
    </rPh>
    <rPh sb="5" eb="7">
      <t>オウダン</t>
    </rPh>
    <rPh sb="7" eb="9">
      <t>ケイソク</t>
    </rPh>
    <rPh sb="10" eb="12">
      <t>ケッカ</t>
    </rPh>
    <rPh sb="13" eb="15">
      <t>セッケイ</t>
    </rPh>
    <rPh sb="15" eb="18">
      <t>オウダンメン</t>
    </rPh>
    <rPh sb="18" eb="19">
      <t>ジョウ</t>
    </rPh>
    <rPh sb="21" eb="23">
      <t>ズカ</t>
    </rPh>
    <phoneticPr fontId="1"/>
  </si>
  <si>
    <t>発注形態</t>
    <rPh sb="0" eb="2">
      <t>ハッチュウ</t>
    </rPh>
    <rPh sb="2" eb="4">
      <t>ケイタイ</t>
    </rPh>
    <phoneticPr fontId="1"/>
  </si>
  <si>
    <t>従来施工での丁張り設置（当該工事と同等の数量・条件を想定し、ご記入ください）</t>
    <rPh sb="0" eb="2">
      <t>ジュウライ</t>
    </rPh>
    <rPh sb="2" eb="4">
      <t>セコウ</t>
    </rPh>
    <rPh sb="6" eb="7">
      <t>チョウ</t>
    </rPh>
    <rPh sb="7" eb="8">
      <t>ハ</t>
    </rPh>
    <rPh sb="9" eb="11">
      <t>セッチ</t>
    </rPh>
    <phoneticPr fontId="1"/>
  </si>
  <si>
    <t>工期</t>
    <rPh sb="0" eb="2">
      <t>コウキ</t>
    </rPh>
    <phoneticPr fontId="1"/>
  </si>
  <si>
    <t>工事概要</t>
    <rPh sb="0" eb="2">
      <t>コウジ</t>
    </rPh>
    <rPh sb="2" eb="4">
      <t>ガイヨウ</t>
    </rPh>
    <phoneticPr fontId="1"/>
  </si>
  <si>
    <t>施工場所</t>
    <rPh sb="0" eb="2">
      <t>セコウ</t>
    </rPh>
    <rPh sb="2" eb="4">
      <t>バショ</t>
    </rPh>
    <rPh sb="3" eb="4">
      <t>コウジョウ</t>
    </rPh>
    <phoneticPr fontId="1"/>
  </si>
  <si>
    <t>②使用機器：　　　　　　</t>
    <phoneticPr fontId="1"/>
  </si>
  <si>
    <t>・ＵＡＶ、もしくはＬＳでの測量状況の写真を添付してください（複数枚可）</t>
    <phoneticPr fontId="1"/>
  </si>
  <si>
    <t>作業状況写真を添付してください
（複数枚可）</t>
    <phoneticPr fontId="1"/>
  </si>
  <si>
    <t>・成果品の写真を添付してください
（複数枚可）</t>
    <phoneticPr fontId="1"/>
  </si>
  <si>
    <t>・上記自由記入項目の状況がわかる写真を添付して下さい。</t>
    <rPh sb="3" eb="5">
      <t>ジユウ</t>
    </rPh>
    <rPh sb="5" eb="7">
      <t>キニュウ</t>
    </rPh>
    <rPh sb="7" eb="9">
      <t>コウモク</t>
    </rPh>
    <rPh sb="10" eb="12">
      <t>ジョウキョウ</t>
    </rPh>
    <rPh sb="16" eb="18">
      <t>シャシン</t>
    </rPh>
    <rPh sb="19" eb="21">
      <t>テンプ</t>
    </rPh>
    <rPh sb="23" eb="24">
      <t>クダ</t>
    </rPh>
    <phoneticPr fontId="1"/>
  </si>
  <si>
    <t>・上記「改善要望」の状況がわかる写真も可能であれば添付してください。</t>
    <rPh sb="4" eb="6">
      <t>カイゼン</t>
    </rPh>
    <rPh sb="6" eb="8">
      <t>ヨウボウ</t>
    </rPh>
    <rPh sb="10" eb="12">
      <t>ジョウキョウ</t>
    </rPh>
    <phoneticPr fontId="1"/>
  </si>
  <si>
    <t>・上記「改善要望」の状況がわかる写真も可能であれば添付してください</t>
    <rPh sb="4" eb="6">
      <t>カイゼン</t>
    </rPh>
    <rPh sb="6" eb="8">
      <t>ヨウボウ</t>
    </rPh>
    <rPh sb="10" eb="12">
      <t>ジョウキョウ</t>
    </rPh>
    <phoneticPr fontId="1"/>
  </si>
  <si>
    <t>丁張り設置の為の準備計算（TS出来形管理の場合は基本設計データ作成時間）</t>
    <rPh sb="0" eb="2">
      <t>チョウハリ</t>
    </rPh>
    <rPh sb="3" eb="5">
      <t>セッチ</t>
    </rPh>
    <rPh sb="6" eb="7">
      <t>タメ</t>
    </rPh>
    <rPh sb="8" eb="10">
      <t>ジュンビ</t>
    </rPh>
    <rPh sb="10" eb="12">
      <t>ケイサン</t>
    </rPh>
    <rPh sb="15" eb="18">
      <t>デキガタ</t>
    </rPh>
    <rPh sb="18" eb="20">
      <t>カンリ</t>
    </rPh>
    <rPh sb="21" eb="23">
      <t>バアイ</t>
    </rPh>
    <rPh sb="24" eb="26">
      <t>キホン</t>
    </rPh>
    <rPh sb="26" eb="28">
      <t>セッケイ</t>
    </rPh>
    <rPh sb="31" eb="33">
      <t>サクセイ</t>
    </rPh>
    <rPh sb="33" eb="35">
      <t>ジカン</t>
    </rPh>
    <phoneticPr fontId="1"/>
  </si>
  <si>
    <t>定性的評価</t>
    <rPh sb="0" eb="3">
      <t>テイセイテキ</t>
    </rPh>
    <rPh sb="3" eb="5">
      <t>ヒョウカ</t>
    </rPh>
    <phoneticPr fontId="1"/>
  </si>
  <si>
    <t>（１）基本情報</t>
    <rPh sb="3" eb="5">
      <t>キホン</t>
    </rPh>
    <rPh sb="5" eb="7">
      <t>ジョウホウ</t>
    </rPh>
    <phoneticPr fontId="1"/>
  </si>
  <si>
    <t>工事延長</t>
    <rPh sb="0" eb="2">
      <t>コウジ</t>
    </rPh>
    <rPh sb="2" eb="4">
      <t>エンチョウ</t>
    </rPh>
    <phoneticPr fontId="1"/>
  </si>
  <si>
    <t>（３）使用機器の調査</t>
    <rPh sb="3" eb="5">
      <t>シヨウ</t>
    </rPh>
    <rPh sb="5" eb="7">
      <t>キキ</t>
    </rPh>
    <rPh sb="8" eb="10">
      <t>チョウサ</t>
    </rPh>
    <phoneticPr fontId="1"/>
  </si>
  <si>
    <t>①使用機器：　　　　　　</t>
    <phoneticPr fontId="1"/>
  </si>
  <si>
    <t>出来形管理資料作成　</t>
    <rPh sb="2" eb="3">
      <t>カタ</t>
    </rPh>
    <phoneticPr fontId="1"/>
  </si>
  <si>
    <t>従来手法での所要時間（当該工事と同等の数量・条件を想定し、ご記入ください）</t>
    <rPh sb="0" eb="2">
      <t>ジュウライ</t>
    </rPh>
    <rPh sb="2" eb="4">
      <t>シュホウ</t>
    </rPh>
    <rPh sb="6" eb="8">
      <t>ショヨウ</t>
    </rPh>
    <rPh sb="8" eb="10">
      <t>ジカン</t>
    </rPh>
    <phoneticPr fontId="1"/>
  </si>
  <si>
    <r>
      <t>従来手法での所要時間</t>
    </r>
    <r>
      <rPr>
        <b/>
        <sz val="11"/>
        <rFont val="ＭＳ Ｐゴシック"/>
        <family val="3"/>
        <charset val="128"/>
        <scheme val="minor"/>
      </rPr>
      <t>　（当該工事と同等の数量・条件を想定し、ご記入ください）</t>
    </r>
    <rPh sb="0" eb="2">
      <t>ジュウライ</t>
    </rPh>
    <rPh sb="2" eb="4">
      <t>シュホウ</t>
    </rPh>
    <rPh sb="6" eb="10">
      <t>ショヨウジカン</t>
    </rPh>
    <phoneticPr fontId="1"/>
  </si>
  <si>
    <t>設計図書を基に3D設計データを作成（追加・修正含む）</t>
    <rPh sb="0" eb="4">
      <t>セッケイトショ</t>
    </rPh>
    <rPh sb="5" eb="6">
      <t>モト</t>
    </rPh>
    <rPh sb="9" eb="11">
      <t>セッケイ</t>
    </rPh>
    <rPh sb="15" eb="17">
      <t>サクセイ</t>
    </rPh>
    <rPh sb="18" eb="20">
      <t>ツイカ</t>
    </rPh>
    <rPh sb="21" eb="23">
      <t>シュウセイ</t>
    </rPh>
    <rPh sb="23" eb="24">
      <t>フク</t>
    </rPh>
    <phoneticPr fontId="1"/>
  </si>
  <si>
    <t>3D起工測量結果と3D設計データの重ね合わせ（追加・修正含む）</t>
    <rPh sb="2" eb="4">
      <t>キコウ</t>
    </rPh>
    <rPh sb="4" eb="6">
      <t>ソクリョウ</t>
    </rPh>
    <rPh sb="6" eb="8">
      <t>ケッカ</t>
    </rPh>
    <rPh sb="11" eb="13">
      <t>セッケイ</t>
    </rPh>
    <rPh sb="17" eb="18">
      <t>カサ</t>
    </rPh>
    <rPh sb="19" eb="20">
      <t>ア</t>
    </rPh>
    <phoneticPr fontId="1"/>
  </si>
  <si>
    <t>従来施工での施工日数（当該工事と同等の数量・条件を想定し、ご記入ください）</t>
    <rPh sb="0" eb="2">
      <t>ジュウライ</t>
    </rPh>
    <rPh sb="2" eb="4">
      <t>セコウ</t>
    </rPh>
    <rPh sb="6" eb="8">
      <t>セコウ</t>
    </rPh>
    <rPh sb="8" eb="10">
      <t>ニッスウ</t>
    </rPh>
    <phoneticPr fontId="1"/>
  </si>
  <si>
    <t>日当たり施工量（当該工事と同等の数量・条件を想定し、ご記入ください）</t>
    <rPh sb="0" eb="1">
      <t>ニチ</t>
    </rPh>
    <rPh sb="1" eb="2">
      <t>ア</t>
    </rPh>
    <rPh sb="4" eb="6">
      <t>セコウ</t>
    </rPh>
    <rPh sb="6" eb="7">
      <t>リョウ</t>
    </rPh>
    <phoneticPr fontId="1"/>
  </si>
  <si>
    <t>従来手法での出来形計測（当該工事と同等の数量・条件を想定し、ご記入ください）</t>
    <rPh sb="0" eb="2">
      <t>ジュウライ</t>
    </rPh>
    <rPh sb="2" eb="4">
      <t>シュホウ</t>
    </rPh>
    <rPh sb="6" eb="9">
      <t>デキガタ</t>
    </rPh>
    <rPh sb="9" eb="11">
      <t>ケイソク</t>
    </rPh>
    <phoneticPr fontId="1"/>
  </si>
  <si>
    <t>従来手法での実地検査（当該工事と同等の数量・条件を想定し、ご記入ください）</t>
    <rPh sb="0" eb="2">
      <t>ジュウライ</t>
    </rPh>
    <rPh sb="2" eb="4">
      <t>シュホウ</t>
    </rPh>
    <rPh sb="6" eb="10">
      <t>ジッチケンサ</t>
    </rPh>
    <phoneticPr fontId="1"/>
  </si>
  <si>
    <t>・ＧＮＳＳローバ等による検査状況(可能な場合）、ＵＡＶもしくはＬＳでの出来形管理の写真を添付してください
（複数枚可）</t>
    <rPh sb="8" eb="9">
      <t>トウ</t>
    </rPh>
    <rPh sb="17" eb="19">
      <t>カノウ</t>
    </rPh>
    <rPh sb="20" eb="22">
      <t>バアイ</t>
    </rPh>
    <phoneticPr fontId="1"/>
  </si>
  <si>
    <t>従来手法での成果品作成・整理（当該工事と同等の数量・条件を想定し、ご記入ください）</t>
    <rPh sb="0" eb="2">
      <t>ジュウライ</t>
    </rPh>
    <rPh sb="2" eb="4">
      <t>シュホウ</t>
    </rPh>
    <rPh sb="6" eb="8">
      <t>セイカ</t>
    </rPh>
    <rPh sb="8" eb="9">
      <t>ヒン</t>
    </rPh>
    <rPh sb="9" eb="11">
      <t>サクセイ</t>
    </rPh>
    <rPh sb="12" eb="14">
      <t>セイリ</t>
    </rPh>
    <phoneticPr fontId="1"/>
  </si>
  <si>
    <t>従来手法での提出物枚数（当該工事と同等の数量・条件を想定し、ご記入ください）</t>
    <rPh sb="0" eb="2">
      <t>ジュウライ</t>
    </rPh>
    <rPh sb="2" eb="4">
      <t>シュホウ</t>
    </rPh>
    <rPh sb="6" eb="9">
      <t>テイシュツブツ</t>
    </rPh>
    <rPh sb="9" eb="11">
      <t>マイスウ</t>
    </rPh>
    <phoneticPr fontId="1"/>
  </si>
  <si>
    <t>（５）改善要望等の調査</t>
    <rPh sb="3" eb="5">
      <t>カイゼン</t>
    </rPh>
    <rPh sb="5" eb="7">
      <t>ヨウボウ</t>
    </rPh>
    <rPh sb="7" eb="8">
      <t>ナド</t>
    </rPh>
    <rPh sb="9" eb="11">
      <t>チョウサ</t>
    </rPh>
    <phoneticPr fontId="1"/>
  </si>
  <si>
    <t>外注先：</t>
    <rPh sb="0" eb="3">
      <t>ガイチュウサキ</t>
    </rPh>
    <phoneticPr fontId="1"/>
  </si>
  <si>
    <t>提供先：</t>
    <rPh sb="0" eb="2">
      <t>テイキョウ</t>
    </rPh>
    <rPh sb="2" eb="3">
      <t>サキ</t>
    </rPh>
    <phoneticPr fontId="1"/>
  </si>
  <si>
    <t>・ＩＣＴ建機での施工状況やできばえの写真を添付してください
（複数枚可）</t>
    <rPh sb="5" eb="7">
      <t>ショウサイ</t>
    </rPh>
    <rPh sb="9" eb="11">
      <t>キニュウ</t>
    </rPh>
    <phoneticPr fontId="1"/>
  </si>
  <si>
    <t>出来形検査を段階的に行うことから、一度に計測できる面積がごく小さいため。</t>
    <phoneticPr fontId="1"/>
  </si>
  <si>
    <t>３次元設計の修正が発生する可能性があるため、施工範囲から除外した。</t>
    <phoneticPr fontId="1"/>
  </si>
  <si>
    <t>施工幅が狭く、ＩＣＴ建機が入らない場所があったため、施工範囲から除外した。</t>
    <phoneticPr fontId="1"/>
  </si>
  <si>
    <t>３Ｄ起工測量</t>
    <phoneticPr fontId="1"/>
  </si>
  <si>
    <t>自社</t>
    <rPh sb="0" eb="2">
      <t>ジシャ</t>
    </rPh>
    <phoneticPr fontId="1"/>
  </si>
  <si>
    <t>外注</t>
    <rPh sb="0" eb="2">
      <t>ガイチュウ</t>
    </rPh>
    <phoneticPr fontId="1"/>
  </si>
  <si>
    <t>自社保有</t>
    <rPh sb="0" eb="2">
      <t>ジシャ</t>
    </rPh>
    <rPh sb="2" eb="4">
      <t>ホユウ</t>
    </rPh>
    <phoneticPr fontId="1"/>
  </si>
  <si>
    <t>測量会社</t>
    <rPh sb="0" eb="2">
      <t>ソクリョウ</t>
    </rPh>
    <rPh sb="2" eb="4">
      <t>ガイシャ</t>
    </rPh>
    <phoneticPr fontId="1"/>
  </si>
  <si>
    <t>３Ｄ起工測量データの処理</t>
    <rPh sb="10" eb="12">
      <t>ショリ</t>
    </rPh>
    <phoneticPr fontId="1"/>
  </si>
  <si>
    <t>TSを用いた出来形管理の時は自社で行っていた</t>
  </si>
  <si>
    <t>①使用機器：　　　　　　</t>
    <phoneticPr fontId="1"/>
  </si>
  <si>
    <t>③使用機器：　　　　　　</t>
    <phoneticPr fontId="1"/>
  </si>
  <si>
    <t>④使用機器：　　　　　　</t>
    <phoneticPr fontId="1"/>
  </si>
  <si>
    <t>ＩＣＴ建設機械による施工</t>
    <phoneticPr fontId="1"/>
  </si>
  <si>
    <t>機器メーカー</t>
    <rPh sb="0" eb="2">
      <t>キキ</t>
    </rPh>
    <phoneticPr fontId="1"/>
  </si>
  <si>
    <t>出来高計測</t>
    <phoneticPr fontId="1"/>
  </si>
  <si>
    <t>出来形計測</t>
    <rPh sb="2" eb="3">
      <t>カタチ</t>
    </rPh>
    <phoneticPr fontId="1"/>
  </si>
  <si>
    <t>３Dでない通常の出来形計測では自社で行っていた</t>
  </si>
  <si>
    <t>コンサル会社</t>
    <rPh sb="4" eb="6">
      <t>ガイシャ</t>
    </rPh>
    <phoneticPr fontId="1"/>
  </si>
  <si>
    <t>定性的な評価</t>
  </si>
  <si>
    <t>地形と写真の立体可視化による工事関係者への説明等の高度化</t>
  </si>
  <si>
    <t>その他_入力値</t>
    <rPh sb="4" eb="7">
      <t>ニュウリョクチ</t>
    </rPh>
    <phoneticPr fontId="1"/>
  </si>
  <si>
    <t>③ICT建設機械による施工</t>
  </si>
  <si>
    <t>切土量や盛土量の算出の自動化</t>
  </si>
  <si>
    <t>設計照査の効率化</t>
  </si>
  <si>
    <t>切土量や盛土量の算出精度の向上</t>
  </si>
  <si>
    <t>3Dモデルを用いた事前の施工時の干渉チェック</t>
  </si>
  <si>
    <t>その他_入力値</t>
    <rPh sb="2" eb="3">
      <t>タ</t>
    </rPh>
    <rPh sb="4" eb="7">
      <t>ニュウリョクチ</t>
    </rPh>
    <phoneticPr fontId="1"/>
  </si>
  <si>
    <t>①3次元起工測量</t>
    <phoneticPr fontId="1"/>
  </si>
  <si>
    <t>施工の安全性向上</t>
  </si>
  <si>
    <t>作業人員の削減</t>
  </si>
  <si>
    <t>ICT建機の稼働履歴データを用いた工事の進捗把握の効率化</t>
  </si>
  <si>
    <t>出来形計測作業の効率化</t>
  </si>
  <si>
    <t>出来高部分数量算出の根拠資料作成の省略</t>
  </si>
  <si>
    <t>既済部分検査の効率化</t>
  </si>
  <si>
    <t>３次元測量技術を活用した検査による実地検査用の出来形の書類の削減</t>
  </si>
  <si>
    <t>書類検査用の出来形管理の書類の大幅削減</t>
  </si>
  <si>
    <t>⑦その他（ICT施工実施に関する導入動機等）</t>
  </si>
  <si>
    <t>⑤3次元データの納品</t>
  </si>
  <si>
    <t>⑥その他（重機の位置情報をリアルタイムに収集するクラウド等を利用した精緻な工程管理等）</t>
  </si>
  <si>
    <t xml:space="preserve">ICT施工導入した動機を自由に記入ください　
</t>
    <rPh sb="3" eb="5">
      <t>セコウ</t>
    </rPh>
    <rPh sb="5" eb="7">
      <t>ドウニュウ</t>
    </rPh>
    <rPh sb="9" eb="11">
      <t>ドウキ</t>
    </rPh>
    <rPh sb="12" eb="14">
      <t>ジユウ</t>
    </rPh>
    <rPh sb="15" eb="17">
      <t>キニュウ</t>
    </rPh>
    <phoneticPr fontId="1"/>
  </si>
  <si>
    <t>⑧ICTを活用したそれぞれの用途について、ＩＣＴの満足度を５段階で評価してください。</t>
  </si>
  <si>
    <t>3次元起工測量</t>
  </si>
  <si>
    <t>3次元設計データ作成</t>
  </si>
  <si>
    <t>ICT建設機械による施工</t>
  </si>
  <si>
    <t>3次元出来形管理等の施工管理</t>
  </si>
  <si>
    <t>3次元データの納品</t>
  </si>
  <si>
    <t>面的な出来形計測データを次段階で実施予定の工事のための現況地形データとして利用できた。</t>
  </si>
  <si>
    <t>詳細な起工測量結果により、設計変更箇所の調整が容易になった。</t>
  </si>
  <si>
    <t>3次元データの利活用による効果</t>
    <phoneticPr fontId="1"/>
  </si>
  <si>
    <t xml:space="preserve">上記以外で特筆すべき点があれば記載願います（自由回答欄）
※また、上記効果について可能な限り定量的にお示し下さい。
</t>
    <rPh sb="0" eb="2">
      <t>ジョウキ</t>
    </rPh>
    <rPh sb="22" eb="24">
      <t>ジユウ</t>
    </rPh>
    <rPh sb="24" eb="26">
      <t>カイトウ</t>
    </rPh>
    <rPh sb="26" eb="27">
      <t>ラン</t>
    </rPh>
    <rPh sb="33" eb="35">
      <t>ジョウキ</t>
    </rPh>
    <rPh sb="35" eb="37">
      <t>コウカ</t>
    </rPh>
    <rPh sb="41" eb="43">
      <t>カノウ</t>
    </rPh>
    <rPh sb="44" eb="45">
      <t>カギ</t>
    </rPh>
    <rPh sb="46" eb="49">
      <t>テイリョウテキ</t>
    </rPh>
    <rPh sb="51" eb="52">
      <t>シメ</t>
    </rPh>
    <rPh sb="53" eb="54">
      <t>クダ</t>
    </rPh>
    <phoneticPr fontId="1"/>
  </si>
  <si>
    <t>上記以外で特筆すべき点があれば記載願います（自由回答欄）</t>
    <rPh sb="0" eb="2">
      <t>ジョウキ</t>
    </rPh>
    <rPh sb="22" eb="24">
      <t>ジユウ</t>
    </rPh>
    <rPh sb="24" eb="26">
      <t>カイトウ</t>
    </rPh>
    <rPh sb="26" eb="27">
      <t>ラン</t>
    </rPh>
    <phoneticPr fontId="1"/>
  </si>
  <si>
    <t>ＩＣＴ機器の応用による効果</t>
  </si>
  <si>
    <t>レーザースキャナを土工に付随する構造物の出来形管理に活用することができた。</t>
  </si>
  <si>
    <t>ＩＣＴ活用工事の実施に伴う効果</t>
  </si>
  <si>
    <t>社内研修・講習等を行い、ＩＣＴを活用できる人材を育成することが出来た。</t>
  </si>
  <si>
    <t>会社としてＩＣＴ推進チームを設置し、人材・組織体制、機材等を含めＩＣＴ施工をバックアップする体制が整った。</t>
  </si>
  <si>
    <t>上記以外で特筆すべき点があれば記載願います（自由回答欄）</t>
    <rPh sb="22" eb="24">
      <t>ジユウ</t>
    </rPh>
    <rPh sb="24" eb="26">
      <t>カイトウ</t>
    </rPh>
    <rPh sb="26" eb="27">
      <t>ラン</t>
    </rPh>
    <phoneticPr fontId="1"/>
  </si>
  <si>
    <t>次の受注機会で再度ICT土工を導入するためには、どこを改善する必要がありますか？</t>
  </si>
  <si>
    <t>上記以外で特筆すべき点があれば記載願います（自由回答欄）</t>
    <phoneticPr fontId="1"/>
  </si>
  <si>
    <t>①3次元起工測量</t>
  </si>
  <si>
    <t>必要な時期にスムーズに調達することができなかった。</t>
  </si>
  <si>
    <t xml:space="preserve">上記以外で特筆すべき点があれば記載願います（自由回答欄）
</t>
    <phoneticPr fontId="1"/>
  </si>
  <si>
    <t>発注者から3次元設計データを提供してほしい</t>
  </si>
  <si>
    <t>設計変更審査会に提出する資料として、3次元地形・設計データを2次元図面にしたものが求められ、資料作成に労力が掛かるため、3次元データの提出のみでよいことにしてほしい。</t>
  </si>
  <si>
    <t>３次元データ作成のための２次元データにミスがあり対応に苦慮した。</t>
  </si>
  <si>
    <t>縦横断図だけでは３次元設計データの作成が行えず、擦りつけ、交差する断面等の処理に苦慮した。よって､擦りつけ部等は従来施工となった。</t>
  </si>
  <si>
    <t>②3次元設計データ作成</t>
  </si>
  <si>
    <t>上記以外で特筆すべき点があれば記載願います（自由回答欄）</t>
    <rPh sb="0" eb="2">
      <t>ジョウキ</t>
    </rPh>
    <phoneticPr fontId="1"/>
  </si>
  <si>
    <t>2DMGや2DMCもICT活用工事として認めて欲しい。</t>
  </si>
  <si>
    <t>ＩＣＴ建機の調達について、在庫が不足するなど、必要な時期に必要な機種をスムーズに調達することができなかった。</t>
  </si>
  <si>
    <t>④3次元出来型管理等の施工管理</t>
  </si>
  <si>
    <t>発注者が出来高の根拠資料として3次元データを確認する方法や発注者向けデータビューワを提供してほしい</t>
  </si>
  <si>
    <t>出来形管理を段階的に実施しており、ＵＡＶやレーザースキャナでは非効率であるため、TS等を用いた従来の断面管理として欲しい。</t>
  </si>
  <si>
    <t>出来形管理要領どおりやっても検証点における精度を確保するのが困難で、何度も手戻りが生じた。実現可能な規定としてほしい。</t>
  </si>
  <si>
    <t>数量算出で点高法等面的な算出方法が認められているにもかかわらず、発注者から従来通りの平均断面法でしか認めてもらえなかった。</t>
  </si>
  <si>
    <t>３次元数量算出において、土工区分（片切り等）及び土質区分の設定が困難であるため、各々の算出が困難。</t>
  </si>
  <si>
    <t>設計変更を2次元図面に反映したり、出来形寸法を記入するためにTS等での断面計測を強いられているので改善して欲しい。</t>
  </si>
  <si>
    <t>沈下によりどんな計測機器をつかっても出来形管理基準に収まらなかった。</t>
  </si>
  <si>
    <t>2次元図面の納品も併存しているので改善して欲しい。</t>
  </si>
  <si>
    <t>3次元納品データの作成に労力が大きいのでデータ提出項目を減らしてほしい</t>
  </si>
  <si>
    <t>その他（詳細をご記入ください）　</t>
    <phoneticPr fontId="1"/>
  </si>
  <si>
    <t>その他（詳細にご記入下さい）</t>
    <phoneticPr fontId="1"/>
  </si>
  <si>
    <t>外注費： (単位：万円)</t>
    <rPh sb="0" eb="3">
      <t>ガイチュウヒ</t>
    </rPh>
    <rPh sb="6" eb="8">
      <t>タンイ</t>
    </rPh>
    <rPh sb="9" eb="11">
      <t>マンエン</t>
    </rPh>
    <phoneticPr fontId="1"/>
  </si>
  <si>
    <t>計測日数 (単位：日)</t>
    <rPh sb="0" eb="2">
      <t>ケイソク</t>
    </rPh>
    <rPh sb="2" eb="4">
      <t>ニッスウ</t>
    </rPh>
    <rPh sb="9" eb="10">
      <t>ヒ</t>
    </rPh>
    <phoneticPr fontId="1"/>
  </si>
  <si>
    <t>計測日数 (単位：日)</t>
    <rPh sb="0" eb="2">
      <t>ケイソク</t>
    </rPh>
    <rPh sb="2" eb="4">
      <t>ニッスウ</t>
    </rPh>
    <phoneticPr fontId="1"/>
  </si>
  <si>
    <t>作業日数 (単位：日)</t>
    <rPh sb="0" eb="2">
      <t>サギョウ</t>
    </rPh>
    <rPh sb="2" eb="4">
      <t>ニッスウ</t>
    </rPh>
    <phoneticPr fontId="1"/>
  </si>
  <si>
    <t>計測日数 (単位：日)</t>
    <rPh sb="0" eb="2">
      <t>ケイソク</t>
    </rPh>
    <rPh sb="2" eb="4">
      <t>ニッスウ</t>
    </rPh>
    <rPh sb="6" eb="8">
      <t>タンイ</t>
    </rPh>
    <rPh sb="9" eb="10">
      <t>ヒケイソクニッスウ</t>
    </rPh>
    <phoneticPr fontId="1"/>
  </si>
  <si>
    <t>建機拘束日数 (単位：日)</t>
    <rPh sb="0" eb="2">
      <t>ケンキ</t>
    </rPh>
    <rPh sb="2" eb="4">
      <t>コウソク</t>
    </rPh>
    <rPh sb="4" eb="6">
      <t>ニッスウ</t>
    </rPh>
    <phoneticPr fontId="1"/>
  </si>
  <si>
    <t>ICT建機拘束日数 (単位：日)</t>
    <rPh sb="3" eb="5">
      <t>ケンキ</t>
    </rPh>
    <rPh sb="5" eb="7">
      <t>コウソク</t>
    </rPh>
    <rPh sb="7" eb="9">
      <t>ニッスウ</t>
    </rPh>
    <phoneticPr fontId="1"/>
  </si>
  <si>
    <t>主たる工種</t>
    <phoneticPr fontId="1"/>
  </si>
  <si>
    <t>掘削</t>
    <phoneticPr fontId="1"/>
  </si>
  <si>
    <t>サービス費用： (単位：万円)</t>
    <rPh sb="4" eb="6">
      <t>ヒヨウ</t>
    </rPh>
    <rPh sb="9" eb="11">
      <t>タンイ</t>
    </rPh>
    <rPh sb="12" eb="14">
      <t>マンエン</t>
    </rPh>
    <phoneticPr fontId="1"/>
  </si>
  <si>
    <t>松江県土整備事務所</t>
    <rPh sb="2" eb="4">
      <t>ケンド</t>
    </rPh>
    <rPh sb="4" eb="6">
      <t>セイビ</t>
    </rPh>
    <rPh sb="6" eb="8">
      <t>ジム</t>
    </rPh>
    <rPh sb="8" eb="9">
      <t>ジョ</t>
    </rPh>
    <phoneticPr fontId="3"/>
  </si>
  <si>
    <t>雲南県土整備事務所</t>
    <rPh sb="0" eb="2">
      <t>ウンナン</t>
    </rPh>
    <rPh sb="2" eb="4">
      <t>ケンド</t>
    </rPh>
    <rPh sb="4" eb="6">
      <t>セイビ</t>
    </rPh>
    <rPh sb="6" eb="9">
      <t>ジムショ</t>
    </rPh>
    <phoneticPr fontId="3"/>
  </si>
  <si>
    <t>出雲県土整備事務所</t>
    <rPh sb="2" eb="4">
      <t>ケンド</t>
    </rPh>
    <rPh sb="4" eb="6">
      <t>セイビ</t>
    </rPh>
    <rPh sb="6" eb="8">
      <t>ジム</t>
    </rPh>
    <rPh sb="8" eb="9">
      <t>ジョ</t>
    </rPh>
    <phoneticPr fontId="3"/>
  </si>
  <si>
    <t>県央県土整備事務所</t>
    <rPh sb="0" eb="2">
      <t>ケンオウ</t>
    </rPh>
    <rPh sb="2" eb="4">
      <t>ケンド</t>
    </rPh>
    <rPh sb="4" eb="6">
      <t>セイビ</t>
    </rPh>
    <rPh sb="6" eb="9">
      <t>ジムショ</t>
    </rPh>
    <phoneticPr fontId="3"/>
  </si>
  <si>
    <t>浜田県土整備事務所</t>
    <rPh sb="0" eb="2">
      <t>ハマダ</t>
    </rPh>
    <rPh sb="2" eb="4">
      <t>ケンド</t>
    </rPh>
    <rPh sb="4" eb="6">
      <t>セイビ</t>
    </rPh>
    <rPh sb="6" eb="9">
      <t>ジムショ</t>
    </rPh>
    <phoneticPr fontId="3"/>
  </si>
  <si>
    <t>益田県土整備事務所</t>
    <rPh sb="0" eb="2">
      <t>マスダ</t>
    </rPh>
    <rPh sb="2" eb="4">
      <t>ケンド</t>
    </rPh>
    <rPh sb="4" eb="6">
      <t>セイビ</t>
    </rPh>
    <rPh sb="6" eb="9">
      <t>ジムショ</t>
    </rPh>
    <phoneticPr fontId="3"/>
  </si>
  <si>
    <t>隠岐支庁県土整備局</t>
    <rPh sb="4" eb="6">
      <t>ケンド</t>
    </rPh>
    <rPh sb="6" eb="8">
      <t>セイビ</t>
    </rPh>
    <rPh sb="8" eb="9">
      <t>キョク</t>
    </rPh>
    <phoneticPr fontId="3"/>
  </si>
  <si>
    <t>松江県土整備事務所広瀬土木事業所</t>
    <rPh sb="9" eb="11">
      <t>ヒロセ</t>
    </rPh>
    <rPh sb="11" eb="13">
      <t>ドボク</t>
    </rPh>
    <rPh sb="13" eb="16">
      <t>ジギョウショ</t>
    </rPh>
    <phoneticPr fontId="4"/>
  </si>
  <si>
    <t>雲南県土整備事務所仁多土木事業所</t>
    <rPh sb="9" eb="11">
      <t>ニタ</t>
    </rPh>
    <rPh sb="11" eb="13">
      <t>ドボク</t>
    </rPh>
    <rPh sb="13" eb="16">
      <t>ジギョウショ</t>
    </rPh>
    <phoneticPr fontId="4"/>
  </si>
  <si>
    <t>県央県土整備事務所大田事業所</t>
    <rPh sb="9" eb="11">
      <t>オオダ</t>
    </rPh>
    <rPh sb="11" eb="14">
      <t>ジギョウショ</t>
    </rPh>
    <phoneticPr fontId="4"/>
  </si>
  <si>
    <t>益田県土整備事務所津和野土木事業所</t>
    <rPh sb="9" eb="12">
      <t>ツワノ</t>
    </rPh>
    <rPh sb="12" eb="14">
      <t>ドボク</t>
    </rPh>
    <rPh sb="14" eb="17">
      <t>ジギョウショ</t>
    </rPh>
    <phoneticPr fontId="4"/>
  </si>
  <si>
    <t>隠岐支庁県土整備局島前事業部</t>
    <rPh sb="9" eb="11">
      <t>ドウゼン</t>
    </rPh>
    <rPh sb="11" eb="13">
      <t>ジギョウ</t>
    </rPh>
    <rPh sb="13" eb="14">
      <t>ブ</t>
    </rPh>
    <phoneticPr fontId="4"/>
  </si>
  <si>
    <t>浜田河川総合開発事務所</t>
  </si>
  <si>
    <t>発注者名リスト</t>
    <rPh sb="0" eb="3">
      <t>ハッチュウシャ</t>
    </rPh>
    <rPh sb="3" eb="4">
      <t>メイ</t>
    </rPh>
    <phoneticPr fontId="1"/>
  </si>
  <si>
    <t>発注形態リスト</t>
    <rPh sb="0" eb="2">
      <t>ハッチュウ</t>
    </rPh>
    <rPh sb="2" eb="4">
      <t>ケイタイ</t>
    </rPh>
    <phoneticPr fontId="1"/>
  </si>
  <si>
    <t>施工者希望Ａ型</t>
    <rPh sb="0" eb="2">
      <t>セコウ</t>
    </rPh>
    <rPh sb="2" eb="3">
      <t>シャ</t>
    </rPh>
    <rPh sb="3" eb="5">
      <t>キボウ</t>
    </rPh>
    <rPh sb="6" eb="7">
      <t>ガタ</t>
    </rPh>
    <phoneticPr fontId="1"/>
  </si>
  <si>
    <t>施工者希望Ｂ型</t>
    <rPh sb="0" eb="2">
      <t>セコウ</t>
    </rPh>
    <rPh sb="2" eb="3">
      <t>シャ</t>
    </rPh>
    <rPh sb="3" eb="5">
      <t>キボウ</t>
    </rPh>
    <rPh sb="6" eb="7">
      <t>ガタ</t>
    </rPh>
    <phoneticPr fontId="1"/>
  </si>
  <si>
    <t>プルダウンリスト</t>
    <phoneticPr fontId="1"/>
  </si>
  <si>
    <t>島根県　〇〇市　〇〇町　〇〇地内</t>
    <rPh sb="0" eb="3">
      <t>シマネケン</t>
    </rPh>
    <rPh sb="6" eb="7">
      <t>シ</t>
    </rPh>
    <rPh sb="10" eb="11">
      <t>チョウ</t>
    </rPh>
    <rPh sb="14" eb="15">
      <t>チ</t>
    </rPh>
    <rPh sb="15" eb="16">
      <t>ナイ</t>
    </rPh>
    <phoneticPr fontId="1"/>
  </si>
  <si>
    <t>平成　　年　　月　　日～平成　　年　　月　　日</t>
    <rPh sb="0" eb="2">
      <t>ヘイセイ</t>
    </rPh>
    <rPh sb="4" eb="5">
      <t>ネン</t>
    </rPh>
    <rPh sb="7" eb="8">
      <t>ガツ</t>
    </rPh>
    <rPh sb="10" eb="11">
      <t>ニチ</t>
    </rPh>
    <rPh sb="12" eb="14">
      <t>ヘイセイ</t>
    </rPh>
    <rPh sb="16" eb="17">
      <t>ネン</t>
    </rPh>
    <rPh sb="19" eb="20">
      <t>ガツ</t>
    </rPh>
    <rPh sb="22" eb="23">
      <t>ニチ</t>
    </rPh>
    <phoneticPr fontId="1"/>
  </si>
  <si>
    <t>Ｌ＝　　ｍ</t>
    <phoneticPr fontId="1"/>
  </si>
  <si>
    <t>会社名</t>
    <rPh sb="0" eb="3">
      <t>カイシャメイメイ</t>
    </rPh>
    <phoneticPr fontId="1"/>
  </si>
  <si>
    <t>会社所在地</t>
    <rPh sb="0" eb="2">
      <t>カイシャ</t>
    </rPh>
    <rPh sb="2" eb="5">
      <t>ショザイチ</t>
    </rPh>
    <phoneticPr fontId="1"/>
  </si>
  <si>
    <t>回答者氏名</t>
    <rPh sb="0" eb="2">
      <t>カイトウ</t>
    </rPh>
    <rPh sb="2" eb="3">
      <t>シャ</t>
    </rPh>
    <rPh sb="3" eb="5">
      <t>シメイ</t>
    </rPh>
    <phoneticPr fontId="1"/>
  </si>
  <si>
    <t>Ｖ＝　　ｍ３（Ｈ＝　　ｍ）</t>
    <phoneticPr fontId="1"/>
  </si>
  <si>
    <t>レンタル</t>
    <phoneticPr fontId="1"/>
  </si>
  <si>
    <t>レンタル会社</t>
    <rPh sb="4" eb="6">
      <t>ガイシャ</t>
    </rPh>
    <phoneticPr fontId="1"/>
  </si>
  <si>
    <t>３Dでない通常の起工測量では自社で行っていた</t>
    <phoneticPr fontId="1"/>
  </si>
  <si>
    <t>３Dでない通常の起工測量では自社で行っていない</t>
    <phoneticPr fontId="1"/>
  </si>
  <si>
    <t>（どちらかを選択）３Dでない通常の起工測量では自社で行っていた・３Dでない通常の起工測量では自社で行っていない</t>
    <rPh sb="6" eb="8">
      <t>センタク</t>
    </rPh>
    <phoneticPr fontId="1"/>
  </si>
  <si>
    <t>プルダウンリスト</t>
    <phoneticPr fontId="1"/>
  </si>
  <si>
    <t>（どちらかを選択）自社・外注</t>
    <rPh sb="6" eb="8">
      <t>センタク</t>
    </rPh>
    <rPh sb="9" eb="11">
      <t>ジシャ</t>
    </rPh>
    <rPh sb="12" eb="14">
      <t>ガイチュウ</t>
    </rPh>
    <phoneticPr fontId="1"/>
  </si>
  <si>
    <t>プルダウンリスト</t>
    <phoneticPr fontId="1"/>
  </si>
  <si>
    <t>（どちらかを選択）自社保有・レンタル</t>
    <rPh sb="6" eb="8">
      <t>センタク</t>
    </rPh>
    <rPh sb="9" eb="11">
      <t>ジシャ</t>
    </rPh>
    <rPh sb="11" eb="13">
      <t>ホユウ</t>
    </rPh>
    <phoneticPr fontId="1"/>
  </si>
  <si>
    <t>（いずれかを選択）レンタル会社・測量会社・コンサル会社</t>
    <rPh sb="6" eb="8">
      <t>センタク</t>
    </rPh>
    <rPh sb="16" eb="18">
      <t>ソクリョウ</t>
    </rPh>
    <rPh sb="18" eb="20">
      <t>ガイシャ</t>
    </rPh>
    <rPh sb="25" eb="27">
      <t>ガイシャ</t>
    </rPh>
    <phoneticPr fontId="1"/>
  </si>
  <si>
    <t>TSを用いた出来形管理の時は自社で行っていない</t>
    <phoneticPr fontId="1"/>
  </si>
  <si>
    <t>（どちらかを選択）TSを用いた出来形管理の時は自社で行っていた・TSを用いた出来形管理の時は自社で行っていない</t>
    <rPh sb="6" eb="8">
      <t>センタク</t>
    </rPh>
    <phoneticPr fontId="1"/>
  </si>
  <si>
    <t>（例）〇〇社製　UAV写真測量システム</t>
    <phoneticPr fontId="1"/>
  </si>
  <si>
    <t>作業・操作：</t>
    <rPh sb="0" eb="2">
      <t>サギョウ</t>
    </rPh>
    <rPh sb="3" eb="5">
      <t>ソウサ</t>
    </rPh>
    <phoneticPr fontId="1"/>
  </si>
  <si>
    <t>（例）○○社製　３D処理システム　(ソフト名を記入)</t>
    <rPh sb="5" eb="6">
      <t>シャ</t>
    </rPh>
    <rPh sb="6" eb="7">
      <t>セイ</t>
    </rPh>
    <phoneticPr fontId="1"/>
  </si>
  <si>
    <t>（例）　○○社　MCブル　○ｔ</t>
    <phoneticPr fontId="1"/>
  </si>
  <si>
    <t>（いずれかを選択）自社・レンタル会社・機器メーカー</t>
    <rPh sb="6" eb="8">
      <t>センタク</t>
    </rPh>
    <phoneticPr fontId="1"/>
  </si>
  <si>
    <t>（例）　○○社　MCバックホウ　○m3</t>
    <rPh sb="6" eb="7">
      <t>シャ</t>
    </rPh>
    <phoneticPr fontId="1"/>
  </si>
  <si>
    <t>３Dでない通常の出来高（数量）計測では自社で行っていた</t>
  </si>
  <si>
    <t>３Dでない通常の出来高（数量）計測では自社で行っていない</t>
    <phoneticPr fontId="1"/>
  </si>
  <si>
    <t>（どちらかを選択）３Dでない通常の出来高（数量）計測では自社で行っていた・３Dでない通常の出来高（数量）計測では自社で行っていない</t>
    <rPh sb="6" eb="8">
      <t>センタク</t>
    </rPh>
    <phoneticPr fontId="1"/>
  </si>
  <si>
    <t>○○(株)</t>
    <rPh sb="2" eb="5">
      <t>カブ</t>
    </rPh>
    <phoneticPr fontId="2"/>
  </si>
  <si>
    <t>（例）：現場代理人</t>
  </si>
  <si>
    <t>３Dでない通常の出来形計測では自社で行っていない</t>
    <phoneticPr fontId="1"/>
  </si>
  <si>
    <t>（どちらかを選択）３Dでない通常の出来形計測では自社で行っていた・３Dでない通常の出来形計測では自社で行っていない</t>
    <rPh sb="6" eb="8">
      <t>センタク</t>
    </rPh>
    <phoneticPr fontId="1"/>
  </si>
  <si>
    <t>（どちらかを選択）利用した・利用していない</t>
    <rPh sb="6" eb="8">
      <t>センタク</t>
    </rPh>
    <rPh sb="9" eb="11">
      <t>リヨウ</t>
    </rPh>
    <rPh sb="14" eb="16">
      <t>リヨウ</t>
    </rPh>
    <phoneticPr fontId="1"/>
  </si>
  <si>
    <t>利用していない</t>
    <rPh sb="0" eb="2">
      <t>リヨウ</t>
    </rPh>
    <phoneticPr fontId="1"/>
  </si>
  <si>
    <t>利用した</t>
    <rPh sb="0" eb="2">
      <t>リヨウ</t>
    </rPh>
    <phoneticPr fontId="1"/>
  </si>
  <si>
    <t>（いずれかを選択）レンタル会社・測量会社・コンサル会社・機器メーカー</t>
    <rPh sb="6" eb="8">
      <t>センタク</t>
    </rPh>
    <rPh sb="16" eb="18">
      <t>ソクリョウ</t>
    </rPh>
    <rPh sb="18" eb="20">
      <t>ガイシャ</t>
    </rPh>
    <rPh sb="25" eb="27">
      <t>ガイシャ</t>
    </rPh>
    <phoneticPr fontId="1"/>
  </si>
  <si>
    <t>No.◯◯～No.◯◯、A=○㎡</t>
  </si>
  <si>
    <t>○○工事</t>
    <rPh sb="2" eb="4">
      <t>コウジ</t>
    </rPh>
    <phoneticPr fontId="2"/>
  </si>
  <si>
    <t>島根県　〇〇市　〇〇町　〇〇</t>
    <rPh sb="0" eb="3">
      <t>シマネケン</t>
    </rPh>
    <rPh sb="6" eb="7">
      <t>シ</t>
    </rPh>
    <rPh sb="10" eb="11">
      <t>チョウ</t>
    </rPh>
    <phoneticPr fontId="1"/>
  </si>
  <si>
    <t>（例）No.◯◯～No.◯◯</t>
    <rPh sb="1" eb="2">
      <t>レイ</t>
    </rPh>
    <phoneticPr fontId="2"/>
  </si>
  <si>
    <t>Ｌ＝〇〇ｍ</t>
  </si>
  <si>
    <t>理由がわかる状況写真を添付してください（複数枚可）</t>
    <rPh sb="0" eb="2">
      <t>リユウ</t>
    </rPh>
    <phoneticPr fontId="1"/>
  </si>
  <si>
    <t>（例）○○社　○○システム　（サービス名を記入）</t>
  </si>
  <si>
    <t>No.◯◯～No.◯◯</t>
  </si>
  <si>
    <t>その他（詳細をご記入ください）</t>
    <phoneticPr fontId="1"/>
  </si>
  <si>
    <t>・工事完成図○○枚
・出来形管理資料○○枚</t>
    <rPh sb="1" eb="3">
      <t>コウジ</t>
    </rPh>
    <rPh sb="3" eb="5">
      <t>カンセイ</t>
    </rPh>
    <rPh sb="5" eb="6">
      <t>ズ</t>
    </rPh>
    <rPh sb="8" eb="9">
      <t>マイ</t>
    </rPh>
    <rPh sb="11" eb="14">
      <t>デキガタ</t>
    </rPh>
    <rPh sb="14" eb="16">
      <t>カンリ</t>
    </rPh>
    <rPh sb="16" eb="18">
      <t>シリョウ</t>
    </rPh>
    <rPh sb="20" eb="21">
      <t>マイ</t>
    </rPh>
    <phoneticPr fontId="2"/>
  </si>
  <si>
    <t>そのほかの技術の
概要と効果
（自由記入）</t>
    <rPh sb="5" eb="7">
      <t>ギジュツ</t>
    </rPh>
    <rPh sb="9" eb="11">
      <t>ガイヨウ</t>
    </rPh>
    <rPh sb="12" eb="14">
      <t>コウカ</t>
    </rPh>
    <rPh sb="16" eb="18">
      <t>ジユウ</t>
    </rPh>
    <rPh sb="18" eb="20">
      <t>キニュウ</t>
    </rPh>
    <phoneticPr fontId="1"/>
  </si>
  <si>
    <t>（１）基本情報</t>
  </si>
  <si>
    <t>（３）使用機器の調査</t>
  </si>
  <si>
    <t>（５）改善要望等の調査</t>
    <rPh sb="3" eb="5">
      <t>カイゼン</t>
    </rPh>
    <rPh sb="5" eb="7">
      <t>ヨウボウ</t>
    </rPh>
    <rPh sb="7" eb="8">
      <t>トウ</t>
    </rPh>
    <rPh sb="9" eb="11">
      <t>チョウサ</t>
    </rPh>
    <phoneticPr fontId="1"/>
  </si>
  <si>
    <t>(4)-①　3次元起工測量（ICT手法、従来手法双方に必要となる基準点測量はのぞく）</t>
    <rPh sb="7" eb="9">
      <t>ジゲン</t>
    </rPh>
    <rPh sb="9" eb="11">
      <t>キコウ</t>
    </rPh>
    <rPh sb="11" eb="13">
      <t>ソクリョウ</t>
    </rPh>
    <rPh sb="17" eb="19">
      <t>シュホウ</t>
    </rPh>
    <rPh sb="20" eb="22">
      <t>ジュウライ</t>
    </rPh>
    <rPh sb="22" eb="24">
      <t>シュホウ</t>
    </rPh>
    <rPh sb="24" eb="26">
      <t>ソウホウ</t>
    </rPh>
    <rPh sb="27" eb="29">
      <t>ヒツヨウ</t>
    </rPh>
    <rPh sb="32" eb="34">
      <t>キジュン</t>
    </rPh>
    <rPh sb="34" eb="37">
      <t>テンソクリョウ</t>
    </rPh>
    <phoneticPr fontId="1"/>
  </si>
  <si>
    <t>(4)-②　3次元設計データ作成</t>
    <rPh sb="7" eb="9">
      <t>ジゲン</t>
    </rPh>
    <rPh sb="9" eb="11">
      <t>セッケイ</t>
    </rPh>
    <rPh sb="14" eb="16">
      <t>サクセイ</t>
    </rPh>
    <phoneticPr fontId="1"/>
  </si>
  <si>
    <t>(4)-③　ICT建設機械による施工</t>
    <rPh sb="9" eb="11">
      <t>ケンセツ</t>
    </rPh>
    <rPh sb="11" eb="13">
      <t>キカイ</t>
    </rPh>
    <rPh sb="16" eb="18">
      <t>セコウ</t>
    </rPh>
    <phoneticPr fontId="1"/>
  </si>
  <si>
    <t>(4)-④　3次元出来型管理等の施工管理（出来形計測は出来形管理資料作成にかかる一切の作業を対象として記載）</t>
    <rPh sb="7" eb="9">
      <t>ジゲン</t>
    </rPh>
    <rPh sb="9" eb="11">
      <t>シュッタイ</t>
    </rPh>
    <rPh sb="11" eb="12">
      <t>ガタ</t>
    </rPh>
    <rPh sb="12" eb="14">
      <t>カンリ</t>
    </rPh>
    <rPh sb="14" eb="15">
      <t>トウ</t>
    </rPh>
    <rPh sb="16" eb="18">
      <t>セコウ</t>
    </rPh>
    <rPh sb="18" eb="20">
      <t>カンリ</t>
    </rPh>
    <rPh sb="21" eb="24">
      <t>デキガタ</t>
    </rPh>
    <rPh sb="24" eb="26">
      <t>ケイソク</t>
    </rPh>
    <rPh sb="27" eb="30">
      <t>デキガタ</t>
    </rPh>
    <rPh sb="30" eb="32">
      <t>カンリ</t>
    </rPh>
    <rPh sb="32" eb="34">
      <t>シリョウ</t>
    </rPh>
    <rPh sb="34" eb="36">
      <t>サクセイ</t>
    </rPh>
    <rPh sb="40" eb="42">
      <t>イッサイ</t>
    </rPh>
    <rPh sb="43" eb="45">
      <t>サギョウ</t>
    </rPh>
    <rPh sb="46" eb="48">
      <t>タイショウ</t>
    </rPh>
    <rPh sb="51" eb="53">
      <t>キサイ</t>
    </rPh>
    <phoneticPr fontId="1"/>
  </si>
  <si>
    <t>(4)-⑤　3次元データの納品</t>
    <rPh sb="7" eb="9">
      <t>ジゲン</t>
    </rPh>
    <rPh sb="13" eb="15">
      <t>ノウヒン</t>
    </rPh>
    <phoneticPr fontId="1"/>
  </si>
  <si>
    <t>(4)-⑥　その他（重機の位置情報をリアルタイムに収集するクラウド等を利用した精緻な工程管理等）</t>
    <rPh sb="8" eb="9">
      <t>ホカ</t>
    </rPh>
    <rPh sb="10" eb="12">
      <t>ジュウキ</t>
    </rPh>
    <rPh sb="13" eb="15">
      <t>イチ</t>
    </rPh>
    <rPh sb="15" eb="17">
      <t>ジョウホウ</t>
    </rPh>
    <rPh sb="25" eb="27">
      <t>シュウシュウ</t>
    </rPh>
    <rPh sb="33" eb="34">
      <t>トウ</t>
    </rPh>
    <rPh sb="35" eb="37">
      <t>リヨウ</t>
    </rPh>
    <rPh sb="39" eb="41">
      <t>セイチ</t>
    </rPh>
    <rPh sb="42" eb="44">
      <t>コウテイ</t>
    </rPh>
    <rPh sb="44" eb="46">
      <t>カンリ</t>
    </rPh>
    <rPh sb="46" eb="47">
      <t>トウ</t>
    </rPh>
    <phoneticPr fontId="1"/>
  </si>
  <si>
    <t>(4)-⑦　その他（ICT施工実施に関する導入動機等）</t>
    <rPh sb="8" eb="9">
      <t>ホカ</t>
    </rPh>
    <rPh sb="13" eb="15">
      <t>セコウ</t>
    </rPh>
    <rPh sb="15" eb="17">
      <t>ジッシ</t>
    </rPh>
    <rPh sb="18" eb="19">
      <t>カン</t>
    </rPh>
    <rPh sb="21" eb="23">
      <t>ドウニュウ</t>
    </rPh>
    <rPh sb="23" eb="25">
      <t>ドウキ</t>
    </rPh>
    <rPh sb="25" eb="26">
      <t>ナド</t>
    </rPh>
    <phoneticPr fontId="1"/>
  </si>
  <si>
    <t>(4)-⑧　ICTを活用したそれぞれの用途について、ＩＣＴの満足度を５段階で評価してください。</t>
    <phoneticPr fontId="1"/>
  </si>
  <si>
    <t>(5)-①　3次元起工測量</t>
    <rPh sb="7" eb="9">
      <t>ジゲン</t>
    </rPh>
    <rPh sb="9" eb="11">
      <t>キコウ</t>
    </rPh>
    <rPh sb="11" eb="13">
      <t>ソクリョウ</t>
    </rPh>
    <phoneticPr fontId="1"/>
  </si>
  <si>
    <t>(5)-②　3次元設計データ作成</t>
    <rPh sb="7" eb="9">
      <t>ジゲン</t>
    </rPh>
    <rPh sb="9" eb="11">
      <t>セッケイ</t>
    </rPh>
    <rPh sb="14" eb="16">
      <t>サクセイ</t>
    </rPh>
    <phoneticPr fontId="1"/>
  </si>
  <si>
    <t>(5)-③　ICT建設機械による施工</t>
    <rPh sb="9" eb="11">
      <t>ケンセツ</t>
    </rPh>
    <rPh sb="11" eb="13">
      <t>キカイ</t>
    </rPh>
    <rPh sb="16" eb="18">
      <t>セコウ</t>
    </rPh>
    <phoneticPr fontId="1"/>
  </si>
  <si>
    <t>(5)-④　3次元出来形管理等の施工管理</t>
    <rPh sb="7" eb="9">
      <t>ジゲン</t>
    </rPh>
    <rPh sb="9" eb="11">
      <t>シュッタイ</t>
    </rPh>
    <rPh sb="11" eb="12">
      <t>カタ</t>
    </rPh>
    <rPh sb="12" eb="14">
      <t>カンリ</t>
    </rPh>
    <rPh sb="14" eb="15">
      <t>トウ</t>
    </rPh>
    <rPh sb="16" eb="18">
      <t>セコウ</t>
    </rPh>
    <rPh sb="18" eb="20">
      <t>カンリ</t>
    </rPh>
    <phoneticPr fontId="1"/>
  </si>
  <si>
    <t>(5)-⑤　3次元データの納品</t>
    <rPh sb="7" eb="9">
      <t>ジゲン</t>
    </rPh>
    <rPh sb="13" eb="15">
      <t>ノウヒン</t>
    </rPh>
    <phoneticPr fontId="1"/>
  </si>
  <si>
    <t>3次元データの利活用による効果</t>
    <phoneticPr fontId="1"/>
  </si>
  <si>
    <t>ＩＣＴ機器の応用による効果</t>
    <phoneticPr fontId="1"/>
  </si>
  <si>
    <t>ＩＣＴ活用工事の実施に伴う効果</t>
    <phoneticPr fontId="1"/>
  </si>
  <si>
    <t>掘削</t>
  </si>
  <si>
    <t>盛土</t>
  </si>
  <si>
    <t>当該工事での貴方の立場</t>
  </si>
  <si>
    <t>３Ｄ起工測量</t>
  </si>
  <si>
    <t>３Ｄ設計データ作成</t>
  </si>
  <si>
    <t>ＩＣＴ建設機械による施工</t>
  </si>
  <si>
    <t>出来高計測</t>
  </si>
  <si>
    <t>通常起工測量対応</t>
    <rPh sb="0" eb="2">
      <t>ツウジョウ</t>
    </rPh>
    <rPh sb="2" eb="4">
      <t>キコウ</t>
    </rPh>
    <rPh sb="4" eb="6">
      <t>ソクリョウ</t>
    </rPh>
    <rPh sb="6" eb="8">
      <t>タイオウ</t>
    </rPh>
    <phoneticPr fontId="1"/>
  </si>
  <si>
    <t>TS出来形管理時対応</t>
    <rPh sb="8" eb="10">
      <t>タイオウ</t>
    </rPh>
    <phoneticPr fontId="1"/>
  </si>
  <si>
    <t>通常出来高（数量）計測対応</t>
    <rPh sb="11" eb="13">
      <t>タイオウ</t>
    </rPh>
    <phoneticPr fontId="1"/>
  </si>
  <si>
    <t>通常出来形計測対応</t>
    <rPh sb="7" eb="9">
      <t>タイオウ</t>
    </rPh>
    <phoneticPr fontId="1"/>
  </si>
  <si>
    <t>従来手法での所要時間</t>
    <rPh sb="0" eb="2">
      <t>ジュウライ</t>
    </rPh>
    <rPh sb="2" eb="4">
      <t>シュホウ</t>
    </rPh>
    <rPh sb="6" eb="8">
      <t>ショヨウ</t>
    </rPh>
    <rPh sb="8" eb="10">
      <t>ジカン</t>
    </rPh>
    <phoneticPr fontId="1"/>
  </si>
  <si>
    <t>従来手法での成果品作成・整理</t>
    <rPh sb="0" eb="2">
      <t>ジュウライ</t>
    </rPh>
    <rPh sb="2" eb="4">
      <t>シュホウ</t>
    </rPh>
    <rPh sb="6" eb="8">
      <t>セイカ</t>
    </rPh>
    <rPh sb="8" eb="9">
      <t>ヒン</t>
    </rPh>
    <rPh sb="9" eb="11">
      <t>サクセイ</t>
    </rPh>
    <rPh sb="12" eb="14">
      <t>セイリ</t>
    </rPh>
    <phoneticPr fontId="1"/>
  </si>
  <si>
    <t>従来手法での出来形計測</t>
    <rPh sb="0" eb="2">
      <t>ジュウライ</t>
    </rPh>
    <rPh sb="2" eb="4">
      <t>シュホウ</t>
    </rPh>
    <rPh sb="6" eb="9">
      <t>デキガタ</t>
    </rPh>
    <rPh sb="9" eb="11">
      <t>ケイソク</t>
    </rPh>
    <phoneticPr fontId="1"/>
  </si>
  <si>
    <t>従来手法での実地検査</t>
    <rPh sb="0" eb="2">
      <t>ジュウライ</t>
    </rPh>
    <rPh sb="2" eb="4">
      <t>シュホウ</t>
    </rPh>
    <rPh sb="6" eb="10">
      <t>ジッチケンサ</t>
    </rPh>
    <phoneticPr fontId="1"/>
  </si>
  <si>
    <t>従来手法での提出物枚数</t>
    <rPh sb="0" eb="2">
      <t>ジュウライ</t>
    </rPh>
    <rPh sb="2" eb="4">
      <t>シュホウ</t>
    </rPh>
    <rPh sb="6" eb="9">
      <t>テイシュツブツ</t>
    </rPh>
    <rPh sb="9" eb="11">
      <t>マイスウ</t>
    </rPh>
    <phoneticPr fontId="1"/>
  </si>
  <si>
    <t>その他（詳細をご記入ください）</t>
    <phoneticPr fontId="1"/>
  </si>
  <si>
    <t>定性的評価</t>
    <phoneticPr fontId="1"/>
  </si>
  <si>
    <t>その他（詳細記入）</t>
    <rPh sb="4" eb="6">
      <t>ショウサイ</t>
    </rPh>
    <rPh sb="6" eb="8">
      <t>キニュウ</t>
    </rPh>
    <phoneticPr fontId="2"/>
  </si>
  <si>
    <t>自由記入</t>
    <rPh sb="0" eb="2">
      <t>ジユウ</t>
    </rPh>
    <rPh sb="2" eb="4">
      <t>キニュウ</t>
    </rPh>
    <phoneticPr fontId="1"/>
  </si>
  <si>
    <t>次回も、ICT施工を実施したい</t>
    <phoneticPr fontId="1"/>
  </si>
  <si>
    <t>従来施工での施工日数</t>
    <rPh sb="0" eb="2">
      <t>ジュウライ</t>
    </rPh>
    <rPh sb="2" eb="4">
      <t>セコウ</t>
    </rPh>
    <rPh sb="6" eb="8">
      <t>セコウ</t>
    </rPh>
    <rPh sb="8" eb="10">
      <t>ニッスウ</t>
    </rPh>
    <phoneticPr fontId="1"/>
  </si>
  <si>
    <t>従来施工での丁張り設置</t>
    <rPh sb="0" eb="2">
      <t>ジュウライ</t>
    </rPh>
    <rPh sb="2" eb="4">
      <t>セコウ</t>
    </rPh>
    <rPh sb="6" eb="7">
      <t>チョウ</t>
    </rPh>
    <rPh sb="7" eb="8">
      <t>ハ</t>
    </rPh>
    <rPh sb="9" eb="11">
      <t>セッチ</t>
    </rPh>
    <phoneticPr fontId="1"/>
  </si>
  <si>
    <t>のべ作業工数 (単位：人・日)</t>
    <phoneticPr fontId="1"/>
  </si>
  <si>
    <t>のべ作業工数 (単位：人・日)</t>
    <phoneticPr fontId="1"/>
  </si>
  <si>
    <t>のべ作業工数 (単位：人・日)</t>
    <phoneticPr fontId="1"/>
  </si>
  <si>
    <t>のべ建機稼働日数 (単位：台・日)</t>
    <rPh sb="2" eb="4">
      <t>ケンキ</t>
    </rPh>
    <rPh sb="4" eb="6">
      <t>カドウ</t>
    </rPh>
    <rPh sb="6" eb="8">
      <t>ニッスウ</t>
    </rPh>
    <rPh sb="13" eb="14">
      <t>ダイ</t>
    </rPh>
    <phoneticPr fontId="1"/>
  </si>
  <si>
    <t>従来施工 (単位：m3/日)</t>
    <rPh sb="0" eb="2">
      <t>ジュウライ</t>
    </rPh>
    <rPh sb="2" eb="4">
      <t>セコウ</t>
    </rPh>
    <phoneticPr fontId="1"/>
  </si>
  <si>
    <t>のべICT建機稼働日数 (単位：台・日)</t>
    <rPh sb="5" eb="7">
      <t>ケンキ</t>
    </rPh>
    <rPh sb="7" eb="9">
      <t>カドウ</t>
    </rPh>
    <rPh sb="9" eb="11">
      <t>ニッスウ</t>
    </rPh>
    <rPh sb="16" eb="17">
      <t>ダイ</t>
    </rPh>
    <phoneticPr fontId="1"/>
  </si>
  <si>
    <t>実施工 (単位：m3/日)</t>
    <rPh sb="0" eb="1">
      <t>ジツ</t>
    </rPh>
    <rPh sb="1" eb="3">
      <t>セコウ</t>
    </rPh>
    <phoneticPr fontId="1"/>
  </si>
  <si>
    <t>作業日数 (単位：時)</t>
    <rPh sb="0" eb="2">
      <t>サギョウ</t>
    </rPh>
    <rPh sb="2" eb="4">
      <t>ニッスウ</t>
    </rPh>
    <rPh sb="9" eb="10">
      <t>ジ</t>
    </rPh>
    <phoneticPr fontId="1"/>
  </si>
  <si>
    <t>のべ作業工数 (単位：人・時)</t>
    <rPh sb="2" eb="4">
      <t>サギョウ</t>
    </rPh>
    <rPh sb="4" eb="6">
      <t>コウスウ</t>
    </rPh>
    <rPh sb="11" eb="12">
      <t>ニン</t>
    </rPh>
    <rPh sb="13" eb="14">
      <t>ジ</t>
    </rPh>
    <phoneticPr fontId="1"/>
  </si>
  <si>
    <t>のべ作業工数 (単位：人・時)</t>
    <rPh sb="2" eb="4">
      <t>サギョウ</t>
    </rPh>
    <rPh sb="4" eb="6">
      <t>コウスウ</t>
    </rPh>
    <phoneticPr fontId="1"/>
  </si>
  <si>
    <t>計測日数 (単位：時)</t>
    <rPh sb="0" eb="2">
      <t>ケイソク</t>
    </rPh>
    <rPh sb="2" eb="4">
      <t>ニッスウ</t>
    </rPh>
    <rPh sb="9" eb="10">
      <t>ジ</t>
    </rPh>
    <phoneticPr fontId="1"/>
  </si>
  <si>
    <t>◯◯</t>
  </si>
  <si>
    <t>◯◯</t>
    <phoneticPr fontId="2"/>
  </si>
  <si>
    <t>◯◯</t>
    <phoneticPr fontId="2"/>
  </si>
  <si>
    <t>外業○・内業○</t>
  </si>
  <si>
    <t>◯◯</t>
    <phoneticPr fontId="2"/>
  </si>
  <si>
    <t>◯◯</t>
    <phoneticPr fontId="2"/>
  </si>
  <si>
    <t>◯◯</t>
    <phoneticPr fontId="2"/>
  </si>
  <si>
    <t>◯◯</t>
    <phoneticPr fontId="2"/>
  </si>
  <si>
    <t>◯◯</t>
    <phoneticPr fontId="2"/>
  </si>
  <si>
    <t>◯◯</t>
    <phoneticPr fontId="2"/>
  </si>
  <si>
    <t>◯◯</t>
    <phoneticPr fontId="2"/>
  </si>
  <si>
    <t>◯◯</t>
    <phoneticPr fontId="2"/>
  </si>
  <si>
    <t>作業日数 (単位：時)</t>
    <phoneticPr fontId="1"/>
  </si>
  <si>
    <t>のべ作業工数 (単位：人・時)</t>
  </si>
  <si>
    <t>面的な地形の3Dデータを活用した詳細・正確な設計照査</t>
    <phoneticPr fontId="1"/>
  </si>
  <si>
    <t>3D地形・設計ﾃﾞｰﾀを用いた施工ｼﾐｭﾚｰｼｮﾝによる施工計画の正確性向上</t>
    <phoneticPr fontId="1"/>
  </si>
  <si>
    <t>丁張設置作業の省略・軽減</t>
    <phoneticPr fontId="1"/>
  </si>
  <si>
    <t>3次元設計データを用いた施工シミュレーションにより、事前に施工に支障がある箇所が把握出来た。</t>
    <phoneticPr fontId="1"/>
  </si>
  <si>
    <t>3次元地形データと設計データを用いて施工途中段階の排水計画をチェックできた。</t>
    <phoneticPr fontId="1"/>
  </si>
  <si>
    <t>ＵＡＶによる出来形の写真データを広報用資料等に利用できた。</t>
    <phoneticPr fontId="1"/>
  </si>
  <si>
    <t>測量に先立ち設置が必須となる基準点、標定点等の設置頻度が高く、設置等に労力を要するため、設置頻度を低減してほしい</t>
    <phoneticPr fontId="1"/>
  </si>
  <si>
    <t>主たる工種</t>
    <phoneticPr fontId="1"/>
  </si>
  <si>
    <t>工事範囲に対して部分的な活用に留まった場合はその理由</t>
    <phoneticPr fontId="1"/>
  </si>
  <si>
    <t>施工検討開始時期の早期化</t>
    <phoneticPr fontId="1"/>
  </si>
  <si>
    <t>ICT建設機械を制御するための３次元設計ﾃﾞｰﾀ作成作業の効率化</t>
    <phoneticPr fontId="1"/>
  </si>
  <si>
    <t>オペレータへの施工指示作業の省力化</t>
    <phoneticPr fontId="1"/>
  </si>
  <si>
    <t>3次元地形データと設計データを隣接工区の施工者や周辺住民、発注者への施工計画等の説明に利用することで、関係者の理解が深まった。</t>
    <phoneticPr fontId="1"/>
  </si>
  <si>
    <t>施工着手前に早期に地形データが得られたことで、具体的な施工計画検討が早期に開始できた。</t>
    <phoneticPr fontId="1"/>
  </si>
  <si>
    <t>測量した結果を面データとして取り扱うのでは無く、点群データから横断を切り出す等、横断測量のツールとして活用することも認めて欲しい。</t>
    <phoneticPr fontId="1"/>
  </si>
  <si>
    <t>マシンガイダンスバックホウにて施工する上での日々の精度確認方法を簡素化してほしい。出来形を面的に評価しているのだからICT建機の精度管理は任意にしてほしい。</t>
    <phoneticPr fontId="1"/>
  </si>
  <si>
    <t>ＩＣＴ活用工事の活用効果等に関する調査 集計シート</t>
    <rPh sb="20" eb="22">
      <t>シュウケイ</t>
    </rPh>
    <phoneticPr fontId="1"/>
  </si>
  <si>
    <t>Flag1</t>
    <phoneticPr fontId="1"/>
  </si>
  <si>
    <t>Flag2</t>
  </si>
  <si>
    <t>Flag3</t>
  </si>
  <si>
    <t>Flag4</t>
  </si>
  <si>
    <t>Flag5</t>
  </si>
  <si>
    <t>Flag6</t>
  </si>
  <si>
    <t>回答1</t>
    <rPh sb="0" eb="2">
      <t>カイトウ</t>
    </rPh>
    <phoneticPr fontId="1"/>
  </si>
  <si>
    <t>①使用機器（保有状況）：</t>
  </si>
  <si>
    <t>①使用機器（機材名）：</t>
  </si>
  <si>
    <t>①作業・操作：</t>
  </si>
  <si>
    <t>①外注先：</t>
  </si>
  <si>
    <t>②使用機器（保有状況）：</t>
  </si>
  <si>
    <t>②使用機器（機材名）：</t>
  </si>
  <si>
    <t>②作業・操作：</t>
  </si>
  <si>
    <t>②外注先：</t>
  </si>
  <si>
    <t>③使用機器（保有状況）：</t>
  </si>
  <si>
    <t>③使用機器（機材名）：</t>
  </si>
  <si>
    <t>③作業・操作：</t>
  </si>
  <si>
    <t>③外注先：</t>
  </si>
  <si>
    <t>④使用機器（保有状況）：</t>
  </si>
  <si>
    <t>④使用機器（機材名）：</t>
  </si>
  <si>
    <t>④作業・操作：</t>
  </si>
  <si>
    <t>④外注先：</t>
  </si>
  <si>
    <t>使用ソフト：</t>
    <rPh sb="0" eb="2">
      <t>シヨウ</t>
    </rPh>
    <phoneticPr fontId="1"/>
  </si>
  <si>
    <t>設計照査（3D設計データの修正・数量算出）</t>
    <rPh sb="7" eb="9">
      <t>セッケイ</t>
    </rPh>
    <rPh sb="13" eb="15">
      <t>シュウセイ</t>
    </rPh>
    <rPh sb="16" eb="18">
      <t>スウリョウ</t>
    </rPh>
    <rPh sb="18" eb="20">
      <t>サンシュツ</t>
    </rPh>
    <phoneticPr fontId="1"/>
  </si>
  <si>
    <t>①ICT機器のセットアップ・調整等の運用支援</t>
  </si>
  <si>
    <t>②ICT機器のセットアップ・調整等の運用支援</t>
  </si>
  <si>
    <t>③ICT機器のセットアップ・調整等の運用支援</t>
  </si>
  <si>
    <t>④ICT機器のセットアップ・調整等の運用支援</t>
  </si>
  <si>
    <t>出来高計測データの処理</t>
    <rPh sb="0" eb="3">
      <t>デキダカ</t>
    </rPh>
    <rPh sb="3" eb="5">
      <t>ケイソク</t>
    </rPh>
    <rPh sb="9" eb="11">
      <t>ショリ</t>
    </rPh>
    <phoneticPr fontId="1"/>
  </si>
  <si>
    <t>出来形計測データの処理</t>
    <rPh sb="0" eb="3">
      <t>デキガタ</t>
    </rPh>
    <rPh sb="3" eb="5">
      <t>ケイソク</t>
    </rPh>
    <rPh sb="9" eb="11">
      <t>ショリ</t>
    </rPh>
    <phoneticPr fontId="1"/>
  </si>
  <si>
    <t>出来形管理資料作成</t>
    <rPh sb="2" eb="3">
      <t>カタ</t>
    </rPh>
    <phoneticPr fontId="1"/>
  </si>
  <si>
    <t>利用サービス：</t>
    <rPh sb="0" eb="2">
      <t>リヨウ</t>
    </rPh>
    <phoneticPr fontId="1"/>
  </si>
  <si>
    <t>利用サービス名称等：</t>
    <rPh sb="0" eb="2">
      <t>リヨウ</t>
    </rPh>
    <rPh sb="6" eb="8">
      <t>メイショウ</t>
    </rPh>
    <rPh sb="8" eb="9">
      <t>トウ</t>
    </rPh>
    <phoneticPr fontId="1"/>
  </si>
  <si>
    <t>現況測量の省力化</t>
    <phoneticPr fontId="1"/>
  </si>
  <si>
    <t>②3次元設計データ作成</t>
    <phoneticPr fontId="1"/>
  </si>
  <si>
    <t>計</t>
  </si>
  <si>
    <t>施工エリア内に構造物があり、ＩＣＴ建機での施工や、３次元計測が煩雑になることから施工範囲から除外した。</t>
    <phoneticPr fontId="1"/>
  </si>
  <si>
    <t>ＩＣＴ建設機械の施工履歴データを用いた出来高部分数量算出の省力化</t>
  </si>
  <si>
    <t>３次元測量技術を活用した検査による実地検査の一部省略</t>
  </si>
  <si>
    <t>ICT手法での成果品作成・整理</t>
    <phoneticPr fontId="1"/>
  </si>
  <si>
    <t>導入の動機</t>
    <phoneticPr fontId="1"/>
  </si>
  <si>
    <t>計測範囲・面積（㎡）</t>
    <rPh sb="0" eb="2">
      <t>ケイソク</t>
    </rPh>
    <rPh sb="2" eb="4">
      <t>ハンイ</t>
    </rPh>
    <rPh sb="5" eb="7">
      <t>メンセキ</t>
    </rPh>
    <phoneticPr fontId="1"/>
  </si>
  <si>
    <t>※内訳</t>
    <rPh sb="1" eb="3">
      <t>ウチワケ</t>
    </rPh>
    <phoneticPr fontId="1"/>
  </si>
  <si>
    <t>従来手法での所要時間</t>
    <rPh sb="0" eb="2">
      <t>ジュウライ</t>
    </rPh>
    <rPh sb="2" eb="4">
      <t>シュホウ</t>
    </rPh>
    <rPh sb="6" eb="10">
      <t>ショヨウジカン</t>
    </rPh>
    <phoneticPr fontId="1"/>
  </si>
  <si>
    <t>従来手法</t>
    <rPh sb="0" eb="2">
      <t>ジュウライ</t>
    </rPh>
    <rPh sb="2" eb="4">
      <t>シュホウ</t>
    </rPh>
    <phoneticPr fontId="1"/>
  </si>
  <si>
    <t>ＩＣＴ</t>
  </si>
  <si>
    <t>施工の効率化</t>
  </si>
  <si>
    <t>品質の向上</t>
  </si>
  <si>
    <t>出来形のバラツキ低減による仕上げ作業の効率化</t>
  </si>
  <si>
    <t>④3次元出来型管理等の施工管理（出来形計測は出来形管理資料作成にかかる一切の作業を対象として記載）</t>
  </si>
  <si>
    <t>ICT建機が効力を発揮する作業（法面整形、切土整形等）が連続的に発生する期間が少なく、ICTの調達コストに見合った時間短縮効果が得られないため。</t>
  </si>
  <si>
    <t>①外注費：（単位：万円）</t>
  </si>
  <si>
    <t>②外注費：（単位：万円）</t>
  </si>
  <si>
    <t>③外注費：（単位：万円）</t>
  </si>
  <si>
    <t>④外注費：（単位：万円）</t>
  </si>
  <si>
    <t>外注費：（単位：万円）</t>
    <rPh sb="0" eb="3">
      <t>ガイチュウヒ</t>
    </rPh>
    <rPh sb="5" eb="7">
      <t>タンイ</t>
    </rPh>
    <rPh sb="8" eb="10">
      <t>マンエン</t>
    </rPh>
    <phoneticPr fontId="1"/>
  </si>
  <si>
    <t>サービス費用：（単位：万円）</t>
    <rPh sb="4" eb="6">
      <t>ヒヨウ</t>
    </rPh>
    <rPh sb="8" eb="10">
      <t>タンイ</t>
    </rPh>
    <rPh sb="11" eb="13">
      <t>マンエン</t>
    </rPh>
    <phoneticPr fontId="1"/>
  </si>
  <si>
    <t>計測日数（単位：日）</t>
    <rPh sb="0" eb="2">
      <t>ケイソク</t>
    </rPh>
    <rPh sb="2" eb="4">
      <t>ニッスウ</t>
    </rPh>
    <rPh sb="8" eb="9">
      <t>ヒ</t>
    </rPh>
    <phoneticPr fontId="1"/>
  </si>
  <si>
    <t>のべ作業工数（単位：人・日）</t>
    <rPh sb="2" eb="4">
      <t>サギョウ</t>
    </rPh>
    <rPh sb="4" eb="6">
      <t>コウスウ</t>
    </rPh>
    <rPh sb="10" eb="11">
      <t>ニン</t>
    </rPh>
    <phoneticPr fontId="1"/>
  </si>
  <si>
    <t>作業日数（単位：日）</t>
    <rPh sb="0" eb="2">
      <t>サギョウ</t>
    </rPh>
    <rPh sb="2" eb="4">
      <t>ニッスウ</t>
    </rPh>
    <phoneticPr fontId="1"/>
  </si>
  <si>
    <t>計測日数（単位：日）</t>
    <rPh sb="0" eb="2">
      <t>ケイソク</t>
    </rPh>
    <rPh sb="2" eb="4">
      <t>ニッスウ</t>
    </rPh>
    <rPh sb="5" eb="7">
      <t>タンイ</t>
    </rPh>
    <rPh sb="8" eb="9">
      <t>ヒケイソクニッスウ</t>
    </rPh>
    <phoneticPr fontId="1"/>
  </si>
  <si>
    <t>建機拘束日数（単位：日）</t>
    <rPh sb="0" eb="2">
      <t>ケンキ</t>
    </rPh>
    <rPh sb="2" eb="4">
      <t>コウソク</t>
    </rPh>
    <rPh sb="4" eb="6">
      <t>ニッスウ</t>
    </rPh>
    <phoneticPr fontId="1"/>
  </si>
  <si>
    <t>のべ建機稼働日数（単位：台・日）</t>
    <rPh sb="2" eb="4">
      <t>ケンキ</t>
    </rPh>
    <rPh sb="4" eb="6">
      <t>カドウ</t>
    </rPh>
    <rPh sb="6" eb="8">
      <t>ニッスウ</t>
    </rPh>
    <rPh sb="12" eb="13">
      <t>ダイ</t>
    </rPh>
    <phoneticPr fontId="1"/>
  </si>
  <si>
    <t>実施工（単位：m3/日）</t>
    <rPh sb="0" eb="1">
      <t>ジツ</t>
    </rPh>
    <rPh sb="1" eb="3">
      <t>セコウ</t>
    </rPh>
    <rPh sb="10" eb="11">
      <t>ニチ</t>
    </rPh>
    <phoneticPr fontId="1"/>
  </si>
  <si>
    <t>従来施工（単位：m3/日）</t>
    <rPh sb="0" eb="2">
      <t>ジュウライ</t>
    </rPh>
    <rPh sb="2" eb="4">
      <t>セコウ</t>
    </rPh>
    <phoneticPr fontId="1"/>
  </si>
  <si>
    <t>ICT建機拘束日数（単位：日）</t>
    <rPh sb="3" eb="5">
      <t>ケンキ</t>
    </rPh>
    <rPh sb="5" eb="7">
      <t>コウソク</t>
    </rPh>
    <rPh sb="7" eb="9">
      <t>ニッスウ</t>
    </rPh>
    <phoneticPr fontId="1"/>
  </si>
  <si>
    <t>のべICT建機稼働日数（単位：台・日）</t>
    <rPh sb="5" eb="7">
      <t>ケンキ</t>
    </rPh>
    <rPh sb="7" eb="9">
      <t>カドウ</t>
    </rPh>
    <rPh sb="9" eb="11">
      <t>ニッスウ</t>
    </rPh>
    <rPh sb="15" eb="16">
      <t>ダイ</t>
    </rPh>
    <phoneticPr fontId="1"/>
  </si>
  <si>
    <t>実施工（単位：m3/日）</t>
    <rPh sb="0" eb="1">
      <t>ジツ</t>
    </rPh>
    <rPh sb="1" eb="3">
      <t>セコウ</t>
    </rPh>
    <phoneticPr fontId="1"/>
  </si>
  <si>
    <t>作業日数（単位：時）</t>
    <rPh sb="0" eb="2">
      <t>サギョウ</t>
    </rPh>
    <rPh sb="2" eb="4">
      <t>ニッスウ</t>
    </rPh>
    <rPh sb="8" eb="9">
      <t>ジ</t>
    </rPh>
    <phoneticPr fontId="1"/>
  </si>
  <si>
    <t>のべ作業工数（単位：人・時）</t>
    <rPh sb="2" eb="4">
      <t>サギョウ</t>
    </rPh>
    <rPh sb="4" eb="6">
      <t>コウスウ</t>
    </rPh>
    <rPh sb="10" eb="11">
      <t>ニン</t>
    </rPh>
    <rPh sb="12" eb="13">
      <t>ジ</t>
    </rPh>
    <phoneticPr fontId="1"/>
  </si>
  <si>
    <t>定量的効果（省力化）</t>
    <rPh sb="0" eb="3">
      <t>テイリョウテキ</t>
    </rPh>
    <rPh sb="3" eb="5">
      <t>コウカ</t>
    </rPh>
    <rPh sb="6" eb="9">
      <t>ショウリョクカ</t>
    </rPh>
    <phoneticPr fontId="1"/>
  </si>
  <si>
    <t>定量的効果（省力化）</t>
    <phoneticPr fontId="1"/>
  </si>
  <si>
    <t>導入の動機</t>
    <rPh sb="0" eb="2">
      <t>ドウニュウ</t>
    </rPh>
    <rPh sb="3" eb="5">
      <t>ドウキ</t>
    </rPh>
    <phoneticPr fontId="1"/>
  </si>
  <si>
    <t>ICT施工実施回数</t>
    <rPh sb="3" eb="5">
      <t>セコウ</t>
    </rPh>
    <rPh sb="5" eb="7">
      <t>ジッシ</t>
    </rPh>
    <rPh sb="7" eb="9">
      <t>カイスウ</t>
    </rPh>
    <phoneticPr fontId="1"/>
  </si>
  <si>
    <t>発注形態リスト</t>
  </si>
  <si>
    <t>（例：「現場作業が大幅に減ったため、作業員の負担が軽減された（測量作業員）」
（例： 「２日程度の講習ですぐに理解出来、実際にやってみたら思いのほか簡単。」
（例：「従来工法では、２人で３日間かかっていた現況の測量が、１日で完了し省力化が図れた。また、各測点毎の断面による点的な管理から面的な管理とする事により、より詳細な計測を行う事が出来た。」
（例：「UAVでなくLSを用いて計測を行う事により、現場上部にある障害物（橋梁、鉄塔等）に影響を及ぼす事なく作業を行う事が出来た。」</t>
    <rPh sb="40" eb="41">
      <t>レイ</t>
    </rPh>
    <rPh sb="80" eb="81">
      <t>レイ</t>
    </rPh>
    <rPh sb="83" eb="85">
      <t>ジュウライ</t>
    </rPh>
    <rPh sb="85" eb="87">
      <t>コウホウ</t>
    </rPh>
    <rPh sb="91" eb="92">
      <t>ニン</t>
    </rPh>
    <rPh sb="94" eb="95">
      <t>ヒ</t>
    </rPh>
    <rPh sb="95" eb="96">
      <t>アイダ</t>
    </rPh>
    <rPh sb="102" eb="104">
      <t>ゲンキョウ</t>
    </rPh>
    <rPh sb="105" eb="107">
      <t>ソクリョウ</t>
    </rPh>
    <rPh sb="110" eb="111">
      <t>ヒ</t>
    </rPh>
    <rPh sb="112" eb="114">
      <t>カンリョウ</t>
    </rPh>
    <rPh sb="115" eb="118">
      <t>ショウリョクカ</t>
    </rPh>
    <rPh sb="119" eb="120">
      <t>ハカ</t>
    </rPh>
    <rPh sb="126" eb="127">
      <t>カク</t>
    </rPh>
    <rPh sb="127" eb="129">
      <t>ソクテン</t>
    </rPh>
    <rPh sb="129" eb="130">
      <t>ゴト</t>
    </rPh>
    <rPh sb="131" eb="133">
      <t>ダンメン</t>
    </rPh>
    <phoneticPr fontId="1"/>
  </si>
  <si>
    <t>（例： 「○日程度の講習ですぐに理解出来、実際にやってみたら思いのほか簡単。」
（例：「３次元化することで事前にシミュレーションが出来た。」
（例：「ソフトウェアの操作習熟に時間がかかった。」
（例：「構造物が多く、３次元設計データを作成するのが困難であった。」
（例：「ハイスペックのパソコンを準備する必要がある。」</t>
    <rPh sb="41" eb="42">
      <t>レイ</t>
    </rPh>
    <rPh sb="45" eb="47">
      <t>ジゲン</t>
    </rPh>
    <rPh sb="47" eb="48">
      <t>カ</t>
    </rPh>
    <rPh sb="53" eb="55">
      <t>ジゼン</t>
    </rPh>
    <rPh sb="65" eb="67">
      <t>デキ</t>
    </rPh>
    <rPh sb="72" eb="73">
      <t>レイ</t>
    </rPh>
    <rPh sb="82" eb="84">
      <t>ソウサ</t>
    </rPh>
    <rPh sb="84" eb="86">
      <t>シュウジュク</t>
    </rPh>
    <rPh sb="87" eb="89">
      <t>ジカン</t>
    </rPh>
    <rPh sb="98" eb="99">
      <t>レイ</t>
    </rPh>
    <rPh sb="101" eb="104">
      <t>コウゾウブツ</t>
    </rPh>
    <rPh sb="105" eb="106">
      <t>オオ</t>
    </rPh>
    <rPh sb="109" eb="111">
      <t>ジゲン</t>
    </rPh>
    <rPh sb="111" eb="113">
      <t>セッケイ</t>
    </rPh>
    <rPh sb="117" eb="119">
      <t>サクセイ</t>
    </rPh>
    <rPh sb="123" eb="125">
      <t>コンナン</t>
    </rPh>
    <rPh sb="133" eb="134">
      <t>レイ</t>
    </rPh>
    <rPh sb="148" eb="150">
      <t>ジュンビ</t>
    </rPh>
    <rPh sb="152" eb="154">
      <t>ヒツヨウ</t>
    </rPh>
    <phoneticPr fontId="1"/>
  </si>
  <si>
    <t>（例：「丁張り作業が無くなったため、大幅に手間が軽減した（作業員）」
（例：「出来形の精度が上がった」
（例：「重機周りの作業が激減し、安全性が高まった。精神的負担も軽減した」
（例：「入職2年目だが、これまで熟練工でしか出来ないと考えていた法面成型作業が綺麗に出来た」</t>
    <rPh sb="36" eb="37">
      <t>レイ</t>
    </rPh>
    <rPh sb="39" eb="41">
      <t>デキ</t>
    </rPh>
    <rPh sb="41" eb="42">
      <t>ガタ</t>
    </rPh>
    <rPh sb="43" eb="45">
      <t>セイド</t>
    </rPh>
    <rPh sb="46" eb="47">
      <t>ア</t>
    </rPh>
    <rPh sb="53" eb="54">
      <t>レイ</t>
    </rPh>
    <rPh sb="90" eb="91">
      <t>レイ</t>
    </rPh>
    <phoneticPr fontId="1"/>
  </si>
  <si>
    <t>（例：「○日程度の講習ですぐに理解できて、実際にやってみたら思いのほか簡単だった。」
（例：「従来の測量では○日程度かかる測量も○日で完了した。」
（例：「測量機器の据え替え回数が激減し、作業効率が上がった。」
（例：「現場作業が大幅に減ったため、作業員の負担が軽減された。（測量作業員）」
（例：「施工延長が短かったので効果があまり出なかった。」</t>
    <rPh sb="1" eb="2">
      <t>レイ</t>
    </rPh>
    <rPh sb="5" eb="6">
      <t>ヒ</t>
    </rPh>
    <rPh sb="6" eb="8">
      <t>テイド</t>
    </rPh>
    <rPh sb="9" eb="11">
      <t>コウシュウ</t>
    </rPh>
    <rPh sb="15" eb="17">
      <t>リカイ</t>
    </rPh>
    <rPh sb="21" eb="23">
      <t>ジッサイ</t>
    </rPh>
    <rPh sb="30" eb="31">
      <t>オモ</t>
    </rPh>
    <rPh sb="35" eb="37">
      <t>カンタン</t>
    </rPh>
    <rPh sb="44" eb="45">
      <t>レイ</t>
    </rPh>
    <rPh sb="47" eb="49">
      <t>ジュウライ</t>
    </rPh>
    <rPh sb="50" eb="52">
      <t>ソクリョウ</t>
    </rPh>
    <rPh sb="55" eb="56">
      <t>ヒ</t>
    </rPh>
    <rPh sb="56" eb="58">
      <t>テイド</t>
    </rPh>
    <rPh sb="61" eb="63">
      <t>ソクリョウ</t>
    </rPh>
    <rPh sb="65" eb="66">
      <t>ヒ</t>
    </rPh>
    <rPh sb="67" eb="69">
      <t>カンリョウ</t>
    </rPh>
    <rPh sb="75" eb="76">
      <t>レイ</t>
    </rPh>
    <rPh sb="78" eb="80">
      <t>ソクリョウ</t>
    </rPh>
    <rPh sb="80" eb="82">
      <t>キキ</t>
    </rPh>
    <rPh sb="83" eb="84">
      <t>ス</t>
    </rPh>
    <rPh sb="85" eb="86">
      <t>カ</t>
    </rPh>
    <rPh sb="87" eb="89">
      <t>カイスウ</t>
    </rPh>
    <rPh sb="90" eb="92">
      <t>ゲキゲン</t>
    </rPh>
    <rPh sb="94" eb="96">
      <t>サギョウ</t>
    </rPh>
    <rPh sb="96" eb="98">
      <t>コウリツ</t>
    </rPh>
    <rPh sb="99" eb="100">
      <t>ア</t>
    </rPh>
    <rPh sb="147" eb="148">
      <t>レイ</t>
    </rPh>
    <rPh sb="150" eb="152">
      <t>セコウ</t>
    </rPh>
    <rPh sb="152" eb="154">
      <t>エンチョウ</t>
    </rPh>
    <rPh sb="155" eb="156">
      <t>ミジカ</t>
    </rPh>
    <rPh sb="161" eb="163">
      <t>コウカ</t>
    </rPh>
    <rPh sb="167" eb="168">
      <t>デ</t>
    </rPh>
    <phoneticPr fontId="1"/>
  </si>
  <si>
    <t>（例：「作業員の労力が軽減され、納品データの作成時間も早くなった。」
（例：「成果物の作成・整理にかかる時間及び提出物が軽減された。」
（例：「データ量が増加したため時間がかかった。」</t>
    <rPh sb="4" eb="7">
      <t>サギョウイン</t>
    </rPh>
    <rPh sb="8" eb="10">
      <t>ロウリョク</t>
    </rPh>
    <rPh sb="11" eb="13">
      <t>ケイゲン</t>
    </rPh>
    <rPh sb="16" eb="18">
      <t>ノウヒン</t>
    </rPh>
    <rPh sb="22" eb="24">
      <t>サクセイ</t>
    </rPh>
    <rPh sb="24" eb="26">
      <t>ジカン</t>
    </rPh>
    <rPh sb="27" eb="28">
      <t>ハヤ</t>
    </rPh>
    <rPh sb="36" eb="37">
      <t>レイ</t>
    </rPh>
    <rPh sb="39" eb="42">
      <t>セイカブツ</t>
    </rPh>
    <rPh sb="43" eb="45">
      <t>サクセイ</t>
    </rPh>
    <rPh sb="46" eb="48">
      <t>セイリ</t>
    </rPh>
    <rPh sb="52" eb="54">
      <t>ジカン</t>
    </rPh>
    <rPh sb="54" eb="55">
      <t>オヨ</t>
    </rPh>
    <rPh sb="56" eb="59">
      <t>テイシュツブツ</t>
    </rPh>
    <rPh sb="60" eb="62">
      <t>ケイゲン</t>
    </rPh>
    <rPh sb="69" eb="70">
      <t>レイ</t>
    </rPh>
    <rPh sb="75" eb="76">
      <t>リョウ</t>
    </rPh>
    <rPh sb="77" eb="79">
      <t>ゾウカ</t>
    </rPh>
    <rPh sb="83" eb="85">
      <t>ジカン</t>
    </rPh>
    <phoneticPr fontId="2"/>
  </si>
  <si>
    <t>（例：「発注者とクラウドで工事進捗状況を共有することで、発注者への進捗説明作業が○人日分削減できた。」
（例：「発注者とのコミュニケーションが円滑となり、待ち時間が○日縮減した。」
（例：「日々の施工量がクラウドで把握でき、工程の遅延がなかった。」</t>
    <rPh sb="1" eb="2">
      <t>レイ</t>
    </rPh>
    <rPh sb="4" eb="7">
      <t>ハッチュウシャ</t>
    </rPh>
    <rPh sb="13" eb="15">
      <t>コウジ</t>
    </rPh>
    <rPh sb="15" eb="17">
      <t>シンチョク</t>
    </rPh>
    <rPh sb="17" eb="19">
      <t>ジョウキョウ</t>
    </rPh>
    <rPh sb="20" eb="22">
      <t>キョウユウ</t>
    </rPh>
    <rPh sb="28" eb="31">
      <t>ハッチュウシャ</t>
    </rPh>
    <rPh sb="33" eb="35">
      <t>シンチョク</t>
    </rPh>
    <rPh sb="35" eb="37">
      <t>セツメイ</t>
    </rPh>
    <rPh sb="37" eb="39">
      <t>サギョウ</t>
    </rPh>
    <rPh sb="41" eb="43">
      <t>ニンニチ</t>
    </rPh>
    <rPh sb="43" eb="44">
      <t>ブン</t>
    </rPh>
    <rPh sb="44" eb="46">
      <t>サクゲン</t>
    </rPh>
    <rPh sb="53" eb="54">
      <t>レイ</t>
    </rPh>
    <rPh sb="56" eb="59">
      <t>ハッチュウシャ</t>
    </rPh>
    <rPh sb="71" eb="73">
      <t>エンカツ</t>
    </rPh>
    <rPh sb="77" eb="78">
      <t>マ</t>
    </rPh>
    <rPh sb="79" eb="81">
      <t>ジカン</t>
    </rPh>
    <rPh sb="83" eb="84">
      <t>ニチ</t>
    </rPh>
    <rPh sb="84" eb="86">
      <t>シュクゲン</t>
    </rPh>
    <rPh sb="92" eb="93">
      <t>レイ</t>
    </rPh>
    <phoneticPr fontId="2"/>
  </si>
  <si>
    <t>（例：「ICT施工に慣れるため。」
（例：「ICT施工により現場の効率化を図ろうとしたため。」
（例：「安全性が高いため。」</t>
    <rPh sb="1" eb="2">
      <t>レイ</t>
    </rPh>
    <rPh sb="7" eb="9">
      <t>セコウ</t>
    </rPh>
    <rPh sb="10" eb="11">
      <t>ナ</t>
    </rPh>
    <rPh sb="19" eb="20">
      <t>レイ</t>
    </rPh>
    <rPh sb="25" eb="27">
      <t>セコウ</t>
    </rPh>
    <rPh sb="30" eb="32">
      <t>ゲンバ</t>
    </rPh>
    <rPh sb="33" eb="36">
      <t>コウリツカ</t>
    </rPh>
    <rPh sb="37" eb="38">
      <t>ハカ</t>
    </rPh>
    <rPh sb="49" eb="50">
      <t>レイ</t>
    </rPh>
    <rPh sb="52" eb="55">
      <t>アンゼンセイ</t>
    </rPh>
    <rPh sb="56" eb="57">
      <t>タカ</t>
    </rPh>
    <phoneticPr fontId="1"/>
  </si>
  <si>
    <t>（例：「排水の取り合いが事前に確認出来たため容易に排水計画が出来た。」
（例：「平面でしかわからなかったことが、３次元でわかるようになったため、仕上がり状況が今まで以上に予測できた。」
（例：「ブルドーザのMC敷き均しは特筆すべきものがある。誰でも再現性を持って精度良く施工できた。」
（例：「施工の見える化が実現できた。」</t>
    <rPh sb="4" eb="6">
      <t>ハイスイ</t>
    </rPh>
    <rPh sb="7" eb="8">
      <t>ト</t>
    </rPh>
    <rPh sb="9" eb="10">
      <t>ア</t>
    </rPh>
    <rPh sb="12" eb="14">
      <t>ジゼン</t>
    </rPh>
    <rPh sb="15" eb="17">
      <t>カクニン</t>
    </rPh>
    <rPh sb="17" eb="19">
      <t>デキ</t>
    </rPh>
    <rPh sb="22" eb="24">
      <t>ヨウイ</t>
    </rPh>
    <rPh sb="25" eb="27">
      <t>ハイスイ</t>
    </rPh>
    <rPh sb="27" eb="29">
      <t>ケイカク</t>
    </rPh>
    <rPh sb="30" eb="32">
      <t>デキ</t>
    </rPh>
    <rPh sb="40" eb="42">
      <t>ヘイメン</t>
    </rPh>
    <rPh sb="57" eb="59">
      <t>ジゲン</t>
    </rPh>
    <rPh sb="72" eb="74">
      <t>シア</t>
    </rPh>
    <rPh sb="76" eb="78">
      <t>ジョウキョウ</t>
    </rPh>
    <rPh sb="79" eb="80">
      <t>イマ</t>
    </rPh>
    <rPh sb="82" eb="84">
      <t>イジョウ</t>
    </rPh>
    <rPh sb="85" eb="87">
      <t>ヨソク</t>
    </rPh>
    <rPh sb="94" eb="95">
      <t>レイ</t>
    </rPh>
    <rPh sb="105" eb="106">
      <t>シキ</t>
    </rPh>
    <rPh sb="107" eb="108">
      <t>ナラ</t>
    </rPh>
    <rPh sb="110" eb="112">
      <t>トクヒツ</t>
    </rPh>
    <rPh sb="121" eb="122">
      <t>ダレ</t>
    </rPh>
    <rPh sb="124" eb="127">
      <t>サイゲンセイ</t>
    </rPh>
    <rPh sb="128" eb="129">
      <t>モ</t>
    </rPh>
    <rPh sb="131" eb="133">
      <t>セイド</t>
    </rPh>
    <rPh sb="133" eb="134">
      <t>ヨ</t>
    </rPh>
    <rPh sb="135" eb="137">
      <t>セコウ</t>
    </rPh>
    <rPh sb="144" eb="145">
      <t>レイ</t>
    </rPh>
    <rPh sb="147" eb="149">
      <t>セコウ</t>
    </rPh>
    <rPh sb="150" eb="151">
      <t>ミ</t>
    </rPh>
    <rPh sb="153" eb="154">
      <t>カ</t>
    </rPh>
    <rPh sb="155" eb="157">
      <t>ジツゲン</t>
    </rPh>
    <phoneticPr fontId="1"/>
  </si>
  <si>
    <t>（例：「毎月初めにドローンで定点観測を行い進捗状況を詳細に把握することができた。」
（例：「隣接工区との境界線の位置が現地で容易に復元できた。」
（例：「UAVでの撮影写真を打ち合わせ資料として使用することができた。」
（例：「地元協議の資料として使用することができた。」</t>
    <rPh sb="1" eb="2">
      <t>レイ</t>
    </rPh>
    <rPh sb="4" eb="6">
      <t>マイツキ</t>
    </rPh>
    <rPh sb="6" eb="7">
      <t>ハジ</t>
    </rPh>
    <rPh sb="14" eb="16">
      <t>テイテン</t>
    </rPh>
    <rPh sb="16" eb="18">
      <t>カンソク</t>
    </rPh>
    <rPh sb="19" eb="20">
      <t>オコナ</t>
    </rPh>
    <rPh sb="21" eb="23">
      <t>シンチョク</t>
    </rPh>
    <rPh sb="23" eb="25">
      <t>ジョウキョウ</t>
    </rPh>
    <rPh sb="26" eb="28">
      <t>ショウサイ</t>
    </rPh>
    <rPh sb="29" eb="31">
      <t>ハアク</t>
    </rPh>
    <rPh sb="43" eb="44">
      <t>レイ</t>
    </rPh>
    <rPh sb="46" eb="48">
      <t>リンセツ</t>
    </rPh>
    <rPh sb="48" eb="50">
      <t>コウク</t>
    </rPh>
    <rPh sb="52" eb="55">
      <t>キョウカイセン</t>
    </rPh>
    <rPh sb="56" eb="58">
      <t>イチ</t>
    </rPh>
    <rPh sb="59" eb="61">
      <t>ゲンチ</t>
    </rPh>
    <rPh sb="62" eb="64">
      <t>ヨウイ</t>
    </rPh>
    <rPh sb="65" eb="67">
      <t>フクゲン</t>
    </rPh>
    <rPh sb="74" eb="75">
      <t>レイ</t>
    </rPh>
    <rPh sb="82" eb="84">
      <t>サツエイ</t>
    </rPh>
    <rPh sb="84" eb="86">
      <t>シャシン</t>
    </rPh>
    <rPh sb="87" eb="88">
      <t>ウ</t>
    </rPh>
    <rPh sb="89" eb="90">
      <t>ア</t>
    </rPh>
    <rPh sb="92" eb="94">
      <t>シリョウ</t>
    </rPh>
    <rPh sb="97" eb="99">
      <t>シヨウ</t>
    </rPh>
    <rPh sb="111" eb="112">
      <t>レイ</t>
    </rPh>
    <rPh sb="114" eb="116">
      <t>ジモト</t>
    </rPh>
    <rPh sb="116" eb="118">
      <t>キョウギ</t>
    </rPh>
    <rPh sb="119" eb="121">
      <t>シリョウ</t>
    </rPh>
    <rPh sb="124" eb="126">
      <t>シヨウ</t>
    </rPh>
    <phoneticPr fontId="1"/>
  </si>
  <si>
    <t>（例：「今後もさらなるICT人材育成のため社内研修や講習等の取り組みが必要」
（例：「若手の技術者が３次元データの設計に興味を持った。」
（例：「リクルートに役立った。」</t>
    <rPh sb="1" eb="2">
      <t>レイ</t>
    </rPh>
    <rPh sb="4" eb="6">
      <t>コンゴ</t>
    </rPh>
    <rPh sb="14" eb="16">
      <t>ジンザイ</t>
    </rPh>
    <rPh sb="16" eb="18">
      <t>イクセイ</t>
    </rPh>
    <rPh sb="21" eb="23">
      <t>シャナイ</t>
    </rPh>
    <rPh sb="23" eb="25">
      <t>ケンシュウ</t>
    </rPh>
    <rPh sb="26" eb="28">
      <t>コウシュウ</t>
    </rPh>
    <rPh sb="28" eb="29">
      <t>トウ</t>
    </rPh>
    <rPh sb="30" eb="31">
      <t>ト</t>
    </rPh>
    <rPh sb="32" eb="33">
      <t>ク</t>
    </rPh>
    <rPh sb="35" eb="37">
      <t>ヒツヨウ</t>
    </rPh>
    <rPh sb="40" eb="41">
      <t>レイ</t>
    </rPh>
    <rPh sb="43" eb="45">
      <t>ワカテ</t>
    </rPh>
    <rPh sb="46" eb="49">
      <t>ギジュツシャ</t>
    </rPh>
    <rPh sb="51" eb="53">
      <t>ジゲン</t>
    </rPh>
    <rPh sb="57" eb="59">
      <t>セッケイ</t>
    </rPh>
    <rPh sb="60" eb="62">
      <t>キョウミ</t>
    </rPh>
    <rPh sb="63" eb="64">
      <t>モ</t>
    </rPh>
    <rPh sb="70" eb="71">
      <t>レイ</t>
    </rPh>
    <rPh sb="79" eb="81">
      <t>ヤクダ</t>
    </rPh>
    <phoneticPr fontId="1"/>
  </si>
  <si>
    <t>その他の効果、工夫事例、注意事項など</t>
    <rPh sb="2" eb="3">
      <t>タ</t>
    </rPh>
    <rPh sb="4" eb="6">
      <t>コウカ</t>
    </rPh>
    <rPh sb="7" eb="9">
      <t>クフウ</t>
    </rPh>
    <rPh sb="9" eb="11">
      <t>ジレイ</t>
    </rPh>
    <rPh sb="12" eb="14">
      <t>チュウイ</t>
    </rPh>
    <rPh sb="14" eb="16">
      <t>ジコウ</t>
    </rPh>
    <phoneticPr fontId="1"/>
  </si>
  <si>
    <t>その他の効果、工夫事例、注意事項など</t>
    <rPh sb="7" eb="9">
      <t>クフウ</t>
    </rPh>
    <rPh sb="9" eb="11">
      <t>ジレイ</t>
    </rPh>
    <rPh sb="12" eb="14">
      <t>チュウイ</t>
    </rPh>
    <rPh sb="14" eb="16">
      <t>ジコウ</t>
    </rPh>
    <phoneticPr fontId="1"/>
  </si>
  <si>
    <t>（例：「土工の施工効率が上がったため、それに対応するダンプの運用を図るべく運行管理システムを活用し、ダンプの走行状況を把握した。」</t>
    <rPh sb="1" eb="2">
      <t>レイ</t>
    </rPh>
    <rPh sb="4" eb="6">
      <t>ドコウ</t>
    </rPh>
    <rPh sb="7" eb="9">
      <t>セコウ</t>
    </rPh>
    <rPh sb="9" eb="11">
      <t>コウリツ</t>
    </rPh>
    <rPh sb="12" eb="13">
      <t>ア</t>
    </rPh>
    <rPh sb="22" eb="24">
      <t>タイオウ</t>
    </rPh>
    <rPh sb="30" eb="32">
      <t>ウンヨウ</t>
    </rPh>
    <rPh sb="33" eb="34">
      <t>ハカ</t>
    </rPh>
    <rPh sb="37" eb="39">
      <t>ウンコウ</t>
    </rPh>
    <rPh sb="39" eb="41">
      <t>カンリ</t>
    </rPh>
    <rPh sb="46" eb="48">
      <t>カツヨウ</t>
    </rPh>
    <rPh sb="54" eb="56">
      <t>ソウコウ</t>
    </rPh>
    <rPh sb="56" eb="58">
      <t>ジョウキョウ</t>
    </rPh>
    <rPh sb="59" eb="61">
      <t>ハアク</t>
    </rPh>
    <phoneticPr fontId="1"/>
  </si>
  <si>
    <t>（例：「従来の発注図の横断図・縦断図の整合が出来ていない場合があるので、まず発注者で確実に照査して欲しい。」</t>
    <rPh sb="1" eb="2">
      <t>レイ</t>
    </rPh>
    <rPh sb="4" eb="6">
      <t>ジュウライ</t>
    </rPh>
    <rPh sb="7" eb="9">
      <t>ハッチュウ</t>
    </rPh>
    <rPh sb="9" eb="10">
      <t>ズ</t>
    </rPh>
    <rPh sb="11" eb="13">
      <t>オウダン</t>
    </rPh>
    <rPh sb="13" eb="14">
      <t>ズ</t>
    </rPh>
    <rPh sb="15" eb="17">
      <t>ジュウダン</t>
    </rPh>
    <rPh sb="17" eb="18">
      <t>ズ</t>
    </rPh>
    <rPh sb="19" eb="21">
      <t>セイゴウ</t>
    </rPh>
    <rPh sb="22" eb="24">
      <t>デキ</t>
    </rPh>
    <rPh sb="28" eb="30">
      <t>バアイ</t>
    </rPh>
    <rPh sb="38" eb="41">
      <t>ハッチュウシャ</t>
    </rPh>
    <rPh sb="42" eb="44">
      <t>カクジツ</t>
    </rPh>
    <rPh sb="45" eb="47">
      <t>ショウサ</t>
    </rPh>
    <rPh sb="49" eb="50">
      <t>ホ</t>
    </rPh>
    <phoneticPr fontId="1"/>
  </si>
  <si>
    <t>（例：「ICT建機のリース費用が大きく、休日分も原価として発生するため、不稼働日を積算に反映して頂きたい。」</t>
    <rPh sb="1" eb="2">
      <t>レイ</t>
    </rPh>
    <rPh sb="7" eb="9">
      <t>ケンキ</t>
    </rPh>
    <rPh sb="13" eb="15">
      <t>ヒヨウ</t>
    </rPh>
    <rPh sb="16" eb="17">
      <t>オオ</t>
    </rPh>
    <rPh sb="20" eb="22">
      <t>キュウジツ</t>
    </rPh>
    <rPh sb="22" eb="23">
      <t>ブン</t>
    </rPh>
    <rPh sb="24" eb="26">
      <t>ゲンカ</t>
    </rPh>
    <rPh sb="29" eb="31">
      <t>ハッセイ</t>
    </rPh>
    <rPh sb="36" eb="37">
      <t>フ</t>
    </rPh>
    <rPh sb="37" eb="40">
      <t>カドウビ</t>
    </rPh>
    <rPh sb="41" eb="43">
      <t>セキサン</t>
    </rPh>
    <rPh sb="44" eb="46">
      <t>ハンエイ</t>
    </rPh>
    <rPh sb="48" eb="49">
      <t>イタダ</t>
    </rPh>
    <phoneticPr fontId="1"/>
  </si>
  <si>
    <t>（例：「降雪等によりUAV出来形計測が不可能となった場合、面的な管理としてTS測量機器を使用する際の測定頻度（1m2当たり1点）を」
（例：「実施するとなると作業手間が多くなり効率化には繋がらないため、冬期のUAV測量に対する対策が必要と思う。」</t>
    <rPh sb="1" eb="2">
      <t>レイ</t>
    </rPh>
    <rPh sb="4" eb="6">
      <t>コウセツ</t>
    </rPh>
    <rPh sb="6" eb="7">
      <t>トウ</t>
    </rPh>
    <rPh sb="13" eb="15">
      <t>デキ</t>
    </rPh>
    <rPh sb="15" eb="16">
      <t>ガタ</t>
    </rPh>
    <rPh sb="16" eb="18">
      <t>ケイソク</t>
    </rPh>
    <rPh sb="19" eb="22">
      <t>フカノウ</t>
    </rPh>
    <rPh sb="26" eb="28">
      <t>バアイ</t>
    </rPh>
    <rPh sb="29" eb="31">
      <t>メンテキ</t>
    </rPh>
    <rPh sb="32" eb="34">
      <t>カンリ</t>
    </rPh>
    <rPh sb="39" eb="41">
      <t>ソクリョウ</t>
    </rPh>
    <rPh sb="41" eb="43">
      <t>キキ</t>
    </rPh>
    <rPh sb="44" eb="46">
      <t>シヨウ</t>
    </rPh>
    <rPh sb="48" eb="49">
      <t>サイ</t>
    </rPh>
    <rPh sb="50" eb="52">
      <t>ソクテイ</t>
    </rPh>
    <rPh sb="52" eb="54">
      <t>ヒンド</t>
    </rPh>
    <rPh sb="58" eb="59">
      <t>ア</t>
    </rPh>
    <rPh sb="62" eb="63">
      <t>テン</t>
    </rPh>
    <rPh sb="68" eb="69">
      <t>レイ</t>
    </rPh>
    <rPh sb="71" eb="73">
      <t>ジッシ</t>
    </rPh>
    <rPh sb="79" eb="81">
      <t>サギョウ</t>
    </rPh>
    <rPh sb="81" eb="83">
      <t>テマ</t>
    </rPh>
    <rPh sb="84" eb="85">
      <t>オオ</t>
    </rPh>
    <rPh sb="88" eb="91">
      <t>コウリツカ</t>
    </rPh>
    <rPh sb="93" eb="94">
      <t>ツナ</t>
    </rPh>
    <rPh sb="101" eb="103">
      <t>トウキ</t>
    </rPh>
    <rPh sb="107" eb="109">
      <t>ソクリョウ</t>
    </rPh>
    <rPh sb="110" eb="111">
      <t>タイ</t>
    </rPh>
    <rPh sb="113" eb="115">
      <t>タイサク</t>
    </rPh>
    <rPh sb="116" eb="118">
      <t>ヒツヨウ</t>
    </rPh>
    <rPh sb="119" eb="120">
      <t>オモ</t>
    </rPh>
    <phoneticPr fontId="1"/>
  </si>
  <si>
    <t>（例：「二重納品を求められた。」
（例：「データ容量が大きいためブルーレイやハードディスクでの納品を認めて欲しい。」</t>
    <rPh sb="1" eb="2">
      <t>レイ</t>
    </rPh>
    <rPh sb="4" eb="6">
      <t>ニジュウ</t>
    </rPh>
    <rPh sb="6" eb="8">
      <t>ノウヒン</t>
    </rPh>
    <rPh sb="9" eb="10">
      <t>モト</t>
    </rPh>
    <rPh sb="18" eb="19">
      <t>レイ</t>
    </rPh>
    <rPh sb="24" eb="26">
      <t>ヨウリョウ</t>
    </rPh>
    <rPh sb="27" eb="28">
      <t>オオ</t>
    </rPh>
    <rPh sb="47" eb="49">
      <t>ノウヒン</t>
    </rPh>
    <rPh sb="50" eb="51">
      <t>ミト</t>
    </rPh>
    <rPh sb="53" eb="54">
      <t>ホ</t>
    </rPh>
    <phoneticPr fontId="1"/>
  </si>
  <si>
    <t>例）出来形管理の検査は施工プロセス検査として断面毎に行うことから、1度の計測が○m3とTSの方が効率的であったため。
例）隣接工区の施工後高さに応じて擦り付けるため。
例）橋脚・支柱・基礎コンなどの構造物があるため。
例）当該工事区域上部に障害物（○○橋、電力鉄塔等）があり、GPSの測位に支障があったため。
例）まだICT施工に慣れていないことから工事範囲を限定したため。</t>
    <rPh sb="109" eb="110">
      <t>レイ</t>
    </rPh>
    <rPh sb="111" eb="113">
      <t>トウガイ</t>
    </rPh>
    <rPh sb="113" eb="115">
      <t>コウジ</t>
    </rPh>
    <rPh sb="115" eb="117">
      <t>クイキ</t>
    </rPh>
    <rPh sb="117" eb="119">
      <t>ジョウブ</t>
    </rPh>
    <rPh sb="120" eb="123">
      <t>ショウガイブツ</t>
    </rPh>
    <rPh sb="126" eb="127">
      <t>ハシ</t>
    </rPh>
    <rPh sb="128" eb="130">
      <t>デンリョク</t>
    </rPh>
    <rPh sb="130" eb="132">
      <t>テットウ</t>
    </rPh>
    <rPh sb="132" eb="133">
      <t>トウ</t>
    </rPh>
    <rPh sb="142" eb="144">
      <t>ソクイ</t>
    </rPh>
    <rPh sb="145" eb="147">
      <t>シショウ</t>
    </rPh>
    <rPh sb="155" eb="156">
      <t>レイ</t>
    </rPh>
    <rPh sb="162" eb="164">
      <t>セコウ</t>
    </rPh>
    <rPh sb="165" eb="166">
      <t>ナ</t>
    </rPh>
    <rPh sb="175" eb="177">
      <t>コウジ</t>
    </rPh>
    <rPh sb="177" eb="179">
      <t>ハンイ</t>
    </rPh>
    <rPh sb="180" eb="182">
      <t>ゲンテイ</t>
    </rPh>
    <phoneticPr fontId="1"/>
  </si>
  <si>
    <t>舗装</t>
    <rPh sb="0" eb="2">
      <t>ホソウ</t>
    </rPh>
    <phoneticPr fontId="1"/>
  </si>
  <si>
    <t>A＝　　ｍ２</t>
    <phoneticPr fontId="1"/>
  </si>
  <si>
    <t>掘削V＝○○m3（H＝○m）、舗装A＝○○m2、3次元計測面積A＝○㎡</t>
    <rPh sb="15" eb="17">
      <t>ホソウ</t>
    </rPh>
    <phoneticPr fontId="1"/>
  </si>
  <si>
    <t>（２）ＩＣＴ工事の適用範囲</t>
    <rPh sb="6" eb="8">
      <t>コウジ</t>
    </rPh>
    <rPh sb="9" eb="13">
      <t>テキヨウハンイ</t>
    </rPh>
    <phoneticPr fontId="1"/>
  </si>
  <si>
    <t>（２）ＩＣＴ工事の適用範囲</t>
    <phoneticPr fontId="1"/>
  </si>
  <si>
    <t>ICT工事の適用範囲</t>
    <rPh sb="3" eb="5">
      <t>コウジ</t>
    </rPh>
    <rPh sb="6" eb="8">
      <t>テキヨウ</t>
    </rPh>
    <rPh sb="8" eb="10">
      <t>ハンイ</t>
    </rPh>
    <phoneticPr fontId="1"/>
  </si>
  <si>
    <t>ICT土工（舗装工）の概要</t>
    <rPh sb="3" eb="5">
      <t>ドコウ</t>
    </rPh>
    <rPh sb="6" eb="8">
      <t>ホソウ</t>
    </rPh>
    <rPh sb="8" eb="9">
      <t>コウ</t>
    </rPh>
    <rPh sb="11" eb="13">
      <t>ガイヨウ</t>
    </rPh>
    <phoneticPr fontId="1"/>
  </si>
  <si>
    <t>（記入要領）ＩＣＴ土工（舗装工）の対象区間の横断面数を記入。20m毎と変化点の横断面。</t>
    <rPh sb="1" eb="3">
      <t>キニュウ</t>
    </rPh>
    <rPh sb="3" eb="5">
      <t>ヨウリョウ</t>
    </rPh>
    <rPh sb="9" eb="11">
      <t>ドコウ</t>
    </rPh>
    <rPh sb="12" eb="14">
      <t>ホソウ</t>
    </rPh>
    <rPh sb="14" eb="15">
      <t>コウ</t>
    </rPh>
    <rPh sb="17" eb="19">
      <t>タイショウ</t>
    </rPh>
    <rPh sb="19" eb="21">
      <t>クカン</t>
    </rPh>
    <rPh sb="22" eb="25">
      <t>オウダンメン</t>
    </rPh>
    <rPh sb="25" eb="26">
      <t>スウ</t>
    </rPh>
    <rPh sb="27" eb="29">
      <t>キニュウ</t>
    </rPh>
    <rPh sb="33" eb="34">
      <t>ゴト</t>
    </rPh>
    <rPh sb="35" eb="38">
      <t>ヘンカテン</t>
    </rPh>
    <rPh sb="39" eb="41">
      <t>オウダン</t>
    </rPh>
    <rPh sb="41" eb="42">
      <t>メン</t>
    </rPh>
    <phoneticPr fontId="2"/>
  </si>
  <si>
    <t>（４）ICT土工（舗装工）の導入効果の調査</t>
    <rPh sb="9" eb="11">
      <t>ホソウ</t>
    </rPh>
    <rPh sb="11" eb="12">
      <t>コウ</t>
    </rPh>
    <phoneticPr fontId="1"/>
  </si>
  <si>
    <t>⑨ICT土工（舗装工）によって得られた効果をお答えください。</t>
    <rPh sb="7" eb="9">
      <t>ホソウ</t>
    </rPh>
    <rPh sb="9" eb="10">
      <t>コウ</t>
    </rPh>
    <phoneticPr fontId="1"/>
  </si>
  <si>
    <t>（４）ICTの導入効果の調査</t>
    <rPh sb="7" eb="9">
      <t>ドウニュウ</t>
    </rPh>
    <rPh sb="9" eb="11">
      <t>コウカ</t>
    </rPh>
    <rPh sb="12" eb="14">
      <t>チョウサ</t>
    </rPh>
    <phoneticPr fontId="1"/>
  </si>
  <si>
    <t>Ｑ　下記の①～⑤について、ICT導入によってお感じになった効果をお答えください。</t>
    <rPh sb="2" eb="4">
      <t>カキ</t>
    </rPh>
    <rPh sb="16" eb="18">
      <t>ドウニュウ</t>
    </rPh>
    <rPh sb="23" eb="24">
      <t>カン</t>
    </rPh>
    <rPh sb="29" eb="31">
      <t>コウカ</t>
    </rPh>
    <rPh sb="33" eb="34">
      <t>コタ</t>
    </rPh>
    <phoneticPr fontId="1"/>
  </si>
  <si>
    <t>(4)-⑨　ICTによって得られた効果をお答えください。</t>
    <rPh sb="13" eb="14">
      <t>エ</t>
    </rPh>
    <rPh sb="17" eb="19">
      <t>コウカ</t>
    </rPh>
    <rPh sb="21" eb="22">
      <t>コタ</t>
    </rPh>
    <phoneticPr fontId="1"/>
  </si>
  <si>
    <t>Ｑ　次の受注機会で再度ICTを導入するためには、どこを改善する必要がありますか？
　起工測量、設計照査・施工計画、施工、出来高部分払、検査の各段階についてお答えください（複数選択可）</t>
    <phoneticPr fontId="1"/>
  </si>
  <si>
    <r>
      <t>ＩＣＴ活用工事の活用効果等に関する調査　記入様式　</t>
    </r>
    <r>
      <rPr>
        <b/>
        <sz val="11"/>
        <color theme="1"/>
        <rFont val="ＭＳ Ｐゴシック"/>
        <family val="3"/>
        <charset val="128"/>
        <scheme val="minor"/>
      </rPr>
      <t>R2版</t>
    </r>
    <rPh sb="20" eb="22">
      <t>キニュウ</t>
    </rPh>
    <rPh sb="22" eb="24">
      <t>ヨウシキ</t>
    </rPh>
    <rPh sb="27" eb="2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</si>
</sst>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0.0_ "/>
    <numFmt numFmtId="178" formatCode="0.0_);[Red]\(0.0\)"/>
    <numFmt numFmtId="179" formatCode="0_);[Red]\(0\)"/>
    <numFmt numFmtId="180" formatCode="#,##0_ "/>
  </numFmts>
  <fonts count="26">
    <font>
      <sz val="11"/>
      <color theme="1"/>
      <name val="ＭＳ Ｐゴシック"/>
      <family val="2"/>
      <charset val="128"/>
      <scheme val="minor"/>
    </font>
    <font>
      <sz val="6"/>
      <name val="ＭＳ Ｐゴシック"/>
      <family val="2"/>
      <charset val="128"/>
      <scheme val="minor"/>
    </font>
    <font>
      <sz val="11"/>
      <name val="ＭＳ 明朝"/>
      <family val="1"/>
      <charset val="128"/>
    </font>
    <font>
      <sz val="11"/>
      <color theme="1"/>
      <name val="ＭＳ Ｐゴシック"/>
      <family val="3"/>
      <charset val="128"/>
      <scheme val="minor"/>
    </font>
    <font>
      <b/>
      <sz val="11"/>
      <name val="ＭＳ Ｐゴシック"/>
      <family val="3"/>
      <charset val="128"/>
    </font>
    <font>
      <b/>
      <sz val="11"/>
      <color theme="1"/>
      <name val="ＭＳ Ｐゴシック"/>
      <family val="3"/>
      <charset val="128"/>
      <scheme val="minor"/>
    </font>
    <font>
      <b/>
      <sz val="20"/>
      <color theme="1"/>
      <name val="ＭＳ Ｐゴシック"/>
      <family val="3"/>
      <charset val="128"/>
      <scheme val="minor"/>
    </font>
    <font>
      <sz val="10.5"/>
      <color theme="1"/>
      <name val="Century"/>
      <family val="1"/>
    </font>
    <font>
      <sz val="10.5"/>
      <color theme="1"/>
      <name val="ＭＳ 明朝"/>
      <family val="1"/>
      <charset val="128"/>
    </font>
    <font>
      <b/>
      <sz val="14"/>
      <color theme="0"/>
      <name val="ＭＳ Ｐゴシック"/>
      <family val="3"/>
      <charset val="128"/>
      <scheme val="minor"/>
    </font>
    <font>
      <sz val="10.5"/>
      <color theme="1"/>
      <name val="ＭＳ Ｐゴシック"/>
      <family val="3"/>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scheme val="minor"/>
    </font>
    <font>
      <i/>
      <sz val="11"/>
      <name val="ＭＳ Ｐゴシック"/>
      <family val="3"/>
      <charset val="128"/>
      <scheme val="minor"/>
    </font>
    <font>
      <sz val="10.5"/>
      <name val="ＭＳ Ｐゴシック"/>
      <family val="3"/>
      <charset val="128"/>
      <scheme val="minor"/>
    </font>
    <font>
      <i/>
      <sz val="10.5"/>
      <name val="ＭＳ Ｐゴシック"/>
      <family val="3"/>
      <charset val="128"/>
      <scheme val="minor"/>
    </font>
    <font>
      <sz val="9"/>
      <color rgb="FF000000"/>
      <name val="Meiryo UI"/>
      <family val="3"/>
      <charset val="128"/>
    </font>
    <font>
      <sz val="9"/>
      <name val="ＭＳ Ｐゴシック"/>
      <family val="3"/>
      <charset val="128"/>
      <scheme val="minor"/>
    </font>
    <font>
      <i/>
      <sz val="10.5"/>
      <color theme="1"/>
      <name val="ＭＳ Ｐゴシック"/>
      <family val="3"/>
      <charset val="128"/>
      <scheme val="minor"/>
    </font>
    <font>
      <i/>
      <sz val="10"/>
      <name val="ＭＳ Ｐゴシック"/>
      <family val="3"/>
      <charset val="128"/>
      <scheme val="minor"/>
    </font>
    <font>
      <sz val="9"/>
      <color rgb="FF000000"/>
      <name val="MS UI Gothic"/>
      <family val="3"/>
      <charset val="128"/>
    </font>
    <font>
      <sz val="8"/>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color indexed="81"/>
      <name val="MS P ゴシック"/>
      <family val="3"/>
      <charset val="128"/>
    </font>
  </fonts>
  <fills count="11">
    <fill>
      <patternFill patternType="none"/>
    </fill>
    <fill>
      <patternFill patternType="gray125"/>
    </fill>
    <fill>
      <patternFill patternType="solid">
        <fgColor rgb="FFCCFFFF"/>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FF0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top style="thin">
        <color indexed="64"/>
      </top>
      <bottom style="double">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style="medium">
        <color rgb="FFFF0000"/>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rgb="FFFF0000"/>
      </right>
      <top style="thin">
        <color indexed="64"/>
      </top>
      <bottom style="double">
        <color rgb="FFFF0000"/>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right style="thin">
        <color indexed="64"/>
      </right>
      <top/>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bottom/>
      <diagonal/>
    </border>
    <border>
      <left style="thin">
        <color indexed="64"/>
      </left>
      <right style="medium">
        <color rgb="FFFF0000"/>
      </right>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style="thin">
        <color indexed="64"/>
      </right>
      <top/>
      <bottom style="medium">
        <color rgb="FFFF0000"/>
      </bottom>
      <diagonal/>
    </border>
    <border>
      <left style="thin">
        <color indexed="64"/>
      </left>
      <right style="medium">
        <color rgb="FFFF0000"/>
      </right>
      <top/>
      <bottom style="medium">
        <color rgb="FFFF0000"/>
      </bottom>
      <diagonal/>
    </border>
    <border>
      <left/>
      <right style="medium">
        <color rgb="FFFF0000"/>
      </right>
      <top/>
      <bottom style="thin">
        <color indexed="64"/>
      </bottom>
      <diagonal/>
    </border>
    <border>
      <left style="medium">
        <color rgb="FFFF0000"/>
      </left>
      <right style="thin">
        <color auto="1"/>
      </right>
      <top style="medium">
        <color rgb="FFFF0000"/>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style="thin">
        <color auto="1"/>
      </left>
      <right style="thin">
        <color auto="1"/>
      </right>
      <top/>
      <bottom style="medium">
        <color rgb="FFFF0000"/>
      </bottom>
      <diagonal/>
    </border>
    <border>
      <left style="medium">
        <color rgb="FFFF0000"/>
      </left>
      <right/>
      <top/>
      <bottom style="thin">
        <color indexed="64"/>
      </bottom>
      <diagonal/>
    </border>
    <border>
      <left style="medium">
        <color rgb="FFFF0000"/>
      </left>
      <right/>
      <top style="thin">
        <color indexed="64"/>
      </top>
      <bottom/>
      <diagonal/>
    </border>
    <border>
      <left/>
      <right style="medium">
        <color rgb="FFFF0000"/>
      </right>
      <top style="thin">
        <color indexed="64"/>
      </top>
      <bottom/>
      <diagonal/>
    </border>
    <border>
      <left/>
      <right style="thin">
        <color indexed="64"/>
      </right>
      <top style="thin">
        <color indexed="64"/>
      </top>
      <bottom style="thin">
        <color indexed="64"/>
      </bottom>
      <diagonal/>
    </border>
    <border>
      <left/>
      <right/>
      <top style="medium">
        <color rgb="FFFF0000"/>
      </top>
      <bottom style="thin">
        <color auto="1"/>
      </bottom>
      <diagonal/>
    </border>
    <border diagonalUp="1">
      <left style="medium">
        <color rgb="FFFF0000"/>
      </left>
      <right style="medium">
        <color rgb="FFFF0000"/>
      </right>
      <top style="thin">
        <color indexed="64"/>
      </top>
      <bottom style="thin">
        <color indexed="64"/>
      </bottom>
      <diagonal style="thin">
        <color indexed="64"/>
      </diagonal>
    </border>
    <border>
      <left style="thin">
        <color indexed="64"/>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thin">
        <color indexed="64"/>
      </top>
      <bottom/>
      <diagonal/>
    </border>
    <border>
      <left style="medium">
        <color rgb="FFFF0000"/>
      </left>
      <right style="medium">
        <color rgb="FFFF0000"/>
      </right>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diagonalUp="1">
      <left style="thin">
        <color auto="1"/>
      </left>
      <right style="medium">
        <color rgb="FFFF0000"/>
      </right>
      <top style="thin">
        <color indexed="64"/>
      </top>
      <bottom style="thin">
        <color indexed="64"/>
      </bottom>
      <diagonal style="thin">
        <color indexed="64"/>
      </diagonal>
    </border>
    <border>
      <left style="medium">
        <color rgb="FFFF0000"/>
      </left>
      <right style="medium">
        <color rgb="FFFF0000"/>
      </right>
      <top style="thin">
        <color indexed="64"/>
      </top>
      <bottom style="double">
        <color rgb="FFFF0000"/>
      </bottom>
      <diagonal/>
    </border>
    <border>
      <left style="medium">
        <color rgb="FFFF0000"/>
      </left>
      <right style="medium">
        <color rgb="FFFF0000"/>
      </right>
      <top style="double">
        <color rgb="FFFF0000"/>
      </top>
      <bottom style="thin">
        <color indexed="64"/>
      </bottom>
      <diagonal/>
    </border>
    <border>
      <left style="thin">
        <color indexed="64"/>
      </left>
      <right style="medium">
        <color rgb="FFFF0000"/>
      </right>
      <top style="thin">
        <color indexed="64"/>
      </top>
      <bottom style="double">
        <color indexed="64"/>
      </bottom>
      <diagonal/>
    </border>
    <border>
      <left style="thin">
        <color indexed="64"/>
      </left>
      <right style="medium">
        <color rgb="FFFF0000"/>
      </right>
      <top style="double">
        <color indexed="64"/>
      </top>
      <bottom style="thin">
        <color indexed="64"/>
      </bottom>
      <diagonal/>
    </border>
    <border>
      <left style="medium">
        <color rgb="FFFF0000"/>
      </left>
      <right style="medium">
        <color rgb="FFFF0000"/>
      </right>
      <top style="double">
        <color rgb="FFFF0000"/>
      </top>
      <bottom style="medium">
        <color rgb="FFFF0000"/>
      </bottom>
      <diagonal/>
    </border>
    <border>
      <left style="thin">
        <color indexed="64"/>
      </left>
      <right style="medium">
        <color rgb="FFFF0000"/>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rgb="FFFF0000"/>
      </left>
      <right style="medium">
        <color rgb="FFFF0000"/>
      </right>
      <top style="double">
        <color rgb="FFFF0000"/>
      </top>
      <bottom style="double">
        <color rgb="FFFF0000"/>
      </bottom>
      <diagonal/>
    </border>
    <border>
      <left style="thin">
        <color indexed="64"/>
      </left>
      <right style="medium">
        <color rgb="FFFF0000"/>
      </right>
      <top style="double">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double">
        <color auto="1"/>
      </right>
      <top style="thin">
        <color indexed="64"/>
      </top>
      <bottom style="thin">
        <color indexed="64"/>
      </bottom>
      <diagonal/>
    </border>
    <border>
      <left/>
      <right style="thin">
        <color auto="1"/>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double">
        <color auto="1"/>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uble">
        <color auto="1"/>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auto="1"/>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auto="1"/>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uble">
        <color auto="1"/>
      </right>
      <top style="dotted">
        <color indexed="64"/>
      </top>
      <bottom style="medium">
        <color indexed="64"/>
      </bottom>
      <diagonal/>
    </border>
    <border>
      <left style="thin">
        <color indexed="64"/>
      </left>
      <right style="double">
        <color auto="1"/>
      </right>
      <top style="thin">
        <color indexed="64"/>
      </top>
      <bottom style="thin">
        <color indexed="64"/>
      </bottom>
      <diagonal/>
    </border>
    <border diagonalUp="1" diagonalDown="1">
      <left style="thin">
        <color indexed="64"/>
      </left>
      <right style="double">
        <color auto="1"/>
      </right>
      <top style="thin">
        <color indexed="64"/>
      </top>
      <bottom style="thin">
        <color indexed="64"/>
      </bottom>
      <diagonal style="thin">
        <color indexed="64"/>
      </diagonal>
    </border>
    <border>
      <left/>
      <right style="double">
        <color auto="1"/>
      </right>
      <top style="thin">
        <color indexed="64"/>
      </top>
      <bottom/>
      <diagonal/>
    </border>
    <border>
      <left/>
      <right style="double">
        <color auto="1"/>
      </right>
      <top/>
      <bottom style="thin">
        <color indexed="64"/>
      </bottom>
      <diagonal/>
    </border>
    <border>
      <left style="thin">
        <color indexed="64"/>
      </left>
      <right style="double">
        <color auto="1"/>
      </right>
      <top style="thin">
        <color indexed="64"/>
      </top>
      <bottom/>
      <diagonal/>
    </border>
    <border>
      <left style="thin">
        <color indexed="64"/>
      </left>
      <right style="double">
        <color auto="1"/>
      </right>
      <top/>
      <bottom style="thin">
        <color indexed="64"/>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64"/>
      </top>
      <bottom style="medium">
        <color indexed="64"/>
      </bottom>
      <diagonal/>
    </border>
    <border>
      <left style="double">
        <color auto="1"/>
      </left>
      <right style="double">
        <color auto="1"/>
      </right>
      <top style="thin">
        <color indexed="64"/>
      </top>
      <bottom style="dotted">
        <color indexed="64"/>
      </bottom>
      <diagonal/>
    </border>
    <border>
      <left style="double">
        <color auto="1"/>
      </left>
      <right style="double">
        <color auto="1"/>
      </right>
      <top style="dotted">
        <color indexed="64"/>
      </top>
      <bottom style="dotted">
        <color indexed="64"/>
      </bottom>
      <diagonal/>
    </border>
    <border>
      <left style="double">
        <color auto="1"/>
      </left>
      <right style="double">
        <color auto="1"/>
      </right>
      <top style="dotted">
        <color indexed="64"/>
      </top>
      <bottom style="thin">
        <color indexed="64"/>
      </bottom>
      <diagonal/>
    </border>
    <border>
      <left style="double">
        <color auto="1"/>
      </left>
      <right style="double">
        <color auto="1"/>
      </right>
      <top style="dotted">
        <color indexed="64"/>
      </top>
      <bottom style="medium">
        <color indexed="64"/>
      </bottom>
      <diagonal/>
    </border>
    <border>
      <left style="double">
        <color auto="1"/>
      </left>
      <right style="double">
        <color auto="1"/>
      </right>
      <top style="thin">
        <color indexed="64"/>
      </top>
      <bottom/>
      <diagonal/>
    </border>
    <border>
      <left style="double">
        <color auto="1"/>
      </left>
      <right style="double">
        <color auto="1"/>
      </right>
      <top/>
      <bottom style="thin">
        <color indexed="64"/>
      </bottom>
      <diagonal/>
    </border>
    <border diagonalUp="1" diagonalDown="1">
      <left style="double">
        <color auto="1"/>
      </left>
      <right style="double">
        <color auto="1"/>
      </right>
      <top style="thin">
        <color indexed="64"/>
      </top>
      <bottom style="thin">
        <color indexed="64"/>
      </bottom>
      <diagonal style="thin">
        <color indexed="64"/>
      </diagonal>
    </border>
  </borders>
  <cellStyleXfs count="3">
    <xf numFmtId="0" fontId="0" fillId="0" borderId="0">
      <alignment vertical="center"/>
    </xf>
    <xf numFmtId="0" fontId="2" fillId="0" borderId="0">
      <alignment vertical="center"/>
    </xf>
    <xf numFmtId="0" fontId="3" fillId="0" borderId="0">
      <alignment vertical="center"/>
    </xf>
  </cellStyleXfs>
  <cellXfs count="396">
    <xf numFmtId="0" fontId="0" fillId="0" borderId="0" xfId="0">
      <alignment vertical="center"/>
    </xf>
    <xf numFmtId="0" fontId="3" fillId="0" borderId="0" xfId="0" applyFont="1">
      <alignment vertical="center"/>
    </xf>
    <xf numFmtId="0" fontId="8" fillId="0" borderId="1" xfId="0" applyFont="1" applyBorder="1" applyAlignment="1">
      <alignment horizontal="justify"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xf>
    <xf numFmtId="0" fontId="0" fillId="0" borderId="0" xfId="0" applyFill="1">
      <alignment vertical="center"/>
    </xf>
    <xf numFmtId="0" fontId="13" fillId="0" borderId="6" xfId="0" applyFont="1" applyBorder="1" applyAlignment="1">
      <alignment horizontal="left" vertical="center" wrapText="1"/>
    </xf>
    <xf numFmtId="0" fontId="13" fillId="0" borderId="6" xfId="0" applyFont="1" applyBorder="1">
      <alignment vertical="center"/>
    </xf>
    <xf numFmtId="0" fontId="13" fillId="0" borderId="6" xfId="0" applyFont="1" applyBorder="1" applyAlignment="1">
      <alignment vertical="center" wrapText="1"/>
    </xf>
    <xf numFmtId="0" fontId="13" fillId="0" borderId="9" xfId="0" applyFont="1" applyBorder="1" applyAlignment="1">
      <alignment horizontal="left" vertical="center" wrapText="1"/>
    </xf>
    <xf numFmtId="0" fontId="13" fillId="0" borderId="8" xfId="0" applyFont="1" applyBorder="1" applyAlignment="1">
      <alignment horizontal="center" vertical="center" wrapText="1"/>
    </xf>
    <xf numFmtId="0" fontId="13" fillId="0" borderId="2" xfId="0" applyFont="1" applyBorder="1" applyAlignment="1">
      <alignment vertical="center" shrinkToFit="1"/>
    </xf>
    <xf numFmtId="0" fontId="13" fillId="0" borderId="6" xfId="0" applyFont="1" applyBorder="1">
      <alignment vertical="center"/>
    </xf>
    <xf numFmtId="0" fontId="3" fillId="0" borderId="0" xfId="0" applyFont="1" applyFill="1" applyBorder="1">
      <alignment vertical="center"/>
    </xf>
    <xf numFmtId="178" fontId="14" fillId="0" borderId="46" xfId="0" applyNumberFormat="1" applyFont="1" applyBorder="1" applyAlignment="1">
      <alignment vertical="center" wrapText="1"/>
    </xf>
    <xf numFmtId="178" fontId="14" fillId="0" borderId="47" xfId="0" applyNumberFormat="1" applyFont="1" applyBorder="1" applyAlignment="1">
      <alignment vertical="center" wrapText="1"/>
    </xf>
    <xf numFmtId="178" fontId="14" fillId="0" borderId="48" xfId="0" applyNumberFormat="1" applyFont="1" applyBorder="1" applyAlignment="1">
      <alignment vertical="center" wrapText="1"/>
    </xf>
    <xf numFmtId="177" fontId="14" fillId="0" borderId="46" xfId="0" applyNumberFormat="1" applyFont="1" applyBorder="1" applyAlignment="1">
      <alignment vertical="center" wrapText="1"/>
    </xf>
    <xf numFmtId="177" fontId="14" fillId="0" borderId="47" xfId="0" applyNumberFormat="1" applyFont="1" applyBorder="1" applyAlignment="1">
      <alignment vertical="center" wrapText="1"/>
    </xf>
    <xf numFmtId="177" fontId="14" fillId="0" borderId="48" xfId="0" applyNumberFormat="1" applyFont="1" applyBorder="1" applyAlignment="1">
      <alignment vertical="center" wrapText="1"/>
    </xf>
    <xf numFmtId="0" fontId="13" fillId="0" borderId="8" xfId="0" applyFont="1" applyBorder="1" applyAlignment="1">
      <alignment horizontal="left" vertical="center" wrapText="1"/>
    </xf>
    <xf numFmtId="0" fontId="0" fillId="0" borderId="0" xfId="0" applyAlignment="1">
      <alignment vertical="center"/>
    </xf>
    <xf numFmtId="0" fontId="3" fillId="0" borderId="8" xfId="0" applyFont="1" applyBorder="1" applyAlignment="1">
      <alignment horizontal="left" vertical="center" wrapText="1"/>
    </xf>
    <xf numFmtId="0" fontId="13" fillId="0" borderId="7" xfId="0" applyFont="1" applyBorder="1" applyAlignment="1">
      <alignment horizontal="left" vertical="center" wrapText="1"/>
    </xf>
    <xf numFmtId="0" fontId="13" fillId="0" borderId="9" xfId="0" applyFont="1" applyBorder="1" applyAlignment="1">
      <alignment horizontal="left" vertical="center" wrapText="1"/>
    </xf>
    <xf numFmtId="0" fontId="13" fillId="0" borderId="3" xfId="0" applyFont="1" applyBorder="1" applyAlignment="1">
      <alignment horizontal="center" vertical="center"/>
    </xf>
    <xf numFmtId="178" fontId="14" fillId="0" borderId="61" xfId="0" applyNumberFormat="1" applyFont="1" applyBorder="1" applyAlignment="1">
      <alignment vertical="center" wrapText="1"/>
    </xf>
    <xf numFmtId="0" fontId="13" fillId="0" borderId="19" xfId="0" applyFont="1" applyBorder="1">
      <alignment vertical="center"/>
    </xf>
    <xf numFmtId="0" fontId="13" fillId="0" borderId="6" xfId="0" applyFont="1" applyBorder="1" applyAlignment="1">
      <alignment vertical="center" wrapText="1"/>
    </xf>
    <xf numFmtId="0" fontId="13" fillId="0" borderId="7" xfId="0" applyFont="1" applyBorder="1" applyAlignment="1">
      <alignment vertical="center" wrapText="1"/>
    </xf>
    <xf numFmtId="177" fontId="14" fillId="0" borderId="64" xfId="0" applyNumberFormat="1" applyFont="1" applyBorder="1" applyAlignment="1">
      <alignment vertical="center" wrapText="1"/>
    </xf>
    <xf numFmtId="177" fontId="14" fillId="0" borderId="65" xfId="0" applyNumberFormat="1" applyFont="1" applyBorder="1" applyAlignment="1">
      <alignment vertical="center" wrapText="1"/>
    </xf>
    <xf numFmtId="177" fontId="14" fillId="0" borderId="66" xfId="0" applyNumberFormat="1" applyFont="1" applyBorder="1" applyAlignment="1">
      <alignment vertical="center" wrapText="1"/>
    </xf>
    <xf numFmtId="177" fontId="14" fillId="0" borderId="67" xfId="0" applyNumberFormat="1" applyFont="1" applyBorder="1" applyAlignment="1">
      <alignment vertical="center" wrapText="1"/>
    </xf>
    <xf numFmtId="0" fontId="13" fillId="0" borderId="33" xfId="0" applyFont="1" applyBorder="1" applyAlignment="1">
      <alignment vertical="center" wrapText="1"/>
    </xf>
    <xf numFmtId="0" fontId="15" fillId="0" borderId="28" xfId="0" applyFont="1" applyFill="1" applyBorder="1" applyAlignment="1">
      <alignment vertical="center"/>
    </xf>
    <xf numFmtId="0" fontId="13" fillId="0" borderId="19" xfId="0" applyFont="1" applyFill="1" applyBorder="1">
      <alignment vertical="center"/>
    </xf>
    <xf numFmtId="0" fontId="13" fillId="0" borderId="31" xfId="0" applyFont="1" applyFill="1" applyBorder="1">
      <alignment vertical="center"/>
    </xf>
    <xf numFmtId="0" fontId="15" fillId="0" borderId="28" xfId="0" applyFont="1" applyFill="1" applyBorder="1" applyAlignment="1">
      <alignment horizontal="justify" vertical="center"/>
    </xf>
    <xf numFmtId="0" fontId="15" fillId="0" borderId="19" xfId="0" applyFont="1" applyFill="1" applyBorder="1" applyAlignment="1">
      <alignment vertical="center"/>
    </xf>
    <xf numFmtId="0" fontId="13" fillId="0" borderId="71" xfId="0" applyFont="1" applyFill="1" applyBorder="1">
      <alignment vertical="center"/>
    </xf>
    <xf numFmtId="0" fontId="15" fillId="0" borderId="72" xfId="0" applyFont="1" applyFill="1" applyBorder="1" applyAlignment="1">
      <alignment horizontal="justify" vertical="center"/>
    </xf>
    <xf numFmtId="0" fontId="22" fillId="0" borderId="19" xfId="0" applyFont="1" applyFill="1" applyBorder="1" applyAlignment="1">
      <alignment horizontal="justify" vertical="center"/>
    </xf>
    <xf numFmtId="0" fontId="15" fillId="0" borderId="19" xfId="0" applyFont="1" applyBorder="1" applyAlignment="1">
      <alignment vertical="center"/>
    </xf>
    <xf numFmtId="0" fontId="15" fillId="0" borderId="45" xfId="0" applyFont="1" applyFill="1" applyBorder="1" applyAlignment="1">
      <alignment horizontal="justify" vertical="center"/>
    </xf>
    <xf numFmtId="0" fontId="13" fillId="0" borderId="19" xfId="0" applyFont="1" applyFill="1" applyBorder="1" applyAlignment="1">
      <alignment vertical="center" wrapText="1"/>
    </xf>
    <xf numFmtId="0" fontId="13" fillId="0" borderId="23" xfId="0" applyFont="1" applyFill="1" applyBorder="1" applyAlignment="1">
      <alignment vertical="center" wrapText="1"/>
    </xf>
    <xf numFmtId="0" fontId="13" fillId="0" borderId="19" xfId="0" applyFont="1" applyBorder="1" applyAlignment="1">
      <alignment vertical="center" wrapText="1"/>
    </xf>
    <xf numFmtId="0" fontId="13" fillId="0" borderId="68" xfId="0" applyFont="1" applyBorder="1" applyAlignment="1">
      <alignment horizontal="left" vertical="center" wrapText="1"/>
    </xf>
    <xf numFmtId="0" fontId="13" fillId="0" borderId="19" xfId="0" applyFont="1" applyBorder="1" applyAlignment="1">
      <alignment horizontal="left" vertical="center" wrapText="1"/>
    </xf>
    <xf numFmtId="0" fontId="13" fillId="0" borderId="68" xfId="0" applyFont="1" applyBorder="1" applyAlignment="1">
      <alignment horizontal="left" vertical="top" wrapText="1"/>
    </xf>
    <xf numFmtId="178" fontId="14" fillId="0" borderId="64" xfId="0" applyNumberFormat="1" applyFont="1" applyBorder="1" applyAlignment="1">
      <alignment vertical="center" wrapText="1"/>
    </xf>
    <xf numFmtId="0" fontId="13" fillId="0" borderId="23" xfId="0" applyFont="1" applyBorder="1" applyAlignment="1">
      <alignment vertical="center" wrapText="1"/>
    </xf>
    <xf numFmtId="0" fontId="0" fillId="6" borderId="78" xfId="0" applyFill="1" applyBorder="1" applyAlignment="1">
      <alignment vertical="top"/>
    </xf>
    <xf numFmtId="0" fontId="0" fillId="6" borderId="79" xfId="0" applyFill="1" applyBorder="1" applyAlignment="1">
      <alignment vertical="top"/>
    </xf>
    <xf numFmtId="0" fontId="0" fillId="6" borderId="80" xfId="0" applyFill="1" applyBorder="1" applyAlignment="1">
      <alignment vertical="top"/>
    </xf>
    <xf numFmtId="0" fontId="0" fillId="0" borderId="6" xfId="0" applyFill="1" applyBorder="1" applyAlignment="1">
      <alignment vertical="top"/>
    </xf>
    <xf numFmtId="0" fontId="0" fillId="0" borderId="2" xfId="0" applyFill="1" applyBorder="1" applyAlignment="1">
      <alignment vertical="top"/>
    </xf>
    <xf numFmtId="0" fontId="0" fillId="0" borderId="81" xfId="0" applyFill="1" applyBorder="1" applyAlignment="1">
      <alignment vertical="top"/>
    </xf>
    <xf numFmtId="0" fontId="0" fillId="6" borderId="83" xfId="0" applyFill="1" applyBorder="1" applyAlignment="1">
      <alignment vertical="top"/>
    </xf>
    <xf numFmtId="0" fontId="0" fillId="0" borderId="87" xfId="0" applyFill="1" applyBorder="1" applyAlignment="1">
      <alignment vertical="top"/>
    </xf>
    <xf numFmtId="0" fontId="0" fillId="0" borderId="88" xfId="0" applyFill="1" applyBorder="1" applyAlignment="1">
      <alignment vertical="top"/>
    </xf>
    <xf numFmtId="0" fontId="0" fillId="0" borderId="6" xfId="0" applyBorder="1" applyAlignment="1">
      <alignment vertical="top"/>
    </xf>
    <xf numFmtId="0" fontId="0" fillId="0" borderId="2" xfId="0" applyBorder="1" applyAlignment="1">
      <alignment vertical="top"/>
    </xf>
    <xf numFmtId="0" fontId="0" fillId="0" borderId="81" xfId="0" applyBorder="1" applyAlignment="1">
      <alignment vertical="top"/>
    </xf>
    <xf numFmtId="0" fontId="0" fillId="7" borderId="9" xfId="0" applyFill="1" applyBorder="1" applyAlignment="1">
      <alignment vertical="top"/>
    </xf>
    <xf numFmtId="0" fontId="0" fillId="7" borderId="2" xfId="0" applyFill="1" applyBorder="1" applyAlignment="1">
      <alignment vertical="top"/>
    </xf>
    <xf numFmtId="0" fontId="0" fillId="7" borderId="5" xfId="0" applyFill="1" applyBorder="1" applyAlignment="1">
      <alignment vertical="top" wrapText="1"/>
    </xf>
    <xf numFmtId="0" fontId="0" fillId="7" borderId="89" xfId="0" applyFill="1" applyBorder="1" applyAlignment="1">
      <alignment vertical="top" wrapText="1"/>
    </xf>
    <xf numFmtId="0" fontId="0" fillId="6" borderId="92" xfId="0" applyFill="1" applyBorder="1" applyAlignment="1">
      <alignment vertical="top"/>
    </xf>
    <xf numFmtId="0" fontId="0" fillId="7" borderId="5" xfId="0" applyFill="1" applyBorder="1" applyAlignment="1">
      <alignment vertical="top"/>
    </xf>
    <xf numFmtId="0" fontId="0" fillId="0" borderId="93" xfId="0" applyFill="1" applyBorder="1" applyAlignment="1">
      <alignment vertical="top"/>
    </xf>
    <xf numFmtId="0" fontId="0" fillId="0" borderId="94" xfId="0" applyFill="1" applyBorder="1" applyAlignment="1">
      <alignment vertical="top"/>
    </xf>
    <xf numFmtId="0" fontId="0" fillId="0" borderId="95" xfId="0" applyFill="1" applyBorder="1" applyAlignment="1">
      <alignment vertical="top"/>
    </xf>
    <xf numFmtId="0" fontId="0" fillId="0" borderId="96" xfId="0" applyFill="1" applyBorder="1" applyAlignment="1">
      <alignment vertical="top"/>
    </xf>
    <xf numFmtId="0" fontId="0" fillId="0" borderId="97" xfId="0" applyFill="1" applyBorder="1" applyAlignment="1">
      <alignment vertical="top"/>
    </xf>
    <xf numFmtId="0" fontId="0" fillId="0" borderId="98" xfId="0" applyFill="1" applyBorder="1" applyAlignment="1">
      <alignment vertical="top"/>
    </xf>
    <xf numFmtId="0" fontId="0" fillId="0" borderId="99" xfId="0" applyFill="1" applyBorder="1" applyAlignment="1">
      <alignment vertical="top"/>
    </xf>
    <xf numFmtId="0" fontId="0" fillId="0" borderId="100" xfId="0" applyFill="1" applyBorder="1" applyAlignment="1">
      <alignment vertical="top"/>
    </xf>
    <xf numFmtId="0" fontId="0" fillId="0" borderId="101" xfId="0" applyFill="1" applyBorder="1" applyAlignment="1">
      <alignment vertical="top"/>
    </xf>
    <xf numFmtId="0" fontId="0" fillId="7" borderId="4" xfId="0" applyFill="1" applyBorder="1" applyAlignment="1">
      <alignment vertical="top"/>
    </xf>
    <xf numFmtId="0" fontId="0" fillId="7" borderId="13" xfId="0" applyFill="1" applyBorder="1" applyAlignment="1">
      <alignment vertical="top"/>
    </xf>
    <xf numFmtId="0" fontId="0" fillId="6" borderId="102" xfId="0" applyFill="1" applyBorder="1" applyAlignment="1">
      <alignment vertical="top"/>
    </xf>
    <xf numFmtId="0" fontId="0" fillId="7" borderId="89" xfId="0" applyFill="1" applyBorder="1" applyAlignment="1">
      <alignment vertical="top"/>
    </xf>
    <xf numFmtId="0" fontId="0" fillId="0" borderId="103" xfId="0" applyFill="1" applyBorder="1" applyAlignment="1">
      <alignment vertical="top"/>
    </xf>
    <xf numFmtId="0" fontId="0" fillId="0" borderId="104" xfId="0" applyFill="1" applyBorder="1" applyAlignment="1">
      <alignment vertical="top"/>
    </xf>
    <xf numFmtId="0" fontId="0" fillId="0" borderId="105" xfId="0" applyFill="1" applyBorder="1" applyAlignment="1">
      <alignment vertical="top"/>
    </xf>
    <xf numFmtId="0" fontId="0" fillId="7" borderId="7" xfId="0" applyFill="1" applyBorder="1" applyAlignment="1">
      <alignment vertical="top"/>
    </xf>
    <xf numFmtId="0" fontId="0" fillId="5" borderId="9" xfId="0" applyFill="1" applyBorder="1" applyAlignment="1">
      <alignment vertical="top"/>
    </xf>
    <xf numFmtId="0" fontId="0" fillId="5" borderId="2" xfId="0" applyFill="1" applyBorder="1" applyAlignment="1">
      <alignment vertical="top"/>
    </xf>
    <xf numFmtId="0" fontId="0" fillId="5" borderId="5" xfId="0" applyFill="1" applyBorder="1" applyAlignment="1">
      <alignment vertical="center"/>
    </xf>
    <xf numFmtId="0" fontId="0" fillId="5" borderId="5" xfId="0" applyFill="1" applyBorder="1" applyAlignment="1">
      <alignment vertical="center" textRotation="255"/>
    </xf>
    <xf numFmtId="0" fontId="0" fillId="8" borderId="9" xfId="0" applyFill="1" applyBorder="1" applyAlignment="1">
      <alignment vertical="top"/>
    </xf>
    <xf numFmtId="0" fontId="0" fillId="8" borderId="13" xfId="0" applyFill="1" applyBorder="1" applyAlignment="1">
      <alignment vertical="top"/>
    </xf>
    <xf numFmtId="0" fontId="0" fillId="8" borderId="2" xfId="0" applyFill="1" applyBorder="1" applyAlignment="1">
      <alignment vertical="top"/>
    </xf>
    <xf numFmtId="0" fontId="0" fillId="8" borderId="7" xfId="0" applyFill="1" applyBorder="1" applyAlignment="1">
      <alignment vertical="top"/>
    </xf>
    <xf numFmtId="0" fontId="0" fillId="8" borderId="8" xfId="0" applyFill="1" applyBorder="1" applyAlignment="1">
      <alignment vertical="top"/>
    </xf>
    <xf numFmtId="0" fontId="0" fillId="5" borderId="13" xfId="0" applyFill="1" applyBorder="1" applyAlignment="1">
      <alignment vertical="top"/>
    </xf>
    <xf numFmtId="0" fontId="0" fillId="5" borderId="7" xfId="0" applyFill="1" applyBorder="1" applyAlignment="1">
      <alignment vertical="top"/>
    </xf>
    <xf numFmtId="0" fontId="0" fillId="7" borderId="8" xfId="0" applyFill="1" applyBorder="1" applyAlignment="1">
      <alignment vertical="top"/>
    </xf>
    <xf numFmtId="0" fontId="0" fillId="5" borderId="8" xfId="0" applyFill="1" applyBorder="1" applyAlignment="1">
      <alignment vertical="top"/>
    </xf>
    <xf numFmtId="0" fontId="0" fillId="5" borderId="5" xfId="0" applyFill="1" applyBorder="1" applyAlignment="1">
      <alignment vertical="top"/>
    </xf>
    <xf numFmtId="0" fontId="0" fillId="8" borderId="5" xfId="0" applyFill="1" applyBorder="1" applyAlignment="1">
      <alignment vertical="top"/>
    </xf>
    <xf numFmtId="0" fontId="0" fillId="2" borderId="9" xfId="0" applyFill="1" applyBorder="1" applyAlignment="1">
      <alignment vertical="top"/>
    </xf>
    <xf numFmtId="0" fontId="0" fillId="2" borderId="2" xfId="0" applyFill="1" applyBorder="1" applyAlignment="1">
      <alignment vertical="top"/>
    </xf>
    <xf numFmtId="0" fontId="0" fillId="2" borderId="7" xfId="0" applyFill="1" applyBorder="1" applyAlignment="1">
      <alignment vertical="top"/>
    </xf>
    <xf numFmtId="0" fontId="0" fillId="0" borderId="106" xfId="0" applyBorder="1" applyAlignment="1">
      <alignment vertical="top"/>
    </xf>
    <xf numFmtId="0" fontId="0" fillId="2" borderId="13" xfId="0" applyFill="1" applyBorder="1" applyAlignment="1">
      <alignment vertical="top"/>
    </xf>
    <xf numFmtId="0" fontId="0" fillId="8" borderId="4" xfId="0" applyFill="1" applyBorder="1" applyAlignment="1">
      <alignment vertical="top"/>
    </xf>
    <xf numFmtId="0" fontId="0" fillId="2" borderId="8" xfId="0" applyFill="1" applyBorder="1" applyAlignment="1">
      <alignment vertical="top"/>
    </xf>
    <xf numFmtId="0" fontId="0" fillId="5" borderId="4" xfId="0" applyFill="1" applyBorder="1" applyAlignment="1">
      <alignment vertical="top"/>
    </xf>
    <xf numFmtId="0" fontId="0" fillId="2" borderId="5" xfId="0" applyFill="1" applyBorder="1" applyAlignment="1">
      <alignment vertical="top"/>
    </xf>
    <xf numFmtId="0" fontId="0" fillId="0" borderId="106" xfId="0" applyFill="1" applyBorder="1" applyAlignment="1">
      <alignment vertical="top"/>
    </xf>
    <xf numFmtId="0" fontId="0" fillId="2" borderId="4" xfId="0" applyFill="1" applyBorder="1" applyAlignment="1">
      <alignment vertical="top"/>
    </xf>
    <xf numFmtId="0" fontId="0" fillId="9" borderId="107" xfId="0" applyFill="1" applyBorder="1" applyAlignment="1">
      <alignment vertical="top"/>
    </xf>
    <xf numFmtId="0" fontId="0" fillId="0" borderId="81" xfId="0" applyFill="1" applyBorder="1" applyAlignment="1">
      <alignment vertical="top" wrapText="1"/>
    </xf>
    <xf numFmtId="0" fontId="0" fillId="5" borderId="84" xfId="0" applyFill="1" applyBorder="1" applyAlignment="1">
      <alignment vertical="top"/>
    </xf>
    <xf numFmtId="0" fontId="0" fillId="0" borderId="9" xfId="0" applyFill="1" applyBorder="1" applyAlignment="1">
      <alignment vertical="top"/>
    </xf>
    <xf numFmtId="0" fontId="0" fillId="0" borderId="8" xfId="0" applyFill="1" applyBorder="1" applyAlignment="1">
      <alignment vertical="top"/>
    </xf>
    <xf numFmtId="0" fontId="0" fillId="10" borderId="0" xfId="0" applyFill="1" applyBorder="1" applyAlignment="1">
      <alignment vertical="top"/>
    </xf>
    <xf numFmtId="0" fontId="0" fillId="10" borderId="0" xfId="0" applyFill="1" applyBorder="1" applyAlignment="1">
      <alignment horizontal="left" vertical="top" wrapText="1"/>
    </xf>
    <xf numFmtId="0" fontId="0" fillId="0" borderId="108" xfId="0" applyFill="1" applyBorder="1" applyAlignment="1">
      <alignment vertical="top"/>
    </xf>
    <xf numFmtId="0" fontId="0" fillId="0" borderId="109" xfId="0" applyFill="1" applyBorder="1" applyAlignment="1">
      <alignment vertical="top"/>
    </xf>
    <xf numFmtId="0" fontId="0" fillId="0" borderId="110" xfId="0" applyBorder="1" applyAlignment="1">
      <alignment vertical="top"/>
    </xf>
    <xf numFmtId="0" fontId="0" fillId="0" borderId="111" xfId="0" applyBorder="1" applyAlignment="1">
      <alignment vertical="top"/>
    </xf>
    <xf numFmtId="0" fontId="0" fillId="6" borderId="79" xfId="0" applyFill="1" applyBorder="1" applyAlignment="1">
      <alignment horizontal="left" vertical="top" wrapText="1"/>
    </xf>
    <xf numFmtId="0" fontId="0" fillId="0" borderId="112" xfId="0" applyFill="1" applyBorder="1" applyAlignment="1">
      <alignment horizontal="left" vertical="top" wrapText="1"/>
    </xf>
    <xf numFmtId="0" fontId="23" fillId="0" borderId="112" xfId="0" applyFont="1" applyFill="1" applyBorder="1" applyAlignment="1">
      <alignment horizontal="left" vertical="top" wrapText="1"/>
    </xf>
    <xf numFmtId="0" fontId="0" fillId="0" borderId="113" xfId="0" applyFill="1" applyBorder="1" applyAlignment="1">
      <alignment horizontal="left" vertical="top" wrapText="1"/>
    </xf>
    <xf numFmtId="0" fontId="0" fillId="0" borderId="112" xfId="0" applyBorder="1" applyAlignment="1">
      <alignment horizontal="left" vertical="top" wrapText="1"/>
    </xf>
    <xf numFmtId="0" fontId="0" fillId="7" borderId="2" xfId="0" applyFill="1" applyBorder="1" applyAlignment="1">
      <alignment horizontal="left" vertical="top" wrapText="1"/>
    </xf>
    <xf numFmtId="0" fontId="23" fillId="0" borderId="113" xfId="0" applyFont="1" applyBorder="1" applyAlignment="1">
      <alignment horizontal="left" vertical="top" wrapText="1"/>
    </xf>
    <xf numFmtId="0" fontId="0" fillId="0" borderId="114" xfId="0" applyFill="1" applyBorder="1" applyAlignment="1">
      <alignment horizontal="left" vertical="top" wrapText="1"/>
    </xf>
    <xf numFmtId="0" fontId="23" fillId="0" borderId="115" xfId="0" applyFont="1" applyFill="1" applyBorder="1" applyAlignment="1">
      <alignment horizontal="left" vertical="top" wrapText="1"/>
    </xf>
    <xf numFmtId="0" fontId="0" fillId="0" borderId="115" xfId="0" applyFill="1" applyBorder="1" applyAlignment="1">
      <alignment horizontal="left" vertical="top" wrapText="1"/>
    </xf>
    <xf numFmtId="0" fontId="0" fillId="0" borderId="116" xfId="0" applyFill="1" applyBorder="1" applyAlignment="1">
      <alignment horizontal="left" vertical="top" wrapText="1"/>
    </xf>
    <xf numFmtId="0" fontId="23" fillId="0" borderId="114" xfId="0" applyFont="1" applyFill="1" applyBorder="1" applyAlignment="1">
      <alignment horizontal="left" vertical="top" wrapText="1"/>
    </xf>
    <xf numFmtId="0" fontId="24" fillId="0" borderId="115" xfId="0" applyFont="1" applyFill="1" applyBorder="1" applyAlignment="1">
      <alignment horizontal="left" vertical="top" wrapText="1"/>
    </xf>
    <xf numFmtId="0" fontId="24" fillId="0" borderId="112" xfId="0" applyFont="1" applyFill="1" applyBorder="1" applyAlignment="1">
      <alignment horizontal="left" vertical="top" wrapText="1"/>
    </xf>
    <xf numFmtId="0" fontId="0" fillId="0" borderId="117" xfId="0" applyFill="1" applyBorder="1" applyAlignment="1">
      <alignment horizontal="left" vertical="top" wrapText="1"/>
    </xf>
    <xf numFmtId="0" fontId="0" fillId="5" borderId="2" xfId="0" applyFill="1" applyBorder="1" applyAlignment="1">
      <alignment horizontal="left" vertical="top" wrapText="1"/>
    </xf>
    <xf numFmtId="0" fontId="0" fillId="8" borderId="2" xfId="0" applyFill="1" applyBorder="1" applyAlignment="1">
      <alignment horizontal="left" vertical="top" wrapText="1"/>
    </xf>
    <xf numFmtId="0" fontId="0" fillId="0" borderId="118" xfId="0" applyFill="1" applyBorder="1" applyAlignment="1">
      <alignment horizontal="left" vertical="top" wrapText="1"/>
    </xf>
    <xf numFmtId="0" fontId="0" fillId="0" borderId="119" xfId="0" applyFill="1" applyBorder="1" applyAlignment="1">
      <alignment horizontal="left" vertical="top" wrapText="1"/>
    </xf>
    <xf numFmtId="0" fontId="0" fillId="8" borderId="2" xfId="0" applyFill="1" applyBorder="1" applyAlignment="1">
      <alignment horizontal="left" vertical="top" wrapText="1" shrinkToFit="1"/>
    </xf>
    <xf numFmtId="0" fontId="0" fillId="2" borderId="2" xfId="0" applyFill="1" applyBorder="1" applyAlignment="1">
      <alignment horizontal="left" vertical="top" wrapText="1"/>
    </xf>
    <xf numFmtId="0" fontId="0" fillId="0" borderId="112" xfId="0" applyBorder="1" applyAlignment="1">
      <alignment horizontal="left" vertical="top" wrapText="1" shrinkToFit="1"/>
    </xf>
    <xf numFmtId="0" fontId="0" fillId="2" borderId="2" xfId="0" applyFill="1" applyBorder="1" applyAlignment="1">
      <alignment horizontal="left" vertical="top" wrapText="1" shrinkToFit="1"/>
    </xf>
    <xf numFmtId="0" fontId="24" fillId="0" borderId="112" xfId="0" applyFont="1" applyBorder="1" applyAlignment="1">
      <alignment horizontal="left" vertical="top" wrapText="1"/>
    </xf>
    <xf numFmtId="0" fontId="0" fillId="0" borderId="112" xfId="0" applyFill="1" applyBorder="1" applyAlignment="1">
      <alignment horizontal="left" vertical="top" wrapText="1" shrinkToFit="1"/>
    </xf>
    <xf numFmtId="0" fontId="0" fillId="9" borderId="120" xfId="0" applyFill="1" applyBorder="1" applyAlignment="1">
      <alignment horizontal="left" vertical="top" wrapText="1" shrinkToFit="1"/>
    </xf>
    <xf numFmtId="0" fontId="0" fillId="0" borderId="118" xfId="0" applyBorder="1" applyAlignment="1">
      <alignment horizontal="left" vertical="top" wrapText="1" shrinkToFit="1"/>
    </xf>
    <xf numFmtId="0" fontId="0" fillId="0" borderId="119" xfId="0" applyBorder="1" applyAlignment="1">
      <alignment horizontal="left" vertical="top" wrapText="1" shrinkToFit="1"/>
    </xf>
    <xf numFmtId="0" fontId="24" fillId="0" borderId="113" xfId="0" applyFont="1" applyFill="1" applyBorder="1" applyAlignment="1">
      <alignment horizontal="left" vertical="top" wrapText="1"/>
    </xf>
    <xf numFmtId="0" fontId="0" fillId="0" borderId="2" xfId="0" applyFill="1" applyBorder="1" applyAlignment="1">
      <alignment vertical="top" wrapText="1"/>
    </xf>
    <xf numFmtId="0" fontId="3" fillId="0" borderId="0" xfId="2">
      <alignment vertical="center"/>
    </xf>
    <xf numFmtId="0" fontId="13" fillId="0" borderId="19" xfId="0" applyFont="1" applyBorder="1" applyAlignment="1">
      <alignment vertical="top" wrapText="1"/>
    </xf>
    <xf numFmtId="0" fontId="13" fillId="0" borderId="33" xfId="0" applyFont="1" applyBorder="1" applyAlignment="1">
      <alignment vertical="top" wrapText="1"/>
    </xf>
    <xf numFmtId="0" fontId="15" fillId="0" borderId="19" xfId="0" applyFont="1" applyFill="1" applyBorder="1" applyAlignment="1">
      <alignment horizontal="justify" vertical="center"/>
    </xf>
    <xf numFmtId="0" fontId="14" fillId="0" borderId="65" xfId="0" applyFont="1" applyFill="1" applyBorder="1">
      <alignment vertical="center"/>
    </xf>
    <xf numFmtId="0" fontId="14" fillId="0" borderId="47" xfId="0" applyFont="1" applyFill="1" applyBorder="1">
      <alignment vertical="center"/>
    </xf>
    <xf numFmtId="0" fontId="14" fillId="0" borderId="64" xfId="0" applyFont="1" applyFill="1" applyBorder="1">
      <alignment vertical="center"/>
    </xf>
    <xf numFmtId="179" fontId="14" fillId="0" borderId="48" xfId="0" applyNumberFormat="1" applyFont="1" applyFill="1" applyBorder="1">
      <alignment vertical="center"/>
    </xf>
    <xf numFmtId="0" fontId="13" fillId="0" borderId="18" xfId="0" applyFont="1" applyBorder="1" applyAlignment="1">
      <alignment vertical="top" wrapText="1"/>
    </xf>
    <xf numFmtId="0" fontId="13" fillId="0" borderId="1" xfId="0" applyFont="1" applyBorder="1" applyAlignment="1">
      <alignment vertical="top" wrapText="1"/>
    </xf>
    <xf numFmtId="0" fontId="16" fillId="0" borderId="49" xfId="0" applyFont="1" applyBorder="1" applyAlignment="1">
      <alignment vertical="top" wrapText="1"/>
    </xf>
    <xf numFmtId="0" fontId="16" fillId="0" borderId="55" xfId="0" applyFont="1" applyBorder="1" applyAlignment="1">
      <alignment vertical="top" wrapText="1"/>
    </xf>
    <xf numFmtId="0" fontId="16" fillId="0" borderId="50" xfId="0" applyFont="1" applyBorder="1" applyAlignment="1">
      <alignment vertical="top" wrapText="1"/>
    </xf>
    <xf numFmtId="0" fontId="13" fillId="0" borderId="52" xfId="0" applyFont="1" applyBorder="1" applyAlignment="1">
      <alignment vertical="top" wrapText="1"/>
    </xf>
    <xf numFmtId="0" fontId="13" fillId="0" borderId="53" xfId="0" applyFont="1" applyBorder="1" applyAlignment="1">
      <alignment vertical="top" wrapText="1"/>
    </xf>
    <xf numFmtId="0" fontId="13" fillId="0" borderId="54" xfId="0" applyFont="1" applyBorder="1" applyAlignment="1">
      <alignment vertical="top" wrapText="1"/>
    </xf>
    <xf numFmtId="176" fontId="4" fillId="2" borderId="1" xfId="1" applyNumberFormat="1"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8" fillId="0" borderId="1" xfId="0" applyFont="1" applyBorder="1" applyAlignment="1">
      <alignment horizontal="left" vertical="top" wrapText="1"/>
    </xf>
    <xf numFmtId="176" fontId="11" fillId="2" borderId="3" xfId="1" applyNumberFormat="1" applyFont="1" applyFill="1" applyBorder="1" applyAlignment="1">
      <alignment horizontal="left" vertical="center" wrapText="1"/>
    </xf>
    <xf numFmtId="176" fontId="11" fillId="2" borderId="1" xfId="1" applyNumberFormat="1" applyFont="1" applyFill="1" applyBorder="1" applyAlignment="1">
      <alignment horizontal="left"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3" fillId="0" borderId="38" xfId="0" applyFont="1" applyBorder="1" applyAlignment="1">
      <alignment horizontal="left" vertical="top" wrapText="1"/>
    </xf>
    <xf numFmtId="0" fontId="13" fillId="0" borderId="40" xfId="0" applyFont="1" applyBorder="1" applyAlignment="1">
      <alignment horizontal="left" vertical="top" wrapText="1"/>
    </xf>
    <xf numFmtId="0" fontId="13" fillId="0" borderId="39" xfId="0" applyFont="1" applyBorder="1" applyAlignment="1">
      <alignment horizontal="left" vertical="top" wrapText="1"/>
    </xf>
    <xf numFmtId="0" fontId="19" fillId="0" borderId="41" xfId="0" applyFont="1" applyBorder="1" applyAlignment="1">
      <alignment horizontal="left" vertical="top" wrapText="1"/>
    </xf>
    <xf numFmtId="0" fontId="19" fillId="0" borderId="42" xfId="0" applyFont="1" applyBorder="1" applyAlignment="1">
      <alignment horizontal="left" vertical="top" wrapText="1"/>
    </xf>
    <xf numFmtId="0" fontId="19" fillId="0" borderId="43" xfId="0" applyFont="1" applyBorder="1" applyAlignment="1">
      <alignment horizontal="left" vertical="top" wrapText="1"/>
    </xf>
    <xf numFmtId="176" fontId="11" fillId="2" borderId="5" xfId="1" applyNumberFormat="1" applyFont="1" applyFill="1" applyBorder="1" applyAlignment="1">
      <alignment horizontal="left"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6" fillId="0" borderId="41" xfId="0" applyFont="1" applyBorder="1" applyAlignment="1">
      <alignment horizontal="left" vertical="top" wrapText="1"/>
    </xf>
    <xf numFmtId="0" fontId="16" fillId="0" borderId="42" xfId="0" applyFont="1" applyBorder="1" applyAlignment="1">
      <alignment horizontal="left" vertical="top" wrapText="1"/>
    </xf>
    <xf numFmtId="0" fontId="16" fillId="0" borderId="43" xfId="0" applyFont="1" applyBorder="1" applyAlignment="1">
      <alignment horizontal="left" vertical="top" wrapText="1"/>
    </xf>
    <xf numFmtId="0" fontId="13" fillId="0" borderId="16" xfId="0" applyFont="1" applyBorder="1" applyAlignment="1">
      <alignment vertical="top" wrapText="1"/>
    </xf>
    <xf numFmtId="0" fontId="13" fillId="0" borderId="25" xfId="0" applyFont="1" applyBorder="1" applyAlignment="1">
      <alignment vertical="top" wrapText="1"/>
    </xf>
    <xf numFmtId="0" fontId="13" fillId="0" borderId="17" xfId="0" applyFont="1" applyBorder="1" applyAlignment="1">
      <alignment vertical="top" wrapText="1"/>
    </xf>
    <xf numFmtId="0" fontId="16" fillId="0" borderId="44" xfId="0" applyFont="1" applyBorder="1" applyAlignment="1">
      <alignment vertical="top" wrapText="1"/>
    </xf>
    <xf numFmtId="0" fontId="16" fillId="0" borderId="5" xfId="0" applyFont="1" applyBorder="1" applyAlignment="1">
      <alignment vertical="top" wrapText="1"/>
    </xf>
    <xf numFmtId="0" fontId="16" fillId="0" borderId="45" xfId="0" applyFont="1" applyBorder="1" applyAlignment="1">
      <alignment vertical="top"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8" fillId="0" borderId="38" xfId="0" applyFont="1" applyBorder="1" applyAlignment="1">
      <alignment horizontal="left" vertical="top" wrapText="1"/>
    </xf>
    <xf numFmtId="0" fontId="18" fillId="0" borderId="40" xfId="0" applyFont="1" applyBorder="1" applyAlignment="1">
      <alignment horizontal="left" vertical="top" wrapText="1"/>
    </xf>
    <xf numFmtId="0" fontId="18" fillId="0" borderId="39" xfId="0" applyFont="1" applyBorder="1" applyAlignment="1">
      <alignment horizontal="left" vertical="top" wrapText="1"/>
    </xf>
    <xf numFmtId="0" fontId="15" fillId="0" borderId="18" xfId="0" applyFont="1" applyBorder="1" applyAlignment="1">
      <alignment horizontal="left" vertical="top" wrapText="1"/>
    </xf>
    <xf numFmtId="0" fontId="15" fillId="0" borderId="1" xfId="0" applyFont="1" applyBorder="1" applyAlignment="1">
      <alignment horizontal="left" vertical="top" wrapText="1"/>
    </xf>
    <xf numFmtId="0" fontId="15" fillId="0" borderId="19" xfId="0" applyFont="1" applyBorder="1" applyAlignment="1">
      <alignment horizontal="left" vertical="top" wrapText="1"/>
    </xf>
    <xf numFmtId="0" fontId="15" fillId="0" borderId="20" xfId="0" applyFont="1" applyBorder="1" applyAlignment="1">
      <alignment horizontal="left" vertical="top" wrapText="1"/>
    </xf>
    <xf numFmtId="0" fontId="15" fillId="0" borderId="2" xfId="0" applyFont="1" applyBorder="1" applyAlignment="1">
      <alignment horizontal="left" vertical="top" wrapText="1"/>
    </xf>
    <xf numFmtId="0" fontId="15" fillId="0" borderId="21" xfId="0" applyFont="1" applyBorder="1" applyAlignment="1">
      <alignment horizontal="left" vertical="top" wrapText="1"/>
    </xf>
    <xf numFmtId="0" fontId="10" fillId="0" borderId="20" xfId="0" applyFont="1" applyBorder="1" applyAlignment="1">
      <alignment horizontal="left" vertical="top" wrapText="1"/>
    </xf>
    <xf numFmtId="0" fontId="10" fillId="0" borderId="2" xfId="0" applyFont="1" applyBorder="1" applyAlignment="1">
      <alignment horizontal="left" vertical="top" wrapText="1"/>
    </xf>
    <xf numFmtId="0" fontId="10" fillId="0" borderId="21" xfId="0" applyFont="1" applyBorder="1" applyAlignment="1">
      <alignment horizontal="left" vertical="top" wrapText="1"/>
    </xf>
    <xf numFmtId="0" fontId="9" fillId="3" borderId="6" xfId="0" applyFont="1" applyFill="1" applyBorder="1" applyAlignment="1">
      <alignment vertical="center"/>
    </xf>
    <xf numFmtId="0" fontId="9" fillId="3" borderId="2" xfId="0" applyFont="1" applyFill="1" applyBorder="1" applyAlignment="1">
      <alignment vertical="center"/>
    </xf>
    <xf numFmtId="0" fontId="9" fillId="3" borderId="59" xfId="0" applyFont="1" applyFill="1" applyBorder="1" applyAlignment="1">
      <alignment vertical="center"/>
    </xf>
    <xf numFmtId="0" fontId="3"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3" fillId="0" borderId="1" xfId="0" applyFont="1" applyBorder="1" applyAlignment="1">
      <alignment vertical="center" wrapText="1"/>
    </xf>
    <xf numFmtId="0" fontId="13" fillId="0" borderId="1" xfId="0" applyFont="1" applyBorder="1" applyAlignment="1">
      <alignment vertical="center" wrapText="1"/>
    </xf>
    <xf numFmtId="0" fontId="13" fillId="0" borderId="6" xfId="0" applyFont="1" applyBorder="1" applyAlignment="1">
      <alignmen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9" fillId="3" borderId="1" xfId="0" applyFont="1" applyFill="1" applyBorder="1" applyAlignment="1">
      <alignment horizontal="center" vertical="center"/>
    </xf>
    <xf numFmtId="0" fontId="9" fillId="3" borderId="4" xfId="0" applyFont="1" applyFill="1" applyBorder="1" applyAlignment="1">
      <alignment horizontal="center" vertical="center"/>
    </xf>
    <xf numFmtId="0" fontId="11" fillId="2" borderId="6"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3" fillId="0" borderId="4" xfId="0" applyFont="1" applyBorder="1" applyAlignment="1">
      <alignment vertical="center" wrapText="1"/>
    </xf>
    <xf numFmtId="0" fontId="13" fillId="0" borderId="8" xfId="0" applyFont="1" applyBorder="1" applyAlignment="1">
      <alignment vertical="center" wrapText="1"/>
    </xf>
    <xf numFmtId="0" fontId="16" fillId="0" borderId="29" xfId="0" applyFont="1" applyBorder="1" applyAlignment="1">
      <alignment horizontal="left" vertical="top" wrapText="1"/>
    </xf>
    <xf numFmtId="0" fontId="16" fillId="0" borderId="37" xfId="0" applyFont="1" applyBorder="1" applyAlignment="1">
      <alignment horizontal="left" vertical="top" wrapText="1"/>
    </xf>
    <xf numFmtId="0" fontId="16" fillId="0" borderId="30" xfId="0" applyFont="1" applyBorder="1" applyAlignment="1">
      <alignment horizontal="left" vertical="top" wrapText="1"/>
    </xf>
    <xf numFmtId="0" fontId="13" fillId="0" borderId="38" xfId="0" applyFont="1" applyBorder="1" applyAlignment="1">
      <alignment horizontal="center" vertical="top" wrapText="1"/>
    </xf>
    <xf numFmtId="0" fontId="13" fillId="0" borderId="39" xfId="0" applyFont="1" applyBorder="1" applyAlignment="1">
      <alignment horizontal="center" vertical="top" wrapText="1"/>
    </xf>
    <xf numFmtId="0" fontId="13" fillId="0" borderId="9" xfId="0" applyFont="1" applyBorder="1" applyAlignment="1">
      <alignment horizontal="center" vertical="center"/>
    </xf>
    <xf numFmtId="0" fontId="13" fillId="0" borderId="7" xfId="0" applyFont="1" applyBorder="1" applyAlignment="1">
      <alignment horizontal="center" vertical="center"/>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0" fontId="13" fillId="0" borderId="29" xfId="0" applyFont="1" applyBorder="1" applyAlignment="1">
      <alignment horizontal="center" vertical="top" wrapText="1"/>
    </xf>
    <xf numFmtId="0" fontId="13" fillId="0" borderId="30" xfId="0" applyFont="1" applyBorder="1" applyAlignment="1">
      <alignment horizontal="center" vertical="top"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xf>
    <xf numFmtId="0" fontId="15" fillId="0" borderId="20" xfId="0" applyFont="1" applyBorder="1" applyAlignment="1">
      <alignment horizontal="left" vertical="center" wrapText="1"/>
    </xf>
    <xf numFmtId="0" fontId="15" fillId="0" borderId="2" xfId="0" applyFont="1" applyBorder="1" applyAlignment="1">
      <alignment horizontal="left" vertical="center" wrapText="1"/>
    </xf>
    <xf numFmtId="0" fontId="15" fillId="0" borderId="21" xfId="0" applyFont="1" applyBorder="1" applyAlignment="1">
      <alignment horizontal="left" vertical="center" wrapText="1"/>
    </xf>
    <xf numFmtId="0" fontId="13" fillId="0" borderId="34" xfId="0" applyFont="1" applyBorder="1" applyAlignment="1">
      <alignment vertical="center" wrapText="1"/>
    </xf>
    <xf numFmtId="0" fontId="13" fillId="0" borderId="60" xfId="0" applyFont="1" applyBorder="1" applyAlignment="1">
      <alignment vertical="center" wrapText="1"/>
    </xf>
    <xf numFmtId="0" fontId="13" fillId="0" borderId="35" xfId="0" applyFont="1" applyBorder="1" applyAlignment="1">
      <alignment vertical="center" wrapText="1"/>
    </xf>
    <xf numFmtId="0" fontId="13" fillId="0" borderId="33" xfId="0" applyFont="1" applyBorder="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vertical="center" wrapText="1"/>
    </xf>
    <xf numFmtId="0" fontId="14" fillId="0" borderId="56" xfId="0" applyFont="1" applyBorder="1" applyAlignment="1">
      <alignment horizontal="left" vertical="center" wrapText="1"/>
    </xf>
    <xf numFmtId="0" fontId="14" fillId="0" borderId="5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8"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vertical="center" wrapText="1"/>
    </xf>
    <xf numFmtId="0" fontId="13" fillId="0" borderId="5" xfId="0" applyFont="1" applyBorder="1" applyAlignment="1">
      <alignment vertical="center" wrapText="1"/>
    </xf>
    <xf numFmtId="0" fontId="13" fillId="0" borderId="55" xfId="0" applyFont="1" applyBorder="1" applyAlignment="1">
      <alignment vertical="center" wrapText="1"/>
    </xf>
    <xf numFmtId="0" fontId="13" fillId="0" borderId="62" xfId="0" applyFont="1" applyBorder="1" applyAlignment="1">
      <alignmen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4" borderId="1"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left" vertical="center" wrapText="1"/>
    </xf>
    <xf numFmtId="0" fontId="13" fillId="4" borderId="6" xfId="0" applyFont="1" applyFill="1" applyBorder="1" applyAlignment="1">
      <alignment vertical="center" wrapText="1"/>
    </xf>
    <xf numFmtId="0" fontId="13" fillId="4" borderId="0" xfId="0" applyFont="1" applyFill="1" applyBorder="1" applyAlignment="1">
      <alignment vertical="center" wrapText="1"/>
    </xf>
    <xf numFmtId="0" fontId="13" fillId="4" borderId="36" xfId="0" applyFont="1" applyFill="1" applyBorder="1" applyAlignment="1">
      <alignmen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3" fillId="0" borderId="8" xfId="0" applyFont="1" applyBorder="1" applyAlignment="1">
      <alignment horizontal="left" vertical="center" wrapText="1"/>
    </xf>
    <xf numFmtId="0" fontId="13" fillId="0" borderId="20" xfId="0" applyFont="1" applyBorder="1" applyAlignment="1">
      <alignment horizontal="left" vertical="top" wrapText="1"/>
    </xf>
    <xf numFmtId="0" fontId="13" fillId="0" borderId="2" xfId="0" applyFont="1" applyBorder="1" applyAlignment="1">
      <alignment horizontal="left" vertical="top" wrapText="1"/>
    </xf>
    <xf numFmtId="0" fontId="13" fillId="0" borderId="21" xfId="0" applyFont="1" applyBorder="1" applyAlignment="1">
      <alignment horizontal="left" vertical="top" wrapText="1"/>
    </xf>
    <xf numFmtId="0" fontId="11" fillId="2" borderId="1" xfId="0" applyFont="1" applyFill="1" applyBorder="1" applyAlignment="1">
      <alignment horizontal="left" vertical="center" wrapText="1"/>
    </xf>
    <xf numFmtId="0" fontId="14" fillId="0" borderId="76" xfId="0" applyFont="1" applyFill="1" applyBorder="1">
      <alignment vertical="center"/>
    </xf>
    <xf numFmtId="0" fontId="13" fillId="0" borderId="75" xfId="0" applyFont="1" applyBorder="1" applyAlignment="1">
      <alignment horizontal="left" vertical="center" wrapText="1"/>
    </xf>
    <xf numFmtId="0" fontId="14" fillId="0" borderId="47" xfId="0" applyFont="1" applyFill="1" applyBorder="1" applyAlignment="1">
      <alignment vertical="center"/>
    </xf>
    <xf numFmtId="180" fontId="14" fillId="0" borderId="47" xfId="0" applyNumberFormat="1" applyFont="1" applyFill="1" applyBorder="1">
      <alignment vertical="center"/>
    </xf>
    <xf numFmtId="0" fontId="13" fillId="0" borderId="55" xfId="0" applyFont="1" applyBorder="1" applyAlignment="1">
      <alignment horizontal="center" vertical="center" wrapText="1"/>
    </xf>
    <xf numFmtId="0" fontId="13" fillId="0" borderId="33" xfId="0" applyFont="1" applyFill="1" applyBorder="1" applyAlignment="1">
      <alignment vertical="center" wrapText="1"/>
    </xf>
    <xf numFmtId="0" fontId="13" fillId="0" borderId="50" xfId="0" applyFont="1" applyFill="1" applyBorder="1" applyAlignment="1">
      <alignment vertical="center" wrapText="1"/>
    </xf>
    <xf numFmtId="0" fontId="13" fillId="0" borderId="28" xfId="0" applyFont="1" applyFill="1" applyBorder="1" applyAlignment="1">
      <alignment vertical="center" wrapText="1"/>
    </xf>
    <xf numFmtId="0" fontId="13" fillId="0" borderId="45" xfId="0" applyFont="1" applyFill="1" applyBorder="1" applyAlignment="1">
      <alignment vertical="center" wrapText="1"/>
    </xf>
    <xf numFmtId="0" fontId="15" fillId="0" borderId="77" xfId="0" applyFont="1" applyFill="1" applyBorder="1" applyAlignment="1">
      <alignment vertical="center"/>
    </xf>
    <xf numFmtId="0" fontId="15" fillId="0" borderId="45" xfId="0" applyFont="1" applyFill="1" applyBorder="1" applyAlignment="1">
      <alignment vertical="center"/>
    </xf>
    <xf numFmtId="0" fontId="15" fillId="0" borderId="28" xfId="0" applyFont="1" applyFill="1" applyBorder="1" applyAlignment="1">
      <alignment vertical="center"/>
    </xf>
    <xf numFmtId="0" fontId="16" fillId="0" borderId="20" xfId="0" applyFont="1" applyFill="1" applyBorder="1" applyAlignment="1">
      <alignment vertical="center"/>
    </xf>
    <xf numFmtId="0" fontId="16" fillId="0" borderId="21" xfId="0" applyFont="1" applyFill="1" applyBorder="1" applyAlignment="1">
      <alignment vertical="center"/>
    </xf>
    <xf numFmtId="179" fontId="14" fillId="0" borderId="64" xfId="0" applyNumberFormat="1" applyFont="1" applyFill="1" applyBorder="1">
      <alignment vertical="center"/>
    </xf>
    <xf numFmtId="0" fontId="13" fillId="0" borderId="12" xfId="0" applyFont="1" applyBorder="1" applyAlignment="1">
      <alignment horizontal="left" vertical="center" wrapText="1"/>
    </xf>
    <xf numFmtId="0" fontId="13" fillId="0" borderId="10" xfId="0" applyFont="1" applyBorder="1" applyAlignment="1">
      <alignment horizontal="left" vertical="center" wrapText="1"/>
    </xf>
    <xf numFmtId="0" fontId="16" fillId="0" borderId="65" xfId="0" applyFont="1" applyFill="1" applyBorder="1" applyAlignment="1">
      <alignment vertical="center"/>
    </xf>
    <xf numFmtId="0" fontId="16" fillId="0" borderId="65" xfId="0" applyFont="1" applyFill="1" applyBorder="1" applyAlignment="1">
      <alignment horizontal="justify" vertical="center"/>
    </xf>
    <xf numFmtId="0" fontId="14" fillId="0" borderId="46" xfId="0" applyFont="1" applyFill="1" applyBorder="1">
      <alignment vertical="center"/>
    </xf>
    <xf numFmtId="179" fontId="14" fillId="0" borderId="69" xfId="0" applyNumberFormat="1" applyFont="1" applyFill="1" applyBorder="1">
      <alignment vertical="center"/>
    </xf>
    <xf numFmtId="0" fontId="20" fillId="0" borderId="67" xfId="0" applyFont="1" applyBorder="1" applyAlignment="1">
      <alignment horizontal="justify" vertical="center"/>
    </xf>
    <xf numFmtId="0" fontId="14" fillId="0" borderId="47" xfId="0" applyFont="1" applyBorder="1">
      <alignment vertical="center"/>
    </xf>
    <xf numFmtId="0" fontId="16" fillId="0" borderId="65" xfId="0" applyFont="1" applyBorder="1" applyAlignment="1">
      <alignment vertical="center"/>
    </xf>
    <xf numFmtId="0" fontId="15" fillId="0" borderId="74" xfId="0" applyFont="1" applyFill="1" applyBorder="1" applyAlignment="1">
      <alignment horizontal="justify" vertical="center"/>
    </xf>
    <xf numFmtId="0" fontId="15" fillId="0" borderId="72" xfId="0" applyFont="1" applyFill="1" applyBorder="1" applyAlignment="1">
      <alignment horizontal="justify" vertical="center"/>
    </xf>
    <xf numFmtId="0" fontId="6" fillId="0" borderId="1" xfId="0" applyFont="1" applyBorder="1" applyAlignment="1">
      <alignment horizontal="center" vertical="center"/>
    </xf>
    <xf numFmtId="0" fontId="9" fillId="3" borderId="9" xfId="0" applyFont="1" applyFill="1" applyBorder="1" applyAlignment="1">
      <alignment vertical="center"/>
    </xf>
    <xf numFmtId="0" fontId="12" fillId="3" borderId="13" xfId="0" applyFont="1" applyFill="1" applyBorder="1" applyAlignment="1">
      <alignment vertical="center"/>
    </xf>
    <xf numFmtId="0" fontId="12" fillId="3" borderId="14" xfId="0" applyFont="1" applyFill="1" applyBorder="1" applyAlignment="1">
      <alignment vertical="center"/>
    </xf>
    <xf numFmtId="0" fontId="13" fillId="0" borderId="1" xfId="0" applyFont="1" applyBorder="1">
      <alignment vertical="center"/>
    </xf>
    <xf numFmtId="0" fontId="13" fillId="0" borderId="6" xfId="0" applyFont="1" applyBorder="1">
      <alignment vertical="center"/>
    </xf>
    <xf numFmtId="0" fontId="14" fillId="0" borderId="16" xfId="0" applyFont="1" applyBorder="1">
      <alignment vertical="center"/>
    </xf>
    <xf numFmtId="0" fontId="14" fillId="0" borderId="17" xfId="0" applyFont="1" applyBorder="1">
      <alignment vertical="center"/>
    </xf>
    <xf numFmtId="0" fontId="14" fillId="0" borderId="18" xfId="0" applyFont="1" applyBorder="1">
      <alignment vertical="center"/>
    </xf>
    <xf numFmtId="0" fontId="14" fillId="0" borderId="19" xfId="0" applyFont="1" applyBorder="1">
      <alignment vertical="center"/>
    </xf>
    <xf numFmtId="0" fontId="14" fillId="0" borderId="20" xfId="0" applyFont="1" applyBorder="1" applyAlignment="1">
      <alignment vertical="center"/>
    </xf>
    <xf numFmtId="0" fontId="14" fillId="0" borderId="21" xfId="0" applyFont="1" applyBorder="1" applyAlignment="1">
      <alignment vertical="center"/>
    </xf>
    <xf numFmtId="0" fontId="9" fillId="3" borderId="7" xfId="0" applyFont="1" applyFill="1" applyBorder="1" applyAlignment="1">
      <alignment vertical="center"/>
    </xf>
    <xf numFmtId="0" fontId="12" fillId="3" borderId="0" xfId="0" applyFont="1" applyFill="1" applyBorder="1" applyAlignment="1">
      <alignment vertical="center"/>
    </xf>
    <xf numFmtId="0" fontId="12" fillId="3" borderId="36" xfId="0" applyFont="1" applyFill="1" applyBorder="1" applyAlignment="1">
      <alignment vertical="center"/>
    </xf>
    <xf numFmtId="0" fontId="13" fillId="0" borderId="6" xfId="0" applyFont="1" applyBorder="1" applyAlignment="1">
      <alignment vertical="center"/>
    </xf>
    <xf numFmtId="0" fontId="13" fillId="0" borderId="2" xfId="0" applyFont="1" applyBorder="1" applyAlignment="1">
      <alignment vertical="center"/>
    </xf>
    <xf numFmtId="0" fontId="14" fillId="0" borderId="20" xfId="0" applyFont="1" applyBorder="1" applyAlignment="1">
      <alignment vertical="top"/>
    </xf>
    <xf numFmtId="0" fontId="14" fillId="0" borderId="21" xfId="0" applyFont="1" applyBorder="1" applyAlignment="1">
      <alignment vertical="top"/>
    </xf>
    <xf numFmtId="0" fontId="14" fillId="0" borderId="22" xfId="0" applyFont="1" applyBorder="1">
      <alignment vertical="center"/>
    </xf>
    <xf numFmtId="0" fontId="14" fillId="0" borderId="23" xfId="0" applyFont="1" applyBorder="1">
      <alignment vertical="center"/>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left" vertical="center"/>
    </xf>
    <xf numFmtId="0" fontId="13" fillId="0" borderId="7" xfId="0" applyFont="1" applyFill="1" applyBorder="1" applyAlignment="1">
      <alignment vertical="center" wrapText="1"/>
    </xf>
    <xf numFmtId="0" fontId="13" fillId="0" borderId="10" xfId="0" applyFont="1" applyFill="1" applyBorder="1" applyAlignment="1">
      <alignment vertical="center" wrapText="1"/>
    </xf>
    <xf numFmtId="0" fontId="14" fillId="0" borderId="32" xfId="0" applyFont="1" applyBorder="1" applyAlignment="1">
      <alignment horizontal="left" vertical="top" wrapText="1"/>
    </xf>
    <xf numFmtId="0" fontId="14" fillId="0" borderId="33" xfId="0" applyFont="1" applyBorder="1" applyAlignment="1">
      <alignment horizontal="left" vertical="top" wrapText="1"/>
    </xf>
    <xf numFmtId="0" fontId="13" fillId="0" borderId="3" xfId="0" applyFont="1" applyBorder="1" applyAlignment="1">
      <alignment vertical="center"/>
    </xf>
    <xf numFmtId="0" fontId="13" fillId="0" borderId="5" xfId="0" applyFont="1" applyBorder="1" applyAlignment="1">
      <alignment vertical="center"/>
    </xf>
    <xf numFmtId="0" fontId="13" fillId="0" borderId="4" xfId="0" applyFont="1" applyBorder="1" applyAlignment="1">
      <alignment vertical="center"/>
    </xf>
    <xf numFmtId="0" fontId="16" fillId="0" borderId="63" xfId="0" applyFont="1" applyBorder="1" applyAlignment="1">
      <alignment horizontal="justify" vertical="center"/>
    </xf>
    <xf numFmtId="0" fontId="15" fillId="0" borderId="17" xfId="0" applyFont="1" applyFill="1" applyBorder="1" applyAlignment="1">
      <alignment horizontal="justify" vertical="center"/>
    </xf>
    <xf numFmtId="0" fontId="14" fillId="0" borderId="46" xfId="0" applyFont="1" applyBorder="1">
      <alignment vertical="center"/>
    </xf>
    <xf numFmtId="0" fontId="16" fillId="0" borderId="49" xfId="0" applyFont="1" applyBorder="1" applyAlignment="1">
      <alignment horizontal="left" vertical="top" wrapText="1"/>
    </xf>
    <xf numFmtId="0" fontId="16" fillId="0" borderId="50" xfId="0" applyFont="1" applyBorder="1" applyAlignment="1">
      <alignment horizontal="left" vertical="top" wrapText="1"/>
    </xf>
    <xf numFmtId="0" fontId="13" fillId="0" borderId="18" xfId="0" applyFont="1" applyBorder="1">
      <alignment vertical="center"/>
    </xf>
    <xf numFmtId="0" fontId="13" fillId="0" borderId="19" xfId="0" applyFont="1" applyBorder="1">
      <alignment vertical="center"/>
    </xf>
    <xf numFmtId="0" fontId="11" fillId="2" borderId="3" xfId="0" applyFont="1" applyFill="1" applyBorder="1" applyAlignment="1">
      <alignment horizontal="left" vertical="center" wrapText="1"/>
    </xf>
    <xf numFmtId="0" fontId="15" fillId="0" borderId="17" xfId="0" applyFont="1" applyBorder="1" applyAlignment="1">
      <alignment horizontal="justify" vertical="center"/>
    </xf>
    <xf numFmtId="0" fontId="15" fillId="0" borderId="19" xfId="0" applyFont="1" applyBorder="1" applyAlignment="1">
      <alignment horizontal="justify" vertical="center"/>
    </xf>
    <xf numFmtId="0" fontId="14" fillId="0" borderId="70" xfId="0" applyFont="1" applyFill="1" applyBorder="1">
      <alignment vertical="center"/>
    </xf>
    <xf numFmtId="0" fontId="13" fillId="0" borderId="11" xfId="0" applyFont="1" applyBorder="1" applyAlignment="1">
      <alignment horizontal="left" vertical="center" wrapText="1"/>
    </xf>
    <xf numFmtId="0" fontId="13" fillId="0" borderId="24" xfId="0" applyFont="1" applyBorder="1" applyAlignment="1">
      <alignment horizontal="left" vertical="center" wrapText="1"/>
    </xf>
    <xf numFmtId="0" fontId="16" fillId="0" borderId="47" xfId="0" applyFont="1" applyFill="1" applyBorder="1" applyAlignment="1">
      <alignment vertical="center"/>
    </xf>
    <xf numFmtId="0" fontId="16" fillId="0" borderId="73" xfId="0" applyFont="1" applyFill="1" applyBorder="1" applyAlignment="1">
      <alignment horizontal="justify" vertical="center"/>
    </xf>
    <xf numFmtId="0" fontId="23" fillId="0" borderId="6" xfId="0" applyFont="1" applyFill="1" applyBorder="1" applyAlignment="1">
      <alignment vertical="top" wrapText="1"/>
    </xf>
    <xf numFmtId="0" fontId="23" fillId="0" borderId="2" xfId="0" applyFont="1" applyFill="1" applyBorder="1" applyAlignment="1">
      <alignment vertical="top" wrapText="1"/>
    </xf>
    <xf numFmtId="0" fontId="23" fillId="0" borderId="59" xfId="0" applyFont="1" applyFill="1" applyBorder="1" applyAlignment="1">
      <alignment vertical="top" wrapText="1"/>
    </xf>
    <xf numFmtId="0" fontId="24" fillId="0" borderId="87" xfId="0" applyFont="1" applyFill="1" applyBorder="1" applyAlignment="1">
      <alignment vertical="top" wrapText="1"/>
    </xf>
    <xf numFmtId="0" fontId="24" fillId="0" borderId="90" xfId="0" applyFont="1" applyFill="1" applyBorder="1" applyAlignment="1">
      <alignment vertical="top" wrapText="1"/>
    </xf>
    <xf numFmtId="0" fontId="24" fillId="0" borderId="91" xfId="0" applyFont="1" applyFill="1" applyBorder="1" applyAlignment="1">
      <alignment vertical="top" wrapText="1"/>
    </xf>
    <xf numFmtId="0" fontId="23" fillId="0" borderId="6" xfId="0" applyFont="1" applyBorder="1" applyAlignment="1">
      <alignment vertical="top" wrapText="1"/>
    </xf>
    <xf numFmtId="0" fontId="23" fillId="0" borderId="2" xfId="0" applyFont="1" applyBorder="1" applyAlignment="1">
      <alignment vertical="top" wrapText="1"/>
    </xf>
    <xf numFmtId="0" fontId="23" fillId="0" borderId="59" xfId="0" applyFont="1" applyBorder="1" applyAlignment="1">
      <alignment vertical="top" wrapText="1"/>
    </xf>
    <xf numFmtId="0" fontId="0" fillId="0" borderId="9" xfId="0" applyFill="1" applyBorder="1" applyAlignment="1">
      <alignment vertical="top"/>
    </xf>
    <xf numFmtId="0" fontId="0" fillId="0" borderId="13" xfId="0" applyFill="1" applyBorder="1" applyAlignment="1">
      <alignment vertical="top"/>
    </xf>
    <xf numFmtId="0" fontId="0" fillId="0" borderId="14" xfId="0" applyFill="1" applyBorder="1" applyAlignment="1">
      <alignment vertical="top"/>
    </xf>
    <xf numFmtId="0" fontId="0" fillId="0" borderId="8" xfId="0" applyFill="1" applyBorder="1" applyAlignment="1">
      <alignment vertical="top"/>
    </xf>
    <xf numFmtId="0" fontId="0" fillId="0" borderId="15" xfId="0" applyFill="1" applyBorder="1" applyAlignment="1">
      <alignment vertical="top"/>
    </xf>
    <xf numFmtId="0" fontId="0" fillId="0" borderId="82" xfId="0" applyFill="1" applyBorder="1" applyAlignment="1">
      <alignment vertical="top"/>
    </xf>
    <xf numFmtId="0" fontId="0" fillId="0" borderId="7" xfId="0" applyFill="1" applyBorder="1" applyAlignment="1">
      <alignment vertical="top"/>
    </xf>
    <xf numFmtId="0" fontId="0" fillId="0" borderId="0" xfId="0" applyFill="1" applyBorder="1" applyAlignment="1">
      <alignment vertical="top"/>
    </xf>
    <xf numFmtId="0" fontId="0" fillId="0" borderId="36" xfId="0" applyFill="1" applyBorder="1" applyAlignment="1">
      <alignment vertical="top"/>
    </xf>
    <xf numFmtId="0" fontId="0" fillId="0" borderId="84" xfId="0" applyFill="1" applyBorder="1" applyAlignment="1">
      <alignment vertical="top"/>
    </xf>
    <xf numFmtId="0" fontId="0" fillId="0" borderId="85" xfId="0" applyFill="1" applyBorder="1" applyAlignment="1">
      <alignment vertical="top"/>
    </xf>
    <xf numFmtId="0" fontId="0" fillId="0" borderId="86" xfId="0" applyFill="1" applyBorder="1" applyAlignment="1">
      <alignment vertical="top"/>
    </xf>
    <xf numFmtId="0" fontId="24" fillId="0" borderId="2" xfId="0" applyFont="1" applyBorder="1" applyAlignment="1">
      <alignment vertical="top" wrapText="1"/>
    </xf>
    <xf numFmtId="0" fontId="24" fillId="0" borderId="59" xfId="0" applyFont="1" applyBorder="1" applyAlignment="1">
      <alignment vertical="top" wrapText="1"/>
    </xf>
    <xf numFmtId="0" fontId="24" fillId="0" borderId="6" xfId="0" applyFont="1" applyFill="1" applyBorder="1" applyAlignment="1">
      <alignment vertical="top" wrapText="1"/>
    </xf>
    <xf numFmtId="0" fontId="24" fillId="0" borderId="2" xfId="0" applyFont="1" applyFill="1" applyBorder="1" applyAlignment="1">
      <alignment vertical="top" wrapText="1"/>
    </xf>
    <xf numFmtId="0" fontId="24" fillId="0" borderId="81" xfId="0" applyFont="1" applyFill="1" applyBorder="1" applyAlignment="1">
      <alignment vertical="top" wrapText="1"/>
    </xf>
    <xf numFmtId="0" fontId="23" fillId="0" borderId="81" xfId="0" applyFont="1" applyBorder="1" applyAlignment="1">
      <alignment vertical="top" wrapText="1"/>
    </xf>
    <xf numFmtId="0" fontId="23" fillId="0" borderId="81" xfId="0" applyFont="1" applyFill="1" applyBorder="1" applyAlignment="1">
      <alignment vertical="top" wrapText="1"/>
    </xf>
    <xf numFmtId="0" fontId="24" fillId="0" borderId="87" xfId="0" applyFont="1" applyBorder="1" applyAlignment="1">
      <alignment vertical="top" wrapText="1"/>
    </xf>
    <xf numFmtId="0" fontId="24" fillId="0" borderId="90" xfId="0" applyFont="1" applyBorder="1" applyAlignment="1">
      <alignment vertical="top" wrapText="1"/>
    </xf>
    <xf numFmtId="0" fontId="24" fillId="0" borderId="91" xfId="0" applyFont="1" applyBorder="1" applyAlignment="1">
      <alignment vertical="top" wrapText="1"/>
    </xf>
  </cellXfs>
  <cellStyles count="3">
    <cellStyle name="標準" xfId="0" builtinId="0"/>
    <cellStyle name="標準 2" xfId="1"/>
    <cellStyle name="標準 3" xfId="2"/>
  </cellStyles>
  <dxfs count="0"/>
  <tableStyles count="0" defaultTableStyle="TableStyleMedium2" defaultPivotStyle="PivotStyleLight16"/>
  <colors>
    <mruColors>
      <color rgb="FFFF3300"/>
      <color rgb="FF99CC00"/>
      <color rgb="FFFFFFCC"/>
      <color rgb="FFCC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集計シート!$H$311" lockText="1" noThreeD="1"/>
</file>

<file path=xl/ctrlProps/ctrlProp10.xml><?xml version="1.0" encoding="utf-8"?>
<formControlPr xmlns="http://schemas.microsoft.com/office/spreadsheetml/2009/9/main" objectType="CheckBox" fmlaLink="集計シート!$H$165" lockText="1" noThreeD="1"/>
</file>

<file path=xl/ctrlProps/ctrlProp11.xml><?xml version="1.0" encoding="utf-8"?>
<formControlPr xmlns="http://schemas.microsoft.com/office/spreadsheetml/2009/9/main" objectType="CheckBox" fmlaLink="集計シート!$H$185" lockText="1" noThreeD="1"/>
</file>

<file path=xl/ctrlProps/ctrlProp12.xml><?xml version="1.0" encoding="utf-8"?>
<formControlPr xmlns="http://schemas.microsoft.com/office/spreadsheetml/2009/9/main" objectType="CheckBox" fmlaLink="集計シート!$H$186" lockText="1" noThreeD="1"/>
</file>

<file path=xl/ctrlProps/ctrlProp13.xml><?xml version="1.0" encoding="utf-8"?>
<formControlPr xmlns="http://schemas.microsoft.com/office/spreadsheetml/2009/9/main" objectType="CheckBox" fmlaLink="集計シート!$H$187" lockText="1" noThreeD="1"/>
</file>

<file path=xl/ctrlProps/ctrlProp14.xml><?xml version="1.0" encoding="utf-8"?>
<formControlPr xmlns="http://schemas.microsoft.com/office/spreadsheetml/2009/9/main" objectType="CheckBox" fmlaLink="集計シート!$H$188" lockText="1" noThreeD="1"/>
</file>

<file path=xl/ctrlProps/ctrlProp15.xml><?xml version="1.0" encoding="utf-8"?>
<formControlPr xmlns="http://schemas.microsoft.com/office/spreadsheetml/2009/9/main" objectType="CheckBox" fmlaLink="集計シート!$H$189" lockText="1" noThreeD="1"/>
</file>

<file path=xl/ctrlProps/ctrlProp16.xml><?xml version="1.0" encoding="utf-8"?>
<formControlPr xmlns="http://schemas.microsoft.com/office/spreadsheetml/2009/9/main" objectType="CheckBox" fmlaLink="集計シート!$H$190" lockText="1" noThreeD="1"/>
</file>

<file path=xl/ctrlProps/ctrlProp17.xml><?xml version="1.0" encoding="utf-8"?>
<formControlPr xmlns="http://schemas.microsoft.com/office/spreadsheetml/2009/9/main" objectType="CheckBox" fmlaLink="集計シート!$H$215" lockText="1" noThreeD="1"/>
</file>

<file path=xl/ctrlProps/ctrlProp18.xml><?xml version="1.0" encoding="utf-8"?>
<formControlPr xmlns="http://schemas.microsoft.com/office/spreadsheetml/2009/9/main" objectType="CheckBox" fmlaLink="集計シート!$H$216" lockText="1" noThreeD="1"/>
</file>

<file path=xl/ctrlProps/ctrlProp19.xml><?xml version="1.0" encoding="utf-8"?>
<formControlPr xmlns="http://schemas.microsoft.com/office/spreadsheetml/2009/9/main" objectType="CheckBox" fmlaLink="集計シート!$H$217" lockText="1" noThreeD="1"/>
</file>

<file path=xl/ctrlProps/ctrlProp2.xml><?xml version="1.0" encoding="utf-8"?>
<formControlPr xmlns="http://schemas.microsoft.com/office/spreadsheetml/2009/9/main" objectType="CheckBox" fmlaLink="集計シート!$H$24" lockText="1" noThreeD="1"/>
</file>

<file path=xl/ctrlProps/ctrlProp20.xml><?xml version="1.0" encoding="utf-8"?>
<formControlPr xmlns="http://schemas.microsoft.com/office/spreadsheetml/2009/9/main" objectType="CheckBox" fmlaLink="集計シート!$H$218" lockText="1" noThreeD="1"/>
</file>

<file path=xl/ctrlProps/ctrlProp21.xml><?xml version="1.0" encoding="utf-8"?>
<formControlPr xmlns="http://schemas.microsoft.com/office/spreadsheetml/2009/9/main" objectType="CheckBox" fmlaLink="集計シート!$H$219" lockText="1" noThreeD="1"/>
</file>

<file path=xl/ctrlProps/ctrlProp22.xml><?xml version="1.0" encoding="utf-8"?>
<formControlPr xmlns="http://schemas.microsoft.com/office/spreadsheetml/2009/9/main" objectType="CheckBox" fmlaLink="集計シート!$H$220" lockText="1" noThreeD="1"/>
</file>

<file path=xl/ctrlProps/ctrlProp23.xml><?xml version="1.0" encoding="utf-8"?>
<formControlPr xmlns="http://schemas.microsoft.com/office/spreadsheetml/2009/9/main" objectType="CheckBox" fmlaLink="集計シート!$H$221" lockText="1" noThreeD="1"/>
</file>

<file path=xl/ctrlProps/ctrlProp24.xml><?xml version="1.0" encoding="utf-8"?>
<formControlPr xmlns="http://schemas.microsoft.com/office/spreadsheetml/2009/9/main" objectType="CheckBox" fmlaLink="集計シート!$H$222" lockText="1" noThreeD="1"/>
</file>

<file path=xl/ctrlProps/ctrlProp25.xml><?xml version="1.0" encoding="utf-8"?>
<formControlPr xmlns="http://schemas.microsoft.com/office/spreadsheetml/2009/9/main" objectType="CheckBox" fmlaLink="集計シート!$H$249" lockText="1" noThreeD="1"/>
</file>

<file path=xl/ctrlProps/ctrlProp26.xml><?xml version="1.0" encoding="utf-8"?>
<formControlPr xmlns="http://schemas.microsoft.com/office/spreadsheetml/2009/9/main" objectType="CheckBox" fmlaLink="集計シート!$H$250" lockText="1" noThreeD="1"/>
</file>

<file path=xl/ctrlProps/ctrlProp27.xml><?xml version="1.0" encoding="utf-8"?>
<formControlPr xmlns="http://schemas.microsoft.com/office/spreadsheetml/2009/9/main" objectType="CheckBox" fmlaLink="集計シート!$H$251" lockText="1" noThreeD="1"/>
</file>

<file path=xl/ctrlProps/ctrlProp28.xml><?xml version="1.0" encoding="utf-8"?>
<formControlPr xmlns="http://schemas.microsoft.com/office/spreadsheetml/2009/9/main" objectType="CheckBox" fmlaLink="集計シート!$H$252" lockText="1" noThreeD="1"/>
</file>

<file path=xl/ctrlProps/ctrlProp29.xml><?xml version="1.0" encoding="utf-8"?>
<formControlPr xmlns="http://schemas.microsoft.com/office/spreadsheetml/2009/9/main" objectType="CheckBox" fmlaLink="集計シート!$H$253" lockText="1" noThreeD="1"/>
</file>

<file path=xl/ctrlProps/ctrlProp3.xml><?xml version="1.0" encoding="utf-8"?>
<formControlPr xmlns="http://schemas.microsoft.com/office/spreadsheetml/2009/9/main" objectType="CheckBox" fmlaLink="集計シート!$H$25" lockText="1" noThreeD="1"/>
</file>

<file path=xl/ctrlProps/ctrlProp30.xml><?xml version="1.0" encoding="utf-8"?>
<formControlPr xmlns="http://schemas.microsoft.com/office/spreadsheetml/2009/9/main" objectType="CheckBox" fmlaLink="集計シート!$H$254" lockText="1" noThreeD="1"/>
</file>

<file path=xl/ctrlProps/ctrlProp31.xml><?xml version="1.0" encoding="utf-8"?>
<formControlPr xmlns="http://schemas.microsoft.com/office/spreadsheetml/2009/9/main" objectType="CheckBox" fmlaLink="集計シート!$H$255"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checked="Checked" firstButton="1" fmlaLink="集計シート!$H$278"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fmlaLink="集計シート!$H$285" lockText="1" noThreeD="1"/>
</file>

<file path=xl/ctrlProps/ctrlProp38.xml><?xml version="1.0" encoding="utf-8"?>
<formControlPr xmlns="http://schemas.microsoft.com/office/spreadsheetml/2009/9/main" objectType="CheckBox" fmlaLink="集計シート!$H$286" lockText="1" noThreeD="1"/>
</file>

<file path=xl/ctrlProps/ctrlProp39.xml><?xml version="1.0" encoding="utf-8"?>
<formControlPr xmlns="http://schemas.microsoft.com/office/spreadsheetml/2009/9/main" objectType="CheckBox" fmlaLink="集計シート!$H$287" lockText="1" noThreeD="1"/>
</file>

<file path=xl/ctrlProps/ctrlProp4.xml><?xml version="1.0" encoding="utf-8"?>
<formControlPr xmlns="http://schemas.microsoft.com/office/spreadsheetml/2009/9/main" objectType="CheckBox" fmlaLink="集計シート!$H$26" lockText="1" noThreeD="1"/>
</file>

<file path=xl/ctrlProps/ctrlProp40.xml><?xml version="1.0" encoding="utf-8"?>
<formControlPr xmlns="http://schemas.microsoft.com/office/spreadsheetml/2009/9/main" objectType="CheckBox" fmlaLink="集計シート!$H$288" lockText="1" noThreeD="1"/>
</file>

<file path=xl/ctrlProps/ctrlProp41.xml><?xml version="1.0" encoding="utf-8"?>
<formControlPr xmlns="http://schemas.microsoft.com/office/spreadsheetml/2009/9/main" objectType="CheckBox" fmlaLink="集計シート!$H$289" lockText="1" noThreeD="1"/>
</file>

<file path=xl/ctrlProps/ctrlProp42.xml><?xml version="1.0" encoding="utf-8"?>
<formControlPr xmlns="http://schemas.microsoft.com/office/spreadsheetml/2009/9/main" objectType="CheckBox" fmlaLink="集計シート!$H$290" lockText="1" noThreeD="1"/>
</file>

<file path=xl/ctrlProps/ctrlProp43.xml><?xml version="1.0" encoding="utf-8"?>
<formControlPr xmlns="http://schemas.microsoft.com/office/spreadsheetml/2009/9/main" objectType="CheckBox" fmlaLink="集計シート!$H$293" lockText="1" noThreeD="1"/>
</file>

<file path=xl/ctrlProps/ctrlProp44.xml><?xml version="1.0" encoding="utf-8"?>
<formControlPr xmlns="http://schemas.microsoft.com/office/spreadsheetml/2009/9/main" objectType="CheckBox" fmlaLink="集計シート!$H$294" lockText="1" noThreeD="1"/>
</file>

<file path=xl/ctrlProps/ctrlProp45.xml><?xml version="1.0" encoding="utf-8"?>
<formControlPr xmlns="http://schemas.microsoft.com/office/spreadsheetml/2009/9/main" objectType="CheckBox" fmlaLink="集計シート!$H$297" lockText="1" noThreeD="1"/>
</file>

<file path=xl/ctrlProps/ctrlProp46.xml><?xml version="1.0" encoding="utf-8"?>
<formControlPr xmlns="http://schemas.microsoft.com/office/spreadsheetml/2009/9/main" objectType="CheckBox" fmlaLink="集計シート!$H$298" lockText="1" noThreeD="1"/>
</file>

<file path=xl/ctrlProps/ctrlProp47.xml><?xml version="1.0" encoding="utf-8"?>
<formControlPr xmlns="http://schemas.microsoft.com/office/spreadsheetml/2009/9/main" objectType="CheckBox" fmlaLink="集計シート!$H$305" lockText="1" noThreeD="1"/>
</file>

<file path=xl/ctrlProps/ctrlProp48.xml><?xml version="1.0" encoding="utf-8"?>
<formControlPr xmlns="http://schemas.microsoft.com/office/spreadsheetml/2009/9/main" objectType="CheckBox" fmlaLink="集計シート!$H$306" lockText="1" noThreeD="1"/>
</file>

<file path=xl/ctrlProps/ctrlProp49.xml><?xml version="1.0" encoding="utf-8"?>
<formControlPr xmlns="http://schemas.microsoft.com/office/spreadsheetml/2009/9/main" objectType="CheckBox" fmlaLink="集計シート!$H$307" lockText="1" noThreeD="1"/>
</file>

<file path=xl/ctrlProps/ctrlProp5.xml><?xml version="1.0" encoding="utf-8"?>
<formControlPr xmlns="http://schemas.microsoft.com/office/spreadsheetml/2009/9/main" objectType="CheckBox" fmlaLink="集計シート!$H$27" lockText="1" noThreeD="1"/>
</file>

<file path=xl/ctrlProps/ctrlProp50.xml><?xml version="1.0" encoding="utf-8"?>
<formControlPr xmlns="http://schemas.microsoft.com/office/spreadsheetml/2009/9/main" objectType="CheckBox" fmlaLink="集計シート!$H$310" lockText="1" noThreeD="1"/>
</file>

<file path=xl/ctrlProps/ctrlProp51.xml><?xml version="1.0" encoding="utf-8"?>
<formControlPr xmlns="http://schemas.microsoft.com/office/spreadsheetml/2009/9/main" objectType="CheckBox" fmlaLink="集計シート!$H$312" lockText="1" noThreeD="1"/>
</file>

<file path=xl/ctrlProps/ctrlProp52.xml><?xml version="1.0" encoding="utf-8"?>
<formControlPr xmlns="http://schemas.microsoft.com/office/spreadsheetml/2009/9/main" objectType="CheckBox" fmlaLink="集計シート!$H$313" lockText="1" noThreeD="1"/>
</file>

<file path=xl/ctrlProps/ctrlProp53.xml><?xml version="1.0" encoding="utf-8"?>
<formControlPr xmlns="http://schemas.microsoft.com/office/spreadsheetml/2009/9/main" objectType="CheckBox" fmlaLink="集計シート!$H$316" lockText="1" noThreeD="1"/>
</file>

<file path=xl/ctrlProps/ctrlProp54.xml><?xml version="1.0" encoding="utf-8"?>
<formControlPr xmlns="http://schemas.microsoft.com/office/spreadsheetml/2009/9/main" objectType="CheckBox" fmlaLink="集計シート!$H$317" lockText="1" noThreeD="1"/>
</file>

<file path=xl/ctrlProps/ctrlProp55.xml><?xml version="1.0" encoding="utf-8"?>
<formControlPr xmlns="http://schemas.microsoft.com/office/spreadsheetml/2009/9/main" objectType="CheckBox" fmlaLink="集計シート!$H$318" lockText="1" noThreeD="1"/>
</file>

<file path=xl/ctrlProps/ctrlProp56.xml><?xml version="1.0" encoding="utf-8"?>
<formControlPr xmlns="http://schemas.microsoft.com/office/spreadsheetml/2009/9/main" objectType="CheckBox" fmlaLink="集計シート!$H$321" lockText="1" noThreeD="1"/>
</file>

<file path=xl/ctrlProps/ctrlProp57.xml><?xml version="1.0" encoding="utf-8"?>
<formControlPr xmlns="http://schemas.microsoft.com/office/spreadsheetml/2009/9/main" objectType="CheckBox" fmlaLink="集計シート!$H$322" lockText="1" noThreeD="1"/>
</file>

<file path=xl/ctrlProps/ctrlProp58.xml><?xml version="1.0" encoding="utf-8"?>
<formControlPr xmlns="http://schemas.microsoft.com/office/spreadsheetml/2009/9/main" objectType="CheckBox" fmlaLink="集計シート!$H$323" lockText="1" noThreeD="1"/>
</file>

<file path=xl/ctrlProps/ctrlProp59.xml><?xml version="1.0" encoding="utf-8"?>
<formControlPr xmlns="http://schemas.microsoft.com/office/spreadsheetml/2009/9/main" objectType="CheckBox" fmlaLink="集計シート!$H$324" lockText="1" noThreeD="1"/>
</file>

<file path=xl/ctrlProps/ctrlProp6.xml><?xml version="1.0" encoding="utf-8"?>
<formControlPr xmlns="http://schemas.microsoft.com/office/spreadsheetml/2009/9/main" objectType="CheckBox" fmlaLink="集計シート!$H$28" lockText="1" noThreeD="1"/>
</file>

<file path=xl/ctrlProps/ctrlProp60.xml><?xml version="1.0" encoding="utf-8"?>
<formControlPr xmlns="http://schemas.microsoft.com/office/spreadsheetml/2009/9/main" objectType="CheckBox" fmlaLink="集計シート!$H$325" lockText="1" noThreeD="1"/>
</file>

<file path=xl/ctrlProps/ctrlProp61.xml><?xml version="1.0" encoding="utf-8"?>
<formControlPr xmlns="http://schemas.microsoft.com/office/spreadsheetml/2009/9/main" objectType="CheckBox" fmlaLink="集計シート!$H$326" lockText="1" noThreeD="1"/>
</file>

<file path=xl/ctrlProps/ctrlProp62.xml><?xml version="1.0" encoding="utf-8"?>
<formControlPr xmlns="http://schemas.microsoft.com/office/spreadsheetml/2009/9/main" objectType="CheckBox" fmlaLink="集計シート!$H$327" lockText="1" noThreeD="1"/>
</file>

<file path=xl/ctrlProps/ctrlProp63.xml><?xml version="1.0" encoding="utf-8"?>
<formControlPr xmlns="http://schemas.microsoft.com/office/spreadsheetml/2009/9/main" objectType="CheckBox" fmlaLink="集計シート!$H$328" lockText="1" noThreeD="1"/>
</file>

<file path=xl/ctrlProps/ctrlProp64.xml><?xml version="1.0" encoding="utf-8"?>
<formControlPr xmlns="http://schemas.microsoft.com/office/spreadsheetml/2009/9/main" objectType="CheckBox" fmlaLink="集計シート!$H$331" lockText="1" noThreeD="1"/>
</file>

<file path=xl/ctrlProps/ctrlProp65.xml><?xml version="1.0" encoding="utf-8"?>
<formControlPr xmlns="http://schemas.microsoft.com/office/spreadsheetml/2009/9/main" objectType="CheckBox" fmlaLink="集計シート!$H$332"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checked="Checked" firstButton="1" fmlaLink="集計シート!$H$27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集計シート!$H$162"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checked="Checked" firstButton="1" fmlaLink="集計シート!$H$280"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集計シート!$H$163" lockText="1" noThreeD="1"/>
</file>

<file path=xl/ctrlProps/ctrlProp80.xml><?xml version="1.0" encoding="utf-8"?>
<formControlPr xmlns="http://schemas.microsoft.com/office/spreadsheetml/2009/9/main" objectType="Radio" checked="Checked" firstButton="1" fmlaLink="集計シート!$H$28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checked="Checked" firstButton="1" fmlaLink="集計シート!$H$282"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集計シート!$H$164"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CheckBox" fmlaLink="集計シート!$H$275" lockText="1" noThreeD="1"/>
</file>

<file path=xl/ctrlProps/ctrlProp92.xml><?xml version="1.0" encoding="utf-8"?>
<formControlPr xmlns="http://schemas.microsoft.com/office/spreadsheetml/2009/9/main" objectType="Radio" checked="Checked" firstButton="1" fmlaLink="集計シート!$H$274"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8" Type="http://schemas.openxmlformats.org/officeDocument/2006/relationships/image" Target="../media/image7.jpeg"/><Relationship Id="rId3" Type="http://schemas.openxmlformats.org/officeDocument/2006/relationships/image" Target="../media/image3.jpeg"/><Relationship Id="rId7" Type="http://schemas.microsoft.com/office/2007/relationships/hdphoto" Target="../media/hdphoto1.wdp"/><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0.jpeg"/><Relationship Id="rId5" Type="http://schemas.openxmlformats.org/officeDocument/2006/relationships/image" Target="../media/image5.jpeg"/><Relationship Id="rId10" Type="http://schemas.openxmlformats.org/officeDocument/2006/relationships/image" Target="../media/image9.jpeg"/><Relationship Id="rId4" Type="http://schemas.openxmlformats.org/officeDocument/2006/relationships/image" Target="../media/image4.jpeg"/><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268</xdr:row>
          <xdr:rowOff>38100</xdr:rowOff>
        </xdr:from>
        <xdr:to>
          <xdr:col>3</xdr:col>
          <xdr:colOff>2524125</xdr:colOff>
          <xdr:row>268</xdr:row>
          <xdr:rowOff>809625</xdr:rowOff>
        </xdr:to>
        <xdr:sp macro="" textlink="">
          <xdr:nvSpPr>
            <xdr:cNvPr id="2309" name="Check Box 261" hidden="1">
              <a:extLst>
                <a:ext uri="{63B3BB69-23CF-44E3-9099-C40C66FF867C}">
                  <a14:compatExt spid="_x0000_s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設計変更審査会に提出する資料として、3次元地形・設計データを2次元図面にしたものが求められ、資料作成に労力が掛かるため、3次元データの提出のみでよいことにしてほしい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85725</xdr:rowOff>
        </xdr:from>
        <xdr:to>
          <xdr:col>3</xdr:col>
          <xdr:colOff>2647950</xdr:colOff>
          <xdr:row>21</xdr:row>
          <xdr:rowOff>323850</xdr:rowOff>
        </xdr:to>
        <xdr:sp macro="" textlink="">
          <xdr:nvSpPr>
            <xdr:cNvPr id="2053" name="Check2-1" descr="出来形検査を段階的に行うことから、一度に計測できる面積がごく小さいため。"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出来形検査を段階的に行うことから、一度に計測できる面積がごく小さいため。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542925</xdr:rowOff>
        </xdr:from>
        <xdr:to>
          <xdr:col>3</xdr:col>
          <xdr:colOff>2524125</xdr:colOff>
          <xdr:row>21</xdr:row>
          <xdr:rowOff>1133475</xdr:rowOff>
        </xdr:to>
        <xdr:sp macro="" textlink="">
          <xdr:nvSpPr>
            <xdr:cNvPr id="2054" name="Check2-2"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ICT建機が効力を発揮する作業（法面整形、切土整形等）が連続的に発生する期間が少なく、ICTの調達コストに見合った時間短縮効果が得られないため。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1266825</xdr:rowOff>
        </xdr:from>
        <xdr:to>
          <xdr:col>3</xdr:col>
          <xdr:colOff>2457450</xdr:colOff>
          <xdr:row>21</xdr:row>
          <xdr:rowOff>1504950</xdr:rowOff>
        </xdr:to>
        <xdr:sp macro="" textlink="">
          <xdr:nvSpPr>
            <xdr:cNvPr id="2055" name="Check2-3"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３次元設計の修正が発生する可能性があるため、施工範囲から除外した。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1476375</xdr:rowOff>
        </xdr:from>
        <xdr:to>
          <xdr:col>3</xdr:col>
          <xdr:colOff>2867025</xdr:colOff>
          <xdr:row>21</xdr:row>
          <xdr:rowOff>1685925</xdr:rowOff>
        </xdr:to>
        <xdr:sp macro="" textlink="">
          <xdr:nvSpPr>
            <xdr:cNvPr id="2057" name="Check2-4"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施工エリア内に構造物があり、ＩＣＴ建機での施工や、３次元計測が煩雑になることから施工範囲から除外した。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1657350</xdr:rowOff>
        </xdr:from>
        <xdr:to>
          <xdr:col>3</xdr:col>
          <xdr:colOff>2476500</xdr:colOff>
          <xdr:row>21</xdr:row>
          <xdr:rowOff>1895475</xdr:rowOff>
        </xdr:to>
        <xdr:sp macro="" textlink="">
          <xdr:nvSpPr>
            <xdr:cNvPr id="2058" name="Check2-5"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施工幅が狭く、ＩＣＴ建機が入らない場所があったため、施工範囲から除外した。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145</xdr:row>
          <xdr:rowOff>28575</xdr:rowOff>
        </xdr:from>
        <xdr:to>
          <xdr:col>3</xdr:col>
          <xdr:colOff>561975</xdr:colOff>
          <xdr:row>145</xdr:row>
          <xdr:rowOff>266700</xdr:rowOff>
        </xdr:to>
        <xdr:sp macro="" textlink="">
          <xdr:nvSpPr>
            <xdr:cNvPr id="2221" name="Check2-1" hidden="1">
              <a:extLst>
                <a:ext uri="{63B3BB69-23CF-44E3-9099-C40C66FF867C}">
                  <a14:compatExt spid="_x0000_s2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現況測量の省力化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145</xdr:row>
          <xdr:rowOff>219075</xdr:rowOff>
        </xdr:from>
        <xdr:to>
          <xdr:col>3</xdr:col>
          <xdr:colOff>371475</xdr:colOff>
          <xdr:row>145</xdr:row>
          <xdr:rowOff>457200</xdr:rowOff>
        </xdr:to>
        <xdr:sp macro="" textlink="">
          <xdr:nvSpPr>
            <xdr:cNvPr id="2223" name="Check2-3"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面的な地形の3Dデータを活用した詳細・正確な設計照査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145</xdr:row>
          <xdr:rowOff>428625</xdr:rowOff>
        </xdr:from>
        <xdr:to>
          <xdr:col>3</xdr:col>
          <xdr:colOff>314325</xdr:colOff>
          <xdr:row>145</xdr:row>
          <xdr:rowOff>638175</xdr:rowOff>
        </xdr:to>
        <xdr:sp macro="" textlink="">
          <xdr:nvSpPr>
            <xdr:cNvPr id="2224" name="Check2-4" hidden="1">
              <a:extLst>
                <a:ext uri="{63B3BB69-23CF-44E3-9099-C40C66FF867C}">
                  <a14:compatExt spid="_x0000_s2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施工検討開始時期の早期化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145</xdr:row>
          <xdr:rowOff>600075</xdr:rowOff>
        </xdr:from>
        <xdr:to>
          <xdr:col>3</xdr:col>
          <xdr:colOff>390525</xdr:colOff>
          <xdr:row>145</xdr:row>
          <xdr:rowOff>838200</xdr:rowOff>
        </xdr:to>
        <xdr:sp macro="" textlink="">
          <xdr:nvSpPr>
            <xdr:cNvPr id="2225" name="Check2-5" hidden="1">
              <a:extLst>
                <a:ext uri="{63B3BB69-23CF-44E3-9099-C40C66FF867C}">
                  <a14:compatExt spid="_x0000_s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地形と写真の立体可視化による工事関係者への説明等の高度化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161</xdr:row>
          <xdr:rowOff>0</xdr:rowOff>
        </xdr:from>
        <xdr:to>
          <xdr:col>3</xdr:col>
          <xdr:colOff>485775</xdr:colOff>
          <xdr:row>161</xdr:row>
          <xdr:rowOff>238125</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切土量や盛土量の算出の自動化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161</xdr:row>
          <xdr:rowOff>190500</xdr:rowOff>
        </xdr:from>
        <xdr:to>
          <xdr:col>3</xdr:col>
          <xdr:colOff>295275</xdr:colOff>
          <xdr:row>161</xdr:row>
          <xdr:rowOff>428625</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設計照査の効率化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161</xdr:row>
          <xdr:rowOff>400050</xdr:rowOff>
        </xdr:from>
        <xdr:to>
          <xdr:col>3</xdr:col>
          <xdr:colOff>238125</xdr:colOff>
          <xdr:row>161</xdr:row>
          <xdr:rowOff>609600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切土量や盛土量の算出精度の向上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161</xdr:row>
          <xdr:rowOff>571500</xdr:rowOff>
        </xdr:from>
        <xdr:to>
          <xdr:col>3</xdr:col>
          <xdr:colOff>314325</xdr:colOff>
          <xdr:row>161</xdr:row>
          <xdr:rowOff>809625</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3D地形・設計ﾃﾞｰﾀを用いた施工ｼﾐｭﾚｰｼｮﾝによる施工計画の正確性向上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161</xdr:row>
          <xdr:rowOff>752475</xdr:rowOff>
        </xdr:from>
        <xdr:to>
          <xdr:col>3</xdr:col>
          <xdr:colOff>314325</xdr:colOff>
          <xdr:row>161</xdr:row>
          <xdr:rowOff>990600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ICT建設機械を制御するための３次元設計ﾃﾞｰﾀ作成作業の効率化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161</xdr:row>
          <xdr:rowOff>933450</xdr:rowOff>
        </xdr:from>
        <xdr:to>
          <xdr:col>3</xdr:col>
          <xdr:colOff>314325</xdr:colOff>
          <xdr:row>162</xdr:row>
          <xdr:rowOff>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3Dモデルを用いた事前の施工時の干渉チェック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178</xdr:row>
          <xdr:rowOff>0</xdr:rowOff>
        </xdr:from>
        <xdr:to>
          <xdr:col>3</xdr:col>
          <xdr:colOff>457200</xdr:colOff>
          <xdr:row>178</xdr:row>
          <xdr:rowOff>238125</xdr:rowOff>
        </xdr:to>
        <xdr:sp macro="" textlink="">
          <xdr:nvSpPr>
            <xdr:cNvPr id="2234" name="Check Box 186" hidden="1">
              <a:extLst>
                <a:ext uri="{63B3BB69-23CF-44E3-9099-C40C66FF867C}">
                  <a14:compatExt spid="_x0000_s2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178</xdr:row>
          <xdr:rowOff>190500</xdr:rowOff>
        </xdr:from>
        <xdr:to>
          <xdr:col>3</xdr:col>
          <xdr:colOff>266700</xdr:colOff>
          <xdr:row>178</xdr:row>
          <xdr:rowOff>428625</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品質の向上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178</xdr:row>
          <xdr:rowOff>400050</xdr:rowOff>
        </xdr:from>
        <xdr:to>
          <xdr:col>3</xdr:col>
          <xdr:colOff>209550</xdr:colOff>
          <xdr:row>178</xdr:row>
          <xdr:rowOff>609600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出来形のバラツキ低減による仕上げ作業の効率化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178</xdr:row>
          <xdr:rowOff>571500</xdr:rowOff>
        </xdr:from>
        <xdr:to>
          <xdr:col>3</xdr:col>
          <xdr:colOff>285750</xdr:colOff>
          <xdr:row>178</xdr:row>
          <xdr:rowOff>809625</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施工の安全性向上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178</xdr:row>
          <xdr:rowOff>752475</xdr:rowOff>
        </xdr:from>
        <xdr:to>
          <xdr:col>3</xdr:col>
          <xdr:colOff>285750</xdr:colOff>
          <xdr:row>178</xdr:row>
          <xdr:rowOff>990600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作業人員の削減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178</xdr:row>
          <xdr:rowOff>933450</xdr:rowOff>
        </xdr:from>
        <xdr:to>
          <xdr:col>3</xdr:col>
          <xdr:colOff>285750</xdr:colOff>
          <xdr:row>178</xdr:row>
          <xdr:rowOff>1171575</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丁張設置作業の省略・軽減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178</xdr:row>
          <xdr:rowOff>1114425</xdr:rowOff>
        </xdr:from>
        <xdr:to>
          <xdr:col>3</xdr:col>
          <xdr:colOff>285750</xdr:colOff>
          <xdr:row>178</xdr:row>
          <xdr:rowOff>1352550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オペレータへの施工指示作業の省力化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178</xdr:row>
          <xdr:rowOff>1295400</xdr:rowOff>
        </xdr:from>
        <xdr:to>
          <xdr:col>3</xdr:col>
          <xdr:colOff>285750</xdr:colOff>
          <xdr:row>179</xdr:row>
          <xdr:rowOff>9525</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ICT建機の稼働履歴データを用いた工事の進捗把握の効率化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198</xdr:row>
          <xdr:rowOff>238125</xdr:rowOff>
        </xdr:from>
        <xdr:to>
          <xdr:col>3</xdr:col>
          <xdr:colOff>409575</xdr:colOff>
          <xdr:row>199</xdr:row>
          <xdr:rowOff>228600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出来形計測作業の効率化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199</xdr:row>
          <xdr:rowOff>171450</xdr:rowOff>
        </xdr:from>
        <xdr:to>
          <xdr:col>3</xdr:col>
          <xdr:colOff>219075</xdr:colOff>
          <xdr:row>199</xdr:row>
          <xdr:rowOff>409575</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ＩＣＴ建設機械の施工履歴データを用いた出来高部分数量算出の省力化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199</xdr:row>
          <xdr:rowOff>361950</xdr:rowOff>
        </xdr:from>
        <xdr:to>
          <xdr:col>3</xdr:col>
          <xdr:colOff>161925</xdr:colOff>
          <xdr:row>199</xdr:row>
          <xdr:rowOff>571500</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出来高部分数量算出の根拠資料作成の省略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199</xdr:row>
          <xdr:rowOff>523875</xdr:rowOff>
        </xdr:from>
        <xdr:to>
          <xdr:col>3</xdr:col>
          <xdr:colOff>238125</xdr:colOff>
          <xdr:row>199</xdr:row>
          <xdr:rowOff>762000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既済部分検査の効率化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199</xdr:row>
          <xdr:rowOff>723900</xdr:rowOff>
        </xdr:from>
        <xdr:to>
          <xdr:col>3</xdr:col>
          <xdr:colOff>238125</xdr:colOff>
          <xdr:row>199</xdr:row>
          <xdr:rowOff>962025</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３次元測量技術を活用した検査による実地検査用の出来形の書類の削減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199</xdr:row>
          <xdr:rowOff>914400</xdr:rowOff>
        </xdr:from>
        <xdr:to>
          <xdr:col>3</xdr:col>
          <xdr:colOff>238125</xdr:colOff>
          <xdr:row>199</xdr:row>
          <xdr:rowOff>1152525</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３次元測量技術を活用した検査による実地検査の一部省略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199</xdr:row>
          <xdr:rowOff>1104900</xdr:rowOff>
        </xdr:from>
        <xdr:to>
          <xdr:col>3</xdr:col>
          <xdr:colOff>238125</xdr:colOff>
          <xdr:row>200</xdr:row>
          <xdr:rowOff>28575</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書類検査用の出来形管理の書類の大幅削減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221</xdr:row>
          <xdr:rowOff>0</xdr:rowOff>
        </xdr:from>
        <xdr:to>
          <xdr:col>3</xdr:col>
          <xdr:colOff>2447925</xdr:colOff>
          <xdr:row>222</xdr:row>
          <xdr:rowOff>9525</xdr:rowOff>
        </xdr:to>
        <xdr:sp macro="" textlink="">
          <xdr:nvSpPr>
            <xdr:cNvPr id="2264" name="Group Box 216" hidden="1">
              <a:extLst>
                <a:ext uri="{63B3BB69-23CF-44E3-9099-C40C66FF867C}">
                  <a14:compatExt spid="_x0000_s2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221</xdr:row>
          <xdr:rowOff>38100</xdr:rowOff>
        </xdr:from>
        <xdr:to>
          <xdr:col>3</xdr:col>
          <xdr:colOff>19050</xdr:colOff>
          <xdr:row>221</xdr:row>
          <xdr:rowOff>209550</xdr:rowOff>
        </xdr:to>
        <xdr:sp macro="" textlink="">
          <xdr:nvSpPr>
            <xdr:cNvPr id="2265" name="Option Button 217" hidden="1">
              <a:extLst>
                <a:ext uri="{63B3BB69-23CF-44E3-9099-C40C66FF867C}">
                  <a14:compatExt spid="_x0000_s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著しい効果が得られた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221</xdr:row>
          <xdr:rowOff>219075</xdr:rowOff>
        </xdr:from>
        <xdr:to>
          <xdr:col>2</xdr:col>
          <xdr:colOff>2771775</xdr:colOff>
          <xdr:row>221</xdr:row>
          <xdr:rowOff>400050</xdr:rowOff>
        </xdr:to>
        <xdr:sp macro="" textlink="">
          <xdr:nvSpPr>
            <xdr:cNvPr id="2266" name="Option Button 218" hidden="1">
              <a:extLst>
                <a:ext uri="{63B3BB69-23CF-44E3-9099-C40C66FF867C}">
                  <a14:compatExt spid="_x0000_s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期待していた以上の効果が得られた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221</xdr:row>
          <xdr:rowOff>409575</xdr:rowOff>
        </xdr:from>
        <xdr:to>
          <xdr:col>2</xdr:col>
          <xdr:colOff>2495550</xdr:colOff>
          <xdr:row>221</xdr:row>
          <xdr:rowOff>609600</xdr:rowOff>
        </xdr:to>
        <xdr:sp macro="" textlink="">
          <xdr:nvSpPr>
            <xdr:cNvPr id="2267" name="Option Button 219" hidden="1">
              <a:extLst>
                <a:ext uri="{63B3BB69-23CF-44E3-9099-C40C66FF867C}">
                  <a14:compatExt spid="_x0000_s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期待していた程度の効果は得られた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221</xdr:row>
          <xdr:rowOff>609600</xdr:rowOff>
        </xdr:from>
        <xdr:to>
          <xdr:col>2</xdr:col>
          <xdr:colOff>2495550</xdr:colOff>
          <xdr:row>221</xdr:row>
          <xdr:rowOff>790575</xdr:rowOff>
        </xdr:to>
        <xdr:sp macro="" textlink="">
          <xdr:nvSpPr>
            <xdr:cNvPr id="2268" name="Option Button 220" hidden="1">
              <a:extLst>
                <a:ext uri="{63B3BB69-23CF-44E3-9099-C40C66FF867C}">
                  <a14:compatExt spid="_x0000_s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期待したほどは効果が得られなかった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221</xdr:row>
          <xdr:rowOff>800100</xdr:rowOff>
        </xdr:from>
        <xdr:to>
          <xdr:col>2</xdr:col>
          <xdr:colOff>2495550</xdr:colOff>
          <xdr:row>221</xdr:row>
          <xdr:rowOff>981075</xdr:rowOff>
        </xdr:to>
        <xdr:sp macro="" textlink="">
          <xdr:nvSpPr>
            <xdr:cNvPr id="2337" name="Option Button 289" hidden="1">
              <a:extLst>
                <a:ext uri="{63B3BB69-23CF-44E3-9099-C40C66FF867C}">
                  <a14:compatExt spid="_x0000_s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期待した効果が全く得られなかった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248</xdr:row>
          <xdr:rowOff>285750</xdr:rowOff>
        </xdr:from>
        <xdr:to>
          <xdr:col>3</xdr:col>
          <xdr:colOff>428625</xdr:colOff>
          <xdr:row>249</xdr:row>
          <xdr:rowOff>238125</xdr:rowOff>
        </xdr:to>
        <xdr:sp macro="" textlink="">
          <xdr:nvSpPr>
            <xdr:cNvPr id="2295" name="Check Box 247" hidden="1">
              <a:extLst>
                <a:ext uri="{63B3BB69-23CF-44E3-9099-C40C66FF867C}">
                  <a14:compatExt spid="_x0000_s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3次元設計データを用いた施工シミュレーションにより、事前に施工に支障がある箇所が把握出来た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249</xdr:row>
          <xdr:rowOff>171450</xdr:rowOff>
        </xdr:from>
        <xdr:to>
          <xdr:col>3</xdr:col>
          <xdr:colOff>2562225</xdr:colOff>
          <xdr:row>249</xdr:row>
          <xdr:rowOff>409575</xdr:rowOff>
        </xdr:to>
        <xdr:sp macro="" textlink="">
          <xdr:nvSpPr>
            <xdr:cNvPr id="2296" name="Check Box 248" hidden="1">
              <a:extLst>
                <a:ext uri="{63B3BB69-23CF-44E3-9099-C40C66FF867C}">
                  <a14:compatExt spid="_x0000_s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3次元地形データと設計データを隣接工区の施工者や周辺住民、発注者への施工計画等の説明に利用することで、関係者の理解が深まった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249</xdr:row>
          <xdr:rowOff>381000</xdr:rowOff>
        </xdr:from>
        <xdr:to>
          <xdr:col>3</xdr:col>
          <xdr:colOff>180975</xdr:colOff>
          <xdr:row>249</xdr:row>
          <xdr:rowOff>590550</xdr:rowOff>
        </xdr:to>
        <xdr:sp macro="" textlink="">
          <xdr:nvSpPr>
            <xdr:cNvPr id="2297" name="Check Box 249" hidden="1">
              <a:extLst>
                <a:ext uri="{63B3BB69-23CF-44E3-9099-C40C66FF867C}">
                  <a14:compatExt spid="_x0000_s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3次元地形データと設計データを用いて施工途中段階の排水計画をチェックできた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249</xdr:row>
          <xdr:rowOff>552450</xdr:rowOff>
        </xdr:from>
        <xdr:to>
          <xdr:col>3</xdr:col>
          <xdr:colOff>257175</xdr:colOff>
          <xdr:row>249</xdr:row>
          <xdr:rowOff>790575</xdr:rowOff>
        </xdr:to>
        <xdr:sp macro="" textlink="">
          <xdr:nvSpPr>
            <xdr:cNvPr id="2298" name="Check Box 250" hidden="1">
              <a:extLst>
                <a:ext uri="{63B3BB69-23CF-44E3-9099-C40C66FF867C}">
                  <a14:compatExt spid="_x0000_s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施工着手前に早期に地形データが得られたことで、具体的な施工計画検討が早期に開始できた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249</xdr:row>
          <xdr:rowOff>733425</xdr:rowOff>
        </xdr:from>
        <xdr:to>
          <xdr:col>3</xdr:col>
          <xdr:colOff>257175</xdr:colOff>
          <xdr:row>249</xdr:row>
          <xdr:rowOff>971550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面的な出来形計測データを次段階で実施予定の工事のための現況地形データとして利用できた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249</xdr:row>
          <xdr:rowOff>914400</xdr:rowOff>
        </xdr:from>
        <xdr:to>
          <xdr:col>3</xdr:col>
          <xdr:colOff>257175</xdr:colOff>
          <xdr:row>249</xdr:row>
          <xdr:rowOff>1152525</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詳細な起工測量結果により、設計変更箇所の調整が容易になった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252</xdr:row>
          <xdr:rowOff>0</xdr:rowOff>
        </xdr:from>
        <xdr:to>
          <xdr:col>3</xdr:col>
          <xdr:colOff>447675</xdr:colOff>
          <xdr:row>252</xdr:row>
          <xdr:rowOff>238125</xdr:rowOff>
        </xdr:to>
        <xdr:sp macro="" textlink="">
          <xdr:nvSpPr>
            <xdr:cNvPr id="2301" name="Check Box 253" hidden="1">
              <a:extLst>
                <a:ext uri="{63B3BB69-23CF-44E3-9099-C40C66FF867C}">
                  <a14:compatExt spid="_x0000_s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レーザースキャナを土工に付随する構造物の出来形管理に活用することができた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252</xdr:row>
          <xdr:rowOff>190500</xdr:rowOff>
        </xdr:from>
        <xdr:to>
          <xdr:col>3</xdr:col>
          <xdr:colOff>657225</xdr:colOff>
          <xdr:row>252</xdr:row>
          <xdr:rowOff>428625</xdr:rowOff>
        </xdr:to>
        <xdr:sp macro="" textlink="">
          <xdr:nvSpPr>
            <xdr:cNvPr id="2302" name="Check Box 254" hidden="1">
              <a:extLst>
                <a:ext uri="{63B3BB69-23CF-44E3-9099-C40C66FF867C}">
                  <a14:compatExt spid="_x0000_s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ＵＡＶによる出来形の写真データを広報用資料等に利用できた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254</xdr:row>
          <xdr:rowOff>1285875</xdr:rowOff>
        </xdr:from>
        <xdr:to>
          <xdr:col>3</xdr:col>
          <xdr:colOff>447675</xdr:colOff>
          <xdr:row>255</xdr:row>
          <xdr:rowOff>228600</xdr:rowOff>
        </xdr:to>
        <xdr:sp macro="" textlink="">
          <xdr:nvSpPr>
            <xdr:cNvPr id="2303" name="Check Box 255" hidden="1">
              <a:extLst>
                <a:ext uri="{63B3BB69-23CF-44E3-9099-C40C66FF867C}">
                  <a14:compatExt spid="_x0000_s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社内研修・講習等を行い、ＩＣＴを活用できる人材を育成することが出来た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255</xdr:row>
          <xdr:rowOff>171450</xdr:rowOff>
        </xdr:from>
        <xdr:to>
          <xdr:col>3</xdr:col>
          <xdr:colOff>1066800</xdr:colOff>
          <xdr:row>255</xdr:row>
          <xdr:rowOff>409575</xdr:rowOff>
        </xdr:to>
        <xdr:sp macro="" textlink="">
          <xdr:nvSpPr>
            <xdr:cNvPr id="2304" name="Check Box 256" hidden="1">
              <a:extLst>
                <a:ext uri="{63B3BB69-23CF-44E3-9099-C40C66FF867C}">
                  <a14:compatExt spid="_x0000_s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会社としてＩＣＴ推進チームを設置し、人材・組織体制、機材等を含めＩＣＴ施工をバックアップする体制が整った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263</xdr:row>
          <xdr:rowOff>9525</xdr:rowOff>
        </xdr:from>
        <xdr:to>
          <xdr:col>3</xdr:col>
          <xdr:colOff>1866900</xdr:colOff>
          <xdr:row>263</xdr:row>
          <xdr:rowOff>238125</xdr:rowOff>
        </xdr:to>
        <xdr:sp macro="" textlink="">
          <xdr:nvSpPr>
            <xdr:cNvPr id="2305" name="Check Box 257" hidden="1">
              <a:extLst>
                <a:ext uri="{63B3BB69-23CF-44E3-9099-C40C66FF867C}">
                  <a14:compatExt spid="_x0000_s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測量に先立ち設置が必須となる基準点、標定点等の設置頻度が高く、設置等に労力を要するため、設置頻度を低減してほしい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263</xdr:row>
          <xdr:rowOff>190500</xdr:rowOff>
        </xdr:from>
        <xdr:to>
          <xdr:col>3</xdr:col>
          <xdr:colOff>1962150</xdr:colOff>
          <xdr:row>263</xdr:row>
          <xdr:rowOff>428625</xdr:rowOff>
        </xdr:to>
        <xdr:sp macro="" textlink="">
          <xdr:nvSpPr>
            <xdr:cNvPr id="2306" name="Check Box 258" hidden="1">
              <a:extLst>
                <a:ext uri="{63B3BB69-23CF-44E3-9099-C40C66FF867C}">
                  <a14:compatExt spid="_x0000_s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測量した結果を面データとして取り扱うのでは無く、点群データから横断を切り出す等、横断測量のツールとして活用することも認めて欲しい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263</xdr:row>
          <xdr:rowOff>400050</xdr:rowOff>
        </xdr:from>
        <xdr:to>
          <xdr:col>3</xdr:col>
          <xdr:colOff>161925</xdr:colOff>
          <xdr:row>263</xdr:row>
          <xdr:rowOff>609600</xdr:rowOff>
        </xdr:to>
        <xdr:sp macro="" textlink="">
          <xdr:nvSpPr>
            <xdr:cNvPr id="2307" name="Check Box 259" hidden="1">
              <a:extLst>
                <a:ext uri="{63B3BB69-23CF-44E3-9099-C40C66FF867C}">
                  <a14:compatExt spid="_x0000_s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必要な時期にスムーズに調達することができなかった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267</xdr:row>
          <xdr:rowOff>219075</xdr:rowOff>
        </xdr:from>
        <xdr:to>
          <xdr:col>3</xdr:col>
          <xdr:colOff>1733550</xdr:colOff>
          <xdr:row>268</xdr:row>
          <xdr:rowOff>238125</xdr:rowOff>
        </xdr:to>
        <xdr:sp macro="" textlink="">
          <xdr:nvSpPr>
            <xdr:cNvPr id="2308" name="Check Box 260" hidden="1">
              <a:extLst>
                <a:ext uri="{63B3BB69-23CF-44E3-9099-C40C66FF867C}">
                  <a14:compatExt spid="_x0000_s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発注者から3次元設計データを提供してほしい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268</xdr:row>
          <xdr:rowOff>590550</xdr:rowOff>
        </xdr:from>
        <xdr:to>
          <xdr:col>3</xdr:col>
          <xdr:colOff>161925</xdr:colOff>
          <xdr:row>268</xdr:row>
          <xdr:rowOff>800100</xdr:rowOff>
        </xdr:to>
        <xdr:sp macro="" textlink="">
          <xdr:nvSpPr>
            <xdr:cNvPr id="2310" name="Check Box 262" hidden="1">
              <a:extLst>
                <a:ext uri="{63B3BB69-23CF-44E3-9099-C40C66FF867C}">
                  <a14:compatExt spid="_x0000_s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３次元データ作成のための２次元データにミスがあり対応に苦慮した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268</xdr:row>
          <xdr:rowOff>790575</xdr:rowOff>
        </xdr:from>
        <xdr:to>
          <xdr:col>3</xdr:col>
          <xdr:colOff>2676525</xdr:colOff>
          <xdr:row>268</xdr:row>
          <xdr:rowOff>1000125</xdr:rowOff>
        </xdr:to>
        <xdr:sp macro="" textlink="">
          <xdr:nvSpPr>
            <xdr:cNvPr id="2311" name="Check Box 263" hidden="1">
              <a:extLst>
                <a:ext uri="{63B3BB69-23CF-44E3-9099-C40C66FF867C}">
                  <a14:compatExt spid="_x0000_s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縦横断図だけでは３次元設計データの作成が行えず、擦りつけ、交差する断面等の処理に苦慮した。よって､擦りつけ部等は従来施工となった。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272</xdr:row>
          <xdr:rowOff>142875</xdr:rowOff>
        </xdr:from>
        <xdr:to>
          <xdr:col>3</xdr:col>
          <xdr:colOff>1752600</xdr:colOff>
          <xdr:row>273</xdr:row>
          <xdr:rowOff>542925</xdr:rowOff>
        </xdr:to>
        <xdr:sp macro="" textlink="">
          <xdr:nvSpPr>
            <xdr:cNvPr id="2312" name="Check Box 264" hidden="1">
              <a:extLst>
                <a:ext uri="{63B3BB69-23CF-44E3-9099-C40C66FF867C}">
                  <a14:compatExt spid="_x0000_s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マシンガイダンスバックホウにて施工する上での日々の精度確認方法を簡素化してほしい。出来形を面的に評価しているのだからICT建機の精度管理は任意にしてほしい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273</xdr:row>
          <xdr:rowOff>400050</xdr:rowOff>
        </xdr:from>
        <xdr:to>
          <xdr:col>3</xdr:col>
          <xdr:colOff>2085975</xdr:colOff>
          <xdr:row>273</xdr:row>
          <xdr:rowOff>600075</xdr:rowOff>
        </xdr:to>
        <xdr:sp macro="" textlink="">
          <xdr:nvSpPr>
            <xdr:cNvPr id="2313" name="Check Box 265" hidden="1">
              <a:extLst>
                <a:ext uri="{63B3BB69-23CF-44E3-9099-C40C66FF867C}">
                  <a14:compatExt spid="_x0000_s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2DMGや2DMCもICT活用工事として認めて欲しい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273</xdr:row>
          <xdr:rowOff>600075</xdr:rowOff>
        </xdr:from>
        <xdr:to>
          <xdr:col>3</xdr:col>
          <xdr:colOff>1647825</xdr:colOff>
          <xdr:row>273</xdr:row>
          <xdr:rowOff>809625</xdr:rowOff>
        </xdr:to>
        <xdr:sp macro="" textlink="">
          <xdr:nvSpPr>
            <xdr:cNvPr id="2314" name="Check Box 266" hidden="1">
              <a:extLst>
                <a:ext uri="{63B3BB69-23CF-44E3-9099-C40C66FF867C}">
                  <a14:compatExt spid="_x0000_s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ＩＣＴ建機の調達について、在庫が不足するなど、必要な時期に必要な機種をスムーズに調達することができなかった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278</xdr:row>
          <xdr:rowOff>9525</xdr:rowOff>
        </xdr:from>
        <xdr:to>
          <xdr:col>3</xdr:col>
          <xdr:colOff>400050</xdr:colOff>
          <xdr:row>278</xdr:row>
          <xdr:rowOff>247650</xdr:rowOff>
        </xdr:to>
        <xdr:sp macro="" textlink="">
          <xdr:nvSpPr>
            <xdr:cNvPr id="2316" name="Check Box 268" hidden="1">
              <a:extLst>
                <a:ext uri="{63B3BB69-23CF-44E3-9099-C40C66FF867C}">
                  <a14:compatExt spid="_x0000_s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発注者が出来高の根拠資料として3次元データを確認する方法や発注者向けデータビューワを提供してほしい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278</xdr:row>
          <xdr:rowOff>200025</xdr:rowOff>
        </xdr:from>
        <xdr:to>
          <xdr:col>3</xdr:col>
          <xdr:colOff>1638300</xdr:colOff>
          <xdr:row>278</xdr:row>
          <xdr:rowOff>438150</xdr:rowOff>
        </xdr:to>
        <xdr:sp macro="" textlink="">
          <xdr:nvSpPr>
            <xdr:cNvPr id="2317" name="Check Box 269" hidden="1">
              <a:extLst>
                <a:ext uri="{63B3BB69-23CF-44E3-9099-C40C66FF867C}">
                  <a14:compatExt spid="_x0000_s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出来形管理を段階的に実施しており、ＵＡＶやレーザースキャナでは非効率であるため、TS等を用いた従来の断面管理として欲しい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278</xdr:row>
          <xdr:rowOff>400050</xdr:rowOff>
        </xdr:from>
        <xdr:to>
          <xdr:col>3</xdr:col>
          <xdr:colOff>1600200</xdr:colOff>
          <xdr:row>278</xdr:row>
          <xdr:rowOff>628650</xdr:rowOff>
        </xdr:to>
        <xdr:sp macro="" textlink="">
          <xdr:nvSpPr>
            <xdr:cNvPr id="2318" name="Check Box 270" hidden="1">
              <a:extLst>
                <a:ext uri="{63B3BB69-23CF-44E3-9099-C40C66FF867C}">
                  <a14:compatExt spid="_x0000_s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出来形管理要領どおりやっても検証点における精度を確保するのが困難で、何度も手戻りが生じた。実現可能な規定としてほしい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278</xdr:row>
          <xdr:rowOff>581025</xdr:rowOff>
        </xdr:from>
        <xdr:to>
          <xdr:col>3</xdr:col>
          <xdr:colOff>2028825</xdr:colOff>
          <xdr:row>278</xdr:row>
          <xdr:rowOff>819150</xdr:rowOff>
        </xdr:to>
        <xdr:sp macro="" textlink="">
          <xdr:nvSpPr>
            <xdr:cNvPr id="2319" name="Check Box 271" hidden="1">
              <a:extLst>
                <a:ext uri="{63B3BB69-23CF-44E3-9099-C40C66FF867C}">
                  <a14:compatExt spid="_x0000_s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数量算出で点高法等面的な算出方法が認められているにもかかわらず、発注者から従来通りの平均断面法でしか認めてもらえなかった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278</xdr:row>
          <xdr:rowOff>762000</xdr:rowOff>
        </xdr:from>
        <xdr:to>
          <xdr:col>3</xdr:col>
          <xdr:colOff>819150</xdr:colOff>
          <xdr:row>278</xdr:row>
          <xdr:rowOff>1000125</xdr:rowOff>
        </xdr:to>
        <xdr:sp macro="" textlink="">
          <xdr:nvSpPr>
            <xdr:cNvPr id="2320" name="Check Box 272" hidden="1">
              <a:extLst>
                <a:ext uri="{63B3BB69-23CF-44E3-9099-C40C66FF867C}">
                  <a14:compatExt spid="_x0000_s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３次元数量算出において、土工区分（片切り等）及び土質区分の設定が困難であるため、各々の算出が困難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278</xdr:row>
          <xdr:rowOff>942975</xdr:rowOff>
        </xdr:from>
        <xdr:to>
          <xdr:col>3</xdr:col>
          <xdr:colOff>1562100</xdr:colOff>
          <xdr:row>278</xdr:row>
          <xdr:rowOff>1181100</xdr:rowOff>
        </xdr:to>
        <xdr:sp macro="" textlink="">
          <xdr:nvSpPr>
            <xdr:cNvPr id="2321" name="Check Box 273" hidden="1">
              <a:extLst>
                <a:ext uri="{63B3BB69-23CF-44E3-9099-C40C66FF867C}">
                  <a14:compatExt spid="_x0000_s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設計変更を2次元図面に反映したり、出来形寸法を記入するためにTS等での断面計測を強いられているので改善して欲しい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278</xdr:row>
          <xdr:rowOff>1123950</xdr:rowOff>
        </xdr:from>
        <xdr:to>
          <xdr:col>3</xdr:col>
          <xdr:colOff>228600</xdr:colOff>
          <xdr:row>278</xdr:row>
          <xdr:rowOff>1362075</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沈下によりどんな計測機器をつかっても出来形管理基準に収まらなかった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278</xdr:row>
          <xdr:rowOff>1485900</xdr:rowOff>
        </xdr:from>
        <xdr:to>
          <xdr:col>3</xdr:col>
          <xdr:colOff>228600</xdr:colOff>
          <xdr:row>278</xdr:row>
          <xdr:rowOff>1724025</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必要な時期にスムーズに調達することができなかった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283</xdr:row>
          <xdr:rowOff>28575</xdr:rowOff>
        </xdr:from>
        <xdr:to>
          <xdr:col>3</xdr:col>
          <xdr:colOff>428625</xdr:colOff>
          <xdr:row>283</xdr:row>
          <xdr:rowOff>266700</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3次元納品データの作成に労力が大きいのでデータ提出項目を減らしてほしい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283</xdr:row>
          <xdr:rowOff>219075</xdr:rowOff>
        </xdr:from>
        <xdr:to>
          <xdr:col>3</xdr:col>
          <xdr:colOff>200025</xdr:colOff>
          <xdr:row>283</xdr:row>
          <xdr:rowOff>457200</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2次元図面の納品も併存しているので改善して欲しい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222</xdr:row>
          <xdr:rowOff>19050</xdr:rowOff>
        </xdr:from>
        <xdr:to>
          <xdr:col>3</xdr:col>
          <xdr:colOff>2447925</xdr:colOff>
          <xdr:row>223</xdr:row>
          <xdr:rowOff>28575</xdr:rowOff>
        </xdr:to>
        <xdr:sp macro="" textlink="">
          <xdr:nvSpPr>
            <xdr:cNvPr id="2338" name="Group Box 290" hidden="1">
              <a:extLst>
                <a:ext uri="{63B3BB69-23CF-44E3-9099-C40C66FF867C}">
                  <a14:compatExt spid="_x0000_s2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222</xdr:row>
          <xdr:rowOff>57150</xdr:rowOff>
        </xdr:from>
        <xdr:to>
          <xdr:col>3</xdr:col>
          <xdr:colOff>19050</xdr:colOff>
          <xdr:row>222</xdr:row>
          <xdr:rowOff>228600</xdr:rowOff>
        </xdr:to>
        <xdr:sp macro="" textlink="">
          <xdr:nvSpPr>
            <xdr:cNvPr id="2339" name="Option Button 291" hidden="1">
              <a:extLst>
                <a:ext uri="{63B3BB69-23CF-44E3-9099-C40C66FF867C}">
                  <a14:compatExt spid="_x0000_s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著しい効果が得られた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222</xdr:row>
          <xdr:rowOff>238125</xdr:rowOff>
        </xdr:from>
        <xdr:to>
          <xdr:col>2</xdr:col>
          <xdr:colOff>2771775</xdr:colOff>
          <xdr:row>222</xdr:row>
          <xdr:rowOff>419100</xdr:rowOff>
        </xdr:to>
        <xdr:sp macro="" textlink="">
          <xdr:nvSpPr>
            <xdr:cNvPr id="2340" name="Option Button 292" hidden="1">
              <a:extLst>
                <a:ext uri="{63B3BB69-23CF-44E3-9099-C40C66FF867C}">
                  <a14:compatExt spid="_x0000_s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期待していた以上の効果が得られた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222</xdr:row>
          <xdr:rowOff>428625</xdr:rowOff>
        </xdr:from>
        <xdr:to>
          <xdr:col>2</xdr:col>
          <xdr:colOff>2495550</xdr:colOff>
          <xdr:row>222</xdr:row>
          <xdr:rowOff>628650</xdr:rowOff>
        </xdr:to>
        <xdr:sp macro="" textlink="">
          <xdr:nvSpPr>
            <xdr:cNvPr id="2341" name="Option Button 293" hidden="1">
              <a:extLst>
                <a:ext uri="{63B3BB69-23CF-44E3-9099-C40C66FF867C}">
                  <a14:compatExt spid="_x0000_s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期待していた程度の効果は得られた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222</xdr:row>
          <xdr:rowOff>628650</xdr:rowOff>
        </xdr:from>
        <xdr:to>
          <xdr:col>2</xdr:col>
          <xdr:colOff>2495550</xdr:colOff>
          <xdr:row>222</xdr:row>
          <xdr:rowOff>809625</xdr:rowOff>
        </xdr:to>
        <xdr:sp macro="" textlink="">
          <xdr:nvSpPr>
            <xdr:cNvPr id="2342" name="Option Button 294" hidden="1">
              <a:extLst>
                <a:ext uri="{63B3BB69-23CF-44E3-9099-C40C66FF867C}">
                  <a14:compatExt spid="_x0000_s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期待したほどは効果が得られなかった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222</xdr:row>
          <xdr:rowOff>819150</xdr:rowOff>
        </xdr:from>
        <xdr:to>
          <xdr:col>2</xdr:col>
          <xdr:colOff>2495550</xdr:colOff>
          <xdr:row>222</xdr:row>
          <xdr:rowOff>1000125</xdr:rowOff>
        </xdr:to>
        <xdr:sp macro="" textlink="">
          <xdr:nvSpPr>
            <xdr:cNvPr id="2343" name="Option Button 295" hidden="1">
              <a:extLst>
                <a:ext uri="{63B3BB69-23CF-44E3-9099-C40C66FF867C}">
                  <a14:compatExt spid="_x0000_s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期待した効果が全く得られなかった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223</xdr:row>
          <xdr:rowOff>28575</xdr:rowOff>
        </xdr:from>
        <xdr:to>
          <xdr:col>3</xdr:col>
          <xdr:colOff>2447925</xdr:colOff>
          <xdr:row>224</xdr:row>
          <xdr:rowOff>38100</xdr:rowOff>
        </xdr:to>
        <xdr:sp macro="" textlink="">
          <xdr:nvSpPr>
            <xdr:cNvPr id="2344" name="Group Box 296" hidden="1">
              <a:extLst>
                <a:ext uri="{63B3BB69-23CF-44E3-9099-C40C66FF867C}">
                  <a14:compatExt spid="_x0000_s23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223</xdr:row>
          <xdr:rowOff>66675</xdr:rowOff>
        </xdr:from>
        <xdr:to>
          <xdr:col>3</xdr:col>
          <xdr:colOff>19050</xdr:colOff>
          <xdr:row>223</xdr:row>
          <xdr:rowOff>238125</xdr:rowOff>
        </xdr:to>
        <xdr:sp macro="" textlink="">
          <xdr:nvSpPr>
            <xdr:cNvPr id="2345" name="Option Button 297" hidden="1">
              <a:extLst>
                <a:ext uri="{63B3BB69-23CF-44E3-9099-C40C66FF867C}">
                  <a14:compatExt spid="_x0000_s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著しい効果が得られた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223</xdr:row>
          <xdr:rowOff>247650</xdr:rowOff>
        </xdr:from>
        <xdr:to>
          <xdr:col>2</xdr:col>
          <xdr:colOff>2771775</xdr:colOff>
          <xdr:row>223</xdr:row>
          <xdr:rowOff>428625</xdr:rowOff>
        </xdr:to>
        <xdr:sp macro="" textlink="">
          <xdr:nvSpPr>
            <xdr:cNvPr id="2346" name="Option Button 298" hidden="1">
              <a:extLst>
                <a:ext uri="{63B3BB69-23CF-44E3-9099-C40C66FF867C}">
                  <a14:compatExt spid="_x0000_s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期待していた以上の効果が得られた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223</xdr:row>
          <xdr:rowOff>438150</xdr:rowOff>
        </xdr:from>
        <xdr:to>
          <xdr:col>2</xdr:col>
          <xdr:colOff>2495550</xdr:colOff>
          <xdr:row>223</xdr:row>
          <xdr:rowOff>638175</xdr:rowOff>
        </xdr:to>
        <xdr:sp macro="" textlink="">
          <xdr:nvSpPr>
            <xdr:cNvPr id="2347" name="Option Button 299" hidden="1">
              <a:extLst>
                <a:ext uri="{63B3BB69-23CF-44E3-9099-C40C66FF867C}">
                  <a14:compatExt spid="_x0000_s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期待していた程度の効果は得られた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223</xdr:row>
          <xdr:rowOff>638175</xdr:rowOff>
        </xdr:from>
        <xdr:to>
          <xdr:col>2</xdr:col>
          <xdr:colOff>2495550</xdr:colOff>
          <xdr:row>223</xdr:row>
          <xdr:rowOff>819150</xdr:rowOff>
        </xdr:to>
        <xdr:sp macro="" textlink="">
          <xdr:nvSpPr>
            <xdr:cNvPr id="2348" name="Option Button 300" hidden="1">
              <a:extLst>
                <a:ext uri="{63B3BB69-23CF-44E3-9099-C40C66FF867C}">
                  <a14:compatExt spid="_x0000_s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期待したほどは効果が得られなかった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223</xdr:row>
          <xdr:rowOff>828675</xdr:rowOff>
        </xdr:from>
        <xdr:to>
          <xdr:col>2</xdr:col>
          <xdr:colOff>2495550</xdr:colOff>
          <xdr:row>223</xdr:row>
          <xdr:rowOff>1009650</xdr:rowOff>
        </xdr:to>
        <xdr:sp macro="" textlink="">
          <xdr:nvSpPr>
            <xdr:cNvPr id="2349" name="Option Button 301" hidden="1">
              <a:extLst>
                <a:ext uri="{63B3BB69-23CF-44E3-9099-C40C66FF867C}">
                  <a14:compatExt spid="_x0000_s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期待した効果が全く得られなかった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224</xdr:row>
          <xdr:rowOff>38100</xdr:rowOff>
        </xdr:from>
        <xdr:to>
          <xdr:col>3</xdr:col>
          <xdr:colOff>2447925</xdr:colOff>
          <xdr:row>225</xdr:row>
          <xdr:rowOff>47625</xdr:rowOff>
        </xdr:to>
        <xdr:sp macro="" textlink="">
          <xdr:nvSpPr>
            <xdr:cNvPr id="2350" name="Group Box 302" hidden="1">
              <a:extLst>
                <a:ext uri="{63B3BB69-23CF-44E3-9099-C40C66FF867C}">
                  <a14:compatExt spid="_x0000_s23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224</xdr:row>
          <xdr:rowOff>76200</xdr:rowOff>
        </xdr:from>
        <xdr:to>
          <xdr:col>3</xdr:col>
          <xdr:colOff>19050</xdr:colOff>
          <xdr:row>224</xdr:row>
          <xdr:rowOff>247650</xdr:rowOff>
        </xdr:to>
        <xdr:sp macro="" textlink="">
          <xdr:nvSpPr>
            <xdr:cNvPr id="2351" name="Option Button 303" hidden="1">
              <a:extLst>
                <a:ext uri="{63B3BB69-23CF-44E3-9099-C40C66FF867C}">
                  <a14:compatExt spid="_x0000_s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著しい効果が得られた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224</xdr:row>
          <xdr:rowOff>257175</xdr:rowOff>
        </xdr:from>
        <xdr:to>
          <xdr:col>2</xdr:col>
          <xdr:colOff>2771775</xdr:colOff>
          <xdr:row>224</xdr:row>
          <xdr:rowOff>438150</xdr:rowOff>
        </xdr:to>
        <xdr:sp macro="" textlink="">
          <xdr:nvSpPr>
            <xdr:cNvPr id="2352" name="Option Button 304" hidden="1">
              <a:extLst>
                <a:ext uri="{63B3BB69-23CF-44E3-9099-C40C66FF867C}">
                  <a14:compatExt spid="_x0000_s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期待していた以上の効果が得られた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224</xdr:row>
          <xdr:rowOff>447675</xdr:rowOff>
        </xdr:from>
        <xdr:to>
          <xdr:col>2</xdr:col>
          <xdr:colOff>2495550</xdr:colOff>
          <xdr:row>224</xdr:row>
          <xdr:rowOff>647700</xdr:rowOff>
        </xdr:to>
        <xdr:sp macro="" textlink="">
          <xdr:nvSpPr>
            <xdr:cNvPr id="2353" name="Option Button 305" hidden="1">
              <a:extLst>
                <a:ext uri="{63B3BB69-23CF-44E3-9099-C40C66FF867C}">
                  <a14:compatExt spid="_x0000_s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期待していた程度の効果は得られた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224</xdr:row>
          <xdr:rowOff>647700</xdr:rowOff>
        </xdr:from>
        <xdr:to>
          <xdr:col>2</xdr:col>
          <xdr:colOff>2495550</xdr:colOff>
          <xdr:row>224</xdr:row>
          <xdr:rowOff>828675</xdr:rowOff>
        </xdr:to>
        <xdr:sp macro="" textlink="">
          <xdr:nvSpPr>
            <xdr:cNvPr id="2354" name="Option Button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期待したほどは効果が得られなかった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224</xdr:row>
          <xdr:rowOff>838200</xdr:rowOff>
        </xdr:from>
        <xdr:to>
          <xdr:col>2</xdr:col>
          <xdr:colOff>2495550</xdr:colOff>
          <xdr:row>224</xdr:row>
          <xdr:rowOff>1019175</xdr:rowOff>
        </xdr:to>
        <xdr:sp macro="" textlink="">
          <xdr:nvSpPr>
            <xdr:cNvPr id="2355" name="Option Button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期待した効果が全く得られなかった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225</xdr:row>
          <xdr:rowOff>38100</xdr:rowOff>
        </xdr:from>
        <xdr:to>
          <xdr:col>3</xdr:col>
          <xdr:colOff>2447925</xdr:colOff>
          <xdr:row>248</xdr:row>
          <xdr:rowOff>38100</xdr:rowOff>
        </xdr:to>
        <xdr:sp macro="" textlink="">
          <xdr:nvSpPr>
            <xdr:cNvPr id="2356" name="Group Box 308" hidden="1">
              <a:extLst>
                <a:ext uri="{63B3BB69-23CF-44E3-9099-C40C66FF867C}">
                  <a14:compatExt spid="_x0000_s23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225</xdr:row>
          <xdr:rowOff>76200</xdr:rowOff>
        </xdr:from>
        <xdr:to>
          <xdr:col>3</xdr:col>
          <xdr:colOff>19050</xdr:colOff>
          <xdr:row>225</xdr:row>
          <xdr:rowOff>247650</xdr:rowOff>
        </xdr:to>
        <xdr:sp macro="" textlink="">
          <xdr:nvSpPr>
            <xdr:cNvPr id="2357" name="Option Button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著しい効果が得られた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225</xdr:row>
          <xdr:rowOff>257175</xdr:rowOff>
        </xdr:from>
        <xdr:to>
          <xdr:col>2</xdr:col>
          <xdr:colOff>2771775</xdr:colOff>
          <xdr:row>225</xdr:row>
          <xdr:rowOff>438150</xdr:rowOff>
        </xdr:to>
        <xdr:sp macro="" textlink="">
          <xdr:nvSpPr>
            <xdr:cNvPr id="2358" name="Option Button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期待していた以上の効果が得られた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225</xdr:row>
          <xdr:rowOff>447675</xdr:rowOff>
        </xdr:from>
        <xdr:to>
          <xdr:col>2</xdr:col>
          <xdr:colOff>2495550</xdr:colOff>
          <xdr:row>225</xdr:row>
          <xdr:rowOff>647700</xdr:rowOff>
        </xdr:to>
        <xdr:sp macro="" textlink="">
          <xdr:nvSpPr>
            <xdr:cNvPr id="2359" name="Option Button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期待していた程度の効果は得られた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225</xdr:row>
          <xdr:rowOff>647700</xdr:rowOff>
        </xdr:from>
        <xdr:to>
          <xdr:col>2</xdr:col>
          <xdr:colOff>2495550</xdr:colOff>
          <xdr:row>225</xdr:row>
          <xdr:rowOff>828675</xdr:rowOff>
        </xdr:to>
        <xdr:sp macro="" textlink="">
          <xdr:nvSpPr>
            <xdr:cNvPr id="2360" name="Option Button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期待したほどは効果が得られなかった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225</xdr:row>
          <xdr:rowOff>838200</xdr:rowOff>
        </xdr:from>
        <xdr:to>
          <xdr:col>2</xdr:col>
          <xdr:colOff>2495550</xdr:colOff>
          <xdr:row>225</xdr:row>
          <xdr:rowOff>1019175</xdr:rowOff>
        </xdr:to>
        <xdr:sp macro="" textlink="">
          <xdr:nvSpPr>
            <xdr:cNvPr id="2361" name="Option Button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期待した効果が全く得られなかった</a:t>
              </a:r>
            </a:p>
          </xdr:txBody>
        </xdr:sp>
        <xdr:clientData/>
      </xdr:twoCellAnchor>
    </mc:Choice>
    <mc:Fallback/>
  </mc:AlternateContent>
  <xdr:oneCellAnchor>
    <xdr:from>
      <xdr:col>2</xdr:col>
      <xdr:colOff>896471</xdr:colOff>
      <xdr:row>24</xdr:row>
      <xdr:rowOff>1736912</xdr:rowOff>
    </xdr:from>
    <xdr:ext cx="4394697" cy="2472017"/>
    <xdr:pic>
      <xdr:nvPicPr>
        <xdr:cNvPr id="256" name="図 255"/>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4515971" y="9334500"/>
          <a:ext cx="4394697" cy="2472017"/>
        </a:xfrm>
        <a:prstGeom prst="rect">
          <a:avLst/>
        </a:prstGeom>
      </xdr:spPr>
    </xdr:pic>
    <xdr:clientData/>
  </xdr:oneCellAnchor>
  <xdr:twoCellAnchor>
    <xdr:from>
      <xdr:col>2</xdr:col>
      <xdr:colOff>907677</xdr:colOff>
      <xdr:row>24</xdr:row>
      <xdr:rowOff>862853</xdr:rowOff>
    </xdr:from>
    <xdr:to>
      <xdr:col>3</xdr:col>
      <xdr:colOff>2196353</xdr:colOff>
      <xdr:row>24</xdr:row>
      <xdr:rowOff>1580029</xdr:rowOff>
    </xdr:to>
    <xdr:sp macro="" textlink="">
      <xdr:nvSpPr>
        <xdr:cNvPr id="257" name="テキスト ボックス 256"/>
        <xdr:cNvSpPr txBox="1"/>
      </xdr:nvSpPr>
      <xdr:spPr>
        <a:xfrm>
          <a:off x="4527177" y="8460441"/>
          <a:ext cx="4381500" cy="7171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イメージ写真</a:t>
          </a:r>
          <a:r>
            <a:rPr kumimoji="1" lang="en-US" altLang="ja-JP" sz="1100"/>
            <a:t>】</a:t>
          </a:r>
        </a:p>
        <a:p>
          <a:r>
            <a:rPr kumimoji="1" lang="ja-JP" altLang="en-US" sz="1100"/>
            <a:t>切土前面に構造物があり、出来形管理ができないため、ＩＣＴ土工の対象から除外した</a:t>
          </a:r>
          <a:endParaRPr kumimoji="1" lang="en-US" altLang="ja-JP" sz="1100"/>
        </a:p>
        <a:p>
          <a:endParaRPr kumimoji="1" lang="ja-JP" altLang="en-US" sz="1100"/>
        </a:p>
      </xdr:txBody>
    </xdr:sp>
    <xdr:clientData/>
  </xdr:twoCellAnchor>
  <xdr:twoCellAnchor>
    <xdr:from>
      <xdr:col>2</xdr:col>
      <xdr:colOff>616323</xdr:colOff>
      <xdr:row>148</xdr:row>
      <xdr:rowOff>2050677</xdr:rowOff>
    </xdr:from>
    <xdr:to>
      <xdr:col>3</xdr:col>
      <xdr:colOff>2319617</xdr:colOff>
      <xdr:row>148</xdr:row>
      <xdr:rowOff>3843618</xdr:rowOff>
    </xdr:to>
    <xdr:grpSp>
      <xdr:nvGrpSpPr>
        <xdr:cNvPr id="258" name="グループ化 257"/>
        <xdr:cNvGrpSpPr/>
      </xdr:nvGrpSpPr>
      <xdr:grpSpPr>
        <a:xfrm>
          <a:off x="4235823" y="47599227"/>
          <a:ext cx="4798919" cy="1792941"/>
          <a:chOff x="4325470" y="37931911"/>
          <a:chExt cx="3348372" cy="1224951"/>
        </a:xfrm>
      </xdr:grpSpPr>
      <xdr:pic>
        <xdr:nvPicPr>
          <xdr:cNvPr id="259" name="Picture 2" descr="Z:\☆★☆ i-con 情報共有\@ＩＣＴ土工活用工事\【松国】多伎朝山道路小田地区改良第12工事\写真01\01着手前測量ドローン01.JPG"/>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6041661" y="37932726"/>
            <a:ext cx="1632181" cy="122413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0" name="Picture 3" descr="Z:\☆★☆ i-con 情報共有\@ＩＣＴ土工活用工事\【松国】多伎朝山道路小田地区改良第12工事\写真01\01三次元スキャナー.JPG"/>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4325470" y="37931911"/>
            <a:ext cx="1633268" cy="12249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61" name="円/楕円 260"/>
          <xdr:cNvSpPr/>
        </xdr:nvSpPr>
        <xdr:spPr>
          <a:xfrm>
            <a:off x="7025770" y="38471400"/>
            <a:ext cx="299110" cy="278120"/>
          </a:xfrm>
          <a:prstGeom prst="ellipse">
            <a:avLst/>
          </a:prstGeom>
          <a:noFill/>
          <a:ln w="25400" cap="flat" cmpd="sng" algn="ctr">
            <a:solidFill>
              <a:srgbClr val="FF0000"/>
            </a:solidFill>
            <a:prstDash val="sysDash"/>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a:p>
        </xdr:txBody>
      </xdr:sp>
    </xdr:grpSp>
    <xdr:clientData/>
  </xdr:twoCellAnchor>
  <xdr:twoCellAnchor>
    <xdr:from>
      <xdr:col>2</xdr:col>
      <xdr:colOff>784410</xdr:colOff>
      <xdr:row>148</xdr:row>
      <xdr:rowOff>1064559</xdr:rowOff>
    </xdr:from>
    <xdr:to>
      <xdr:col>3</xdr:col>
      <xdr:colOff>2073086</xdr:colOff>
      <xdr:row>148</xdr:row>
      <xdr:rowOff>1781735</xdr:rowOff>
    </xdr:to>
    <xdr:sp macro="" textlink="">
      <xdr:nvSpPr>
        <xdr:cNvPr id="262" name="テキスト ボックス 261"/>
        <xdr:cNvSpPr txBox="1"/>
      </xdr:nvSpPr>
      <xdr:spPr>
        <a:xfrm>
          <a:off x="4403910" y="37349206"/>
          <a:ext cx="4381500" cy="7171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イメージ写真</a:t>
          </a:r>
          <a:r>
            <a:rPr kumimoji="1" lang="en-US" altLang="ja-JP" sz="1100"/>
            <a:t>】</a:t>
          </a:r>
        </a:p>
        <a:p>
          <a:r>
            <a:rPr kumimoji="1" lang="ja-JP" altLang="en-US" sz="1100"/>
            <a:t>可能であれば、人が操縦している状況の写真を添付して下さい。</a:t>
          </a:r>
        </a:p>
      </xdr:txBody>
    </xdr:sp>
    <xdr:clientData/>
  </xdr:twoCellAnchor>
  <xdr:twoCellAnchor>
    <xdr:from>
      <xdr:col>2</xdr:col>
      <xdr:colOff>672353</xdr:colOff>
      <xdr:row>164</xdr:row>
      <xdr:rowOff>851647</xdr:rowOff>
    </xdr:from>
    <xdr:to>
      <xdr:col>3</xdr:col>
      <xdr:colOff>2431676</xdr:colOff>
      <xdr:row>164</xdr:row>
      <xdr:rowOff>1568823</xdr:rowOff>
    </xdr:to>
    <xdr:sp macro="" textlink="">
      <xdr:nvSpPr>
        <xdr:cNvPr id="263" name="テキスト ボックス 262"/>
        <xdr:cNvSpPr txBox="1"/>
      </xdr:nvSpPr>
      <xdr:spPr>
        <a:xfrm>
          <a:off x="4291853" y="47781882"/>
          <a:ext cx="4852147" cy="717176"/>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イメージ写真</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人が作業しているような写真をお願いします。可能であれば、ＰＣ画面の写真も。</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添付のイメージ写真は、ＩＣＴ土工の打合せの写真です。</a:t>
          </a:r>
        </a:p>
      </xdr:txBody>
    </xdr:sp>
    <xdr:clientData/>
  </xdr:twoCellAnchor>
  <xdr:oneCellAnchor>
    <xdr:from>
      <xdr:col>2</xdr:col>
      <xdr:colOff>1199034</xdr:colOff>
      <xdr:row>164</xdr:row>
      <xdr:rowOff>1736914</xdr:rowOff>
    </xdr:from>
    <xdr:ext cx="3339352" cy="2501253"/>
    <xdr:pic>
      <xdr:nvPicPr>
        <xdr:cNvPr id="264" name="図 263"/>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4818534" y="48667149"/>
          <a:ext cx="3339352" cy="2501253"/>
        </a:xfrm>
        <a:prstGeom prst="rect">
          <a:avLst/>
        </a:prstGeom>
      </xdr:spPr>
    </xdr:pic>
    <xdr:clientData/>
  </xdr:oneCellAnchor>
  <xdr:twoCellAnchor>
    <xdr:from>
      <xdr:col>2</xdr:col>
      <xdr:colOff>2095499</xdr:colOff>
      <xdr:row>181</xdr:row>
      <xdr:rowOff>2734236</xdr:rowOff>
    </xdr:from>
    <xdr:to>
      <xdr:col>3</xdr:col>
      <xdr:colOff>2386852</xdr:colOff>
      <xdr:row>181</xdr:row>
      <xdr:rowOff>4908177</xdr:rowOff>
    </xdr:to>
    <xdr:grpSp>
      <xdr:nvGrpSpPr>
        <xdr:cNvPr id="265" name="グループ化 264"/>
        <xdr:cNvGrpSpPr/>
      </xdr:nvGrpSpPr>
      <xdr:grpSpPr>
        <a:xfrm>
          <a:off x="5714999" y="69847386"/>
          <a:ext cx="3386978" cy="2173941"/>
          <a:chOff x="4235824" y="48218912"/>
          <a:chExt cx="3350948" cy="2020179"/>
        </a:xfrm>
      </xdr:grpSpPr>
      <xdr:pic>
        <xdr:nvPicPr>
          <xdr:cNvPr id="266" name="図 265"/>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4235824" y="48218912"/>
            <a:ext cx="3350948" cy="2020179"/>
          </a:xfrm>
          <a:prstGeom prst="rect">
            <a:avLst/>
          </a:prstGeom>
        </xdr:spPr>
      </xdr:pic>
      <xdr:sp macro="" textlink="">
        <xdr:nvSpPr>
          <xdr:cNvPr id="267" name="テキスト ボックス 26"/>
          <xdr:cNvSpPr txBox="1"/>
        </xdr:nvSpPr>
        <xdr:spPr>
          <a:xfrm>
            <a:off x="4300082" y="48294876"/>
            <a:ext cx="1541054" cy="138499"/>
          </a:xfrm>
          <a:prstGeom prst="rect">
            <a:avLst/>
          </a:prstGeom>
          <a:solidFill>
            <a:srgbClr val="FFFFFF"/>
          </a:solidFill>
        </xdr:spPr>
        <xdr:txBody>
          <a:bodyPr wrap="square" lIns="36000" tIns="0" rIns="36000" bIns="0"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marL="0" marR="0" lvl="0" indent="0" algn="l" defTabSz="914400" rtl="0" eaLnBrk="1" fontAlgn="base" latinLnBrk="0" hangingPunct="1">
              <a:lnSpc>
                <a:spcPct val="100000"/>
              </a:lnSpc>
              <a:spcBef>
                <a:spcPct val="0"/>
              </a:spcBef>
              <a:spcAft>
                <a:spcPct val="0"/>
              </a:spcAft>
              <a:buClrTx/>
              <a:buSzTx/>
              <a:buFontTx/>
              <a:buNone/>
              <a:tabLst/>
              <a:defRPr/>
            </a:pPr>
            <a:r>
              <a:rPr kumimoji="1" lang="en-US" altLang="ja-JP" sz="900" b="0" i="0" u="none" strike="noStrike" kern="1200" cap="none" spc="0" normalizeH="0" baseline="0" noProof="0">
                <a:ln>
                  <a:noFill/>
                </a:ln>
                <a:solidFill>
                  <a:srgbClr val="0000FF"/>
                </a:solidFill>
                <a:effectLst/>
                <a:uLnTx/>
                <a:uFillTx/>
                <a:latin typeface="ＭＳ Ｐゴシック"/>
                <a:ea typeface="ＭＳ Ｐゴシック" charset="-128"/>
              </a:rPr>
              <a:t>MC</a:t>
            </a:r>
            <a:r>
              <a:rPr kumimoji="1" lang="ja-JP" altLang="en-US" sz="900" b="0" i="0" u="none" strike="noStrike" kern="1200" cap="none" spc="0" normalizeH="0" baseline="0" noProof="0">
                <a:ln>
                  <a:noFill/>
                </a:ln>
                <a:solidFill>
                  <a:srgbClr val="0000FF"/>
                </a:solidFill>
                <a:effectLst/>
                <a:uLnTx/>
                <a:uFillTx/>
                <a:latin typeface="ＭＳ Ｐゴシック"/>
                <a:ea typeface="ＭＳ Ｐゴシック" charset="-128"/>
              </a:rPr>
              <a:t>バックホウ</a:t>
            </a:r>
            <a:r>
              <a:rPr kumimoji="1" lang="en-US" altLang="ja-JP" sz="900" b="0" i="0" u="none" strike="noStrike" kern="1200" cap="none" spc="0" normalizeH="0" baseline="0" noProof="0">
                <a:ln>
                  <a:noFill/>
                </a:ln>
                <a:solidFill>
                  <a:srgbClr val="0000FF"/>
                </a:solidFill>
                <a:effectLst/>
                <a:uLnTx/>
                <a:uFillTx/>
                <a:latin typeface="ＭＳ Ｐゴシック"/>
                <a:ea typeface="ＭＳ Ｐゴシック" charset="-128"/>
              </a:rPr>
              <a:t>(0.8m3</a:t>
            </a:r>
            <a:r>
              <a:rPr kumimoji="1" lang="ja-JP" altLang="en-US" sz="900" b="0" i="0" u="none" strike="noStrike" kern="1200" cap="none" spc="0" normalizeH="0" baseline="0" noProof="0">
                <a:ln>
                  <a:noFill/>
                </a:ln>
                <a:solidFill>
                  <a:srgbClr val="0000FF"/>
                </a:solidFill>
                <a:effectLst/>
                <a:uLnTx/>
                <a:uFillTx/>
                <a:latin typeface="ＭＳ Ｐゴシック"/>
                <a:ea typeface="ＭＳ Ｐゴシック" charset="-128"/>
              </a:rPr>
              <a:t>級</a:t>
            </a:r>
            <a:r>
              <a:rPr kumimoji="1" lang="en-US" altLang="ja-JP" sz="900" b="0" i="0" u="none" strike="noStrike" kern="1200" cap="none" spc="0" normalizeH="0" baseline="0" noProof="0">
                <a:ln>
                  <a:noFill/>
                </a:ln>
                <a:solidFill>
                  <a:srgbClr val="0000FF"/>
                </a:solidFill>
                <a:effectLst/>
                <a:uLnTx/>
                <a:uFillTx/>
                <a:latin typeface="ＭＳ Ｐゴシック"/>
                <a:ea typeface="ＭＳ Ｐゴシック" charset="-128"/>
              </a:rPr>
              <a:t>)</a:t>
            </a:r>
            <a:r>
              <a:rPr kumimoji="1" lang="ja-JP" altLang="en-US" sz="900" b="0" i="0" u="none" strike="noStrike" kern="1200" cap="none" spc="0" normalizeH="0" baseline="0" noProof="0">
                <a:ln>
                  <a:noFill/>
                </a:ln>
                <a:solidFill>
                  <a:srgbClr val="0000FF"/>
                </a:solidFill>
                <a:effectLst/>
                <a:uLnTx/>
                <a:uFillTx/>
                <a:latin typeface="ＭＳ Ｐゴシック"/>
                <a:ea typeface="ＭＳ Ｐゴシック" charset="-128"/>
              </a:rPr>
              <a:t>を活用</a:t>
            </a:r>
            <a:endParaRPr kumimoji="1" lang="en-US" altLang="ja-JP" sz="900" b="0" i="0" u="none" strike="noStrike" kern="1200" cap="none" spc="0" normalizeH="0" baseline="0" noProof="0">
              <a:ln>
                <a:noFill/>
              </a:ln>
              <a:solidFill>
                <a:srgbClr val="0000FF"/>
              </a:solidFill>
              <a:effectLst/>
              <a:uLnTx/>
              <a:uFillTx/>
              <a:latin typeface="ＭＳ Ｐゴシック"/>
              <a:ea typeface="ＭＳ Ｐゴシック"/>
            </a:endParaRPr>
          </a:p>
        </xdr:txBody>
      </xdr:sp>
      <xdr:pic>
        <xdr:nvPicPr>
          <xdr:cNvPr id="268" name="図 267"/>
          <xdr:cNvPicPr>
            <a:picLocks noChangeAspect="1"/>
          </xdr:cNvPicPr>
        </xdr:nvPicPr>
        <xdr:blipFill rotWithShape="1">
          <a:blip xmlns:r="http://schemas.openxmlformats.org/officeDocument/2006/relationships" r:embed="rId6" cstate="screen">
            <a:extLst>
              <a:ext uri="{BEBA8EAE-BF5A-486C-A8C5-ECC9F3942E4B}">
                <a14:imgProps xmlns:a14="http://schemas.microsoft.com/office/drawing/2010/main">
                  <a14:imgLayer r:embed="rId7">
                    <a14:imgEffect>
                      <a14:sharpenSoften amount="70000"/>
                    </a14:imgEffect>
                    <a14:imgEffect>
                      <a14:brightnessContrast bright="15000" contrast="80000"/>
                    </a14:imgEffect>
                  </a14:imgLayer>
                </a14:imgProps>
              </a:ext>
              <a:ext uri="{28A0092B-C50C-407E-A947-70E740481C1C}">
                <a14:useLocalDpi xmlns:a14="http://schemas.microsoft.com/office/drawing/2010/main"/>
              </a:ext>
            </a:extLst>
          </a:blip>
          <a:srcRect/>
          <a:stretch/>
        </xdr:blipFill>
        <xdr:spPr>
          <a:xfrm>
            <a:off x="4346412" y="49519064"/>
            <a:ext cx="787053" cy="684663"/>
          </a:xfrm>
          <a:prstGeom prst="rect">
            <a:avLst/>
          </a:prstGeom>
        </xdr:spPr>
      </xdr:pic>
      <xdr:sp macro="" textlink="">
        <xdr:nvSpPr>
          <xdr:cNvPr id="269" name="正方形/長方形 30"/>
          <xdr:cNvSpPr/>
        </xdr:nvSpPr>
        <xdr:spPr>
          <a:xfrm>
            <a:off x="4343356" y="49514962"/>
            <a:ext cx="1674991" cy="685001"/>
          </a:xfrm>
          <a:custGeom>
            <a:avLst/>
            <a:gdLst>
              <a:gd name="connsiteX0" fmla="*/ 0 w 864096"/>
              <a:gd name="connsiteY0" fmla="*/ 0 h 715534"/>
              <a:gd name="connsiteX1" fmla="*/ 864096 w 864096"/>
              <a:gd name="connsiteY1" fmla="*/ 0 h 715534"/>
              <a:gd name="connsiteX2" fmla="*/ 864096 w 864096"/>
              <a:gd name="connsiteY2" fmla="*/ 715534 h 715534"/>
              <a:gd name="connsiteX3" fmla="*/ 0 w 864096"/>
              <a:gd name="connsiteY3" fmla="*/ 715534 h 715534"/>
              <a:gd name="connsiteX4" fmla="*/ 0 w 864096"/>
              <a:gd name="connsiteY4" fmla="*/ 0 h 715534"/>
              <a:gd name="connsiteX0" fmla="*/ 0 w 1237476"/>
              <a:gd name="connsiteY0" fmla="*/ 0 h 1309894"/>
              <a:gd name="connsiteX1" fmla="*/ 864096 w 1237476"/>
              <a:gd name="connsiteY1" fmla="*/ 0 h 1309894"/>
              <a:gd name="connsiteX2" fmla="*/ 1237476 w 1237476"/>
              <a:gd name="connsiteY2" fmla="*/ 1309894 h 1309894"/>
              <a:gd name="connsiteX3" fmla="*/ 0 w 1237476"/>
              <a:gd name="connsiteY3" fmla="*/ 715534 h 1309894"/>
              <a:gd name="connsiteX4" fmla="*/ 0 w 1237476"/>
              <a:gd name="connsiteY4" fmla="*/ 0 h 1309894"/>
              <a:gd name="connsiteX0" fmla="*/ 0 w 1237476"/>
              <a:gd name="connsiteY0" fmla="*/ 0 h 1309894"/>
              <a:gd name="connsiteX1" fmla="*/ 864096 w 1237476"/>
              <a:gd name="connsiteY1" fmla="*/ 0 h 1309894"/>
              <a:gd name="connsiteX2" fmla="*/ 1237476 w 1237476"/>
              <a:gd name="connsiteY2" fmla="*/ 1309894 h 1309894"/>
              <a:gd name="connsiteX3" fmla="*/ 568952 w 1237476"/>
              <a:gd name="connsiteY3" fmla="*/ 970945 h 1309894"/>
              <a:gd name="connsiteX4" fmla="*/ 0 w 1237476"/>
              <a:gd name="connsiteY4" fmla="*/ 715534 h 1309894"/>
              <a:gd name="connsiteX5" fmla="*/ 0 w 1237476"/>
              <a:gd name="connsiteY5" fmla="*/ 0 h 1309894"/>
              <a:gd name="connsiteX0" fmla="*/ 0 w 1237476"/>
              <a:gd name="connsiteY0" fmla="*/ 0 h 1309894"/>
              <a:gd name="connsiteX1" fmla="*/ 864096 w 1237476"/>
              <a:gd name="connsiteY1" fmla="*/ 0 h 1309894"/>
              <a:gd name="connsiteX2" fmla="*/ 1237476 w 1237476"/>
              <a:gd name="connsiteY2" fmla="*/ 1309894 h 1309894"/>
              <a:gd name="connsiteX3" fmla="*/ 835652 w 1237476"/>
              <a:gd name="connsiteY3" fmla="*/ 719485 h 1309894"/>
              <a:gd name="connsiteX4" fmla="*/ 0 w 1237476"/>
              <a:gd name="connsiteY4" fmla="*/ 715534 h 1309894"/>
              <a:gd name="connsiteX5" fmla="*/ 0 w 1237476"/>
              <a:gd name="connsiteY5" fmla="*/ 0 h 1309894"/>
              <a:gd name="connsiteX0" fmla="*/ 0 w 1443216"/>
              <a:gd name="connsiteY0" fmla="*/ 31226 h 750711"/>
              <a:gd name="connsiteX1" fmla="*/ 864096 w 1443216"/>
              <a:gd name="connsiteY1" fmla="*/ 31226 h 750711"/>
              <a:gd name="connsiteX2" fmla="*/ 1443216 w 1443216"/>
              <a:gd name="connsiteY2" fmla="*/ 0 h 750711"/>
              <a:gd name="connsiteX3" fmla="*/ 835652 w 1443216"/>
              <a:gd name="connsiteY3" fmla="*/ 750711 h 750711"/>
              <a:gd name="connsiteX4" fmla="*/ 0 w 1443216"/>
              <a:gd name="connsiteY4" fmla="*/ 746760 h 750711"/>
              <a:gd name="connsiteX5" fmla="*/ 0 w 1443216"/>
              <a:gd name="connsiteY5" fmla="*/ 31226 h 750711"/>
              <a:gd name="connsiteX0" fmla="*/ 0 w 1443216"/>
              <a:gd name="connsiteY0" fmla="*/ 31226 h 750711"/>
              <a:gd name="connsiteX1" fmla="*/ 864096 w 1443216"/>
              <a:gd name="connsiteY1" fmla="*/ 31226 h 750711"/>
              <a:gd name="connsiteX2" fmla="*/ 995672 w 1443216"/>
              <a:gd name="connsiteY2" fmla="*/ 26812 h 750711"/>
              <a:gd name="connsiteX3" fmla="*/ 1443216 w 1443216"/>
              <a:gd name="connsiteY3" fmla="*/ 0 h 750711"/>
              <a:gd name="connsiteX4" fmla="*/ 835652 w 1443216"/>
              <a:gd name="connsiteY4" fmla="*/ 750711 h 750711"/>
              <a:gd name="connsiteX5" fmla="*/ 0 w 1443216"/>
              <a:gd name="connsiteY5" fmla="*/ 746760 h 750711"/>
              <a:gd name="connsiteX6" fmla="*/ 0 w 1443216"/>
              <a:gd name="connsiteY6" fmla="*/ 31226 h 750711"/>
              <a:gd name="connsiteX0" fmla="*/ 0 w 1443216"/>
              <a:gd name="connsiteY0" fmla="*/ 31226 h 750711"/>
              <a:gd name="connsiteX1" fmla="*/ 864096 w 1443216"/>
              <a:gd name="connsiteY1" fmla="*/ 31226 h 750711"/>
              <a:gd name="connsiteX2" fmla="*/ 858512 w 1443216"/>
              <a:gd name="connsiteY2" fmla="*/ 362092 h 750711"/>
              <a:gd name="connsiteX3" fmla="*/ 1443216 w 1443216"/>
              <a:gd name="connsiteY3" fmla="*/ 0 h 750711"/>
              <a:gd name="connsiteX4" fmla="*/ 835652 w 1443216"/>
              <a:gd name="connsiteY4" fmla="*/ 750711 h 750711"/>
              <a:gd name="connsiteX5" fmla="*/ 0 w 1443216"/>
              <a:gd name="connsiteY5" fmla="*/ 746760 h 750711"/>
              <a:gd name="connsiteX6" fmla="*/ 0 w 1443216"/>
              <a:gd name="connsiteY6" fmla="*/ 31226 h 750711"/>
              <a:gd name="connsiteX0" fmla="*/ 0 w 1443216"/>
              <a:gd name="connsiteY0" fmla="*/ 31226 h 750711"/>
              <a:gd name="connsiteX1" fmla="*/ 864096 w 1443216"/>
              <a:gd name="connsiteY1" fmla="*/ 31226 h 750711"/>
              <a:gd name="connsiteX2" fmla="*/ 858512 w 1443216"/>
              <a:gd name="connsiteY2" fmla="*/ 362092 h 750711"/>
              <a:gd name="connsiteX3" fmla="*/ 1443216 w 1443216"/>
              <a:gd name="connsiteY3" fmla="*/ 0 h 750711"/>
              <a:gd name="connsiteX4" fmla="*/ 911852 w 1443216"/>
              <a:gd name="connsiteY4" fmla="*/ 621172 h 750711"/>
              <a:gd name="connsiteX5" fmla="*/ 835652 w 1443216"/>
              <a:gd name="connsiteY5" fmla="*/ 750711 h 750711"/>
              <a:gd name="connsiteX6" fmla="*/ 0 w 1443216"/>
              <a:gd name="connsiteY6" fmla="*/ 746760 h 750711"/>
              <a:gd name="connsiteX7" fmla="*/ 0 w 1443216"/>
              <a:gd name="connsiteY7" fmla="*/ 31226 h 750711"/>
              <a:gd name="connsiteX0" fmla="*/ 0 w 1443216"/>
              <a:gd name="connsiteY0" fmla="*/ 31226 h 750711"/>
              <a:gd name="connsiteX1" fmla="*/ 864096 w 1443216"/>
              <a:gd name="connsiteY1" fmla="*/ 31226 h 750711"/>
              <a:gd name="connsiteX2" fmla="*/ 858512 w 1443216"/>
              <a:gd name="connsiteY2" fmla="*/ 362092 h 750711"/>
              <a:gd name="connsiteX3" fmla="*/ 1443216 w 1443216"/>
              <a:gd name="connsiteY3" fmla="*/ 0 h 750711"/>
              <a:gd name="connsiteX4" fmla="*/ 843272 w 1443216"/>
              <a:gd name="connsiteY4" fmla="*/ 522112 h 750711"/>
              <a:gd name="connsiteX5" fmla="*/ 835652 w 1443216"/>
              <a:gd name="connsiteY5" fmla="*/ 750711 h 750711"/>
              <a:gd name="connsiteX6" fmla="*/ 0 w 1443216"/>
              <a:gd name="connsiteY6" fmla="*/ 746760 h 750711"/>
              <a:gd name="connsiteX7" fmla="*/ 0 w 1443216"/>
              <a:gd name="connsiteY7" fmla="*/ 31226 h 750711"/>
              <a:gd name="connsiteX0" fmla="*/ 0 w 1443216"/>
              <a:gd name="connsiteY0" fmla="*/ 31226 h 750711"/>
              <a:gd name="connsiteX1" fmla="*/ 787896 w 1443216"/>
              <a:gd name="connsiteY1" fmla="*/ 27894 h 750711"/>
              <a:gd name="connsiteX2" fmla="*/ 858512 w 1443216"/>
              <a:gd name="connsiteY2" fmla="*/ 362092 h 750711"/>
              <a:gd name="connsiteX3" fmla="*/ 1443216 w 1443216"/>
              <a:gd name="connsiteY3" fmla="*/ 0 h 750711"/>
              <a:gd name="connsiteX4" fmla="*/ 843272 w 1443216"/>
              <a:gd name="connsiteY4" fmla="*/ 522112 h 750711"/>
              <a:gd name="connsiteX5" fmla="*/ 835652 w 1443216"/>
              <a:gd name="connsiteY5" fmla="*/ 750711 h 750711"/>
              <a:gd name="connsiteX6" fmla="*/ 0 w 1443216"/>
              <a:gd name="connsiteY6" fmla="*/ 746760 h 750711"/>
              <a:gd name="connsiteX7" fmla="*/ 0 w 1443216"/>
              <a:gd name="connsiteY7" fmla="*/ 31226 h 750711"/>
              <a:gd name="connsiteX0" fmla="*/ 0 w 1443216"/>
              <a:gd name="connsiteY0" fmla="*/ 31226 h 750711"/>
              <a:gd name="connsiteX1" fmla="*/ 787896 w 1443216"/>
              <a:gd name="connsiteY1" fmla="*/ 27894 h 750711"/>
              <a:gd name="connsiteX2" fmla="*/ 788662 w 1443216"/>
              <a:gd name="connsiteY2" fmla="*/ 382083 h 750711"/>
              <a:gd name="connsiteX3" fmla="*/ 1443216 w 1443216"/>
              <a:gd name="connsiteY3" fmla="*/ 0 h 750711"/>
              <a:gd name="connsiteX4" fmla="*/ 843272 w 1443216"/>
              <a:gd name="connsiteY4" fmla="*/ 522112 h 750711"/>
              <a:gd name="connsiteX5" fmla="*/ 835652 w 1443216"/>
              <a:gd name="connsiteY5" fmla="*/ 750711 h 750711"/>
              <a:gd name="connsiteX6" fmla="*/ 0 w 1443216"/>
              <a:gd name="connsiteY6" fmla="*/ 746760 h 750711"/>
              <a:gd name="connsiteX7" fmla="*/ 0 w 1443216"/>
              <a:gd name="connsiteY7" fmla="*/ 31226 h 750711"/>
              <a:gd name="connsiteX0" fmla="*/ 0 w 1443216"/>
              <a:gd name="connsiteY0" fmla="*/ 31226 h 750711"/>
              <a:gd name="connsiteX1" fmla="*/ 787896 w 1443216"/>
              <a:gd name="connsiteY1" fmla="*/ 27894 h 750711"/>
              <a:gd name="connsiteX2" fmla="*/ 788662 w 1443216"/>
              <a:gd name="connsiteY2" fmla="*/ 382083 h 750711"/>
              <a:gd name="connsiteX3" fmla="*/ 1443216 w 1443216"/>
              <a:gd name="connsiteY3" fmla="*/ 0 h 750711"/>
              <a:gd name="connsiteX4" fmla="*/ 789297 w 1443216"/>
              <a:gd name="connsiteY4" fmla="*/ 522112 h 750711"/>
              <a:gd name="connsiteX5" fmla="*/ 835652 w 1443216"/>
              <a:gd name="connsiteY5" fmla="*/ 750711 h 750711"/>
              <a:gd name="connsiteX6" fmla="*/ 0 w 1443216"/>
              <a:gd name="connsiteY6" fmla="*/ 746760 h 750711"/>
              <a:gd name="connsiteX7" fmla="*/ 0 w 1443216"/>
              <a:gd name="connsiteY7" fmla="*/ 31226 h 750711"/>
              <a:gd name="connsiteX0" fmla="*/ 0 w 1443216"/>
              <a:gd name="connsiteY0" fmla="*/ 31226 h 754043"/>
              <a:gd name="connsiteX1" fmla="*/ 787896 w 1443216"/>
              <a:gd name="connsiteY1" fmla="*/ 27894 h 754043"/>
              <a:gd name="connsiteX2" fmla="*/ 788662 w 1443216"/>
              <a:gd name="connsiteY2" fmla="*/ 382083 h 754043"/>
              <a:gd name="connsiteX3" fmla="*/ 1443216 w 1443216"/>
              <a:gd name="connsiteY3" fmla="*/ 0 h 754043"/>
              <a:gd name="connsiteX4" fmla="*/ 789297 w 1443216"/>
              <a:gd name="connsiteY4" fmla="*/ 522112 h 754043"/>
              <a:gd name="connsiteX5" fmla="*/ 784852 w 1443216"/>
              <a:gd name="connsiteY5" fmla="*/ 754043 h 754043"/>
              <a:gd name="connsiteX6" fmla="*/ 0 w 1443216"/>
              <a:gd name="connsiteY6" fmla="*/ 746760 h 754043"/>
              <a:gd name="connsiteX7" fmla="*/ 0 w 1443216"/>
              <a:gd name="connsiteY7" fmla="*/ 31226 h 754043"/>
              <a:gd name="connsiteX0" fmla="*/ 0 w 1443216"/>
              <a:gd name="connsiteY0" fmla="*/ 31226 h 746760"/>
              <a:gd name="connsiteX1" fmla="*/ 787896 w 1443216"/>
              <a:gd name="connsiteY1" fmla="*/ 27894 h 746760"/>
              <a:gd name="connsiteX2" fmla="*/ 788662 w 1443216"/>
              <a:gd name="connsiteY2" fmla="*/ 382083 h 746760"/>
              <a:gd name="connsiteX3" fmla="*/ 1443216 w 1443216"/>
              <a:gd name="connsiteY3" fmla="*/ 0 h 746760"/>
              <a:gd name="connsiteX4" fmla="*/ 789297 w 1443216"/>
              <a:gd name="connsiteY4" fmla="*/ 522112 h 746760"/>
              <a:gd name="connsiteX5" fmla="*/ 784852 w 1443216"/>
              <a:gd name="connsiteY5" fmla="*/ 744047 h 746760"/>
              <a:gd name="connsiteX6" fmla="*/ 0 w 1443216"/>
              <a:gd name="connsiteY6" fmla="*/ 746760 h 746760"/>
              <a:gd name="connsiteX7" fmla="*/ 0 w 1443216"/>
              <a:gd name="connsiteY7" fmla="*/ 31226 h 746760"/>
              <a:gd name="connsiteX0" fmla="*/ 0 w 1674991"/>
              <a:gd name="connsiteY0" fmla="*/ 3332 h 718866"/>
              <a:gd name="connsiteX1" fmla="*/ 787896 w 1674991"/>
              <a:gd name="connsiteY1" fmla="*/ 0 h 718866"/>
              <a:gd name="connsiteX2" fmla="*/ 788662 w 1674991"/>
              <a:gd name="connsiteY2" fmla="*/ 354189 h 718866"/>
              <a:gd name="connsiteX3" fmla="*/ 1674991 w 1674991"/>
              <a:gd name="connsiteY3" fmla="*/ 168692 h 718866"/>
              <a:gd name="connsiteX4" fmla="*/ 789297 w 1674991"/>
              <a:gd name="connsiteY4" fmla="*/ 494218 h 718866"/>
              <a:gd name="connsiteX5" fmla="*/ 784852 w 1674991"/>
              <a:gd name="connsiteY5" fmla="*/ 716153 h 718866"/>
              <a:gd name="connsiteX6" fmla="*/ 0 w 1674991"/>
              <a:gd name="connsiteY6" fmla="*/ 718866 h 718866"/>
              <a:gd name="connsiteX7" fmla="*/ 0 w 1674991"/>
              <a:gd name="connsiteY7" fmla="*/ 3332 h 718866"/>
              <a:gd name="connsiteX0" fmla="*/ 0 w 1674991"/>
              <a:gd name="connsiteY0" fmla="*/ 3332 h 718866"/>
              <a:gd name="connsiteX1" fmla="*/ 787896 w 1674991"/>
              <a:gd name="connsiteY1" fmla="*/ 0 h 718866"/>
              <a:gd name="connsiteX2" fmla="*/ 786280 w 1674991"/>
              <a:gd name="connsiteY2" fmla="*/ 204251 h 718866"/>
              <a:gd name="connsiteX3" fmla="*/ 1674991 w 1674991"/>
              <a:gd name="connsiteY3" fmla="*/ 168692 h 718866"/>
              <a:gd name="connsiteX4" fmla="*/ 789297 w 1674991"/>
              <a:gd name="connsiteY4" fmla="*/ 494218 h 718866"/>
              <a:gd name="connsiteX5" fmla="*/ 784852 w 1674991"/>
              <a:gd name="connsiteY5" fmla="*/ 716153 h 718866"/>
              <a:gd name="connsiteX6" fmla="*/ 0 w 1674991"/>
              <a:gd name="connsiteY6" fmla="*/ 718866 h 718866"/>
              <a:gd name="connsiteX7" fmla="*/ 0 w 1674991"/>
              <a:gd name="connsiteY7" fmla="*/ 3332 h 718866"/>
              <a:gd name="connsiteX0" fmla="*/ 0 w 1674991"/>
              <a:gd name="connsiteY0" fmla="*/ 3332 h 718866"/>
              <a:gd name="connsiteX1" fmla="*/ 787896 w 1674991"/>
              <a:gd name="connsiteY1" fmla="*/ 0 h 718866"/>
              <a:gd name="connsiteX2" fmla="*/ 786280 w 1674991"/>
              <a:gd name="connsiteY2" fmla="*/ 227575 h 718866"/>
              <a:gd name="connsiteX3" fmla="*/ 1674991 w 1674991"/>
              <a:gd name="connsiteY3" fmla="*/ 168692 h 718866"/>
              <a:gd name="connsiteX4" fmla="*/ 789297 w 1674991"/>
              <a:gd name="connsiteY4" fmla="*/ 494218 h 718866"/>
              <a:gd name="connsiteX5" fmla="*/ 784852 w 1674991"/>
              <a:gd name="connsiteY5" fmla="*/ 716153 h 718866"/>
              <a:gd name="connsiteX6" fmla="*/ 0 w 1674991"/>
              <a:gd name="connsiteY6" fmla="*/ 718866 h 718866"/>
              <a:gd name="connsiteX7" fmla="*/ 0 w 1674991"/>
              <a:gd name="connsiteY7" fmla="*/ 3332 h 71886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674991" h="718866">
                <a:moveTo>
                  <a:pt x="0" y="3332"/>
                </a:moveTo>
                <a:lnTo>
                  <a:pt x="787896" y="0"/>
                </a:lnTo>
                <a:cubicBezTo>
                  <a:pt x="786035" y="110289"/>
                  <a:pt x="788141" y="117286"/>
                  <a:pt x="786280" y="227575"/>
                </a:cubicBezTo>
                <a:lnTo>
                  <a:pt x="1674991" y="168692"/>
                </a:lnTo>
                <a:lnTo>
                  <a:pt x="789297" y="494218"/>
                </a:lnTo>
                <a:cubicBezTo>
                  <a:pt x="787815" y="571528"/>
                  <a:pt x="786334" y="638843"/>
                  <a:pt x="784852" y="716153"/>
                </a:cubicBezTo>
                <a:lnTo>
                  <a:pt x="0" y="718866"/>
                </a:lnTo>
                <a:lnTo>
                  <a:pt x="0" y="3332"/>
                </a:lnTo>
                <a:close/>
              </a:path>
            </a:pathLst>
          </a:custGeom>
          <a:noFill/>
          <a:ln w="9525" cap="flat" cmpd="sng" algn="ctr">
            <a:solidFill>
              <a:srgbClr val="BBE0E3">
                <a:shade val="95000"/>
                <a:satMod val="105000"/>
              </a:srgbClr>
            </a:solidFill>
            <a:prstDash val="solid"/>
            <a:miter lim="800000"/>
          </a:ln>
          <a:effectLst/>
        </xdr:spPr>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marL="0" marR="0" lvl="0" indent="0" algn="ctr" defTabSz="914400" rtl="0" eaLnBrk="1" fontAlgn="base" latinLnBrk="0" hangingPunct="1">
              <a:lnSpc>
                <a:spcPct val="100000"/>
              </a:lnSpc>
              <a:spcBef>
                <a:spcPct val="0"/>
              </a:spcBef>
              <a:spcAft>
                <a:spcPct val="0"/>
              </a:spcAft>
              <a:buClrTx/>
              <a:buSzTx/>
              <a:buFontTx/>
              <a:buNone/>
              <a:tabLst/>
              <a:defRPr/>
            </a:pPr>
            <a:endParaRPr kumimoji="1" lang="ja-JP" altLang="en-US" sz="1800" b="0" i="0" u="none" strike="noStrike" kern="1200" cap="none" spc="0" normalizeH="0" baseline="0" noProof="0">
              <a:ln>
                <a:noFill/>
              </a:ln>
              <a:solidFill>
                <a:srgbClr val="000000"/>
              </a:solidFill>
              <a:effectLst/>
              <a:uLnTx/>
              <a:uFillTx/>
              <a:latin typeface="Arial"/>
              <a:ea typeface="ＭＳ Ｐゴシック"/>
              <a:cs typeface="+mn-cs"/>
            </a:endParaRPr>
          </a:p>
        </xdr:txBody>
      </xdr:sp>
    </xdr:grpSp>
    <xdr:clientData/>
  </xdr:twoCellAnchor>
  <xdr:oneCellAnchor>
    <xdr:from>
      <xdr:col>2</xdr:col>
      <xdr:colOff>504265</xdr:colOff>
      <xdr:row>181</xdr:row>
      <xdr:rowOff>1176619</xdr:rowOff>
    </xdr:from>
    <xdr:ext cx="2913046" cy="1439848"/>
    <xdr:pic>
      <xdr:nvPicPr>
        <xdr:cNvPr id="270" name="Picture 5" descr="C:\Users\ma440\Desktop\IMGP6927.JPG"/>
        <xdr:cNvPicPr>
          <a:picLocks noChangeAspect="1" noChangeArrowheads="1"/>
        </xdr:cNvPicPr>
      </xdr:nvPicPr>
      <xdr:blipFill rotWithShape="1">
        <a:blip xmlns:r="http://schemas.openxmlformats.org/officeDocument/2006/relationships" r:embed="rId8" cstate="screen">
          <a:extLst>
            <a:ext uri="{28A0092B-C50C-407E-A947-70E740481C1C}">
              <a14:useLocalDpi xmlns:a14="http://schemas.microsoft.com/office/drawing/2010/main"/>
            </a:ext>
          </a:extLst>
        </a:blip>
        <a:srcRect/>
        <a:stretch/>
      </xdr:blipFill>
      <xdr:spPr bwMode="auto">
        <a:xfrm>
          <a:off x="4123765" y="59615295"/>
          <a:ext cx="2913046" cy="143984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526676</xdr:colOff>
      <xdr:row>181</xdr:row>
      <xdr:rowOff>291353</xdr:rowOff>
    </xdr:from>
    <xdr:to>
      <xdr:col>3</xdr:col>
      <xdr:colOff>1815352</xdr:colOff>
      <xdr:row>181</xdr:row>
      <xdr:rowOff>1008529</xdr:rowOff>
    </xdr:to>
    <xdr:sp macro="" textlink="">
      <xdr:nvSpPr>
        <xdr:cNvPr id="271" name="テキスト ボックス 270"/>
        <xdr:cNvSpPr txBox="1"/>
      </xdr:nvSpPr>
      <xdr:spPr>
        <a:xfrm>
          <a:off x="4146176" y="58730029"/>
          <a:ext cx="4381500" cy="717176"/>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イメージ写真</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ＩＣＴ建設機械での施工状況写真を添付して下さい。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2</xdr:col>
      <xdr:colOff>1546412</xdr:colOff>
      <xdr:row>202</xdr:row>
      <xdr:rowOff>1770529</xdr:rowOff>
    </xdr:from>
    <xdr:ext cx="2971849" cy="2218765"/>
    <xdr:pic>
      <xdr:nvPicPr>
        <xdr:cNvPr id="272" name="図 27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165912" y="70204853"/>
          <a:ext cx="2971849" cy="2218765"/>
        </a:xfrm>
        <a:prstGeom prst="rect">
          <a:avLst/>
        </a:prstGeom>
      </xdr:spPr>
    </xdr:pic>
    <xdr:clientData/>
  </xdr:oneCellAnchor>
  <xdr:twoCellAnchor>
    <xdr:from>
      <xdr:col>2</xdr:col>
      <xdr:colOff>683559</xdr:colOff>
      <xdr:row>202</xdr:row>
      <xdr:rowOff>885265</xdr:rowOff>
    </xdr:from>
    <xdr:to>
      <xdr:col>3</xdr:col>
      <xdr:colOff>2442882</xdr:colOff>
      <xdr:row>202</xdr:row>
      <xdr:rowOff>1434354</xdr:rowOff>
    </xdr:to>
    <xdr:sp macro="" textlink="">
      <xdr:nvSpPr>
        <xdr:cNvPr id="273" name="テキスト ボックス 272"/>
        <xdr:cNvSpPr txBox="1"/>
      </xdr:nvSpPr>
      <xdr:spPr>
        <a:xfrm>
          <a:off x="4303059" y="69319589"/>
          <a:ext cx="4852147" cy="549089"/>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イメージ写真</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人が作業しているような写真をお願いします。</a:t>
          </a:r>
        </a:p>
      </xdr:txBody>
    </xdr:sp>
    <xdr:clientData/>
  </xdr:twoCellAnchor>
  <xdr:oneCellAnchor>
    <xdr:from>
      <xdr:col>2</xdr:col>
      <xdr:colOff>1042148</xdr:colOff>
      <xdr:row>212</xdr:row>
      <xdr:rowOff>1411941</xdr:rowOff>
    </xdr:from>
    <xdr:ext cx="3904628" cy="2196353"/>
    <xdr:pic>
      <xdr:nvPicPr>
        <xdr:cNvPr id="274" name="図 273"/>
        <xdr:cNvPicPr>
          <a:picLocks noChangeAspect="1"/>
        </xdr:cNvPicPr>
      </xdr:nvPicPr>
      <xdr:blipFill>
        <a:blip xmlns:r="http://schemas.openxmlformats.org/officeDocument/2006/relationships" r:embed="rId10" cstate="screen">
          <a:extLst>
            <a:ext uri="{28A0092B-C50C-407E-A947-70E740481C1C}">
              <a14:useLocalDpi xmlns:a14="http://schemas.microsoft.com/office/drawing/2010/main"/>
            </a:ext>
          </a:extLst>
        </a:blip>
        <a:stretch>
          <a:fillRect/>
        </a:stretch>
      </xdr:blipFill>
      <xdr:spPr>
        <a:xfrm>
          <a:off x="4661648" y="78396353"/>
          <a:ext cx="3904628" cy="2196353"/>
        </a:xfrm>
        <a:prstGeom prst="rect">
          <a:avLst/>
        </a:prstGeom>
      </xdr:spPr>
    </xdr:pic>
    <xdr:clientData/>
  </xdr:oneCellAnchor>
  <xdr:twoCellAnchor>
    <xdr:from>
      <xdr:col>2</xdr:col>
      <xdr:colOff>571500</xdr:colOff>
      <xdr:row>212</xdr:row>
      <xdr:rowOff>425824</xdr:rowOff>
    </xdr:from>
    <xdr:to>
      <xdr:col>3</xdr:col>
      <xdr:colOff>2330823</xdr:colOff>
      <xdr:row>212</xdr:row>
      <xdr:rowOff>1154206</xdr:rowOff>
    </xdr:to>
    <xdr:sp macro="" textlink="">
      <xdr:nvSpPr>
        <xdr:cNvPr id="275" name="テキスト ボックス 274"/>
        <xdr:cNvSpPr txBox="1"/>
      </xdr:nvSpPr>
      <xdr:spPr>
        <a:xfrm>
          <a:off x="4191000" y="77410236"/>
          <a:ext cx="4852147" cy="728382"/>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イメージ写真</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納品したＤＶＤ（サイズも）、（あれば）紙ベース資料を写真に撮ってください。</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    例） ＤＶＤ</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２枚（６ＧＢ）、出来形管理図表  など。</a:t>
          </a:r>
        </a:p>
      </xdr:txBody>
    </xdr:sp>
    <xdr:clientData/>
  </xdr:twoCellAnchor>
  <xdr:oneCellAnchor>
    <xdr:from>
      <xdr:col>2</xdr:col>
      <xdr:colOff>1008530</xdr:colOff>
      <xdr:row>215</xdr:row>
      <xdr:rowOff>1288678</xdr:rowOff>
    </xdr:from>
    <xdr:ext cx="3430658" cy="2162734"/>
    <xdr:pic>
      <xdr:nvPicPr>
        <xdr:cNvPr id="276" name="図 275"/>
        <xdr:cNvPicPr>
          <a:picLocks noChangeAspect="1"/>
        </xdr:cNvPicPr>
      </xdr:nvPicPr>
      <xdr:blipFill>
        <a:blip xmlns:r="http://schemas.openxmlformats.org/officeDocument/2006/relationships" r:embed="rId11" cstate="screen">
          <a:extLst>
            <a:ext uri="{28A0092B-C50C-407E-A947-70E740481C1C}">
              <a14:useLocalDpi xmlns:a14="http://schemas.microsoft.com/office/drawing/2010/main"/>
            </a:ext>
          </a:extLst>
        </a:blip>
        <a:srcRect/>
        <a:stretch>
          <a:fillRect/>
        </a:stretch>
      </xdr:blipFill>
      <xdr:spPr bwMode="auto">
        <a:xfrm>
          <a:off x="4628030" y="83584678"/>
          <a:ext cx="3430658" cy="2162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661147</xdr:colOff>
      <xdr:row>215</xdr:row>
      <xdr:rowOff>298174</xdr:rowOff>
    </xdr:from>
    <xdr:to>
      <xdr:col>3</xdr:col>
      <xdr:colOff>2420470</xdr:colOff>
      <xdr:row>215</xdr:row>
      <xdr:rowOff>1221441</xdr:rowOff>
    </xdr:to>
    <xdr:sp macro="" textlink="">
      <xdr:nvSpPr>
        <xdr:cNvPr id="277" name="テキスト ボックス 276"/>
        <xdr:cNvSpPr txBox="1"/>
      </xdr:nvSpPr>
      <xdr:spPr>
        <a:xfrm>
          <a:off x="4280647" y="83298196"/>
          <a:ext cx="4857019" cy="923267"/>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イメージ写真</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各現場で、工夫しているＩＣＴ活用の事例があればお願いします。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写真は、３次元モデリングソフトを活用し、日々の工程管理に役立てている事例</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1400175</xdr:colOff>
          <xdr:row>217</xdr:row>
          <xdr:rowOff>276225</xdr:rowOff>
        </xdr:from>
        <xdr:to>
          <xdr:col>3</xdr:col>
          <xdr:colOff>476250</xdr:colOff>
          <xdr:row>217</xdr:row>
          <xdr:rowOff>476250</xdr:rowOff>
        </xdr:to>
        <xdr:sp macro="" textlink="">
          <xdr:nvSpPr>
            <xdr:cNvPr id="2364" name="Check Box 316" hidden="1">
              <a:extLst>
                <a:ext uri="{63B3BB69-23CF-44E3-9099-C40C66FF867C}">
                  <a14:compatExt spid="_x0000_s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次回も、ICT施工を実施したい</a:t>
              </a:r>
            </a:p>
          </xdr:txBody>
        </xdr:sp>
        <xdr:clientData/>
      </xdr:twoCellAnchor>
    </mc:Choice>
    <mc:Fallback/>
  </mc:AlternateContent>
  <xdr:oneCellAnchor>
    <xdr:from>
      <xdr:col>2</xdr:col>
      <xdr:colOff>152400</xdr:colOff>
      <xdr:row>21</xdr:row>
      <xdr:rowOff>276225</xdr:rowOff>
    </xdr:from>
    <xdr:ext cx="5185009" cy="242374"/>
    <xdr:sp macro="" textlink="">
      <xdr:nvSpPr>
        <xdr:cNvPr id="2" name="テキスト ボックス 1"/>
        <xdr:cNvSpPr txBox="1"/>
      </xdr:nvSpPr>
      <xdr:spPr>
        <a:xfrm>
          <a:off x="3771900" y="5810250"/>
          <a:ext cx="518500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i="1">
              <a:latin typeface="+mn-ea"/>
              <a:ea typeface="+mn-ea"/>
            </a:rPr>
            <a:t>※</a:t>
          </a:r>
          <a:r>
            <a:rPr kumimoji="1" lang="ja-JP" altLang="en-US" sz="900" i="1">
              <a:latin typeface="+mn-ea"/>
              <a:ea typeface="+mn-ea"/>
            </a:rPr>
            <a:t>一度の作業面積がどのくらい以上でなければならないと考えるかその他欄に具体的に記載願います。</a:t>
          </a:r>
        </a:p>
      </xdr:txBody>
    </xdr:sp>
    <xdr:clientData/>
  </xdr:oneCellAnchor>
  <xdr:oneCellAnchor>
    <xdr:from>
      <xdr:col>2</xdr:col>
      <xdr:colOff>161925</xdr:colOff>
      <xdr:row>21</xdr:row>
      <xdr:rowOff>1009650</xdr:rowOff>
    </xdr:from>
    <xdr:ext cx="5282921" cy="242374"/>
    <xdr:sp macro="" textlink="">
      <xdr:nvSpPr>
        <xdr:cNvPr id="3" name="テキスト ボックス 2"/>
        <xdr:cNvSpPr txBox="1"/>
      </xdr:nvSpPr>
      <xdr:spPr>
        <a:xfrm>
          <a:off x="3781425" y="6543675"/>
          <a:ext cx="528292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i="1">
              <a:latin typeface="+mn-ea"/>
              <a:ea typeface="+mn-ea"/>
            </a:rPr>
            <a:t>※</a:t>
          </a:r>
          <a:r>
            <a:rPr kumimoji="1" lang="ja-JP" altLang="en-US" sz="900" i="1">
              <a:latin typeface="+mn-ea"/>
              <a:ea typeface="+mn-ea"/>
            </a:rPr>
            <a:t>どのような作業が連続的にどのくらいの期間発生することが必要かその他欄に具体的に記載願います。</a:t>
          </a:r>
        </a:p>
      </xdr:txBody>
    </xdr:sp>
    <xdr:clientData/>
  </xdr:oneCellAnchor>
  <xdr:oneCellAnchor>
    <xdr:from>
      <xdr:col>1</xdr:col>
      <xdr:colOff>123825</xdr:colOff>
      <xdr:row>278</xdr:row>
      <xdr:rowOff>1295400</xdr:rowOff>
    </xdr:from>
    <xdr:ext cx="6014082" cy="242374"/>
    <xdr:sp macro="" textlink="">
      <xdr:nvSpPr>
        <xdr:cNvPr id="4" name="テキスト ボックス 3"/>
        <xdr:cNvSpPr txBox="1"/>
      </xdr:nvSpPr>
      <xdr:spPr>
        <a:xfrm>
          <a:off x="1666875" y="128577975"/>
          <a:ext cx="6014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i="1">
              <a:latin typeface="+mn-ea"/>
              <a:ea typeface="+mn-ea"/>
            </a:rPr>
            <a:t>（</a:t>
          </a:r>
          <a:r>
            <a:rPr kumimoji="1" lang="en-US" altLang="ja-JP" sz="900" i="1">
              <a:latin typeface="+mn-ea"/>
              <a:ea typeface="+mn-ea"/>
            </a:rPr>
            <a:t>※</a:t>
          </a:r>
          <a:r>
            <a:rPr kumimoji="1" lang="ja-JP" altLang="en-US" sz="900" i="1">
              <a:latin typeface="+mn-ea"/>
              <a:ea typeface="+mn-ea"/>
            </a:rPr>
            <a:t>）発注者側の対応として、修補の指示なのか、管理断面管理への変更で済んだかについて自由回答欄に記載下さい。</a:t>
          </a: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217</xdr:row>
          <xdr:rowOff>400050</xdr:rowOff>
        </xdr:from>
        <xdr:to>
          <xdr:col>2</xdr:col>
          <xdr:colOff>314325</xdr:colOff>
          <xdr:row>217</xdr:row>
          <xdr:rowOff>638175</xdr:rowOff>
        </xdr:to>
        <xdr:sp macro="" textlink="">
          <xdr:nvSpPr>
            <xdr:cNvPr id="2367" name="Option Button 319" hidden="1">
              <a:extLst>
                <a:ext uri="{63B3BB69-23CF-44E3-9099-C40C66FF867C}">
                  <a14:compatExt spid="_x0000_s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外にも、ICT施工を実施した（している）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217</xdr:row>
          <xdr:rowOff>190500</xdr:rowOff>
        </xdr:from>
        <xdr:to>
          <xdr:col>2</xdr:col>
          <xdr:colOff>314325</xdr:colOff>
          <xdr:row>217</xdr:row>
          <xdr:rowOff>428625</xdr:rowOff>
        </xdr:to>
        <xdr:sp macro="" textlink="">
          <xdr:nvSpPr>
            <xdr:cNvPr id="2365" name="Option Button 317" hidden="1">
              <a:extLst>
                <a:ext uri="{63B3BB69-23CF-44E3-9099-C40C66FF867C}">
                  <a14:compatExt spid="_x0000_s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今回、初めてICT施工を実施した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217</xdr:row>
          <xdr:rowOff>76200</xdr:rowOff>
        </xdr:from>
        <xdr:to>
          <xdr:col>2</xdr:col>
          <xdr:colOff>666750</xdr:colOff>
          <xdr:row>217</xdr:row>
          <xdr:rowOff>666750</xdr:rowOff>
        </xdr:to>
        <xdr:sp macro="" textlink="">
          <xdr:nvSpPr>
            <xdr:cNvPr id="2368" name="Group Box 320" hidden="1">
              <a:extLst>
                <a:ext uri="{63B3BB69-23CF-44E3-9099-C40C66FF867C}">
                  <a14:compatExt spid="_x0000_s23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いずれかを選択</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371474</xdr:colOff>
      <xdr:row>17</xdr:row>
      <xdr:rowOff>95250</xdr:rowOff>
    </xdr:to>
    <xdr:sp macro="" textlink="">
      <xdr:nvSpPr>
        <xdr:cNvPr id="2" name="テキスト ボックス 1"/>
        <xdr:cNvSpPr txBox="1"/>
      </xdr:nvSpPr>
      <xdr:spPr>
        <a:xfrm>
          <a:off x="0" y="0"/>
          <a:ext cx="5857874" cy="300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a:solidFill>
                <a:schemeClr val="tx1"/>
              </a:solidFill>
              <a:latin typeface="+mn-lt"/>
              <a:ea typeface="+mn-ea"/>
              <a:cs typeface="+mn-cs"/>
            </a:rPr>
            <a:t>（参考）</a:t>
          </a:r>
          <a:r>
            <a:rPr lang="en-US" altLang="ja-JP" sz="1100" b="0" i="0" u="none" strike="noStrike" baseline="0">
              <a:solidFill>
                <a:schemeClr val="tx1"/>
              </a:solidFill>
              <a:latin typeface="+mn-lt"/>
              <a:ea typeface="+mn-ea"/>
              <a:cs typeface="+mn-cs"/>
            </a:rPr>
            <a:t>【</a:t>
          </a:r>
          <a:r>
            <a:rPr lang="ja-JP" altLang="en-US" sz="1100" b="0" i="0" u="none" strike="noStrike" baseline="0">
              <a:solidFill>
                <a:schemeClr val="tx1"/>
              </a:solidFill>
              <a:latin typeface="+mn-lt"/>
              <a:ea typeface="+mn-ea"/>
              <a:cs typeface="+mn-cs"/>
            </a:rPr>
            <a:t>３Ｄ起工測量について</a:t>
          </a:r>
          <a:r>
            <a:rPr lang="en-US" altLang="ja-JP" sz="1100" b="0" i="0" u="none" strike="noStrike" baseline="0">
              <a:solidFill>
                <a:schemeClr val="tx1"/>
              </a:solidFill>
              <a:latin typeface="+mn-lt"/>
              <a:ea typeface="+mn-ea"/>
              <a:cs typeface="+mn-cs"/>
            </a:rPr>
            <a:t>】</a:t>
          </a:r>
        </a:p>
        <a:p>
          <a:r>
            <a:rPr lang="en-US" altLang="ja-JP" sz="1100" b="0" i="0" u="none" strike="noStrike" baseline="0">
              <a:solidFill>
                <a:schemeClr val="tx1"/>
              </a:solidFill>
              <a:latin typeface="+mn-lt"/>
              <a:ea typeface="+mn-ea"/>
              <a:cs typeface="+mn-cs"/>
            </a:rPr>
            <a:t>UAV</a:t>
          </a:r>
          <a:r>
            <a:rPr lang="ja-JP" altLang="en-US" sz="1100" b="0" i="0" u="none" strike="noStrike" baseline="0">
              <a:solidFill>
                <a:schemeClr val="tx1"/>
              </a:solidFill>
              <a:latin typeface="+mn-lt"/>
              <a:ea typeface="+mn-ea"/>
              <a:cs typeface="+mn-cs"/>
            </a:rPr>
            <a:t>本体、</a:t>
          </a:r>
          <a:r>
            <a:rPr lang="en-US" altLang="ja-JP" sz="1100" b="0" i="0" u="none" strike="noStrike" baseline="0">
              <a:solidFill>
                <a:schemeClr val="tx1"/>
              </a:solidFill>
              <a:latin typeface="+mn-lt"/>
              <a:ea typeface="+mn-ea"/>
              <a:cs typeface="+mn-cs"/>
            </a:rPr>
            <a:t>LS</a:t>
          </a:r>
          <a:r>
            <a:rPr lang="ja-JP" altLang="en-US" sz="1100" b="0" i="0" u="none" strike="noStrike" baseline="0">
              <a:solidFill>
                <a:schemeClr val="tx1"/>
              </a:solidFill>
              <a:latin typeface="+mn-lt"/>
              <a:ea typeface="+mn-ea"/>
              <a:cs typeface="+mn-cs"/>
            </a:rPr>
            <a:t>本体、写真測量ソフトウェア、点群処理ソフトウェアを既に保有されている測量会社やコンサルタントに外注される場合は、その外注費用は発注者で負担します。</a:t>
          </a:r>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一方、自社でこれらの機器やソフトウェアを購入し、講習費用を払い、サポートを受けられる場合は、以下の項目が発注者の負担対象となります。</a:t>
          </a:r>
        </a:p>
        <a:p>
          <a:r>
            <a:rPr lang="en-US" altLang="ja-JP" sz="1100" b="0" i="0" u="none" strike="noStrike" baseline="0">
              <a:solidFill>
                <a:schemeClr val="tx1"/>
              </a:solidFill>
              <a:latin typeface="+mn-lt"/>
              <a:ea typeface="+mn-ea"/>
              <a:cs typeface="+mn-cs"/>
            </a:rPr>
            <a:t>(1)</a:t>
          </a:r>
          <a:r>
            <a:rPr lang="ja-JP" altLang="en-US" sz="1100" b="0" i="0" u="none" strike="noStrike" baseline="0">
              <a:solidFill>
                <a:schemeClr val="tx1"/>
              </a:solidFill>
              <a:latin typeface="+mn-lt"/>
              <a:ea typeface="+mn-ea"/>
              <a:cs typeface="+mn-cs"/>
            </a:rPr>
            <a:t>計測計画の立案（施工計画書作成費用は除く）に係る費用（例えば飛行計画立案、ＵＡＶ飛行に係る手続き費用）</a:t>
          </a:r>
        </a:p>
        <a:p>
          <a:r>
            <a:rPr lang="en-US" altLang="ja-JP" sz="1100" b="0" i="0" u="none" strike="noStrike" baseline="0">
              <a:solidFill>
                <a:schemeClr val="tx1"/>
              </a:solidFill>
              <a:latin typeface="+mn-lt"/>
              <a:ea typeface="+mn-ea"/>
              <a:cs typeface="+mn-cs"/>
            </a:rPr>
            <a:t>(2)</a:t>
          </a:r>
          <a:r>
            <a:rPr lang="ja-JP" altLang="en-US" sz="1100" b="0" i="0" u="none" strike="noStrike" baseline="0">
              <a:solidFill>
                <a:schemeClr val="tx1"/>
              </a:solidFill>
              <a:latin typeface="+mn-lt"/>
              <a:ea typeface="+mn-ea"/>
              <a:cs typeface="+mn-cs"/>
            </a:rPr>
            <a:t>標定点や検証点の設置に要した費用</a:t>
          </a:r>
        </a:p>
        <a:p>
          <a:r>
            <a:rPr lang="en-US" altLang="ja-JP" sz="1100" b="0" i="0" u="none" strike="noStrike" baseline="0">
              <a:solidFill>
                <a:schemeClr val="tx1"/>
              </a:solidFill>
              <a:latin typeface="+mn-lt"/>
              <a:ea typeface="+mn-ea"/>
              <a:cs typeface="+mn-cs"/>
            </a:rPr>
            <a:t>(3)</a:t>
          </a:r>
          <a:r>
            <a:rPr lang="ja-JP" altLang="en-US" sz="1100" b="0" i="0" u="none" strike="noStrike" baseline="0">
              <a:solidFill>
                <a:schemeClr val="tx1"/>
              </a:solidFill>
              <a:latin typeface="+mn-lt"/>
              <a:ea typeface="+mn-ea"/>
              <a:cs typeface="+mn-cs"/>
            </a:rPr>
            <a:t>ＵＡＶやＴＬＳを使用した現地計測に係る費用</a:t>
          </a:r>
        </a:p>
        <a:p>
          <a:r>
            <a:rPr lang="en-US" altLang="ja-JP" sz="1100" b="0" i="0" u="none" strike="noStrike" baseline="0">
              <a:solidFill>
                <a:schemeClr val="tx1"/>
              </a:solidFill>
              <a:latin typeface="+mn-lt"/>
              <a:ea typeface="+mn-ea"/>
              <a:cs typeface="+mn-cs"/>
            </a:rPr>
            <a:t>(4)</a:t>
          </a:r>
          <a:r>
            <a:rPr lang="ja-JP" altLang="en-US" sz="1100" b="0" i="0" u="none" strike="noStrike" baseline="0">
              <a:solidFill>
                <a:schemeClr val="tx1"/>
              </a:solidFill>
              <a:latin typeface="+mn-lt"/>
              <a:ea typeface="+mn-ea"/>
              <a:cs typeface="+mn-cs"/>
            </a:rPr>
            <a:t>写真測量ソフトウェアを使用して作業した費用</a:t>
          </a:r>
        </a:p>
        <a:p>
          <a:r>
            <a:rPr lang="en-US" altLang="ja-JP" sz="1100" b="0" i="0" u="none" strike="noStrike" baseline="0">
              <a:solidFill>
                <a:schemeClr val="tx1"/>
              </a:solidFill>
              <a:latin typeface="+mn-lt"/>
              <a:ea typeface="+mn-ea"/>
              <a:cs typeface="+mn-cs"/>
            </a:rPr>
            <a:t>(5)</a:t>
          </a:r>
          <a:r>
            <a:rPr lang="ja-JP" altLang="en-US" sz="1100" b="0" i="0" u="none" strike="noStrike" baseline="0">
              <a:solidFill>
                <a:schemeClr val="tx1"/>
              </a:solidFill>
              <a:latin typeface="+mn-lt"/>
              <a:ea typeface="+mn-ea"/>
              <a:cs typeface="+mn-cs"/>
            </a:rPr>
            <a:t>点群処理ソフトウェアを使用して作業した費用</a:t>
          </a:r>
        </a:p>
        <a:p>
          <a:r>
            <a:rPr lang="en-US" altLang="ja-JP" sz="1100" b="0" i="0" u="none" strike="noStrike" baseline="0">
              <a:solidFill>
                <a:schemeClr val="tx1"/>
              </a:solidFill>
              <a:latin typeface="+mn-lt"/>
              <a:ea typeface="+mn-ea"/>
              <a:cs typeface="+mn-cs"/>
            </a:rPr>
            <a:t>(6)</a:t>
          </a:r>
          <a:r>
            <a:rPr lang="ja-JP" altLang="en-US" sz="1100" b="0" i="0" u="none" strike="noStrike" baseline="0">
              <a:solidFill>
                <a:schemeClr val="tx1"/>
              </a:solidFill>
              <a:latin typeface="+mn-lt"/>
              <a:ea typeface="+mn-ea"/>
              <a:cs typeface="+mn-cs"/>
            </a:rPr>
            <a:t>以上の項目を実施した期間日数分の機器・ソフトウェアの保守・サポート費用</a:t>
          </a:r>
        </a:p>
        <a:p>
          <a:r>
            <a:rPr lang="en-US" altLang="ja-JP" sz="1100" b="0" i="0" u="none" strike="noStrike" baseline="0">
              <a:solidFill>
                <a:schemeClr val="tx1"/>
              </a:solidFill>
              <a:latin typeface="+mn-lt"/>
              <a:ea typeface="+mn-ea"/>
              <a:cs typeface="+mn-cs"/>
            </a:rPr>
            <a:t>(7)</a:t>
          </a:r>
          <a:r>
            <a:rPr lang="ja-JP" altLang="en-US" sz="1100" b="0" i="0" u="none" strike="noStrike" baseline="0">
              <a:solidFill>
                <a:schemeClr val="tx1"/>
              </a:solidFill>
              <a:latin typeface="+mn-lt"/>
              <a:ea typeface="+mn-ea"/>
              <a:cs typeface="+mn-cs"/>
            </a:rPr>
            <a:t>施工計画書作成費用や精度確認結果報告書作成費用は技術管理費に含まれるものから費用の負担はしません。</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E287"/>
  <sheetViews>
    <sheetView tabSelected="1" view="pageBreakPreview" zoomScaleNormal="100" zoomScaleSheetLayoutView="100" workbookViewId="0">
      <selection activeCell="A2" sqref="A2:D2"/>
    </sheetView>
  </sheetViews>
  <sheetFormatPr defaultRowHeight="13.5"/>
  <cols>
    <col min="1" max="1" width="20.25" style="1" customWidth="1"/>
    <col min="2" max="2" width="27.25" style="1" customWidth="1"/>
    <col min="3" max="4" width="40.625" style="1" customWidth="1"/>
    <col min="5" max="5" width="14.875" style="1" bestFit="1" customWidth="1"/>
    <col min="6" max="16384" width="9" style="1"/>
  </cols>
  <sheetData>
    <row r="1" spans="1:5" ht="48.75" customHeight="1">
      <c r="A1" s="319" t="s">
        <v>452</v>
      </c>
      <c r="B1" s="319"/>
      <c r="C1" s="319"/>
      <c r="D1" s="319"/>
    </row>
    <row r="2" spans="1:5" ht="18" thickBot="1">
      <c r="A2" s="320" t="s">
        <v>82</v>
      </c>
      <c r="B2" s="321"/>
      <c r="C2" s="321"/>
      <c r="D2" s="322"/>
    </row>
    <row r="3" spans="1:5" ht="20.100000000000001" customHeight="1">
      <c r="A3" s="323" t="s">
        <v>0</v>
      </c>
      <c r="B3" s="324"/>
      <c r="C3" s="325" t="s">
        <v>250</v>
      </c>
      <c r="D3" s="326"/>
    </row>
    <row r="4" spans="1:5" ht="20.100000000000001" customHeight="1">
      <c r="A4" s="323" t="s">
        <v>1</v>
      </c>
      <c r="B4" s="324"/>
      <c r="C4" s="327" t="s">
        <v>208</v>
      </c>
      <c r="D4" s="328"/>
      <c r="E4" s="1" t="s">
        <v>212</v>
      </c>
    </row>
    <row r="5" spans="1:5" ht="20.100000000000001" customHeight="1">
      <c r="A5" s="334" t="s">
        <v>72</v>
      </c>
      <c r="B5" s="335"/>
      <c r="C5" s="329" t="s">
        <v>213</v>
      </c>
      <c r="D5" s="330"/>
    </row>
    <row r="6" spans="1:5" ht="20.100000000000001" customHeight="1">
      <c r="A6" s="334" t="s">
        <v>70</v>
      </c>
      <c r="B6" s="335"/>
      <c r="C6" s="329" t="s">
        <v>214</v>
      </c>
      <c r="D6" s="330"/>
      <c r="E6" s="16"/>
    </row>
    <row r="7" spans="1:5" ht="20.100000000000001" customHeight="1">
      <c r="A7" s="334" t="s">
        <v>68</v>
      </c>
      <c r="B7" s="335"/>
      <c r="C7" s="329" t="s">
        <v>419</v>
      </c>
      <c r="D7" s="330"/>
      <c r="E7" s="16" t="s">
        <v>212</v>
      </c>
    </row>
    <row r="8" spans="1:5" ht="20.100000000000001" customHeight="1">
      <c r="A8" s="334" t="s">
        <v>71</v>
      </c>
      <c r="B8" s="335"/>
      <c r="C8" s="336"/>
      <c r="D8" s="337"/>
      <c r="E8" s="16"/>
    </row>
    <row r="9" spans="1:5" ht="20.100000000000001" customHeight="1">
      <c r="A9" s="340" t="s">
        <v>192</v>
      </c>
      <c r="B9" s="14" t="s">
        <v>193</v>
      </c>
      <c r="C9" s="329" t="s">
        <v>219</v>
      </c>
      <c r="D9" s="330"/>
      <c r="E9" s="16"/>
    </row>
    <row r="10" spans="1:5" ht="20.100000000000001" customHeight="1">
      <c r="A10" s="341"/>
      <c r="B10" s="14" t="s">
        <v>438</v>
      </c>
      <c r="C10" s="329" t="s">
        <v>439</v>
      </c>
      <c r="D10" s="330"/>
      <c r="E10" s="16"/>
    </row>
    <row r="11" spans="1:5" ht="20.100000000000001" customHeight="1">
      <c r="A11" s="323" t="s">
        <v>83</v>
      </c>
      <c r="B11" s="324"/>
      <c r="C11" s="327" t="s">
        <v>215</v>
      </c>
      <c r="D11" s="328"/>
      <c r="E11" s="16"/>
    </row>
    <row r="12" spans="1:5" ht="20.100000000000001" customHeight="1">
      <c r="A12" s="347" t="s">
        <v>8</v>
      </c>
      <c r="B12" s="10" t="s">
        <v>216</v>
      </c>
      <c r="C12" s="327" t="s">
        <v>241</v>
      </c>
      <c r="D12" s="328"/>
    </row>
    <row r="13" spans="1:5" ht="20.100000000000001" customHeight="1">
      <c r="A13" s="348"/>
      <c r="B13" s="10" t="s">
        <v>217</v>
      </c>
      <c r="C13" s="327" t="s">
        <v>251</v>
      </c>
      <c r="D13" s="328"/>
    </row>
    <row r="14" spans="1:5" ht="20.100000000000001" customHeight="1">
      <c r="A14" s="348"/>
      <c r="B14" s="15" t="s">
        <v>218</v>
      </c>
      <c r="C14" s="327"/>
      <c r="D14" s="328"/>
    </row>
    <row r="15" spans="1:5" ht="20.100000000000001" customHeight="1">
      <c r="A15" s="348"/>
      <c r="B15" s="10" t="s">
        <v>66</v>
      </c>
      <c r="C15" s="329" t="s">
        <v>242</v>
      </c>
      <c r="D15" s="330"/>
    </row>
    <row r="16" spans="1:5" ht="20.100000000000001" customHeight="1" thickBot="1">
      <c r="A16" s="349"/>
      <c r="B16" s="10" t="s">
        <v>9</v>
      </c>
      <c r="C16" s="338"/>
      <c r="D16" s="339"/>
    </row>
    <row r="17" spans="1:5" ht="18" thickBot="1">
      <c r="A17" s="331" t="s">
        <v>441</v>
      </c>
      <c r="B17" s="332"/>
      <c r="C17" s="332"/>
      <c r="D17" s="333"/>
    </row>
    <row r="18" spans="1:5" ht="20.100000000000001" customHeight="1">
      <c r="A18" s="277" t="s">
        <v>443</v>
      </c>
      <c r="B18" s="342"/>
      <c r="C18" s="325" t="s">
        <v>252</v>
      </c>
      <c r="D18" s="326"/>
    </row>
    <row r="19" spans="1:5" ht="20.100000000000001" customHeight="1">
      <c r="A19" s="323" t="s">
        <v>48</v>
      </c>
      <c r="B19" s="324"/>
      <c r="C19" s="327" t="s">
        <v>253</v>
      </c>
      <c r="D19" s="328"/>
    </row>
    <row r="20" spans="1:5" ht="20.100000000000001" customHeight="1">
      <c r="A20" s="277" t="s">
        <v>444</v>
      </c>
      <c r="B20" s="342"/>
      <c r="C20" s="327" t="s">
        <v>440</v>
      </c>
      <c r="D20" s="328"/>
    </row>
    <row r="21" spans="1:5" ht="20.100000000000001" customHeight="1">
      <c r="A21" s="323" t="s">
        <v>49</v>
      </c>
      <c r="B21" s="324"/>
      <c r="C21" s="327" t="s">
        <v>445</v>
      </c>
      <c r="D21" s="328"/>
    </row>
    <row r="22" spans="1:5" ht="156.75" customHeight="1">
      <c r="A22" s="270" t="s">
        <v>61</v>
      </c>
      <c r="B22" s="281" t="s">
        <v>62</v>
      </c>
      <c r="C22" s="345"/>
      <c r="D22" s="346"/>
    </row>
    <row r="23" spans="1:5">
      <c r="A23" s="271"/>
      <c r="B23" s="282"/>
      <c r="C23" s="355" t="s">
        <v>184</v>
      </c>
      <c r="D23" s="356"/>
    </row>
    <row r="24" spans="1:5" ht="84" customHeight="1" thickBot="1">
      <c r="A24" s="271"/>
      <c r="B24" s="288"/>
      <c r="C24" s="353" t="s">
        <v>437</v>
      </c>
      <c r="D24" s="354"/>
    </row>
    <row r="25" spans="1:5" ht="399.95" customHeight="1">
      <c r="A25" s="271"/>
      <c r="B25" s="27" t="s">
        <v>254</v>
      </c>
      <c r="C25" s="241" t="s">
        <v>36</v>
      </c>
      <c r="D25" s="242"/>
    </row>
    <row r="26" spans="1:5" ht="17.25">
      <c r="A26" s="220" t="s">
        <v>84</v>
      </c>
      <c r="B26" s="221"/>
      <c r="C26" s="221"/>
      <c r="D26" s="222"/>
    </row>
    <row r="27" spans="1:5" ht="14.25" thickBot="1">
      <c r="A27" s="292" t="s">
        <v>15</v>
      </c>
      <c r="B27" s="357"/>
      <c r="C27" s="357"/>
      <c r="D27" s="357"/>
    </row>
    <row r="28" spans="1:5" ht="20.100000000000001" customHeight="1" thickBot="1">
      <c r="A28" s="298" t="s">
        <v>105</v>
      </c>
      <c r="B28" s="350" t="s">
        <v>224</v>
      </c>
      <c r="C28" s="350"/>
      <c r="D28" s="350"/>
      <c r="E28" s="1" t="s">
        <v>225</v>
      </c>
    </row>
    <row r="29" spans="1:5" ht="20.100000000000001" customHeight="1">
      <c r="A29" s="343"/>
      <c r="B29" s="351" t="s">
        <v>112</v>
      </c>
      <c r="C29" s="352" t="s">
        <v>228</v>
      </c>
      <c r="D29" s="352"/>
      <c r="E29" s="1" t="s">
        <v>227</v>
      </c>
    </row>
    <row r="30" spans="1:5" ht="20.100000000000001" customHeight="1">
      <c r="A30" s="343"/>
      <c r="B30" s="161"/>
      <c r="C30" s="315" t="s">
        <v>232</v>
      </c>
      <c r="D30" s="315"/>
    </row>
    <row r="31" spans="1:5" ht="20.100000000000001" customHeight="1">
      <c r="A31" s="343"/>
      <c r="B31" s="42" t="s">
        <v>233</v>
      </c>
      <c r="C31" s="316" t="s">
        <v>226</v>
      </c>
      <c r="D31" s="316"/>
      <c r="E31" s="1" t="s">
        <v>227</v>
      </c>
    </row>
    <row r="32" spans="1:5" ht="20.100000000000001" customHeight="1">
      <c r="A32" s="343"/>
      <c r="B32" s="39" t="s">
        <v>99</v>
      </c>
      <c r="C32" s="315" t="s">
        <v>229</v>
      </c>
      <c r="D32" s="315"/>
      <c r="E32" s="1" t="s">
        <v>227</v>
      </c>
    </row>
    <row r="33" spans="1:5" ht="20.100000000000001" customHeight="1" thickBot="1">
      <c r="A33" s="343"/>
      <c r="B33" s="39" t="s">
        <v>185</v>
      </c>
      <c r="C33" s="165"/>
      <c r="D33" s="165"/>
    </row>
    <row r="34" spans="1:5" ht="20.100000000000001" customHeight="1">
      <c r="A34" s="343"/>
      <c r="B34" s="161" t="s">
        <v>73</v>
      </c>
      <c r="C34" s="312" t="s">
        <v>228</v>
      </c>
      <c r="D34" s="312"/>
      <c r="E34" s="1" t="s">
        <v>227</v>
      </c>
    </row>
    <row r="35" spans="1:5" ht="20.100000000000001" customHeight="1">
      <c r="A35" s="343"/>
      <c r="B35" s="161"/>
      <c r="C35" s="163"/>
      <c r="D35" s="163"/>
    </row>
    <row r="36" spans="1:5" ht="20.100000000000001" customHeight="1">
      <c r="A36" s="343"/>
      <c r="B36" s="42" t="s">
        <v>233</v>
      </c>
      <c r="C36" s="310" t="s">
        <v>226</v>
      </c>
      <c r="D36" s="310"/>
      <c r="E36" s="1" t="s">
        <v>227</v>
      </c>
    </row>
    <row r="37" spans="1:5" ht="20.100000000000001" customHeight="1">
      <c r="A37" s="343"/>
      <c r="B37" s="39" t="s">
        <v>99</v>
      </c>
      <c r="C37" s="163" t="s">
        <v>229</v>
      </c>
      <c r="D37" s="163"/>
      <c r="E37" s="1" t="s">
        <v>227</v>
      </c>
    </row>
    <row r="38" spans="1:5" ht="20.100000000000001" customHeight="1" thickBot="1">
      <c r="A38" s="343"/>
      <c r="B38" s="39" t="s">
        <v>185</v>
      </c>
      <c r="C38" s="165"/>
      <c r="D38" s="165"/>
    </row>
    <row r="39" spans="1:5" ht="20.100000000000001" customHeight="1">
      <c r="A39" s="343"/>
      <c r="B39" s="161" t="s">
        <v>113</v>
      </c>
      <c r="C39" s="312" t="s">
        <v>228</v>
      </c>
      <c r="D39" s="312"/>
      <c r="E39" s="1" t="s">
        <v>227</v>
      </c>
    </row>
    <row r="40" spans="1:5" ht="20.100000000000001" customHeight="1">
      <c r="A40" s="343"/>
      <c r="B40" s="161"/>
      <c r="C40" s="163"/>
      <c r="D40" s="163"/>
    </row>
    <row r="41" spans="1:5" ht="20.100000000000001" customHeight="1">
      <c r="A41" s="343"/>
      <c r="B41" s="42" t="s">
        <v>233</v>
      </c>
      <c r="C41" s="310" t="s">
        <v>226</v>
      </c>
      <c r="D41" s="310"/>
      <c r="E41" s="1" t="s">
        <v>227</v>
      </c>
    </row>
    <row r="42" spans="1:5" ht="20.100000000000001" customHeight="1">
      <c r="A42" s="343"/>
      <c r="B42" s="39" t="s">
        <v>99</v>
      </c>
      <c r="C42" s="163" t="s">
        <v>229</v>
      </c>
      <c r="D42" s="163"/>
      <c r="E42" s="1" t="s">
        <v>227</v>
      </c>
    </row>
    <row r="43" spans="1:5" ht="20.100000000000001" customHeight="1" thickBot="1">
      <c r="A43" s="343"/>
      <c r="B43" s="39" t="s">
        <v>185</v>
      </c>
      <c r="C43" s="165"/>
      <c r="D43" s="165"/>
    </row>
    <row r="44" spans="1:5" ht="20.100000000000001" customHeight="1">
      <c r="A44" s="343"/>
      <c r="B44" s="161" t="s">
        <v>114</v>
      </c>
      <c r="C44" s="162" t="s">
        <v>228</v>
      </c>
      <c r="D44" s="162"/>
      <c r="E44" s="1" t="s">
        <v>227</v>
      </c>
    </row>
    <row r="45" spans="1:5" ht="20.100000000000001" customHeight="1">
      <c r="A45" s="343"/>
      <c r="B45" s="161"/>
      <c r="C45" s="163"/>
      <c r="D45" s="163"/>
    </row>
    <row r="46" spans="1:5" ht="20.100000000000001" customHeight="1">
      <c r="A46" s="343"/>
      <c r="B46" s="42" t="s">
        <v>233</v>
      </c>
      <c r="C46" s="310" t="s">
        <v>226</v>
      </c>
      <c r="D46" s="310"/>
      <c r="E46" s="1" t="s">
        <v>227</v>
      </c>
    </row>
    <row r="47" spans="1:5" ht="20.100000000000001" customHeight="1">
      <c r="A47" s="343"/>
      <c r="B47" s="39" t="s">
        <v>99</v>
      </c>
      <c r="C47" s="163" t="s">
        <v>229</v>
      </c>
      <c r="D47" s="163"/>
      <c r="E47" s="1" t="s">
        <v>227</v>
      </c>
    </row>
    <row r="48" spans="1:5" ht="20.100000000000001" customHeight="1" thickBot="1">
      <c r="A48" s="344"/>
      <c r="B48" s="43" t="s">
        <v>185</v>
      </c>
      <c r="C48" s="313"/>
      <c r="D48" s="313"/>
    </row>
    <row r="49" spans="1:5" ht="20.100000000000001" customHeight="1" thickTop="1">
      <c r="A49" s="361" t="s">
        <v>110</v>
      </c>
      <c r="B49" s="44" t="s">
        <v>23</v>
      </c>
      <c r="C49" s="162" t="s">
        <v>234</v>
      </c>
      <c r="D49" s="162"/>
    </row>
    <row r="50" spans="1:5" ht="20.100000000000001" customHeight="1">
      <c r="A50" s="280"/>
      <c r="B50" s="38" t="s">
        <v>233</v>
      </c>
      <c r="C50" s="363" t="s">
        <v>226</v>
      </c>
      <c r="D50" s="363"/>
      <c r="E50" s="1" t="s">
        <v>227</v>
      </c>
    </row>
    <row r="51" spans="1:5" ht="20.100000000000001" customHeight="1">
      <c r="A51" s="280"/>
      <c r="B51" s="39" t="s">
        <v>99</v>
      </c>
      <c r="C51" s="163" t="s">
        <v>229</v>
      </c>
      <c r="D51" s="163"/>
      <c r="E51" s="1" t="s">
        <v>227</v>
      </c>
    </row>
    <row r="52" spans="1:5" ht="20.100000000000001" customHeight="1" thickBot="1">
      <c r="A52" s="362"/>
      <c r="B52" s="40" t="s">
        <v>185</v>
      </c>
      <c r="C52" s="313"/>
      <c r="D52" s="313"/>
    </row>
    <row r="53" spans="1:5" ht="20.100000000000001" customHeight="1" thickTop="1" thickBot="1">
      <c r="A53" s="308" t="s">
        <v>20</v>
      </c>
      <c r="B53" s="364" t="s">
        <v>231</v>
      </c>
      <c r="C53" s="364"/>
      <c r="D53" s="364"/>
      <c r="E53" s="1" t="s">
        <v>227</v>
      </c>
    </row>
    <row r="54" spans="1:5" ht="20.100000000000001" customHeight="1">
      <c r="A54" s="282"/>
      <c r="B54" s="41" t="s">
        <v>23</v>
      </c>
      <c r="C54" s="162" t="s">
        <v>234</v>
      </c>
      <c r="D54" s="162"/>
    </row>
    <row r="55" spans="1:5" ht="20.100000000000001" customHeight="1">
      <c r="A55" s="282"/>
      <c r="B55" s="38" t="s">
        <v>233</v>
      </c>
      <c r="C55" s="310" t="s">
        <v>226</v>
      </c>
      <c r="D55" s="310"/>
      <c r="E55" s="1" t="s">
        <v>227</v>
      </c>
    </row>
    <row r="56" spans="1:5" ht="20.100000000000001" customHeight="1">
      <c r="A56" s="282"/>
      <c r="B56" s="39" t="s">
        <v>99</v>
      </c>
      <c r="C56" s="163" t="s">
        <v>229</v>
      </c>
      <c r="D56" s="163"/>
      <c r="E56" s="1" t="s">
        <v>227</v>
      </c>
    </row>
    <row r="57" spans="1:5" ht="20.100000000000001" customHeight="1" thickBot="1">
      <c r="A57" s="309"/>
      <c r="B57" s="43" t="s">
        <v>185</v>
      </c>
      <c r="C57" s="313"/>
      <c r="D57" s="313"/>
    </row>
    <row r="58" spans="1:5" ht="20.100000000000001" customHeight="1" thickTop="1">
      <c r="A58" s="308" t="s">
        <v>45</v>
      </c>
      <c r="B58" s="44" t="s">
        <v>23</v>
      </c>
      <c r="C58" s="162" t="s">
        <v>234</v>
      </c>
      <c r="D58" s="162"/>
    </row>
    <row r="59" spans="1:5" ht="20.100000000000001" customHeight="1">
      <c r="A59" s="282"/>
      <c r="B59" s="38" t="s">
        <v>233</v>
      </c>
      <c r="C59" s="310" t="s">
        <v>226</v>
      </c>
      <c r="D59" s="310"/>
      <c r="E59" s="1" t="s">
        <v>227</v>
      </c>
    </row>
    <row r="60" spans="1:5" ht="20.100000000000001" customHeight="1">
      <c r="A60" s="282"/>
      <c r="B60" s="39" t="s">
        <v>99</v>
      </c>
      <c r="C60" s="163" t="s">
        <v>229</v>
      </c>
      <c r="D60" s="163"/>
      <c r="E60" s="1" t="s">
        <v>227</v>
      </c>
    </row>
    <row r="61" spans="1:5" ht="20.100000000000001" customHeight="1" thickBot="1">
      <c r="A61" s="309"/>
      <c r="B61" s="43" t="s">
        <v>185</v>
      </c>
      <c r="C61" s="313"/>
      <c r="D61" s="313"/>
    </row>
    <row r="62" spans="1:5" ht="20.100000000000001" customHeight="1" thickTop="1" thickBot="1">
      <c r="A62" s="308" t="s">
        <v>115</v>
      </c>
      <c r="B62" s="317" t="s">
        <v>85</v>
      </c>
      <c r="C62" s="162" t="s">
        <v>228</v>
      </c>
      <c r="D62" s="162"/>
      <c r="E62" s="1" t="s">
        <v>227</v>
      </c>
    </row>
    <row r="63" spans="1:5" ht="20.100000000000001" customHeight="1" thickTop="1">
      <c r="A63" s="282"/>
      <c r="B63" s="318"/>
      <c r="C63" s="163" t="s">
        <v>235</v>
      </c>
      <c r="D63" s="163"/>
    </row>
    <row r="64" spans="1:5" ht="20.100000000000001" customHeight="1">
      <c r="A64" s="282"/>
      <c r="B64" s="45" t="s">
        <v>44</v>
      </c>
      <c r="C64" s="164" t="s">
        <v>236</v>
      </c>
      <c r="D64" s="164"/>
      <c r="E64" s="1" t="s">
        <v>227</v>
      </c>
    </row>
    <row r="65" spans="1:5" ht="20.100000000000001" customHeight="1" thickBot="1">
      <c r="A65" s="282"/>
      <c r="B65" s="39" t="s">
        <v>185</v>
      </c>
      <c r="C65" s="165"/>
      <c r="D65" s="165"/>
    </row>
    <row r="66" spans="1:5" ht="20.100000000000001" customHeight="1">
      <c r="A66" s="282"/>
      <c r="B66" s="161" t="s">
        <v>73</v>
      </c>
      <c r="C66" s="162" t="s">
        <v>228</v>
      </c>
      <c r="D66" s="162"/>
      <c r="E66" s="1" t="s">
        <v>227</v>
      </c>
    </row>
    <row r="67" spans="1:5" ht="20.100000000000001" customHeight="1">
      <c r="A67" s="282"/>
      <c r="B67" s="161"/>
      <c r="C67" s="163" t="s">
        <v>237</v>
      </c>
      <c r="D67" s="163"/>
    </row>
    <row r="68" spans="1:5" ht="20.100000000000001" customHeight="1">
      <c r="A68" s="282"/>
      <c r="B68" s="45" t="s">
        <v>44</v>
      </c>
      <c r="C68" s="164" t="s">
        <v>236</v>
      </c>
      <c r="D68" s="164"/>
      <c r="E68" s="1" t="s">
        <v>227</v>
      </c>
    </row>
    <row r="69" spans="1:5" ht="20.100000000000001" customHeight="1" thickBot="1">
      <c r="A69" s="282"/>
      <c r="B69" s="39" t="s">
        <v>185</v>
      </c>
      <c r="C69" s="165"/>
      <c r="D69" s="165"/>
    </row>
    <row r="70" spans="1:5" ht="20.100000000000001" customHeight="1">
      <c r="A70" s="282"/>
      <c r="B70" s="161" t="s">
        <v>113</v>
      </c>
      <c r="C70" s="162" t="s">
        <v>228</v>
      </c>
      <c r="D70" s="162"/>
      <c r="E70" s="1" t="s">
        <v>227</v>
      </c>
    </row>
    <row r="71" spans="1:5" ht="20.100000000000001" customHeight="1">
      <c r="A71" s="282"/>
      <c r="B71" s="161"/>
      <c r="C71" s="163"/>
      <c r="D71" s="163"/>
    </row>
    <row r="72" spans="1:5" ht="20.100000000000001" customHeight="1">
      <c r="A72" s="282"/>
      <c r="B72" s="45" t="s">
        <v>44</v>
      </c>
      <c r="C72" s="164" t="s">
        <v>236</v>
      </c>
      <c r="D72" s="164"/>
      <c r="E72" s="1" t="s">
        <v>227</v>
      </c>
    </row>
    <row r="73" spans="1:5" ht="20.100000000000001" customHeight="1" thickBot="1">
      <c r="A73" s="282"/>
      <c r="B73" s="39" t="s">
        <v>185</v>
      </c>
      <c r="C73" s="165"/>
      <c r="D73" s="165"/>
    </row>
    <row r="74" spans="1:5" ht="20.100000000000001" customHeight="1">
      <c r="A74" s="282"/>
      <c r="B74" s="161" t="s">
        <v>114</v>
      </c>
      <c r="C74" s="162" t="s">
        <v>228</v>
      </c>
      <c r="D74" s="162"/>
      <c r="E74" s="1" t="s">
        <v>227</v>
      </c>
    </row>
    <row r="75" spans="1:5" ht="20.100000000000001" customHeight="1">
      <c r="A75" s="282"/>
      <c r="B75" s="161"/>
      <c r="C75" s="163"/>
      <c r="D75" s="163"/>
    </row>
    <row r="76" spans="1:5" ht="20.100000000000001" customHeight="1">
      <c r="A76" s="282"/>
      <c r="B76" s="45" t="s">
        <v>44</v>
      </c>
      <c r="C76" s="164" t="s">
        <v>236</v>
      </c>
      <c r="D76" s="164"/>
      <c r="E76" s="1" t="s">
        <v>227</v>
      </c>
    </row>
    <row r="77" spans="1:5" ht="20.100000000000001" customHeight="1" thickBot="1">
      <c r="A77" s="309"/>
      <c r="B77" s="40" t="s">
        <v>185</v>
      </c>
      <c r="C77" s="313"/>
      <c r="D77" s="313"/>
    </row>
    <row r="78" spans="1:5" ht="20.100000000000001" customHeight="1" thickTop="1" thickBot="1">
      <c r="A78" s="308" t="s">
        <v>117</v>
      </c>
      <c r="B78" s="314" t="s">
        <v>240</v>
      </c>
      <c r="C78" s="314"/>
      <c r="D78" s="314"/>
      <c r="E78" s="1" t="s">
        <v>227</v>
      </c>
    </row>
    <row r="79" spans="1:5" ht="20.100000000000001" customHeight="1">
      <c r="A79" s="282"/>
      <c r="B79" s="358" t="s">
        <v>85</v>
      </c>
      <c r="C79" s="352" t="s">
        <v>228</v>
      </c>
      <c r="D79" s="352"/>
      <c r="E79" s="1" t="s">
        <v>227</v>
      </c>
    </row>
    <row r="80" spans="1:5" ht="20.100000000000001" customHeight="1">
      <c r="A80" s="282"/>
      <c r="B80" s="359"/>
      <c r="C80" s="315" t="s">
        <v>232</v>
      </c>
      <c r="D80" s="315"/>
    </row>
    <row r="81" spans="1:5" ht="20.100000000000001" customHeight="1">
      <c r="A81" s="282"/>
      <c r="B81" s="46" t="s">
        <v>233</v>
      </c>
      <c r="C81" s="316" t="s">
        <v>226</v>
      </c>
      <c r="D81" s="316"/>
      <c r="E81" s="1" t="s">
        <v>227</v>
      </c>
    </row>
    <row r="82" spans="1:5" ht="20.100000000000001" customHeight="1">
      <c r="A82" s="282"/>
      <c r="B82" s="30" t="s">
        <v>99</v>
      </c>
      <c r="C82" s="315" t="s">
        <v>229</v>
      </c>
      <c r="D82" s="315"/>
      <c r="E82" s="1" t="s">
        <v>227</v>
      </c>
    </row>
    <row r="83" spans="1:5" ht="20.100000000000001" customHeight="1" thickBot="1">
      <c r="A83" s="282"/>
      <c r="B83" s="39" t="s">
        <v>185</v>
      </c>
      <c r="C83" s="165"/>
      <c r="D83" s="165"/>
    </row>
    <row r="84" spans="1:5" ht="20.100000000000001" customHeight="1">
      <c r="A84" s="282"/>
      <c r="B84" s="161" t="s">
        <v>73</v>
      </c>
      <c r="C84" s="162" t="s">
        <v>228</v>
      </c>
      <c r="D84" s="162"/>
      <c r="E84" s="1" t="s">
        <v>227</v>
      </c>
    </row>
    <row r="85" spans="1:5" ht="20.100000000000001" customHeight="1">
      <c r="A85" s="282"/>
      <c r="B85" s="161"/>
      <c r="C85" s="163"/>
      <c r="D85" s="163"/>
    </row>
    <row r="86" spans="1:5" ht="20.100000000000001" customHeight="1">
      <c r="A86" s="282"/>
      <c r="B86" s="42" t="s">
        <v>233</v>
      </c>
      <c r="C86" s="310" t="s">
        <v>226</v>
      </c>
      <c r="D86" s="310"/>
      <c r="E86" s="1" t="s">
        <v>227</v>
      </c>
    </row>
    <row r="87" spans="1:5" ht="20.100000000000001" customHeight="1">
      <c r="A87" s="282"/>
      <c r="B87" s="39" t="s">
        <v>99</v>
      </c>
      <c r="C87" s="163" t="s">
        <v>229</v>
      </c>
      <c r="D87" s="163"/>
      <c r="E87" s="1" t="s">
        <v>227</v>
      </c>
    </row>
    <row r="88" spans="1:5" ht="20.100000000000001" customHeight="1" thickBot="1">
      <c r="A88" s="282"/>
      <c r="B88" s="39" t="s">
        <v>185</v>
      </c>
      <c r="C88" s="165"/>
      <c r="D88" s="165"/>
    </row>
    <row r="89" spans="1:5" ht="20.100000000000001" customHeight="1">
      <c r="A89" s="282"/>
      <c r="B89" s="161" t="s">
        <v>113</v>
      </c>
      <c r="C89" s="162" t="s">
        <v>228</v>
      </c>
      <c r="D89" s="162"/>
      <c r="E89" s="1" t="s">
        <v>227</v>
      </c>
    </row>
    <row r="90" spans="1:5" ht="20.100000000000001" customHeight="1">
      <c r="A90" s="282"/>
      <c r="B90" s="161"/>
      <c r="C90" s="163"/>
      <c r="D90" s="163"/>
    </row>
    <row r="91" spans="1:5" ht="20.100000000000001" customHeight="1">
      <c r="A91" s="282"/>
      <c r="B91" s="42" t="s">
        <v>233</v>
      </c>
      <c r="C91" s="310" t="s">
        <v>226</v>
      </c>
      <c r="D91" s="310"/>
      <c r="E91" s="1" t="s">
        <v>227</v>
      </c>
    </row>
    <row r="92" spans="1:5" ht="20.100000000000001" customHeight="1">
      <c r="A92" s="282"/>
      <c r="B92" s="39" t="s">
        <v>99</v>
      </c>
      <c r="C92" s="163" t="s">
        <v>229</v>
      </c>
      <c r="D92" s="163"/>
      <c r="E92" s="1" t="s">
        <v>227</v>
      </c>
    </row>
    <row r="93" spans="1:5" ht="20.100000000000001" customHeight="1" thickBot="1">
      <c r="A93" s="282"/>
      <c r="B93" s="39" t="s">
        <v>185</v>
      </c>
      <c r="C93" s="165"/>
      <c r="D93" s="165"/>
    </row>
    <row r="94" spans="1:5" ht="20.100000000000001" customHeight="1">
      <c r="A94" s="282"/>
      <c r="B94" s="161" t="s">
        <v>114</v>
      </c>
      <c r="C94" s="162" t="s">
        <v>228</v>
      </c>
      <c r="D94" s="162"/>
      <c r="E94" s="1" t="s">
        <v>227</v>
      </c>
    </row>
    <row r="95" spans="1:5" ht="20.100000000000001" customHeight="1">
      <c r="A95" s="282"/>
      <c r="B95" s="161"/>
      <c r="C95" s="163"/>
      <c r="D95" s="163"/>
    </row>
    <row r="96" spans="1:5" ht="20.100000000000001" customHeight="1">
      <c r="A96" s="282"/>
      <c r="B96" s="42" t="s">
        <v>233</v>
      </c>
      <c r="C96" s="310" t="s">
        <v>226</v>
      </c>
      <c r="D96" s="310"/>
      <c r="E96" s="1" t="s">
        <v>227</v>
      </c>
    </row>
    <row r="97" spans="1:5" ht="20.100000000000001" customHeight="1">
      <c r="A97" s="282"/>
      <c r="B97" s="39" t="s">
        <v>99</v>
      </c>
      <c r="C97" s="163" t="s">
        <v>229</v>
      </c>
      <c r="D97" s="163"/>
      <c r="E97" s="1" t="s">
        <v>227</v>
      </c>
    </row>
    <row r="98" spans="1:5" ht="20.100000000000001" customHeight="1" thickBot="1">
      <c r="A98" s="309"/>
      <c r="B98" s="43" t="s">
        <v>185</v>
      </c>
      <c r="C98" s="313"/>
      <c r="D98" s="313"/>
    </row>
    <row r="99" spans="1:5" ht="20.100000000000001" customHeight="1" thickTop="1">
      <c r="A99" s="308" t="s">
        <v>46</v>
      </c>
      <c r="B99" s="44" t="s">
        <v>23</v>
      </c>
      <c r="C99" s="360" t="s">
        <v>234</v>
      </c>
      <c r="D99" s="360"/>
    </row>
    <row r="100" spans="1:5" ht="20.100000000000001" customHeight="1">
      <c r="A100" s="282"/>
      <c r="B100" s="42" t="s">
        <v>233</v>
      </c>
      <c r="C100" s="310" t="s">
        <v>226</v>
      </c>
      <c r="D100" s="310"/>
      <c r="E100" s="1" t="s">
        <v>227</v>
      </c>
    </row>
    <row r="101" spans="1:5" ht="20.100000000000001" customHeight="1">
      <c r="A101" s="282"/>
      <c r="B101" s="39" t="s">
        <v>99</v>
      </c>
      <c r="C101" s="163" t="s">
        <v>229</v>
      </c>
      <c r="D101" s="163"/>
      <c r="E101" s="1" t="s">
        <v>227</v>
      </c>
    </row>
    <row r="102" spans="1:5" ht="20.100000000000001" customHeight="1" thickBot="1">
      <c r="A102" s="309"/>
      <c r="B102" s="40" t="s">
        <v>185</v>
      </c>
      <c r="C102" s="313"/>
      <c r="D102" s="313"/>
    </row>
    <row r="103" spans="1:5" ht="20.100000000000001" customHeight="1" thickTop="1" thickBot="1">
      <c r="A103" s="308" t="s">
        <v>118</v>
      </c>
      <c r="B103" s="311" t="s">
        <v>244</v>
      </c>
      <c r="C103" s="311"/>
      <c r="D103" s="311"/>
      <c r="E103" s="1" t="s">
        <v>227</v>
      </c>
    </row>
    <row r="104" spans="1:5" ht="20.100000000000001" customHeight="1">
      <c r="A104" s="282"/>
      <c r="B104" s="351" t="s">
        <v>85</v>
      </c>
      <c r="C104" s="312" t="s">
        <v>228</v>
      </c>
      <c r="D104" s="312"/>
      <c r="E104" s="1" t="s">
        <v>227</v>
      </c>
    </row>
    <row r="105" spans="1:5" ht="20.100000000000001" customHeight="1">
      <c r="A105" s="282"/>
      <c r="B105" s="161"/>
      <c r="C105" s="163" t="s">
        <v>232</v>
      </c>
      <c r="D105" s="163"/>
    </row>
    <row r="106" spans="1:5" ht="20.100000000000001" customHeight="1">
      <c r="A106" s="282"/>
      <c r="B106" s="42" t="s">
        <v>233</v>
      </c>
      <c r="C106" s="310" t="s">
        <v>226</v>
      </c>
      <c r="D106" s="310"/>
      <c r="E106" s="1" t="s">
        <v>227</v>
      </c>
    </row>
    <row r="107" spans="1:5" ht="20.100000000000001" customHeight="1">
      <c r="A107" s="282"/>
      <c r="B107" s="39" t="s">
        <v>99</v>
      </c>
      <c r="C107" s="163" t="s">
        <v>229</v>
      </c>
      <c r="D107" s="163"/>
      <c r="E107" s="1" t="s">
        <v>227</v>
      </c>
    </row>
    <row r="108" spans="1:5" ht="20.100000000000001" customHeight="1" thickBot="1">
      <c r="A108" s="282"/>
      <c r="B108" s="39" t="s">
        <v>185</v>
      </c>
      <c r="C108" s="165"/>
      <c r="D108" s="165"/>
    </row>
    <row r="109" spans="1:5" ht="20.100000000000001" customHeight="1">
      <c r="A109" s="282"/>
      <c r="B109" s="161" t="s">
        <v>73</v>
      </c>
      <c r="C109" s="312" t="s">
        <v>228</v>
      </c>
      <c r="D109" s="312"/>
      <c r="E109" s="1" t="s">
        <v>227</v>
      </c>
    </row>
    <row r="110" spans="1:5" ht="20.100000000000001" customHeight="1">
      <c r="A110" s="282"/>
      <c r="B110" s="161"/>
      <c r="C110" s="163"/>
      <c r="D110" s="163"/>
    </row>
    <row r="111" spans="1:5" ht="20.100000000000001" customHeight="1">
      <c r="A111" s="282"/>
      <c r="B111" s="42" t="s">
        <v>233</v>
      </c>
      <c r="C111" s="310" t="s">
        <v>226</v>
      </c>
      <c r="D111" s="310"/>
      <c r="E111" s="1" t="s">
        <v>227</v>
      </c>
    </row>
    <row r="112" spans="1:5" ht="20.100000000000001" customHeight="1">
      <c r="A112" s="282"/>
      <c r="B112" s="39" t="s">
        <v>99</v>
      </c>
      <c r="C112" s="163" t="s">
        <v>229</v>
      </c>
      <c r="D112" s="163"/>
      <c r="E112" s="1" t="s">
        <v>227</v>
      </c>
    </row>
    <row r="113" spans="1:5" ht="20.100000000000001" customHeight="1" thickBot="1">
      <c r="A113" s="282"/>
      <c r="B113" s="39" t="s">
        <v>185</v>
      </c>
      <c r="C113" s="165"/>
      <c r="D113" s="165"/>
    </row>
    <row r="114" spans="1:5" ht="20.100000000000001" customHeight="1">
      <c r="A114" s="282"/>
      <c r="B114" s="161" t="s">
        <v>113</v>
      </c>
      <c r="C114" s="162" t="s">
        <v>228</v>
      </c>
      <c r="D114" s="162"/>
      <c r="E114" s="1" t="s">
        <v>227</v>
      </c>
    </row>
    <row r="115" spans="1:5" ht="20.100000000000001" customHeight="1">
      <c r="A115" s="282"/>
      <c r="B115" s="161"/>
      <c r="C115" s="163"/>
      <c r="D115" s="163"/>
    </row>
    <row r="116" spans="1:5" ht="20.100000000000001" customHeight="1">
      <c r="A116" s="282"/>
      <c r="B116" s="42" t="s">
        <v>233</v>
      </c>
      <c r="C116" s="310" t="s">
        <v>226</v>
      </c>
      <c r="D116" s="310"/>
      <c r="E116" s="1" t="s">
        <v>227</v>
      </c>
    </row>
    <row r="117" spans="1:5" ht="20.100000000000001" customHeight="1">
      <c r="A117" s="282"/>
      <c r="B117" s="39" t="s">
        <v>99</v>
      </c>
      <c r="C117" s="163" t="s">
        <v>229</v>
      </c>
      <c r="D117" s="163"/>
      <c r="E117" s="1" t="s">
        <v>227</v>
      </c>
    </row>
    <row r="118" spans="1:5" ht="20.100000000000001" customHeight="1" thickBot="1">
      <c r="A118" s="282"/>
      <c r="B118" s="39" t="s">
        <v>185</v>
      </c>
      <c r="C118" s="165"/>
      <c r="D118" s="165"/>
    </row>
    <row r="119" spans="1:5" ht="20.100000000000001" customHeight="1">
      <c r="A119" s="282"/>
      <c r="B119" s="161" t="s">
        <v>114</v>
      </c>
      <c r="C119" s="162" t="s">
        <v>228</v>
      </c>
      <c r="D119" s="162"/>
      <c r="E119" s="1" t="s">
        <v>227</v>
      </c>
    </row>
    <row r="120" spans="1:5" ht="20.100000000000001" customHeight="1">
      <c r="A120" s="282"/>
      <c r="B120" s="161"/>
      <c r="C120" s="163"/>
      <c r="D120" s="163"/>
    </row>
    <row r="121" spans="1:5" ht="20.100000000000001" customHeight="1">
      <c r="A121" s="282"/>
      <c r="B121" s="42" t="s">
        <v>233</v>
      </c>
      <c r="C121" s="310" t="s">
        <v>226</v>
      </c>
      <c r="D121" s="310"/>
      <c r="E121" s="1" t="s">
        <v>227</v>
      </c>
    </row>
    <row r="122" spans="1:5" ht="20.100000000000001" customHeight="1">
      <c r="A122" s="282"/>
      <c r="B122" s="39" t="s">
        <v>99</v>
      </c>
      <c r="C122" s="163" t="s">
        <v>229</v>
      </c>
      <c r="D122" s="163"/>
      <c r="E122" s="1" t="s">
        <v>227</v>
      </c>
    </row>
    <row r="123" spans="1:5" ht="20.100000000000001" customHeight="1" thickBot="1">
      <c r="A123" s="309"/>
      <c r="B123" s="43" t="s">
        <v>185</v>
      </c>
      <c r="C123" s="313"/>
      <c r="D123" s="313"/>
    </row>
    <row r="124" spans="1:5" ht="20.100000000000001" customHeight="1" thickTop="1">
      <c r="A124" s="282" t="s">
        <v>47</v>
      </c>
      <c r="B124" s="44" t="s">
        <v>23</v>
      </c>
      <c r="C124" s="162" t="s">
        <v>234</v>
      </c>
      <c r="D124" s="162"/>
    </row>
    <row r="125" spans="1:5" ht="20.100000000000001" customHeight="1">
      <c r="A125" s="282"/>
      <c r="B125" s="38" t="s">
        <v>233</v>
      </c>
      <c r="C125" s="310" t="s">
        <v>226</v>
      </c>
      <c r="D125" s="310"/>
      <c r="E125" s="1" t="s">
        <v>227</v>
      </c>
    </row>
    <row r="126" spans="1:5" ht="20.100000000000001" customHeight="1">
      <c r="A126" s="282"/>
      <c r="B126" s="39" t="s">
        <v>99</v>
      </c>
      <c r="C126" s="163" t="s">
        <v>229</v>
      </c>
      <c r="D126" s="163"/>
      <c r="E126" s="1" t="s">
        <v>227</v>
      </c>
    </row>
    <row r="127" spans="1:5" ht="20.100000000000001" customHeight="1" thickBot="1">
      <c r="A127" s="309"/>
      <c r="B127" s="43" t="s">
        <v>185</v>
      </c>
      <c r="C127" s="307"/>
      <c r="D127" s="307"/>
    </row>
    <row r="128" spans="1:5" ht="20.100000000000001" customHeight="1" thickTop="1" thickBot="1">
      <c r="A128" s="32" t="s">
        <v>86</v>
      </c>
      <c r="B128" s="47" t="s">
        <v>23</v>
      </c>
      <c r="C128" s="293" t="s">
        <v>234</v>
      </c>
      <c r="D128" s="293"/>
    </row>
    <row r="129" spans="1:5" ht="20.100000000000001" customHeight="1" thickTop="1">
      <c r="A129" s="294" t="s">
        <v>64</v>
      </c>
      <c r="B129" s="302" t="s">
        <v>63</v>
      </c>
      <c r="C129" s="162" t="s">
        <v>245</v>
      </c>
      <c r="D129" s="162"/>
      <c r="E129" s="1" t="s">
        <v>227</v>
      </c>
    </row>
    <row r="130" spans="1:5" ht="20.100000000000001" customHeight="1">
      <c r="A130" s="276"/>
      <c r="B130" s="303"/>
      <c r="C130" s="163" t="s">
        <v>255</v>
      </c>
      <c r="D130" s="163"/>
    </row>
    <row r="131" spans="1:5" ht="20.100000000000001" customHeight="1">
      <c r="A131" s="276"/>
      <c r="B131" s="304"/>
      <c r="C131" s="305"/>
      <c r="D131" s="306"/>
    </row>
    <row r="132" spans="1:5" ht="20.100000000000001" customHeight="1">
      <c r="A132" s="276"/>
      <c r="B132" s="39" t="s">
        <v>100</v>
      </c>
      <c r="C132" s="295" t="s">
        <v>248</v>
      </c>
      <c r="D132" s="295"/>
      <c r="E132" s="1" t="s">
        <v>227</v>
      </c>
    </row>
    <row r="133" spans="1:5" ht="20.100000000000001" customHeight="1">
      <c r="A133" s="276"/>
      <c r="B133" s="39" t="s">
        <v>194</v>
      </c>
      <c r="C133" s="296"/>
      <c r="D133" s="296"/>
    </row>
    <row r="134" spans="1:5" ht="17.25">
      <c r="A134" s="220" t="s">
        <v>448</v>
      </c>
      <c r="B134" s="221"/>
      <c r="C134" s="221"/>
      <c r="D134" s="222"/>
    </row>
    <row r="135" spans="1:5">
      <c r="A135" s="292" t="s">
        <v>449</v>
      </c>
      <c r="B135" s="292"/>
      <c r="C135" s="292"/>
      <c r="D135" s="292"/>
    </row>
    <row r="136" spans="1:5" ht="14.25" thickBot="1">
      <c r="A136" s="179" t="s">
        <v>263</v>
      </c>
      <c r="B136" s="179"/>
      <c r="C136" s="178"/>
      <c r="D136" s="178"/>
    </row>
    <row r="137" spans="1:5" ht="20.100000000000001" customHeight="1" thickBot="1">
      <c r="A137" s="267" t="s">
        <v>51</v>
      </c>
      <c r="B137" s="31" t="s">
        <v>386</v>
      </c>
      <c r="C137" s="286" t="s">
        <v>249</v>
      </c>
      <c r="D137" s="287"/>
    </row>
    <row r="138" spans="1:5" ht="20.100000000000001" customHeight="1">
      <c r="A138" s="268"/>
      <c r="B138" s="270" t="s">
        <v>87</v>
      </c>
      <c r="C138" s="301" t="s">
        <v>186</v>
      </c>
      <c r="D138" s="35" t="s">
        <v>314</v>
      </c>
    </row>
    <row r="139" spans="1:5" ht="20.100000000000001" customHeight="1">
      <c r="A139" s="268"/>
      <c r="B139" s="271"/>
      <c r="C139" s="300"/>
      <c r="D139" s="34" t="s">
        <v>316</v>
      </c>
    </row>
    <row r="140" spans="1:5" ht="20.100000000000001" customHeight="1">
      <c r="A140" s="268"/>
      <c r="B140" s="271"/>
      <c r="C140" s="298" t="s">
        <v>302</v>
      </c>
      <c r="D140" s="33" t="s">
        <v>315</v>
      </c>
    </row>
    <row r="141" spans="1:5" ht="20.100000000000001" customHeight="1">
      <c r="A141" s="268"/>
      <c r="B141" s="236"/>
      <c r="C141" s="300"/>
      <c r="D141" s="34" t="s">
        <v>316</v>
      </c>
    </row>
    <row r="142" spans="1:5" ht="20.100000000000001" customHeight="1">
      <c r="A142" s="268"/>
      <c r="B142" s="267" t="s">
        <v>53</v>
      </c>
      <c r="C142" s="298" t="s">
        <v>187</v>
      </c>
      <c r="D142" s="33" t="s">
        <v>315</v>
      </c>
    </row>
    <row r="143" spans="1:5" ht="20.100000000000001" customHeight="1">
      <c r="A143" s="268"/>
      <c r="B143" s="268"/>
      <c r="C143" s="300"/>
      <c r="D143" s="34" t="s">
        <v>316</v>
      </c>
    </row>
    <row r="144" spans="1:5" ht="20.100000000000001" customHeight="1">
      <c r="A144" s="268"/>
      <c r="B144" s="268"/>
      <c r="C144" s="298" t="s">
        <v>302</v>
      </c>
      <c r="D144" s="33" t="s">
        <v>315</v>
      </c>
    </row>
    <row r="145" spans="1:4" ht="20.100000000000001" customHeight="1" thickBot="1">
      <c r="A145" s="269"/>
      <c r="B145" s="297"/>
      <c r="C145" s="299"/>
      <c r="D145" s="36" t="s">
        <v>316</v>
      </c>
    </row>
    <row r="146" spans="1:4" ht="66.75" customHeight="1">
      <c r="A146" s="249" t="s">
        <v>39</v>
      </c>
      <c r="B146" s="185"/>
      <c r="C146" s="186"/>
      <c r="D146" s="187"/>
    </row>
    <row r="147" spans="1:4" ht="13.5" customHeight="1">
      <c r="A147" s="249"/>
      <c r="B147" s="289" t="s">
        <v>183</v>
      </c>
      <c r="C147" s="290"/>
      <c r="D147" s="291"/>
    </row>
    <row r="148" spans="1:4" ht="97.5" customHeight="1" thickBot="1">
      <c r="A148" s="250"/>
      <c r="B148" s="195" t="s">
        <v>420</v>
      </c>
      <c r="C148" s="196"/>
      <c r="D148" s="197"/>
    </row>
    <row r="149" spans="1:4" ht="399.95" customHeight="1">
      <c r="A149" s="28" t="s">
        <v>7</v>
      </c>
      <c r="B149" s="26" t="s">
        <v>74</v>
      </c>
      <c r="C149" s="241" t="s">
        <v>36</v>
      </c>
      <c r="D149" s="242"/>
    </row>
    <row r="150" spans="1:4" ht="14.25" thickBot="1">
      <c r="A150" s="179" t="s">
        <v>264</v>
      </c>
      <c r="B150" s="179"/>
      <c r="C150" s="179"/>
      <c r="D150" s="179"/>
    </row>
    <row r="151" spans="1:4" ht="20.100000000000001" customHeight="1" thickBot="1">
      <c r="A151" s="267" t="s">
        <v>51</v>
      </c>
      <c r="B151" s="11" t="s">
        <v>52</v>
      </c>
      <c r="C151" s="286" t="s">
        <v>256</v>
      </c>
      <c r="D151" s="287"/>
    </row>
    <row r="152" spans="1:4" ht="13.5" customHeight="1" thickBot="1">
      <c r="A152" s="268"/>
      <c r="B152" s="283" t="s">
        <v>88</v>
      </c>
      <c r="C152" s="284"/>
      <c r="D152" s="285"/>
    </row>
    <row r="153" spans="1:4" ht="20.100000000000001" customHeight="1">
      <c r="A153" s="268"/>
      <c r="B153" s="281" t="s">
        <v>67</v>
      </c>
      <c r="C153" s="48" t="s">
        <v>188</v>
      </c>
      <c r="D153" s="20" t="s">
        <v>315</v>
      </c>
    </row>
    <row r="154" spans="1:4" ht="20.100000000000001" customHeight="1">
      <c r="A154" s="268"/>
      <c r="B154" s="288"/>
      <c r="C154" s="48" t="s">
        <v>302</v>
      </c>
      <c r="D154" s="21" t="s">
        <v>317</v>
      </c>
    </row>
    <row r="155" spans="1:4" ht="20.100000000000001" customHeight="1">
      <c r="A155" s="268"/>
      <c r="B155" s="280" t="s">
        <v>80</v>
      </c>
      <c r="C155" s="48" t="s">
        <v>188</v>
      </c>
      <c r="D155" s="21" t="s">
        <v>318</v>
      </c>
    </row>
    <row r="156" spans="1:4" ht="20.100000000000001" customHeight="1" thickBot="1">
      <c r="A156" s="268"/>
      <c r="B156" s="280"/>
      <c r="C156" s="48" t="s">
        <v>302</v>
      </c>
      <c r="D156" s="22" t="s">
        <v>319</v>
      </c>
    </row>
    <row r="157" spans="1:4" ht="13.5" customHeight="1" thickBot="1">
      <c r="A157" s="268"/>
      <c r="B157" s="278" t="s">
        <v>53</v>
      </c>
      <c r="C157" s="279"/>
      <c r="D157" s="279"/>
    </row>
    <row r="158" spans="1:4" ht="20.100000000000001" customHeight="1">
      <c r="A158" s="268"/>
      <c r="B158" s="280" t="s">
        <v>89</v>
      </c>
      <c r="C158" s="48" t="s">
        <v>188</v>
      </c>
      <c r="D158" s="20" t="s">
        <v>315</v>
      </c>
    </row>
    <row r="159" spans="1:4" ht="20.100000000000001" customHeight="1">
      <c r="A159" s="268"/>
      <c r="B159" s="280"/>
      <c r="C159" s="48" t="s">
        <v>302</v>
      </c>
      <c r="D159" s="21" t="s">
        <v>320</v>
      </c>
    </row>
    <row r="160" spans="1:4" ht="20.100000000000001" customHeight="1">
      <c r="A160" s="268"/>
      <c r="B160" s="281" t="s">
        <v>90</v>
      </c>
      <c r="C160" s="48" t="s">
        <v>189</v>
      </c>
      <c r="D160" s="21" t="s">
        <v>317</v>
      </c>
    </row>
    <row r="161" spans="1:4" ht="20.100000000000001" customHeight="1" thickBot="1">
      <c r="A161" s="269"/>
      <c r="B161" s="282"/>
      <c r="C161" s="49" t="s">
        <v>302</v>
      </c>
      <c r="D161" s="22" t="s">
        <v>315</v>
      </c>
    </row>
    <row r="162" spans="1:4" ht="92.25" customHeight="1">
      <c r="A162" s="249" t="s">
        <v>38</v>
      </c>
      <c r="B162" s="185"/>
      <c r="C162" s="186"/>
      <c r="D162" s="187"/>
    </row>
    <row r="163" spans="1:4" ht="13.5" customHeight="1">
      <c r="A163" s="249"/>
      <c r="B163" s="289" t="s">
        <v>183</v>
      </c>
      <c r="C163" s="290"/>
      <c r="D163" s="291"/>
    </row>
    <row r="164" spans="1:4" ht="97.5" customHeight="1" thickBot="1">
      <c r="A164" s="250"/>
      <c r="B164" s="195" t="s">
        <v>421</v>
      </c>
      <c r="C164" s="196"/>
      <c r="D164" s="197"/>
    </row>
    <row r="165" spans="1:4" ht="399.95" customHeight="1">
      <c r="A165" s="28" t="s">
        <v>7</v>
      </c>
      <c r="B165" s="26" t="s">
        <v>75</v>
      </c>
      <c r="C165" s="241" t="s">
        <v>36</v>
      </c>
      <c r="D165" s="242"/>
    </row>
    <row r="166" spans="1:4" ht="13.5" customHeight="1" thickBot="1">
      <c r="A166" s="179" t="s">
        <v>265</v>
      </c>
      <c r="B166" s="178"/>
      <c r="C166" s="178"/>
      <c r="D166" s="178"/>
    </row>
    <row r="167" spans="1:4" ht="20.100000000000001" customHeight="1">
      <c r="A167" s="267" t="s">
        <v>55</v>
      </c>
      <c r="B167" s="274" t="s">
        <v>91</v>
      </c>
      <c r="C167" s="50" t="s">
        <v>190</v>
      </c>
      <c r="D167" s="17" t="s">
        <v>315</v>
      </c>
    </row>
    <row r="168" spans="1:4" ht="20.100000000000001" customHeight="1">
      <c r="A168" s="268"/>
      <c r="B168" s="275"/>
      <c r="C168" s="50" t="s">
        <v>305</v>
      </c>
      <c r="D168" s="18" t="s">
        <v>322</v>
      </c>
    </row>
    <row r="169" spans="1:4" ht="20.100000000000001" customHeight="1">
      <c r="A169" s="268"/>
      <c r="B169" s="276" t="s">
        <v>92</v>
      </c>
      <c r="C169" s="51"/>
      <c r="D169" s="29"/>
    </row>
    <row r="170" spans="1:4" ht="20.100000000000001" customHeight="1">
      <c r="A170" s="268"/>
      <c r="B170" s="277"/>
      <c r="C170" s="52" t="s">
        <v>306</v>
      </c>
      <c r="D170" s="18" t="s">
        <v>313</v>
      </c>
    </row>
    <row r="171" spans="1:4" ht="20.100000000000001" customHeight="1">
      <c r="A171" s="268"/>
      <c r="B171" s="276" t="s">
        <v>69</v>
      </c>
      <c r="C171" s="50" t="s">
        <v>188</v>
      </c>
      <c r="D171" s="18" t="s">
        <v>320</v>
      </c>
    </row>
    <row r="172" spans="1:4" ht="20.100000000000001" customHeight="1">
      <c r="A172" s="268"/>
      <c r="B172" s="276"/>
      <c r="C172" s="50" t="s">
        <v>303</v>
      </c>
      <c r="D172" s="18" t="s">
        <v>321</v>
      </c>
    </row>
    <row r="173" spans="1:4" ht="20.100000000000001" customHeight="1">
      <c r="A173" s="268"/>
      <c r="B173" s="274" t="s">
        <v>54</v>
      </c>
      <c r="C173" s="50" t="s">
        <v>191</v>
      </c>
      <c r="D173" s="18" t="s">
        <v>315</v>
      </c>
    </row>
    <row r="174" spans="1:4" ht="20.100000000000001" customHeight="1">
      <c r="A174" s="268"/>
      <c r="B174" s="275"/>
      <c r="C174" s="50" t="s">
        <v>307</v>
      </c>
      <c r="D174" s="18" t="s">
        <v>315</v>
      </c>
    </row>
    <row r="175" spans="1:4" ht="20.100000000000001" customHeight="1">
      <c r="A175" s="268"/>
      <c r="B175" s="277" t="s">
        <v>50</v>
      </c>
      <c r="C175" s="52" t="s">
        <v>308</v>
      </c>
      <c r="D175" s="18" t="s">
        <v>313</v>
      </c>
    </row>
    <row r="176" spans="1:4" ht="20.100000000000001" customHeight="1">
      <c r="A176" s="268"/>
      <c r="B176" s="277"/>
      <c r="C176" s="53"/>
      <c r="D176" s="29"/>
    </row>
    <row r="177" spans="1:4" ht="20.100000000000001" customHeight="1">
      <c r="A177" s="268"/>
      <c r="B177" s="276" t="s">
        <v>65</v>
      </c>
      <c r="C177" s="50" t="s">
        <v>188</v>
      </c>
      <c r="D177" s="18" t="s">
        <v>321</v>
      </c>
    </row>
    <row r="178" spans="1:4" ht="20.100000000000001" customHeight="1" thickBot="1">
      <c r="A178" s="269"/>
      <c r="B178" s="274"/>
      <c r="C178" s="37" t="s">
        <v>304</v>
      </c>
      <c r="D178" s="54" t="s">
        <v>315</v>
      </c>
    </row>
    <row r="179" spans="1:4" ht="120" customHeight="1">
      <c r="A179" s="249" t="s">
        <v>38</v>
      </c>
      <c r="B179" s="185"/>
      <c r="C179" s="186"/>
      <c r="D179" s="187"/>
    </row>
    <row r="180" spans="1:4" ht="13.5" customHeight="1">
      <c r="A180" s="249"/>
      <c r="B180" s="211" t="s">
        <v>183</v>
      </c>
      <c r="C180" s="212"/>
      <c r="D180" s="213"/>
    </row>
    <row r="181" spans="1:4" ht="97.5" customHeight="1" thickBot="1">
      <c r="A181" s="250"/>
      <c r="B181" s="195" t="s">
        <v>422</v>
      </c>
      <c r="C181" s="196"/>
      <c r="D181" s="197"/>
    </row>
    <row r="182" spans="1:4" ht="399.95" customHeight="1">
      <c r="A182" s="28" t="s">
        <v>7</v>
      </c>
      <c r="B182" s="26" t="s">
        <v>101</v>
      </c>
      <c r="C182" s="241" t="s">
        <v>36</v>
      </c>
      <c r="D182" s="242"/>
    </row>
    <row r="183" spans="1:4" ht="14.25" thickBot="1">
      <c r="A183" s="179" t="s">
        <v>266</v>
      </c>
      <c r="B183" s="179"/>
      <c r="C183" s="179"/>
      <c r="D183" s="178"/>
    </row>
    <row r="184" spans="1:4" ht="20.100000000000001" customHeight="1">
      <c r="A184" s="267" t="s">
        <v>55</v>
      </c>
      <c r="B184" s="270" t="s">
        <v>93</v>
      </c>
      <c r="C184" s="262" t="s">
        <v>309</v>
      </c>
      <c r="D184" s="35" t="s">
        <v>317</v>
      </c>
    </row>
    <row r="185" spans="1:4" ht="20.100000000000001" customHeight="1">
      <c r="A185" s="268"/>
      <c r="B185" s="271"/>
      <c r="C185" s="237"/>
      <c r="D185" s="34" t="s">
        <v>316</v>
      </c>
    </row>
    <row r="186" spans="1:4" ht="20.100000000000001" customHeight="1">
      <c r="A186" s="268"/>
      <c r="B186" s="271"/>
      <c r="C186" s="262" t="s">
        <v>310</v>
      </c>
      <c r="D186" s="33" t="s">
        <v>323</v>
      </c>
    </row>
    <row r="187" spans="1:4" ht="20.100000000000001" customHeight="1">
      <c r="A187" s="268"/>
      <c r="B187" s="236"/>
      <c r="C187" s="237"/>
      <c r="D187" s="34" t="s">
        <v>316</v>
      </c>
    </row>
    <row r="188" spans="1:4" ht="20.100000000000001" customHeight="1">
      <c r="A188" s="268"/>
      <c r="B188" s="270" t="s">
        <v>94</v>
      </c>
      <c r="C188" s="262" t="s">
        <v>309</v>
      </c>
      <c r="D188" s="33" t="s">
        <v>319</v>
      </c>
    </row>
    <row r="189" spans="1:4" ht="20.100000000000001" customHeight="1">
      <c r="A189" s="268"/>
      <c r="B189" s="271"/>
      <c r="C189" s="237"/>
      <c r="D189" s="34" t="s">
        <v>316</v>
      </c>
    </row>
    <row r="190" spans="1:4" ht="20.100000000000001" customHeight="1">
      <c r="A190" s="268"/>
      <c r="B190" s="271"/>
      <c r="C190" s="262" t="s">
        <v>311</v>
      </c>
      <c r="D190" s="33" t="s">
        <v>324</v>
      </c>
    </row>
    <row r="191" spans="1:4" ht="20.100000000000001" customHeight="1">
      <c r="A191" s="268"/>
      <c r="B191" s="236"/>
      <c r="C191" s="237"/>
      <c r="D191" s="34" t="s">
        <v>316</v>
      </c>
    </row>
    <row r="192" spans="1:4" ht="20.100000000000001" customHeight="1">
      <c r="A192" s="268"/>
      <c r="B192" s="270" t="s">
        <v>56</v>
      </c>
      <c r="C192" s="262" t="s">
        <v>309</v>
      </c>
      <c r="D192" s="33" t="s">
        <v>315</v>
      </c>
    </row>
    <row r="193" spans="1:4" ht="20.100000000000001" customHeight="1">
      <c r="A193" s="268"/>
      <c r="B193" s="271"/>
      <c r="C193" s="237"/>
      <c r="D193" s="34" t="s">
        <v>316</v>
      </c>
    </row>
    <row r="194" spans="1:4" ht="20.100000000000001" customHeight="1">
      <c r="A194" s="268"/>
      <c r="B194" s="271"/>
      <c r="C194" s="262" t="s">
        <v>311</v>
      </c>
      <c r="D194" s="33" t="s">
        <v>315</v>
      </c>
    </row>
    <row r="195" spans="1:4" ht="20.100000000000001" customHeight="1">
      <c r="A195" s="268"/>
      <c r="B195" s="236"/>
      <c r="C195" s="237"/>
      <c r="D195" s="34" t="s">
        <v>316</v>
      </c>
    </row>
    <row r="196" spans="1:4" ht="20.100000000000001" customHeight="1">
      <c r="A196" s="268"/>
      <c r="B196" s="270" t="s">
        <v>57</v>
      </c>
      <c r="C196" s="262" t="s">
        <v>312</v>
      </c>
      <c r="D196" s="33" t="s">
        <v>315</v>
      </c>
    </row>
    <row r="197" spans="1:4" ht="20.100000000000001" customHeight="1">
      <c r="A197" s="268"/>
      <c r="B197" s="271"/>
      <c r="C197" s="237"/>
      <c r="D197" s="34" t="s">
        <v>316</v>
      </c>
    </row>
    <row r="198" spans="1:4" ht="20.100000000000001" customHeight="1">
      <c r="A198" s="268"/>
      <c r="B198" s="271"/>
      <c r="C198" s="262" t="s">
        <v>311</v>
      </c>
      <c r="D198" s="33" t="s">
        <v>317</v>
      </c>
    </row>
    <row r="199" spans="1:4" ht="20.100000000000001" customHeight="1" thickBot="1">
      <c r="A199" s="269"/>
      <c r="B199" s="272"/>
      <c r="C199" s="273"/>
      <c r="D199" s="36" t="s">
        <v>316</v>
      </c>
    </row>
    <row r="200" spans="1:4" ht="102.75" customHeight="1">
      <c r="A200" s="249" t="s">
        <v>38</v>
      </c>
      <c r="B200" s="185"/>
      <c r="C200" s="186"/>
      <c r="D200" s="187"/>
    </row>
    <row r="201" spans="1:4" ht="13.5" customHeight="1">
      <c r="A201" s="249"/>
      <c r="B201" s="251" t="s">
        <v>257</v>
      </c>
      <c r="C201" s="252"/>
      <c r="D201" s="253"/>
    </row>
    <row r="202" spans="1:4" ht="97.5" customHeight="1" thickBot="1">
      <c r="A202" s="250"/>
      <c r="B202" s="195" t="s">
        <v>423</v>
      </c>
      <c r="C202" s="196"/>
      <c r="D202" s="197"/>
    </row>
    <row r="203" spans="1:4" ht="399.95" customHeight="1">
      <c r="A203" s="28" t="s">
        <v>7</v>
      </c>
      <c r="B203" s="26" t="s">
        <v>95</v>
      </c>
      <c r="C203" s="241" t="s">
        <v>36</v>
      </c>
      <c r="D203" s="242"/>
    </row>
    <row r="204" spans="1:4" ht="14.25" thickBot="1">
      <c r="A204" s="179" t="s">
        <v>267</v>
      </c>
      <c r="B204" s="179"/>
      <c r="C204" s="178"/>
      <c r="D204" s="178"/>
    </row>
    <row r="205" spans="1:4" ht="23.1" customHeight="1">
      <c r="A205" s="259" t="s">
        <v>4</v>
      </c>
      <c r="B205" s="262" t="s">
        <v>96</v>
      </c>
      <c r="C205" s="50" t="s">
        <v>325</v>
      </c>
      <c r="D205" s="17" t="s">
        <v>320</v>
      </c>
    </row>
    <row r="206" spans="1:4" ht="23.1" customHeight="1">
      <c r="A206" s="260"/>
      <c r="B206" s="237"/>
      <c r="C206" s="50" t="s">
        <v>326</v>
      </c>
      <c r="D206" s="18" t="s">
        <v>321</v>
      </c>
    </row>
    <row r="207" spans="1:4" ht="23.1" customHeight="1">
      <c r="A207" s="260"/>
      <c r="B207" s="262" t="s">
        <v>58</v>
      </c>
      <c r="C207" s="50" t="s">
        <v>325</v>
      </c>
      <c r="D207" s="18" t="s">
        <v>320</v>
      </c>
    </row>
    <row r="208" spans="1:4" ht="23.1" customHeight="1" thickBot="1">
      <c r="A208" s="261"/>
      <c r="B208" s="237"/>
      <c r="C208" s="55" t="s">
        <v>326</v>
      </c>
      <c r="D208" s="19" t="s">
        <v>321</v>
      </c>
    </row>
    <row r="209" spans="1:4" ht="40.5" customHeight="1">
      <c r="A209" s="259" t="s">
        <v>60</v>
      </c>
      <c r="B209" s="9" t="s">
        <v>97</v>
      </c>
      <c r="C209" s="263" t="s">
        <v>258</v>
      </c>
      <c r="D209" s="264"/>
    </row>
    <row r="210" spans="1:4" ht="40.5" customHeight="1" thickBot="1">
      <c r="A210" s="261"/>
      <c r="B210" s="12" t="s">
        <v>59</v>
      </c>
      <c r="C210" s="265" t="s">
        <v>258</v>
      </c>
      <c r="D210" s="266"/>
    </row>
    <row r="211" spans="1:4">
      <c r="A211" s="257" t="s">
        <v>296</v>
      </c>
      <c r="B211" s="254" t="s">
        <v>295</v>
      </c>
      <c r="C211" s="255"/>
      <c r="D211" s="256"/>
    </row>
    <row r="212" spans="1:4" ht="97.5" customHeight="1" thickBot="1">
      <c r="A212" s="258"/>
      <c r="B212" s="195" t="s">
        <v>424</v>
      </c>
      <c r="C212" s="245"/>
      <c r="D212" s="246"/>
    </row>
    <row r="213" spans="1:4" ht="300" customHeight="1" thickBot="1">
      <c r="A213" s="28" t="s">
        <v>7</v>
      </c>
      <c r="B213" s="26" t="s">
        <v>76</v>
      </c>
      <c r="C213" s="247" t="s">
        <v>36</v>
      </c>
      <c r="D213" s="248"/>
    </row>
    <row r="214" spans="1:4" ht="14.25" thickBot="1">
      <c r="A214" s="179" t="s">
        <v>268</v>
      </c>
      <c r="B214" s="178"/>
      <c r="C214" s="191"/>
      <c r="D214" s="191"/>
    </row>
    <row r="215" spans="1:4" ht="97.5" customHeight="1" thickBot="1">
      <c r="A215" s="13" t="s">
        <v>259</v>
      </c>
      <c r="B215" s="238" t="s">
        <v>425</v>
      </c>
      <c r="C215" s="239"/>
      <c r="D215" s="240"/>
    </row>
    <row r="216" spans="1:4" ht="300" customHeight="1">
      <c r="A216" s="28" t="s">
        <v>7</v>
      </c>
      <c r="B216" s="26" t="s">
        <v>77</v>
      </c>
      <c r="C216" s="241" t="s">
        <v>36</v>
      </c>
      <c r="D216" s="242"/>
    </row>
    <row r="217" spans="1:4" ht="14.25" thickBot="1">
      <c r="A217" s="179" t="s">
        <v>269</v>
      </c>
      <c r="B217" s="178"/>
      <c r="C217" s="178"/>
      <c r="D217" s="178"/>
    </row>
    <row r="218" spans="1:4" ht="57.75" customHeight="1">
      <c r="A218" s="243" t="s">
        <v>417</v>
      </c>
      <c r="B218" s="185"/>
      <c r="C218" s="186"/>
      <c r="D218" s="187"/>
    </row>
    <row r="219" spans="1:4" ht="14.25" customHeight="1">
      <c r="A219" s="244"/>
      <c r="B219" s="211" t="s">
        <v>142</v>
      </c>
      <c r="C219" s="212"/>
      <c r="D219" s="213"/>
    </row>
    <row r="220" spans="1:4" ht="97.5" customHeight="1" thickBot="1">
      <c r="A220" s="244"/>
      <c r="B220" s="195" t="s">
        <v>426</v>
      </c>
      <c r="C220" s="196"/>
      <c r="D220" s="197"/>
    </row>
    <row r="221" spans="1:4" ht="14.25" thickBot="1">
      <c r="A221" s="232" t="s">
        <v>270</v>
      </c>
      <c r="B221" s="233"/>
      <c r="C221" s="234"/>
      <c r="D221" s="235"/>
    </row>
    <row r="222" spans="1:4" ht="83.1" customHeight="1" thickBot="1">
      <c r="A222" s="236" t="s">
        <v>10</v>
      </c>
      <c r="B222" s="237"/>
      <c r="C222" s="228"/>
      <c r="D222" s="229"/>
    </row>
    <row r="223" spans="1:4" ht="83.1" customHeight="1" thickBot="1">
      <c r="A223" s="226" t="s">
        <v>11</v>
      </c>
      <c r="B223" s="227"/>
      <c r="C223" s="228"/>
      <c r="D223" s="229"/>
    </row>
    <row r="224" spans="1:4" ht="83.1" customHeight="1" thickBot="1">
      <c r="A224" s="226" t="s">
        <v>12</v>
      </c>
      <c r="B224" s="227"/>
      <c r="C224" s="228"/>
      <c r="D224" s="229"/>
    </row>
    <row r="225" spans="1:4" ht="83.1" customHeight="1" thickBot="1">
      <c r="A225" s="226" t="s">
        <v>13</v>
      </c>
      <c r="B225" s="227"/>
      <c r="C225" s="228"/>
      <c r="D225" s="229"/>
    </row>
    <row r="226" spans="1:4" ht="83.1" customHeight="1" thickBot="1">
      <c r="A226" s="226" t="s">
        <v>14</v>
      </c>
      <c r="B226" s="227"/>
      <c r="C226" s="228"/>
      <c r="D226" s="229"/>
    </row>
    <row r="227" spans="1:4" ht="17.25" hidden="1" customHeight="1">
      <c r="A227" s="230" t="s">
        <v>42</v>
      </c>
      <c r="B227" s="230"/>
      <c r="C227" s="231"/>
    </row>
    <row r="228" spans="1:4" ht="21" hidden="1" customHeight="1">
      <c r="A228" s="224" t="s">
        <v>15</v>
      </c>
      <c r="B228" s="224"/>
      <c r="C228" s="224"/>
    </row>
    <row r="229" spans="1:4" ht="13.5" hidden="1" customHeight="1">
      <c r="A229" s="223" t="s">
        <v>21</v>
      </c>
      <c r="B229" s="2" t="s">
        <v>22</v>
      </c>
      <c r="C229" s="3" t="s">
        <v>16</v>
      </c>
    </row>
    <row r="230" spans="1:4" ht="13.5" hidden="1" customHeight="1">
      <c r="A230" s="223"/>
      <c r="B230" s="2" t="s">
        <v>23</v>
      </c>
      <c r="C230" s="3" t="s">
        <v>19</v>
      </c>
    </row>
    <row r="231" spans="1:4" ht="27.75" hidden="1" customHeight="1">
      <c r="A231" s="5" t="s">
        <v>20</v>
      </c>
      <c r="B231" s="2" t="s">
        <v>22</v>
      </c>
      <c r="C231" s="3" t="s">
        <v>17</v>
      </c>
    </row>
    <row r="232" spans="1:4" ht="27" hidden="1" customHeight="1">
      <c r="A232" s="5" t="s">
        <v>24</v>
      </c>
      <c r="B232" s="2" t="s">
        <v>23</v>
      </c>
      <c r="C232" s="3" t="s">
        <v>18</v>
      </c>
    </row>
    <row r="233" spans="1:4" ht="27" hidden="1" customHeight="1">
      <c r="A233" s="5" t="s">
        <v>25</v>
      </c>
      <c r="B233" s="2" t="s">
        <v>22</v>
      </c>
      <c r="C233" s="3" t="s">
        <v>28</v>
      </c>
    </row>
    <row r="234" spans="1:4" ht="13.5" hidden="1" customHeight="1">
      <c r="A234" s="176" t="s">
        <v>26</v>
      </c>
      <c r="B234" s="2" t="s">
        <v>22</v>
      </c>
      <c r="C234" s="3" t="s">
        <v>27</v>
      </c>
    </row>
    <row r="235" spans="1:4" ht="13.5" hidden="1" customHeight="1">
      <c r="A235" s="176"/>
      <c r="B235" s="2" t="s">
        <v>23</v>
      </c>
      <c r="C235" s="3" t="s">
        <v>29</v>
      </c>
    </row>
    <row r="236" spans="1:4" ht="13.5" hidden="1" customHeight="1">
      <c r="A236" s="5" t="s">
        <v>30</v>
      </c>
      <c r="B236" s="2" t="s">
        <v>23</v>
      </c>
      <c r="C236" s="3" t="s">
        <v>29</v>
      </c>
    </row>
    <row r="237" spans="1:4" ht="21" hidden="1" customHeight="1">
      <c r="A237" s="224" t="s">
        <v>31</v>
      </c>
      <c r="B237" s="224"/>
      <c r="C237" s="224"/>
    </row>
    <row r="238" spans="1:4" ht="13.5" hidden="1" customHeight="1">
      <c r="A238" s="174" t="s">
        <v>2</v>
      </c>
      <c r="B238" s="174"/>
      <c r="C238" s="174"/>
    </row>
    <row r="239" spans="1:4" ht="45.75" hidden="1" customHeight="1">
      <c r="A239" s="4" t="s">
        <v>4</v>
      </c>
      <c r="B239" s="225" t="s">
        <v>5</v>
      </c>
      <c r="C239" s="225"/>
    </row>
    <row r="240" spans="1:4" ht="57" hidden="1" customHeight="1">
      <c r="A240" s="176" t="s">
        <v>39</v>
      </c>
      <c r="B240" s="175" t="s">
        <v>33</v>
      </c>
      <c r="C240" s="175"/>
    </row>
    <row r="241" spans="1:4" ht="97.5" hidden="1" customHeight="1">
      <c r="A241" s="176"/>
      <c r="B241" s="177" t="s">
        <v>32</v>
      </c>
      <c r="C241" s="177"/>
    </row>
    <row r="242" spans="1:4" ht="111" hidden="1" customHeight="1">
      <c r="A242" s="4" t="s">
        <v>7</v>
      </c>
      <c r="B242" s="6" t="s">
        <v>37</v>
      </c>
      <c r="C242" s="6" t="s">
        <v>36</v>
      </c>
    </row>
    <row r="243" spans="1:4" ht="13.5" hidden="1" customHeight="1">
      <c r="A243" s="4"/>
      <c r="B243" s="4"/>
      <c r="C243" s="5"/>
    </row>
    <row r="244" spans="1:4" ht="13.5" hidden="1" customHeight="1">
      <c r="A244" s="174" t="s">
        <v>3</v>
      </c>
      <c r="B244" s="174"/>
      <c r="C244" s="174"/>
    </row>
    <row r="245" spans="1:4" ht="37.5" hidden="1" customHeight="1">
      <c r="A245" s="4" t="s">
        <v>4</v>
      </c>
      <c r="B245" s="175" t="s">
        <v>6</v>
      </c>
      <c r="C245" s="175"/>
    </row>
    <row r="246" spans="1:4" ht="92.25" hidden="1" customHeight="1">
      <c r="A246" s="176" t="s">
        <v>38</v>
      </c>
      <c r="B246" s="175" t="s">
        <v>40</v>
      </c>
      <c r="C246" s="175"/>
    </row>
    <row r="247" spans="1:4" ht="97.5" hidden="1" customHeight="1">
      <c r="A247" s="176"/>
      <c r="B247" s="177" t="s">
        <v>34</v>
      </c>
      <c r="C247" s="177"/>
    </row>
    <row r="248" spans="1:4" ht="88.5" hidden="1" customHeight="1">
      <c r="A248" s="4" t="s">
        <v>7</v>
      </c>
      <c r="B248" s="6" t="s">
        <v>35</v>
      </c>
      <c r="C248" s="6" t="s">
        <v>36</v>
      </c>
    </row>
    <row r="249" spans="1:4" ht="14.25" thickBot="1">
      <c r="A249" s="178" t="s">
        <v>450</v>
      </c>
      <c r="B249" s="179"/>
      <c r="C249" s="179"/>
      <c r="D249" s="179"/>
    </row>
    <row r="250" spans="1:4" customFormat="1" ht="91.5" customHeight="1">
      <c r="A250" s="159" t="s">
        <v>276</v>
      </c>
      <c r="B250" s="171"/>
      <c r="C250" s="172"/>
      <c r="D250" s="173"/>
    </row>
    <row r="251" spans="1:4" ht="27" customHeight="1">
      <c r="A251" s="159"/>
      <c r="B251" s="166" t="s">
        <v>152</v>
      </c>
      <c r="C251" s="167"/>
      <c r="D251" s="159"/>
    </row>
    <row r="252" spans="1:4" ht="102" customHeight="1" thickBot="1">
      <c r="A252" s="159"/>
      <c r="B252" s="168" t="s">
        <v>427</v>
      </c>
      <c r="C252" s="169"/>
      <c r="D252" s="170"/>
    </row>
    <row r="253" spans="1:4" customFormat="1" ht="36" customHeight="1">
      <c r="A253" s="159" t="s">
        <v>277</v>
      </c>
      <c r="B253" s="171"/>
      <c r="C253" s="172"/>
      <c r="D253" s="173"/>
    </row>
    <row r="254" spans="1:4" ht="13.5" customHeight="1">
      <c r="A254" s="159"/>
      <c r="B254" s="166" t="s">
        <v>153</v>
      </c>
      <c r="C254" s="167"/>
      <c r="D254" s="159"/>
    </row>
    <row r="255" spans="1:4" ht="102" customHeight="1" thickBot="1">
      <c r="A255" s="159"/>
      <c r="B255" s="168" t="s">
        <v>428</v>
      </c>
      <c r="C255" s="169"/>
      <c r="D255" s="170"/>
    </row>
    <row r="256" spans="1:4" customFormat="1" ht="34.5" customHeight="1">
      <c r="A256" s="159" t="s">
        <v>278</v>
      </c>
      <c r="B256" s="171"/>
      <c r="C256" s="172"/>
      <c r="D256" s="173"/>
    </row>
    <row r="257" spans="1:4" ht="13.5" customHeight="1">
      <c r="A257" s="159"/>
      <c r="B257" s="166" t="s">
        <v>159</v>
      </c>
      <c r="C257" s="167"/>
      <c r="D257" s="159"/>
    </row>
    <row r="258" spans="1:4" ht="102" customHeight="1" thickBot="1">
      <c r="A258" s="159"/>
      <c r="B258" s="168" t="s">
        <v>429</v>
      </c>
      <c r="C258" s="169"/>
      <c r="D258" s="170"/>
    </row>
    <row r="259" spans="1:4">
      <c r="A259" s="159" t="s">
        <v>431</v>
      </c>
      <c r="B259" s="198" t="s">
        <v>41</v>
      </c>
      <c r="C259" s="199"/>
      <c r="D259" s="200"/>
    </row>
    <row r="260" spans="1:4" ht="102" customHeight="1">
      <c r="A260" s="160"/>
      <c r="B260" s="201" t="s">
        <v>432</v>
      </c>
      <c r="C260" s="202"/>
      <c r="D260" s="203"/>
    </row>
    <row r="261" spans="1:4" ht="17.25">
      <c r="A261" s="220" t="s">
        <v>98</v>
      </c>
      <c r="B261" s="221"/>
      <c r="C261" s="221"/>
      <c r="D261" s="222"/>
    </row>
    <row r="262" spans="1:4" ht="33" customHeight="1">
      <c r="A262" s="179" t="s">
        <v>451</v>
      </c>
      <c r="B262" s="179"/>
      <c r="C262" s="179"/>
      <c r="D262" s="179"/>
    </row>
    <row r="263" spans="1:4" ht="14.25" thickBot="1">
      <c r="A263" s="179" t="s">
        <v>271</v>
      </c>
      <c r="B263" s="178"/>
      <c r="C263" s="178"/>
      <c r="D263" s="178"/>
    </row>
    <row r="264" spans="1:4" ht="50.25" customHeight="1">
      <c r="A264" s="192" t="s">
        <v>43</v>
      </c>
      <c r="B264" s="185"/>
      <c r="C264" s="186"/>
      <c r="D264" s="187"/>
    </row>
    <row r="265" spans="1:4">
      <c r="A265" s="193"/>
      <c r="B265" s="211" t="s">
        <v>161</v>
      </c>
      <c r="C265" s="212"/>
      <c r="D265" s="213"/>
    </row>
    <row r="266" spans="1:4" ht="42" customHeight="1" thickBot="1">
      <c r="A266" s="194"/>
      <c r="B266" s="195"/>
      <c r="C266" s="196"/>
      <c r="D266" s="197"/>
    </row>
    <row r="267" spans="1:4" ht="300" customHeight="1" thickBot="1">
      <c r="A267" s="7" t="s">
        <v>7</v>
      </c>
      <c r="B267" s="23" t="s">
        <v>78</v>
      </c>
      <c r="C267" s="206" t="s">
        <v>36</v>
      </c>
      <c r="D267" s="207"/>
    </row>
    <row r="268" spans="1:4" ht="14.25" thickBot="1">
      <c r="A268" s="179" t="s">
        <v>272</v>
      </c>
      <c r="B268" s="178"/>
      <c r="C268" s="191"/>
      <c r="D268" s="191"/>
    </row>
    <row r="269" spans="1:4" ht="81.75" customHeight="1">
      <c r="A269" s="192" t="s">
        <v>43</v>
      </c>
      <c r="B269" s="185"/>
      <c r="C269" s="186"/>
      <c r="D269" s="187"/>
    </row>
    <row r="270" spans="1:4">
      <c r="A270" s="193"/>
      <c r="B270" s="211" t="s">
        <v>164</v>
      </c>
      <c r="C270" s="212"/>
      <c r="D270" s="213"/>
    </row>
    <row r="271" spans="1:4" ht="47.25" customHeight="1" thickBot="1">
      <c r="A271" s="194"/>
      <c r="B271" s="195" t="s">
        <v>433</v>
      </c>
      <c r="C271" s="196"/>
      <c r="D271" s="197"/>
    </row>
    <row r="272" spans="1:4" ht="300" customHeight="1">
      <c r="A272" s="28" t="s">
        <v>7</v>
      </c>
      <c r="B272" s="26" t="s">
        <v>78</v>
      </c>
      <c r="C272" s="180" t="s">
        <v>36</v>
      </c>
      <c r="D272" s="181"/>
    </row>
    <row r="273" spans="1:4" ht="14.25" thickBot="1">
      <c r="A273" s="179" t="s">
        <v>273</v>
      </c>
      <c r="B273" s="178"/>
      <c r="C273" s="178"/>
      <c r="D273" s="178"/>
    </row>
    <row r="274" spans="1:4" ht="64.5" customHeight="1">
      <c r="A274" s="192" t="s">
        <v>43</v>
      </c>
      <c r="B274" s="185"/>
      <c r="C274" s="186"/>
      <c r="D274" s="187"/>
    </row>
    <row r="275" spans="1:4">
      <c r="A275" s="193"/>
      <c r="B275" s="211" t="s">
        <v>170</v>
      </c>
      <c r="C275" s="212"/>
      <c r="D275" s="213"/>
    </row>
    <row r="276" spans="1:4" ht="38.25" customHeight="1" thickBot="1">
      <c r="A276" s="194"/>
      <c r="B276" s="195" t="s">
        <v>434</v>
      </c>
      <c r="C276" s="196"/>
      <c r="D276" s="197"/>
    </row>
    <row r="277" spans="1:4" ht="300" customHeight="1" thickBot="1">
      <c r="A277" s="7" t="s">
        <v>7</v>
      </c>
      <c r="B277" s="23" t="s">
        <v>78</v>
      </c>
      <c r="C277" s="206" t="s">
        <v>36</v>
      </c>
      <c r="D277" s="207"/>
    </row>
    <row r="278" spans="1:4" ht="14.25" thickBot="1">
      <c r="A278" s="179" t="s">
        <v>274</v>
      </c>
      <c r="B278" s="178"/>
      <c r="C278" s="191"/>
      <c r="D278" s="191"/>
    </row>
    <row r="279" spans="1:4" ht="136.5" customHeight="1">
      <c r="A279" s="192" t="s">
        <v>43</v>
      </c>
      <c r="B279" s="208"/>
      <c r="C279" s="209"/>
      <c r="D279" s="210"/>
    </row>
    <row r="280" spans="1:4">
      <c r="A280" s="193"/>
      <c r="B280" s="214" t="s">
        <v>161</v>
      </c>
      <c r="C280" s="215"/>
      <c r="D280" s="216"/>
    </row>
    <row r="281" spans="1:4" ht="57.75" customHeight="1" thickBot="1">
      <c r="A281" s="194"/>
      <c r="B281" s="195" t="s">
        <v>435</v>
      </c>
      <c r="C281" s="196"/>
      <c r="D281" s="197"/>
    </row>
    <row r="282" spans="1:4" ht="300" customHeight="1">
      <c r="A282" s="28" t="s">
        <v>7</v>
      </c>
      <c r="B282" s="26" t="s">
        <v>79</v>
      </c>
      <c r="C282" s="180" t="s">
        <v>36</v>
      </c>
      <c r="D282" s="181"/>
    </row>
    <row r="283" spans="1:4" ht="14.25" thickBot="1">
      <c r="A283" s="179" t="s">
        <v>275</v>
      </c>
      <c r="B283" s="178"/>
      <c r="C283" s="178"/>
      <c r="D283" s="178"/>
    </row>
    <row r="284" spans="1:4" ht="39.75" customHeight="1">
      <c r="A284" s="182" t="s">
        <v>43</v>
      </c>
      <c r="B284" s="185"/>
      <c r="C284" s="186"/>
      <c r="D284" s="187"/>
    </row>
    <row r="285" spans="1:4">
      <c r="A285" s="183"/>
      <c r="B285" s="217" t="s">
        <v>161</v>
      </c>
      <c r="C285" s="218"/>
      <c r="D285" s="219"/>
    </row>
    <row r="286" spans="1:4" ht="75.75" customHeight="1" thickBot="1">
      <c r="A286" s="184"/>
      <c r="B286" s="188" t="s">
        <v>436</v>
      </c>
      <c r="C286" s="189"/>
      <c r="D286" s="190"/>
    </row>
    <row r="287" spans="1:4" ht="399.95" customHeight="1" thickBot="1">
      <c r="A287" s="4" t="s">
        <v>7</v>
      </c>
      <c r="B287" s="25" t="s">
        <v>78</v>
      </c>
      <c r="C287" s="204" t="s">
        <v>36</v>
      </c>
      <c r="D287" s="205"/>
    </row>
  </sheetData>
  <mergeCells count="330">
    <mergeCell ref="C75:D75"/>
    <mergeCell ref="C68:D68"/>
    <mergeCell ref="C69:D69"/>
    <mergeCell ref="C76:D76"/>
    <mergeCell ref="B70:B71"/>
    <mergeCell ref="C70:D70"/>
    <mergeCell ref="C71:D71"/>
    <mergeCell ref="C72:D72"/>
    <mergeCell ref="C73:D73"/>
    <mergeCell ref="A49:A52"/>
    <mergeCell ref="C50:D50"/>
    <mergeCell ref="C51:D51"/>
    <mergeCell ref="C52:D52"/>
    <mergeCell ref="A53:A57"/>
    <mergeCell ref="B53:D53"/>
    <mergeCell ref="C56:D56"/>
    <mergeCell ref="C57:D57"/>
    <mergeCell ref="C54:D54"/>
    <mergeCell ref="C49:D49"/>
    <mergeCell ref="C55:D55"/>
    <mergeCell ref="B114:B115"/>
    <mergeCell ref="C114:D114"/>
    <mergeCell ref="B119:B120"/>
    <mergeCell ref="C119:D119"/>
    <mergeCell ref="B79:B80"/>
    <mergeCell ref="B84:B85"/>
    <mergeCell ref="C84:D84"/>
    <mergeCell ref="B89:B90"/>
    <mergeCell ref="C89:D89"/>
    <mergeCell ref="B94:B95"/>
    <mergeCell ref="C94:D94"/>
    <mergeCell ref="C99:D99"/>
    <mergeCell ref="B104:B105"/>
    <mergeCell ref="C104:D104"/>
    <mergeCell ref="C90:D90"/>
    <mergeCell ref="C91:D91"/>
    <mergeCell ref="C92:D92"/>
    <mergeCell ref="C85:D85"/>
    <mergeCell ref="C79:D79"/>
    <mergeCell ref="C86:D86"/>
    <mergeCell ref="C87:D87"/>
    <mergeCell ref="C88:D88"/>
    <mergeCell ref="C97:D97"/>
    <mergeCell ref="C98:D98"/>
    <mergeCell ref="C24:D24"/>
    <mergeCell ref="C34:D34"/>
    <mergeCell ref="C39:D39"/>
    <mergeCell ref="C44:D44"/>
    <mergeCell ref="C43:D43"/>
    <mergeCell ref="C45:D45"/>
    <mergeCell ref="C46:D46"/>
    <mergeCell ref="C23:D23"/>
    <mergeCell ref="C25:D25"/>
    <mergeCell ref="C40:D40"/>
    <mergeCell ref="C41:D41"/>
    <mergeCell ref="C42:D42"/>
    <mergeCell ref="A26:D26"/>
    <mergeCell ref="A27:D27"/>
    <mergeCell ref="C35:D35"/>
    <mergeCell ref="C36:D36"/>
    <mergeCell ref="C37:D37"/>
    <mergeCell ref="C30:D30"/>
    <mergeCell ref="C32:D32"/>
    <mergeCell ref="C33:D33"/>
    <mergeCell ref="C7:D7"/>
    <mergeCell ref="A18:B18"/>
    <mergeCell ref="C18:D18"/>
    <mergeCell ref="A19:B19"/>
    <mergeCell ref="C19:D19"/>
    <mergeCell ref="C47:D47"/>
    <mergeCell ref="C48:D48"/>
    <mergeCell ref="A28:A48"/>
    <mergeCell ref="A20:B20"/>
    <mergeCell ref="C20:D20"/>
    <mergeCell ref="A21:B21"/>
    <mergeCell ref="C21:D21"/>
    <mergeCell ref="A22:A25"/>
    <mergeCell ref="B22:B24"/>
    <mergeCell ref="C22:D22"/>
    <mergeCell ref="A12:A16"/>
    <mergeCell ref="C31:D31"/>
    <mergeCell ref="B34:B35"/>
    <mergeCell ref="B39:B40"/>
    <mergeCell ref="B44:B45"/>
    <mergeCell ref="C38:D38"/>
    <mergeCell ref="B28:D28"/>
    <mergeCell ref="B29:B30"/>
    <mergeCell ref="C29:D29"/>
    <mergeCell ref="A1:D1"/>
    <mergeCell ref="A2:D2"/>
    <mergeCell ref="A3:B3"/>
    <mergeCell ref="C3:D3"/>
    <mergeCell ref="A4:B4"/>
    <mergeCell ref="C4:D4"/>
    <mergeCell ref="C15:D15"/>
    <mergeCell ref="A17:D17"/>
    <mergeCell ref="A8:B8"/>
    <mergeCell ref="C8:D8"/>
    <mergeCell ref="A11:B11"/>
    <mergeCell ref="C11:D11"/>
    <mergeCell ref="C12:D12"/>
    <mergeCell ref="C14:D14"/>
    <mergeCell ref="C16:D16"/>
    <mergeCell ref="C13:D13"/>
    <mergeCell ref="A9:A10"/>
    <mergeCell ref="C9:D9"/>
    <mergeCell ref="C10:D10"/>
    <mergeCell ref="A5:B5"/>
    <mergeCell ref="C5:D5"/>
    <mergeCell ref="A6:B6"/>
    <mergeCell ref="C6:D6"/>
    <mergeCell ref="A7:B7"/>
    <mergeCell ref="A99:A102"/>
    <mergeCell ref="C100:D100"/>
    <mergeCell ref="C101:D101"/>
    <mergeCell ref="C102:D102"/>
    <mergeCell ref="A58:A61"/>
    <mergeCell ref="C59:D59"/>
    <mergeCell ref="C60:D60"/>
    <mergeCell ref="C61:D61"/>
    <mergeCell ref="C77:D77"/>
    <mergeCell ref="A78:A98"/>
    <mergeCell ref="B78:D78"/>
    <mergeCell ref="C80:D80"/>
    <mergeCell ref="C81:D81"/>
    <mergeCell ref="C82:D82"/>
    <mergeCell ref="C83:D83"/>
    <mergeCell ref="A62:A77"/>
    <mergeCell ref="B62:B63"/>
    <mergeCell ref="C62:D62"/>
    <mergeCell ref="C93:D93"/>
    <mergeCell ref="C58:D58"/>
    <mergeCell ref="C95:D95"/>
    <mergeCell ref="C96:D96"/>
    <mergeCell ref="B74:B75"/>
    <mergeCell ref="C74:D74"/>
    <mergeCell ref="C127:D127"/>
    <mergeCell ref="A103:A123"/>
    <mergeCell ref="C115:D115"/>
    <mergeCell ref="C116:D116"/>
    <mergeCell ref="C117:D117"/>
    <mergeCell ref="C118:D118"/>
    <mergeCell ref="C120:D120"/>
    <mergeCell ref="B103:D103"/>
    <mergeCell ref="C110:D110"/>
    <mergeCell ref="C111:D111"/>
    <mergeCell ref="C112:D112"/>
    <mergeCell ref="C113:D113"/>
    <mergeCell ref="C105:D105"/>
    <mergeCell ref="C106:D106"/>
    <mergeCell ref="C107:D107"/>
    <mergeCell ref="C124:D124"/>
    <mergeCell ref="C108:D108"/>
    <mergeCell ref="B109:B110"/>
    <mergeCell ref="C109:D109"/>
    <mergeCell ref="C121:D121"/>
    <mergeCell ref="C122:D122"/>
    <mergeCell ref="C123:D123"/>
    <mergeCell ref="A124:A127"/>
    <mergeCell ref="C125:D125"/>
    <mergeCell ref="A129:A133"/>
    <mergeCell ref="C129:D129"/>
    <mergeCell ref="C130:D130"/>
    <mergeCell ref="C132:D132"/>
    <mergeCell ref="C133:D133"/>
    <mergeCell ref="A137:A145"/>
    <mergeCell ref="B138:B141"/>
    <mergeCell ref="B142:B145"/>
    <mergeCell ref="C144:C145"/>
    <mergeCell ref="C142:C143"/>
    <mergeCell ref="C140:C141"/>
    <mergeCell ref="C138:C139"/>
    <mergeCell ref="B129:B131"/>
    <mergeCell ref="C131:D131"/>
    <mergeCell ref="C126:D126"/>
    <mergeCell ref="B157:D157"/>
    <mergeCell ref="B158:B159"/>
    <mergeCell ref="B160:B161"/>
    <mergeCell ref="A162:A164"/>
    <mergeCell ref="B162:D162"/>
    <mergeCell ref="B164:D164"/>
    <mergeCell ref="A146:A148"/>
    <mergeCell ref="B146:D146"/>
    <mergeCell ref="B148:D148"/>
    <mergeCell ref="C149:D149"/>
    <mergeCell ref="A150:D150"/>
    <mergeCell ref="A151:A161"/>
    <mergeCell ref="B152:D152"/>
    <mergeCell ref="C151:D151"/>
    <mergeCell ref="B153:B154"/>
    <mergeCell ref="B155:B156"/>
    <mergeCell ref="B147:D147"/>
    <mergeCell ref="B163:D163"/>
    <mergeCell ref="A134:D134"/>
    <mergeCell ref="A135:D135"/>
    <mergeCell ref="A136:D136"/>
    <mergeCell ref="C137:D137"/>
    <mergeCell ref="C128:D128"/>
    <mergeCell ref="C165:D165"/>
    <mergeCell ref="A166:D166"/>
    <mergeCell ref="A167:A178"/>
    <mergeCell ref="B167:B168"/>
    <mergeCell ref="B169:B170"/>
    <mergeCell ref="B171:B172"/>
    <mergeCell ref="B173:B174"/>
    <mergeCell ref="B175:B176"/>
    <mergeCell ref="B177:B178"/>
    <mergeCell ref="A179:A181"/>
    <mergeCell ref="B179:D179"/>
    <mergeCell ref="B181:D181"/>
    <mergeCell ref="C182:D182"/>
    <mergeCell ref="A183:D183"/>
    <mergeCell ref="B180:D180"/>
    <mergeCell ref="A209:A210"/>
    <mergeCell ref="C209:D209"/>
    <mergeCell ref="C210:D210"/>
    <mergeCell ref="A184:A199"/>
    <mergeCell ref="B184:B187"/>
    <mergeCell ref="B188:B191"/>
    <mergeCell ref="B192:B195"/>
    <mergeCell ref="B196:B199"/>
    <mergeCell ref="C198:C199"/>
    <mergeCell ref="C196:C197"/>
    <mergeCell ref="C194:C195"/>
    <mergeCell ref="C192:C193"/>
    <mergeCell ref="C190:C191"/>
    <mergeCell ref="C188:C189"/>
    <mergeCell ref="C186:C187"/>
    <mergeCell ref="C184:C185"/>
    <mergeCell ref="B212:D212"/>
    <mergeCell ref="C213:D213"/>
    <mergeCell ref="A214:D214"/>
    <mergeCell ref="B219:D219"/>
    <mergeCell ref="A200:A202"/>
    <mergeCell ref="B200:D200"/>
    <mergeCell ref="B202:D202"/>
    <mergeCell ref="C203:D203"/>
    <mergeCell ref="A204:D204"/>
    <mergeCell ref="B201:D201"/>
    <mergeCell ref="B211:D211"/>
    <mergeCell ref="A211:A212"/>
    <mergeCell ref="A205:A208"/>
    <mergeCell ref="B205:B206"/>
    <mergeCell ref="B207:B208"/>
    <mergeCell ref="A221:D221"/>
    <mergeCell ref="A222:B222"/>
    <mergeCell ref="C222:D222"/>
    <mergeCell ref="A223:B223"/>
    <mergeCell ref="C223:D223"/>
    <mergeCell ref="A224:B224"/>
    <mergeCell ref="C224:D224"/>
    <mergeCell ref="B215:D215"/>
    <mergeCell ref="C216:D216"/>
    <mergeCell ref="A217:D217"/>
    <mergeCell ref="A218:A220"/>
    <mergeCell ref="B218:D218"/>
    <mergeCell ref="B220:D220"/>
    <mergeCell ref="A229:A230"/>
    <mergeCell ref="A234:A235"/>
    <mergeCell ref="A237:C237"/>
    <mergeCell ref="A238:C238"/>
    <mergeCell ref="B239:C239"/>
    <mergeCell ref="A240:A241"/>
    <mergeCell ref="B240:C240"/>
    <mergeCell ref="B241:C241"/>
    <mergeCell ref="A225:B225"/>
    <mergeCell ref="C225:D225"/>
    <mergeCell ref="A226:B226"/>
    <mergeCell ref="C226:D226"/>
    <mergeCell ref="A227:C227"/>
    <mergeCell ref="A228:C228"/>
    <mergeCell ref="A256:A258"/>
    <mergeCell ref="B259:D259"/>
    <mergeCell ref="B260:D260"/>
    <mergeCell ref="C287:D287"/>
    <mergeCell ref="A274:A276"/>
    <mergeCell ref="B274:D274"/>
    <mergeCell ref="B276:D276"/>
    <mergeCell ref="C277:D277"/>
    <mergeCell ref="A278:D278"/>
    <mergeCell ref="A279:A281"/>
    <mergeCell ref="B279:D279"/>
    <mergeCell ref="B281:D281"/>
    <mergeCell ref="B275:D275"/>
    <mergeCell ref="B280:D280"/>
    <mergeCell ref="B285:D285"/>
    <mergeCell ref="A262:D262"/>
    <mergeCell ref="A263:D263"/>
    <mergeCell ref="A264:A266"/>
    <mergeCell ref="B264:D264"/>
    <mergeCell ref="B266:D266"/>
    <mergeCell ref="C267:D267"/>
    <mergeCell ref="B265:D265"/>
    <mergeCell ref="B270:D270"/>
    <mergeCell ref="A261:D261"/>
    <mergeCell ref="C282:D282"/>
    <mergeCell ref="A283:D283"/>
    <mergeCell ref="A284:A286"/>
    <mergeCell ref="B284:D284"/>
    <mergeCell ref="B286:D286"/>
    <mergeCell ref="A268:D268"/>
    <mergeCell ref="A269:A271"/>
    <mergeCell ref="B269:D269"/>
    <mergeCell ref="B271:D271"/>
    <mergeCell ref="C272:D272"/>
    <mergeCell ref="A273:D273"/>
    <mergeCell ref="A259:A260"/>
    <mergeCell ref="B66:B67"/>
    <mergeCell ref="C66:D66"/>
    <mergeCell ref="C67:D67"/>
    <mergeCell ref="C63:D63"/>
    <mergeCell ref="C64:D64"/>
    <mergeCell ref="C65:D65"/>
    <mergeCell ref="A250:A252"/>
    <mergeCell ref="B254:D254"/>
    <mergeCell ref="B255:D255"/>
    <mergeCell ref="B253:D253"/>
    <mergeCell ref="A253:A255"/>
    <mergeCell ref="B257:D257"/>
    <mergeCell ref="B258:D258"/>
    <mergeCell ref="B256:D256"/>
    <mergeCell ref="A244:C244"/>
    <mergeCell ref="B245:C245"/>
    <mergeCell ref="A246:A247"/>
    <mergeCell ref="B246:C246"/>
    <mergeCell ref="B247:C247"/>
    <mergeCell ref="A249:D249"/>
    <mergeCell ref="B251:D251"/>
    <mergeCell ref="B252:D252"/>
    <mergeCell ref="B250:D250"/>
  </mergeCells>
  <phoneticPr fontId="1"/>
  <dataValidations count="3">
    <dataValidation type="decimal" operator="greaterThanOrEqual" allowBlank="1" showInputMessage="1" showErrorMessage="1" sqref="C98:D98 C127:D127 C43:D43 C38:D38 C57:D57 C133:D133 C52:D52 C65:D65 C61:D61 C69:D69 C33:D33 C108:D108 C93:D93 C113:D113 C48:D48 C83:D83 C73:D73 C88:D88 C77:D77 C102:D102 C118:D118 C123:D123">
      <formula1>0</formula1>
    </dataValidation>
    <dataValidation operator="greaterThanOrEqual" allowBlank="1" showInputMessage="1" showErrorMessage="1" sqref="D138:D145 D153:D156 D158:D161 D184:D199 D167:D178 C151:D151 D205:D208"/>
    <dataValidation type="list" allowBlank="1" showInputMessage="1" showErrorMessage="1" sqref="C7:D7">
      <formula1>"発注形態リスト,発注者指定型,施工者希望型A,施工者希望型B"</formula1>
    </dataValidation>
  </dataValidations>
  <printOptions horizontalCentered="1"/>
  <pageMargins left="0.70866141732283472" right="0.70866141732283472" top="0.74803149606299213" bottom="0.74803149606299213" header="0.31496062992125984" footer="0.31496062992125984"/>
  <pageSetup paperSize="9" scale="69" fitToHeight="0" orientation="portrait" r:id="rId1"/>
  <headerFooter>
    <oddFooter>&amp;C&amp;P／&amp;N</oddFooter>
  </headerFooter>
  <rowBreaks count="12" manualBreakCount="12">
    <brk id="25" max="16383" man="1"/>
    <brk id="77" max="3" man="1"/>
    <brk id="133" max="3" man="1"/>
    <brk id="149" max="16383" man="1"/>
    <brk id="165" max="3" man="1"/>
    <brk id="182" max="16383" man="1"/>
    <brk id="203" max="3" man="1"/>
    <brk id="216" max="16383" man="1"/>
    <brk id="248" max="16383" man="1"/>
    <brk id="260" max="3" man="1"/>
    <brk id="272" max="16383" man="1"/>
    <brk id="2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309" r:id="rId4" name="Check Box 261">
              <controlPr defaultSize="0" autoFill="0" autoLine="0" autoPict="0">
                <anchor moveWithCells="1">
                  <from>
                    <xdr:col>1</xdr:col>
                    <xdr:colOff>57150</xdr:colOff>
                    <xdr:row>268</xdr:row>
                    <xdr:rowOff>38100</xdr:rowOff>
                  </from>
                  <to>
                    <xdr:col>3</xdr:col>
                    <xdr:colOff>2524125</xdr:colOff>
                    <xdr:row>268</xdr:row>
                    <xdr:rowOff>809625</xdr:rowOff>
                  </to>
                </anchor>
              </controlPr>
            </control>
          </mc:Choice>
        </mc:AlternateContent>
        <mc:AlternateContent xmlns:mc="http://schemas.openxmlformats.org/markup-compatibility/2006">
          <mc:Choice Requires="x14">
            <control shapeId="2053" r:id="rId5" name="Check2-1">
              <controlPr defaultSize="0" autoFill="0" autoLine="0" autoPict="0" altText="出来形検査を段階的に行うことから、一度に計測できる面積がごく小さいため。">
                <anchor moveWithCells="1">
                  <from>
                    <xdr:col>2</xdr:col>
                    <xdr:colOff>76200</xdr:colOff>
                    <xdr:row>21</xdr:row>
                    <xdr:rowOff>85725</xdr:rowOff>
                  </from>
                  <to>
                    <xdr:col>3</xdr:col>
                    <xdr:colOff>2647950</xdr:colOff>
                    <xdr:row>21</xdr:row>
                    <xdr:rowOff>323850</xdr:rowOff>
                  </to>
                </anchor>
              </controlPr>
            </control>
          </mc:Choice>
        </mc:AlternateContent>
        <mc:AlternateContent xmlns:mc="http://schemas.openxmlformats.org/markup-compatibility/2006">
          <mc:Choice Requires="x14">
            <control shapeId="2054" r:id="rId6" name="Check2-2">
              <controlPr defaultSize="0" autoFill="0" autoLine="0" autoPict="0">
                <anchor moveWithCells="1">
                  <from>
                    <xdr:col>2</xdr:col>
                    <xdr:colOff>76200</xdr:colOff>
                    <xdr:row>21</xdr:row>
                    <xdr:rowOff>542925</xdr:rowOff>
                  </from>
                  <to>
                    <xdr:col>3</xdr:col>
                    <xdr:colOff>2524125</xdr:colOff>
                    <xdr:row>21</xdr:row>
                    <xdr:rowOff>1133475</xdr:rowOff>
                  </to>
                </anchor>
              </controlPr>
            </control>
          </mc:Choice>
        </mc:AlternateContent>
        <mc:AlternateContent xmlns:mc="http://schemas.openxmlformats.org/markup-compatibility/2006">
          <mc:Choice Requires="x14">
            <control shapeId="2055" r:id="rId7" name="Check2-3">
              <controlPr defaultSize="0" autoFill="0" autoLine="0" autoPict="0">
                <anchor moveWithCells="1">
                  <from>
                    <xdr:col>2</xdr:col>
                    <xdr:colOff>76200</xdr:colOff>
                    <xdr:row>21</xdr:row>
                    <xdr:rowOff>1266825</xdr:rowOff>
                  </from>
                  <to>
                    <xdr:col>3</xdr:col>
                    <xdr:colOff>2457450</xdr:colOff>
                    <xdr:row>21</xdr:row>
                    <xdr:rowOff>1504950</xdr:rowOff>
                  </to>
                </anchor>
              </controlPr>
            </control>
          </mc:Choice>
        </mc:AlternateContent>
        <mc:AlternateContent xmlns:mc="http://schemas.openxmlformats.org/markup-compatibility/2006">
          <mc:Choice Requires="x14">
            <control shapeId="2057" r:id="rId8" name="Check2-4">
              <controlPr defaultSize="0" autoFill="0" autoLine="0" autoPict="0">
                <anchor moveWithCells="1">
                  <from>
                    <xdr:col>2</xdr:col>
                    <xdr:colOff>76200</xdr:colOff>
                    <xdr:row>21</xdr:row>
                    <xdr:rowOff>1476375</xdr:rowOff>
                  </from>
                  <to>
                    <xdr:col>3</xdr:col>
                    <xdr:colOff>2867025</xdr:colOff>
                    <xdr:row>21</xdr:row>
                    <xdr:rowOff>1685925</xdr:rowOff>
                  </to>
                </anchor>
              </controlPr>
            </control>
          </mc:Choice>
        </mc:AlternateContent>
        <mc:AlternateContent xmlns:mc="http://schemas.openxmlformats.org/markup-compatibility/2006">
          <mc:Choice Requires="x14">
            <control shapeId="2058" r:id="rId9" name="Check2-5">
              <controlPr defaultSize="0" autoFill="0" autoLine="0" autoPict="0">
                <anchor moveWithCells="1">
                  <from>
                    <xdr:col>2</xdr:col>
                    <xdr:colOff>76200</xdr:colOff>
                    <xdr:row>21</xdr:row>
                    <xdr:rowOff>1657350</xdr:rowOff>
                  </from>
                  <to>
                    <xdr:col>3</xdr:col>
                    <xdr:colOff>2476500</xdr:colOff>
                    <xdr:row>21</xdr:row>
                    <xdr:rowOff>1895475</xdr:rowOff>
                  </to>
                </anchor>
              </controlPr>
            </control>
          </mc:Choice>
        </mc:AlternateContent>
        <mc:AlternateContent xmlns:mc="http://schemas.openxmlformats.org/markup-compatibility/2006">
          <mc:Choice Requires="x14">
            <control shapeId="2221" r:id="rId10" name="Check2-1">
              <controlPr defaultSize="0" autoFill="0" autoLine="0" autoPict="0">
                <anchor moveWithCells="1">
                  <from>
                    <xdr:col>1</xdr:col>
                    <xdr:colOff>104775</xdr:colOff>
                    <xdr:row>145</xdr:row>
                    <xdr:rowOff>28575</xdr:rowOff>
                  </from>
                  <to>
                    <xdr:col>3</xdr:col>
                    <xdr:colOff>561975</xdr:colOff>
                    <xdr:row>145</xdr:row>
                    <xdr:rowOff>266700</xdr:rowOff>
                  </to>
                </anchor>
              </controlPr>
            </control>
          </mc:Choice>
        </mc:AlternateContent>
        <mc:AlternateContent xmlns:mc="http://schemas.openxmlformats.org/markup-compatibility/2006">
          <mc:Choice Requires="x14">
            <control shapeId="2223" r:id="rId11" name="Check2-3">
              <controlPr defaultSize="0" autoFill="0" autoLine="0" autoPict="0">
                <anchor moveWithCells="1">
                  <from>
                    <xdr:col>1</xdr:col>
                    <xdr:colOff>104775</xdr:colOff>
                    <xdr:row>145</xdr:row>
                    <xdr:rowOff>219075</xdr:rowOff>
                  </from>
                  <to>
                    <xdr:col>3</xdr:col>
                    <xdr:colOff>371475</xdr:colOff>
                    <xdr:row>145</xdr:row>
                    <xdr:rowOff>457200</xdr:rowOff>
                  </to>
                </anchor>
              </controlPr>
            </control>
          </mc:Choice>
        </mc:AlternateContent>
        <mc:AlternateContent xmlns:mc="http://schemas.openxmlformats.org/markup-compatibility/2006">
          <mc:Choice Requires="x14">
            <control shapeId="2224" r:id="rId12" name="Check2-4">
              <controlPr defaultSize="0" autoFill="0" autoLine="0" autoPict="0">
                <anchor moveWithCells="1">
                  <from>
                    <xdr:col>1</xdr:col>
                    <xdr:colOff>104775</xdr:colOff>
                    <xdr:row>145</xdr:row>
                    <xdr:rowOff>428625</xdr:rowOff>
                  </from>
                  <to>
                    <xdr:col>3</xdr:col>
                    <xdr:colOff>314325</xdr:colOff>
                    <xdr:row>145</xdr:row>
                    <xdr:rowOff>638175</xdr:rowOff>
                  </to>
                </anchor>
              </controlPr>
            </control>
          </mc:Choice>
        </mc:AlternateContent>
        <mc:AlternateContent xmlns:mc="http://schemas.openxmlformats.org/markup-compatibility/2006">
          <mc:Choice Requires="x14">
            <control shapeId="2225" r:id="rId13" name="Check2-5">
              <controlPr defaultSize="0" autoFill="0" autoLine="0" autoPict="0">
                <anchor moveWithCells="1">
                  <from>
                    <xdr:col>1</xdr:col>
                    <xdr:colOff>104775</xdr:colOff>
                    <xdr:row>145</xdr:row>
                    <xdr:rowOff>600075</xdr:rowOff>
                  </from>
                  <to>
                    <xdr:col>3</xdr:col>
                    <xdr:colOff>390525</xdr:colOff>
                    <xdr:row>145</xdr:row>
                    <xdr:rowOff>838200</xdr:rowOff>
                  </to>
                </anchor>
              </controlPr>
            </control>
          </mc:Choice>
        </mc:AlternateContent>
        <mc:AlternateContent xmlns:mc="http://schemas.openxmlformats.org/markup-compatibility/2006">
          <mc:Choice Requires="x14">
            <control shapeId="2227" r:id="rId14" name="Check Box 179">
              <controlPr defaultSize="0" autoFill="0" autoLine="0" autoPict="0">
                <anchor moveWithCells="1">
                  <from>
                    <xdr:col>1</xdr:col>
                    <xdr:colOff>133350</xdr:colOff>
                    <xdr:row>161</xdr:row>
                    <xdr:rowOff>0</xdr:rowOff>
                  </from>
                  <to>
                    <xdr:col>3</xdr:col>
                    <xdr:colOff>485775</xdr:colOff>
                    <xdr:row>161</xdr:row>
                    <xdr:rowOff>238125</xdr:rowOff>
                  </to>
                </anchor>
              </controlPr>
            </control>
          </mc:Choice>
        </mc:AlternateContent>
        <mc:AlternateContent xmlns:mc="http://schemas.openxmlformats.org/markup-compatibility/2006">
          <mc:Choice Requires="x14">
            <control shapeId="2228" r:id="rId15" name="Check Box 180">
              <controlPr defaultSize="0" autoFill="0" autoLine="0" autoPict="0">
                <anchor moveWithCells="1">
                  <from>
                    <xdr:col>1</xdr:col>
                    <xdr:colOff>133350</xdr:colOff>
                    <xdr:row>161</xdr:row>
                    <xdr:rowOff>190500</xdr:rowOff>
                  </from>
                  <to>
                    <xdr:col>3</xdr:col>
                    <xdr:colOff>295275</xdr:colOff>
                    <xdr:row>161</xdr:row>
                    <xdr:rowOff>428625</xdr:rowOff>
                  </to>
                </anchor>
              </controlPr>
            </control>
          </mc:Choice>
        </mc:AlternateContent>
        <mc:AlternateContent xmlns:mc="http://schemas.openxmlformats.org/markup-compatibility/2006">
          <mc:Choice Requires="x14">
            <control shapeId="2229" r:id="rId16" name="Check Box 181">
              <controlPr defaultSize="0" autoFill="0" autoLine="0" autoPict="0">
                <anchor moveWithCells="1">
                  <from>
                    <xdr:col>1</xdr:col>
                    <xdr:colOff>133350</xdr:colOff>
                    <xdr:row>161</xdr:row>
                    <xdr:rowOff>400050</xdr:rowOff>
                  </from>
                  <to>
                    <xdr:col>3</xdr:col>
                    <xdr:colOff>238125</xdr:colOff>
                    <xdr:row>161</xdr:row>
                    <xdr:rowOff>609600</xdr:rowOff>
                  </to>
                </anchor>
              </controlPr>
            </control>
          </mc:Choice>
        </mc:AlternateContent>
        <mc:AlternateContent xmlns:mc="http://schemas.openxmlformats.org/markup-compatibility/2006">
          <mc:Choice Requires="x14">
            <control shapeId="2230" r:id="rId17" name="Check Box 182">
              <controlPr defaultSize="0" autoFill="0" autoLine="0" autoPict="0">
                <anchor moveWithCells="1">
                  <from>
                    <xdr:col>1</xdr:col>
                    <xdr:colOff>133350</xdr:colOff>
                    <xdr:row>161</xdr:row>
                    <xdr:rowOff>571500</xdr:rowOff>
                  </from>
                  <to>
                    <xdr:col>3</xdr:col>
                    <xdr:colOff>314325</xdr:colOff>
                    <xdr:row>161</xdr:row>
                    <xdr:rowOff>809625</xdr:rowOff>
                  </to>
                </anchor>
              </controlPr>
            </control>
          </mc:Choice>
        </mc:AlternateContent>
        <mc:AlternateContent xmlns:mc="http://schemas.openxmlformats.org/markup-compatibility/2006">
          <mc:Choice Requires="x14">
            <control shapeId="2231" r:id="rId18" name="Check Box 183">
              <controlPr defaultSize="0" autoFill="0" autoLine="0" autoPict="0">
                <anchor moveWithCells="1">
                  <from>
                    <xdr:col>1</xdr:col>
                    <xdr:colOff>133350</xdr:colOff>
                    <xdr:row>161</xdr:row>
                    <xdr:rowOff>752475</xdr:rowOff>
                  </from>
                  <to>
                    <xdr:col>3</xdr:col>
                    <xdr:colOff>314325</xdr:colOff>
                    <xdr:row>161</xdr:row>
                    <xdr:rowOff>990600</xdr:rowOff>
                  </to>
                </anchor>
              </controlPr>
            </control>
          </mc:Choice>
        </mc:AlternateContent>
        <mc:AlternateContent xmlns:mc="http://schemas.openxmlformats.org/markup-compatibility/2006">
          <mc:Choice Requires="x14">
            <control shapeId="2232" r:id="rId19" name="Check Box 184">
              <controlPr defaultSize="0" autoFill="0" autoLine="0" autoPict="0">
                <anchor moveWithCells="1">
                  <from>
                    <xdr:col>1</xdr:col>
                    <xdr:colOff>133350</xdr:colOff>
                    <xdr:row>161</xdr:row>
                    <xdr:rowOff>933450</xdr:rowOff>
                  </from>
                  <to>
                    <xdr:col>3</xdr:col>
                    <xdr:colOff>314325</xdr:colOff>
                    <xdr:row>162</xdr:row>
                    <xdr:rowOff>0</xdr:rowOff>
                  </to>
                </anchor>
              </controlPr>
            </control>
          </mc:Choice>
        </mc:AlternateContent>
        <mc:AlternateContent xmlns:mc="http://schemas.openxmlformats.org/markup-compatibility/2006">
          <mc:Choice Requires="x14">
            <control shapeId="2234" r:id="rId20" name="Check Box 186">
              <controlPr defaultSize="0" autoFill="0" autoLine="0" autoPict="0">
                <anchor moveWithCells="1">
                  <from>
                    <xdr:col>1</xdr:col>
                    <xdr:colOff>104775</xdr:colOff>
                    <xdr:row>178</xdr:row>
                    <xdr:rowOff>0</xdr:rowOff>
                  </from>
                  <to>
                    <xdr:col>3</xdr:col>
                    <xdr:colOff>457200</xdr:colOff>
                    <xdr:row>178</xdr:row>
                    <xdr:rowOff>238125</xdr:rowOff>
                  </to>
                </anchor>
              </controlPr>
            </control>
          </mc:Choice>
        </mc:AlternateContent>
        <mc:AlternateContent xmlns:mc="http://schemas.openxmlformats.org/markup-compatibility/2006">
          <mc:Choice Requires="x14">
            <control shapeId="2235" r:id="rId21" name="Check Box 187">
              <controlPr defaultSize="0" autoFill="0" autoLine="0" autoPict="0">
                <anchor moveWithCells="1">
                  <from>
                    <xdr:col>1</xdr:col>
                    <xdr:colOff>104775</xdr:colOff>
                    <xdr:row>178</xdr:row>
                    <xdr:rowOff>190500</xdr:rowOff>
                  </from>
                  <to>
                    <xdr:col>3</xdr:col>
                    <xdr:colOff>266700</xdr:colOff>
                    <xdr:row>178</xdr:row>
                    <xdr:rowOff>428625</xdr:rowOff>
                  </to>
                </anchor>
              </controlPr>
            </control>
          </mc:Choice>
        </mc:AlternateContent>
        <mc:AlternateContent xmlns:mc="http://schemas.openxmlformats.org/markup-compatibility/2006">
          <mc:Choice Requires="x14">
            <control shapeId="2236" r:id="rId22" name="Check Box 188">
              <controlPr defaultSize="0" autoFill="0" autoLine="0" autoPict="0">
                <anchor moveWithCells="1">
                  <from>
                    <xdr:col>1</xdr:col>
                    <xdr:colOff>104775</xdr:colOff>
                    <xdr:row>178</xdr:row>
                    <xdr:rowOff>400050</xdr:rowOff>
                  </from>
                  <to>
                    <xdr:col>3</xdr:col>
                    <xdr:colOff>209550</xdr:colOff>
                    <xdr:row>178</xdr:row>
                    <xdr:rowOff>609600</xdr:rowOff>
                  </to>
                </anchor>
              </controlPr>
            </control>
          </mc:Choice>
        </mc:AlternateContent>
        <mc:AlternateContent xmlns:mc="http://schemas.openxmlformats.org/markup-compatibility/2006">
          <mc:Choice Requires="x14">
            <control shapeId="2237" r:id="rId23" name="Check Box 189">
              <controlPr defaultSize="0" autoFill="0" autoLine="0" autoPict="0">
                <anchor moveWithCells="1">
                  <from>
                    <xdr:col>1</xdr:col>
                    <xdr:colOff>104775</xdr:colOff>
                    <xdr:row>178</xdr:row>
                    <xdr:rowOff>571500</xdr:rowOff>
                  </from>
                  <to>
                    <xdr:col>3</xdr:col>
                    <xdr:colOff>285750</xdr:colOff>
                    <xdr:row>178</xdr:row>
                    <xdr:rowOff>809625</xdr:rowOff>
                  </to>
                </anchor>
              </controlPr>
            </control>
          </mc:Choice>
        </mc:AlternateContent>
        <mc:AlternateContent xmlns:mc="http://schemas.openxmlformats.org/markup-compatibility/2006">
          <mc:Choice Requires="x14">
            <control shapeId="2238" r:id="rId24" name="Check Box 190">
              <controlPr defaultSize="0" autoFill="0" autoLine="0" autoPict="0">
                <anchor moveWithCells="1">
                  <from>
                    <xdr:col>1</xdr:col>
                    <xdr:colOff>104775</xdr:colOff>
                    <xdr:row>178</xdr:row>
                    <xdr:rowOff>752475</xdr:rowOff>
                  </from>
                  <to>
                    <xdr:col>3</xdr:col>
                    <xdr:colOff>285750</xdr:colOff>
                    <xdr:row>178</xdr:row>
                    <xdr:rowOff>990600</xdr:rowOff>
                  </to>
                </anchor>
              </controlPr>
            </control>
          </mc:Choice>
        </mc:AlternateContent>
        <mc:AlternateContent xmlns:mc="http://schemas.openxmlformats.org/markup-compatibility/2006">
          <mc:Choice Requires="x14">
            <control shapeId="2239" r:id="rId25" name="Check Box 191">
              <controlPr defaultSize="0" autoFill="0" autoLine="0" autoPict="0">
                <anchor moveWithCells="1">
                  <from>
                    <xdr:col>1</xdr:col>
                    <xdr:colOff>104775</xdr:colOff>
                    <xdr:row>178</xdr:row>
                    <xdr:rowOff>933450</xdr:rowOff>
                  </from>
                  <to>
                    <xdr:col>3</xdr:col>
                    <xdr:colOff>285750</xdr:colOff>
                    <xdr:row>178</xdr:row>
                    <xdr:rowOff>1171575</xdr:rowOff>
                  </to>
                </anchor>
              </controlPr>
            </control>
          </mc:Choice>
        </mc:AlternateContent>
        <mc:AlternateContent xmlns:mc="http://schemas.openxmlformats.org/markup-compatibility/2006">
          <mc:Choice Requires="x14">
            <control shapeId="2241" r:id="rId26" name="Check Box 193">
              <controlPr defaultSize="0" autoFill="0" autoLine="0" autoPict="0">
                <anchor moveWithCells="1">
                  <from>
                    <xdr:col>1</xdr:col>
                    <xdr:colOff>104775</xdr:colOff>
                    <xdr:row>178</xdr:row>
                    <xdr:rowOff>1114425</xdr:rowOff>
                  </from>
                  <to>
                    <xdr:col>3</xdr:col>
                    <xdr:colOff>285750</xdr:colOff>
                    <xdr:row>178</xdr:row>
                    <xdr:rowOff>1352550</xdr:rowOff>
                  </to>
                </anchor>
              </controlPr>
            </control>
          </mc:Choice>
        </mc:AlternateContent>
        <mc:AlternateContent xmlns:mc="http://schemas.openxmlformats.org/markup-compatibility/2006">
          <mc:Choice Requires="x14">
            <control shapeId="2242" r:id="rId27" name="Check Box 194">
              <controlPr defaultSize="0" autoFill="0" autoLine="0" autoPict="0">
                <anchor moveWithCells="1">
                  <from>
                    <xdr:col>1</xdr:col>
                    <xdr:colOff>104775</xdr:colOff>
                    <xdr:row>178</xdr:row>
                    <xdr:rowOff>1295400</xdr:rowOff>
                  </from>
                  <to>
                    <xdr:col>3</xdr:col>
                    <xdr:colOff>285750</xdr:colOff>
                    <xdr:row>179</xdr:row>
                    <xdr:rowOff>9525</xdr:rowOff>
                  </to>
                </anchor>
              </controlPr>
            </control>
          </mc:Choice>
        </mc:AlternateContent>
        <mc:AlternateContent xmlns:mc="http://schemas.openxmlformats.org/markup-compatibility/2006">
          <mc:Choice Requires="x14">
            <control shapeId="2245" r:id="rId28" name="Check Box 197">
              <controlPr defaultSize="0" autoFill="0" autoLine="0" autoPict="0">
                <anchor moveWithCells="1">
                  <from>
                    <xdr:col>1</xdr:col>
                    <xdr:colOff>57150</xdr:colOff>
                    <xdr:row>198</xdr:row>
                    <xdr:rowOff>238125</xdr:rowOff>
                  </from>
                  <to>
                    <xdr:col>3</xdr:col>
                    <xdr:colOff>409575</xdr:colOff>
                    <xdr:row>199</xdr:row>
                    <xdr:rowOff>228600</xdr:rowOff>
                  </to>
                </anchor>
              </controlPr>
            </control>
          </mc:Choice>
        </mc:AlternateContent>
        <mc:AlternateContent xmlns:mc="http://schemas.openxmlformats.org/markup-compatibility/2006">
          <mc:Choice Requires="x14">
            <control shapeId="2246" r:id="rId29" name="Check Box 198">
              <controlPr defaultSize="0" autoFill="0" autoLine="0" autoPict="0">
                <anchor moveWithCells="1">
                  <from>
                    <xdr:col>1</xdr:col>
                    <xdr:colOff>57150</xdr:colOff>
                    <xdr:row>199</xdr:row>
                    <xdr:rowOff>171450</xdr:rowOff>
                  </from>
                  <to>
                    <xdr:col>3</xdr:col>
                    <xdr:colOff>219075</xdr:colOff>
                    <xdr:row>199</xdr:row>
                    <xdr:rowOff>409575</xdr:rowOff>
                  </to>
                </anchor>
              </controlPr>
            </control>
          </mc:Choice>
        </mc:AlternateContent>
        <mc:AlternateContent xmlns:mc="http://schemas.openxmlformats.org/markup-compatibility/2006">
          <mc:Choice Requires="x14">
            <control shapeId="2247" r:id="rId30" name="Check Box 199">
              <controlPr defaultSize="0" autoFill="0" autoLine="0" autoPict="0">
                <anchor moveWithCells="1">
                  <from>
                    <xdr:col>1</xdr:col>
                    <xdr:colOff>57150</xdr:colOff>
                    <xdr:row>199</xdr:row>
                    <xdr:rowOff>361950</xdr:rowOff>
                  </from>
                  <to>
                    <xdr:col>3</xdr:col>
                    <xdr:colOff>161925</xdr:colOff>
                    <xdr:row>199</xdr:row>
                    <xdr:rowOff>571500</xdr:rowOff>
                  </to>
                </anchor>
              </controlPr>
            </control>
          </mc:Choice>
        </mc:AlternateContent>
        <mc:AlternateContent xmlns:mc="http://schemas.openxmlformats.org/markup-compatibility/2006">
          <mc:Choice Requires="x14">
            <control shapeId="2248" r:id="rId31" name="Check Box 200">
              <controlPr defaultSize="0" autoFill="0" autoLine="0" autoPict="0">
                <anchor moveWithCells="1">
                  <from>
                    <xdr:col>1</xdr:col>
                    <xdr:colOff>57150</xdr:colOff>
                    <xdr:row>199</xdr:row>
                    <xdr:rowOff>523875</xdr:rowOff>
                  </from>
                  <to>
                    <xdr:col>3</xdr:col>
                    <xdr:colOff>238125</xdr:colOff>
                    <xdr:row>199</xdr:row>
                    <xdr:rowOff>762000</xdr:rowOff>
                  </to>
                </anchor>
              </controlPr>
            </control>
          </mc:Choice>
        </mc:AlternateContent>
        <mc:AlternateContent xmlns:mc="http://schemas.openxmlformats.org/markup-compatibility/2006">
          <mc:Choice Requires="x14">
            <control shapeId="2249" r:id="rId32" name="Check Box 201">
              <controlPr defaultSize="0" autoFill="0" autoLine="0" autoPict="0">
                <anchor moveWithCells="1">
                  <from>
                    <xdr:col>1</xdr:col>
                    <xdr:colOff>57150</xdr:colOff>
                    <xdr:row>199</xdr:row>
                    <xdr:rowOff>723900</xdr:rowOff>
                  </from>
                  <to>
                    <xdr:col>3</xdr:col>
                    <xdr:colOff>238125</xdr:colOff>
                    <xdr:row>199</xdr:row>
                    <xdr:rowOff>962025</xdr:rowOff>
                  </to>
                </anchor>
              </controlPr>
            </control>
          </mc:Choice>
        </mc:AlternateContent>
        <mc:AlternateContent xmlns:mc="http://schemas.openxmlformats.org/markup-compatibility/2006">
          <mc:Choice Requires="x14">
            <control shapeId="2250" r:id="rId33" name="Check Box 202">
              <controlPr defaultSize="0" autoFill="0" autoLine="0" autoPict="0">
                <anchor moveWithCells="1">
                  <from>
                    <xdr:col>1</xdr:col>
                    <xdr:colOff>57150</xdr:colOff>
                    <xdr:row>199</xdr:row>
                    <xdr:rowOff>914400</xdr:rowOff>
                  </from>
                  <to>
                    <xdr:col>3</xdr:col>
                    <xdr:colOff>238125</xdr:colOff>
                    <xdr:row>199</xdr:row>
                    <xdr:rowOff>1152525</xdr:rowOff>
                  </to>
                </anchor>
              </controlPr>
            </control>
          </mc:Choice>
        </mc:AlternateContent>
        <mc:AlternateContent xmlns:mc="http://schemas.openxmlformats.org/markup-compatibility/2006">
          <mc:Choice Requires="x14">
            <control shapeId="2251" r:id="rId34" name="Check Box 203">
              <controlPr defaultSize="0" autoFill="0" autoLine="0" autoPict="0">
                <anchor moveWithCells="1">
                  <from>
                    <xdr:col>1</xdr:col>
                    <xdr:colOff>57150</xdr:colOff>
                    <xdr:row>199</xdr:row>
                    <xdr:rowOff>1104900</xdr:rowOff>
                  </from>
                  <to>
                    <xdr:col>3</xdr:col>
                    <xdr:colOff>238125</xdr:colOff>
                    <xdr:row>200</xdr:row>
                    <xdr:rowOff>28575</xdr:rowOff>
                  </to>
                </anchor>
              </controlPr>
            </control>
          </mc:Choice>
        </mc:AlternateContent>
        <mc:AlternateContent xmlns:mc="http://schemas.openxmlformats.org/markup-compatibility/2006">
          <mc:Choice Requires="x14">
            <control shapeId="2264" r:id="rId35" name="Group Box 216">
              <controlPr defaultSize="0" autoFill="0" autoPict="0">
                <anchor moveWithCells="1">
                  <from>
                    <xdr:col>2</xdr:col>
                    <xdr:colOff>9525</xdr:colOff>
                    <xdr:row>221</xdr:row>
                    <xdr:rowOff>0</xdr:rowOff>
                  </from>
                  <to>
                    <xdr:col>3</xdr:col>
                    <xdr:colOff>2447925</xdr:colOff>
                    <xdr:row>222</xdr:row>
                    <xdr:rowOff>9525</xdr:rowOff>
                  </to>
                </anchor>
              </controlPr>
            </control>
          </mc:Choice>
        </mc:AlternateContent>
        <mc:AlternateContent xmlns:mc="http://schemas.openxmlformats.org/markup-compatibility/2006">
          <mc:Choice Requires="x14">
            <control shapeId="2265" r:id="rId36" name="Option Button 217">
              <controlPr defaultSize="0" autoFill="0" autoLine="0" autoPict="0">
                <anchor moveWithCells="1">
                  <from>
                    <xdr:col>2</xdr:col>
                    <xdr:colOff>85725</xdr:colOff>
                    <xdr:row>221</xdr:row>
                    <xdr:rowOff>38100</xdr:rowOff>
                  </from>
                  <to>
                    <xdr:col>3</xdr:col>
                    <xdr:colOff>19050</xdr:colOff>
                    <xdr:row>221</xdr:row>
                    <xdr:rowOff>209550</xdr:rowOff>
                  </to>
                </anchor>
              </controlPr>
            </control>
          </mc:Choice>
        </mc:AlternateContent>
        <mc:AlternateContent xmlns:mc="http://schemas.openxmlformats.org/markup-compatibility/2006">
          <mc:Choice Requires="x14">
            <control shapeId="2266" r:id="rId37" name="Option Button 218">
              <controlPr defaultSize="0" autoFill="0" autoLine="0" autoPict="0">
                <anchor moveWithCells="1">
                  <from>
                    <xdr:col>2</xdr:col>
                    <xdr:colOff>85725</xdr:colOff>
                    <xdr:row>221</xdr:row>
                    <xdr:rowOff>219075</xdr:rowOff>
                  </from>
                  <to>
                    <xdr:col>2</xdr:col>
                    <xdr:colOff>2771775</xdr:colOff>
                    <xdr:row>221</xdr:row>
                    <xdr:rowOff>400050</xdr:rowOff>
                  </to>
                </anchor>
              </controlPr>
            </control>
          </mc:Choice>
        </mc:AlternateContent>
        <mc:AlternateContent xmlns:mc="http://schemas.openxmlformats.org/markup-compatibility/2006">
          <mc:Choice Requires="x14">
            <control shapeId="2267" r:id="rId38" name="Option Button 219">
              <controlPr defaultSize="0" autoFill="0" autoLine="0" autoPict="0">
                <anchor moveWithCells="1">
                  <from>
                    <xdr:col>2</xdr:col>
                    <xdr:colOff>85725</xdr:colOff>
                    <xdr:row>221</xdr:row>
                    <xdr:rowOff>409575</xdr:rowOff>
                  </from>
                  <to>
                    <xdr:col>2</xdr:col>
                    <xdr:colOff>2495550</xdr:colOff>
                    <xdr:row>221</xdr:row>
                    <xdr:rowOff>609600</xdr:rowOff>
                  </to>
                </anchor>
              </controlPr>
            </control>
          </mc:Choice>
        </mc:AlternateContent>
        <mc:AlternateContent xmlns:mc="http://schemas.openxmlformats.org/markup-compatibility/2006">
          <mc:Choice Requires="x14">
            <control shapeId="2268" r:id="rId39" name="Option Button 220">
              <controlPr defaultSize="0" autoFill="0" autoLine="0" autoPict="0">
                <anchor moveWithCells="1">
                  <from>
                    <xdr:col>2</xdr:col>
                    <xdr:colOff>85725</xdr:colOff>
                    <xdr:row>221</xdr:row>
                    <xdr:rowOff>609600</xdr:rowOff>
                  </from>
                  <to>
                    <xdr:col>2</xdr:col>
                    <xdr:colOff>2495550</xdr:colOff>
                    <xdr:row>221</xdr:row>
                    <xdr:rowOff>790575</xdr:rowOff>
                  </to>
                </anchor>
              </controlPr>
            </control>
          </mc:Choice>
        </mc:AlternateContent>
        <mc:AlternateContent xmlns:mc="http://schemas.openxmlformats.org/markup-compatibility/2006">
          <mc:Choice Requires="x14">
            <control shapeId="2295" r:id="rId40" name="Check Box 247">
              <controlPr defaultSize="0" autoFill="0" autoLine="0" autoPict="0">
                <anchor moveWithCells="1">
                  <from>
                    <xdr:col>1</xdr:col>
                    <xdr:colOff>76200</xdr:colOff>
                    <xdr:row>248</xdr:row>
                    <xdr:rowOff>285750</xdr:rowOff>
                  </from>
                  <to>
                    <xdr:col>3</xdr:col>
                    <xdr:colOff>428625</xdr:colOff>
                    <xdr:row>249</xdr:row>
                    <xdr:rowOff>238125</xdr:rowOff>
                  </to>
                </anchor>
              </controlPr>
            </control>
          </mc:Choice>
        </mc:AlternateContent>
        <mc:AlternateContent xmlns:mc="http://schemas.openxmlformats.org/markup-compatibility/2006">
          <mc:Choice Requires="x14">
            <control shapeId="2296" r:id="rId41" name="Check Box 248">
              <controlPr defaultSize="0" autoFill="0" autoLine="0" autoPict="0">
                <anchor moveWithCells="1">
                  <from>
                    <xdr:col>1</xdr:col>
                    <xdr:colOff>76200</xdr:colOff>
                    <xdr:row>249</xdr:row>
                    <xdr:rowOff>171450</xdr:rowOff>
                  </from>
                  <to>
                    <xdr:col>3</xdr:col>
                    <xdr:colOff>2562225</xdr:colOff>
                    <xdr:row>249</xdr:row>
                    <xdr:rowOff>409575</xdr:rowOff>
                  </to>
                </anchor>
              </controlPr>
            </control>
          </mc:Choice>
        </mc:AlternateContent>
        <mc:AlternateContent xmlns:mc="http://schemas.openxmlformats.org/markup-compatibility/2006">
          <mc:Choice Requires="x14">
            <control shapeId="2297" r:id="rId42" name="Check Box 249">
              <controlPr defaultSize="0" autoFill="0" autoLine="0" autoPict="0">
                <anchor moveWithCells="1">
                  <from>
                    <xdr:col>1</xdr:col>
                    <xdr:colOff>76200</xdr:colOff>
                    <xdr:row>249</xdr:row>
                    <xdr:rowOff>381000</xdr:rowOff>
                  </from>
                  <to>
                    <xdr:col>3</xdr:col>
                    <xdr:colOff>180975</xdr:colOff>
                    <xdr:row>249</xdr:row>
                    <xdr:rowOff>590550</xdr:rowOff>
                  </to>
                </anchor>
              </controlPr>
            </control>
          </mc:Choice>
        </mc:AlternateContent>
        <mc:AlternateContent xmlns:mc="http://schemas.openxmlformats.org/markup-compatibility/2006">
          <mc:Choice Requires="x14">
            <control shapeId="2298" r:id="rId43" name="Check Box 250">
              <controlPr defaultSize="0" autoFill="0" autoLine="0" autoPict="0">
                <anchor moveWithCells="1">
                  <from>
                    <xdr:col>1</xdr:col>
                    <xdr:colOff>76200</xdr:colOff>
                    <xdr:row>249</xdr:row>
                    <xdr:rowOff>552450</xdr:rowOff>
                  </from>
                  <to>
                    <xdr:col>3</xdr:col>
                    <xdr:colOff>257175</xdr:colOff>
                    <xdr:row>249</xdr:row>
                    <xdr:rowOff>790575</xdr:rowOff>
                  </to>
                </anchor>
              </controlPr>
            </control>
          </mc:Choice>
        </mc:AlternateContent>
        <mc:AlternateContent xmlns:mc="http://schemas.openxmlformats.org/markup-compatibility/2006">
          <mc:Choice Requires="x14">
            <control shapeId="2299" r:id="rId44" name="Check Box 251">
              <controlPr defaultSize="0" autoFill="0" autoLine="0" autoPict="0">
                <anchor moveWithCells="1">
                  <from>
                    <xdr:col>1</xdr:col>
                    <xdr:colOff>76200</xdr:colOff>
                    <xdr:row>249</xdr:row>
                    <xdr:rowOff>733425</xdr:rowOff>
                  </from>
                  <to>
                    <xdr:col>3</xdr:col>
                    <xdr:colOff>257175</xdr:colOff>
                    <xdr:row>249</xdr:row>
                    <xdr:rowOff>971550</xdr:rowOff>
                  </to>
                </anchor>
              </controlPr>
            </control>
          </mc:Choice>
        </mc:AlternateContent>
        <mc:AlternateContent xmlns:mc="http://schemas.openxmlformats.org/markup-compatibility/2006">
          <mc:Choice Requires="x14">
            <control shapeId="2300" r:id="rId45" name="Check Box 252">
              <controlPr defaultSize="0" autoFill="0" autoLine="0" autoPict="0">
                <anchor moveWithCells="1">
                  <from>
                    <xdr:col>1</xdr:col>
                    <xdr:colOff>76200</xdr:colOff>
                    <xdr:row>249</xdr:row>
                    <xdr:rowOff>914400</xdr:rowOff>
                  </from>
                  <to>
                    <xdr:col>3</xdr:col>
                    <xdr:colOff>257175</xdr:colOff>
                    <xdr:row>249</xdr:row>
                    <xdr:rowOff>1152525</xdr:rowOff>
                  </to>
                </anchor>
              </controlPr>
            </control>
          </mc:Choice>
        </mc:AlternateContent>
        <mc:AlternateContent xmlns:mc="http://schemas.openxmlformats.org/markup-compatibility/2006">
          <mc:Choice Requires="x14">
            <control shapeId="2301" r:id="rId46" name="Check Box 253">
              <controlPr defaultSize="0" autoFill="0" autoLine="0" autoPict="0">
                <anchor moveWithCells="1">
                  <from>
                    <xdr:col>1</xdr:col>
                    <xdr:colOff>95250</xdr:colOff>
                    <xdr:row>252</xdr:row>
                    <xdr:rowOff>0</xdr:rowOff>
                  </from>
                  <to>
                    <xdr:col>3</xdr:col>
                    <xdr:colOff>447675</xdr:colOff>
                    <xdr:row>252</xdr:row>
                    <xdr:rowOff>238125</xdr:rowOff>
                  </to>
                </anchor>
              </controlPr>
            </control>
          </mc:Choice>
        </mc:AlternateContent>
        <mc:AlternateContent xmlns:mc="http://schemas.openxmlformats.org/markup-compatibility/2006">
          <mc:Choice Requires="x14">
            <control shapeId="2302" r:id="rId47" name="Check Box 254">
              <controlPr defaultSize="0" autoFill="0" autoLine="0" autoPict="0">
                <anchor moveWithCells="1">
                  <from>
                    <xdr:col>1</xdr:col>
                    <xdr:colOff>95250</xdr:colOff>
                    <xdr:row>252</xdr:row>
                    <xdr:rowOff>190500</xdr:rowOff>
                  </from>
                  <to>
                    <xdr:col>3</xdr:col>
                    <xdr:colOff>657225</xdr:colOff>
                    <xdr:row>252</xdr:row>
                    <xdr:rowOff>428625</xdr:rowOff>
                  </to>
                </anchor>
              </controlPr>
            </control>
          </mc:Choice>
        </mc:AlternateContent>
        <mc:AlternateContent xmlns:mc="http://schemas.openxmlformats.org/markup-compatibility/2006">
          <mc:Choice Requires="x14">
            <control shapeId="2303" r:id="rId48" name="Check Box 255">
              <controlPr defaultSize="0" autoFill="0" autoLine="0" autoPict="0">
                <anchor moveWithCells="1">
                  <from>
                    <xdr:col>1</xdr:col>
                    <xdr:colOff>95250</xdr:colOff>
                    <xdr:row>254</xdr:row>
                    <xdr:rowOff>1285875</xdr:rowOff>
                  </from>
                  <to>
                    <xdr:col>3</xdr:col>
                    <xdr:colOff>447675</xdr:colOff>
                    <xdr:row>255</xdr:row>
                    <xdr:rowOff>228600</xdr:rowOff>
                  </to>
                </anchor>
              </controlPr>
            </control>
          </mc:Choice>
        </mc:AlternateContent>
        <mc:AlternateContent xmlns:mc="http://schemas.openxmlformats.org/markup-compatibility/2006">
          <mc:Choice Requires="x14">
            <control shapeId="2304" r:id="rId49" name="Check Box 256">
              <controlPr defaultSize="0" autoFill="0" autoLine="0" autoPict="0">
                <anchor moveWithCells="1">
                  <from>
                    <xdr:col>1</xdr:col>
                    <xdr:colOff>95250</xdr:colOff>
                    <xdr:row>255</xdr:row>
                    <xdr:rowOff>171450</xdr:rowOff>
                  </from>
                  <to>
                    <xdr:col>3</xdr:col>
                    <xdr:colOff>1066800</xdr:colOff>
                    <xdr:row>255</xdr:row>
                    <xdr:rowOff>409575</xdr:rowOff>
                  </to>
                </anchor>
              </controlPr>
            </control>
          </mc:Choice>
        </mc:AlternateContent>
        <mc:AlternateContent xmlns:mc="http://schemas.openxmlformats.org/markup-compatibility/2006">
          <mc:Choice Requires="x14">
            <control shapeId="2305" r:id="rId50" name="Check Box 257">
              <controlPr defaultSize="0" autoFill="0" autoLine="0" autoPict="0">
                <anchor moveWithCells="1">
                  <from>
                    <xdr:col>1</xdr:col>
                    <xdr:colOff>57150</xdr:colOff>
                    <xdr:row>263</xdr:row>
                    <xdr:rowOff>9525</xdr:rowOff>
                  </from>
                  <to>
                    <xdr:col>3</xdr:col>
                    <xdr:colOff>1866900</xdr:colOff>
                    <xdr:row>263</xdr:row>
                    <xdr:rowOff>238125</xdr:rowOff>
                  </to>
                </anchor>
              </controlPr>
            </control>
          </mc:Choice>
        </mc:AlternateContent>
        <mc:AlternateContent xmlns:mc="http://schemas.openxmlformats.org/markup-compatibility/2006">
          <mc:Choice Requires="x14">
            <control shapeId="2306" r:id="rId51" name="Check Box 258">
              <controlPr defaultSize="0" autoFill="0" autoLine="0" autoPict="0">
                <anchor moveWithCells="1">
                  <from>
                    <xdr:col>1</xdr:col>
                    <xdr:colOff>57150</xdr:colOff>
                    <xdr:row>263</xdr:row>
                    <xdr:rowOff>190500</xdr:rowOff>
                  </from>
                  <to>
                    <xdr:col>3</xdr:col>
                    <xdr:colOff>1962150</xdr:colOff>
                    <xdr:row>263</xdr:row>
                    <xdr:rowOff>428625</xdr:rowOff>
                  </to>
                </anchor>
              </controlPr>
            </control>
          </mc:Choice>
        </mc:AlternateContent>
        <mc:AlternateContent xmlns:mc="http://schemas.openxmlformats.org/markup-compatibility/2006">
          <mc:Choice Requires="x14">
            <control shapeId="2307" r:id="rId52" name="Check Box 259">
              <controlPr defaultSize="0" autoFill="0" autoLine="0" autoPict="0">
                <anchor moveWithCells="1">
                  <from>
                    <xdr:col>1</xdr:col>
                    <xdr:colOff>57150</xdr:colOff>
                    <xdr:row>263</xdr:row>
                    <xdr:rowOff>400050</xdr:rowOff>
                  </from>
                  <to>
                    <xdr:col>3</xdr:col>
                    <xdr:colOff>161925</xdr:colOff>
                    <xdr:row>263</xdr:row>
                    <xdr:rowOff>609600</xdr:rowOff>
                  </to>
                </anchor>
              </controlPr>
            </control>
          </mc:Choice>
        </mc:AlternateContent>
        <mc:AlternateContent xmlns:mc="http://schemas.openxmlformats.org/markup-compatibility/2006">
          <mc:Choice Requires="x14">
            <control shapeId="2308" r:id="rId53" name="Check Box 260">
              <controlPr defaultSize="0" autoFill="0" autoLine="0" autoPict="0">
                <anchor moveWithCells="1">
                  <from>
                    <xdr:col>1</xdr:col>
                    <xdr:colOff>57150</xdr:colOff>
                    <xdr:row>267</xdr:row>
                    <xdr:rowOff>219075</xdr:rowOff>
                  </from>
                  <to>
                    <xdr:col>3</xdr:col>
                    <xdr:colOff>1733550</xdr:colOff>
                    <xdr:row>268</xdr:row>
                    <xdr:rowOff>238125</xdr:rowOff>
                  </to>
                </anchor>
              </controlPr>
            </control>
          </mc:Choice>
        </mc:AlternateContent>
        <mc:AlternateContent xmlns:mc="http://schemas.openxmlformats.org/markup-compatibility/2006">
          <mc:Choice Requires="x14">
            <control shapeId="2310" r:id="rId54" name="Check Box 262">
              <controlPr defaultSize="0" autoFill="0" autoLine="0" autoPict="0">
                <anchor moveWithCells="1">
                  <from>
                    <xdr:col>1</xdr:col>
                    <xdr:colOff>57150</xdr:colOff>
                    <xdr:row>268</xdr:row>
                    <xdr:rowOff>590550</xdr:rowOff>
                  </from>
                  <to>
                    <xdr:col>3</xdr:col>
                    <xdr:colOff>161925</xdr:colOff>
                    <xdr:row>268</xdr:row>
                    <xdr:rowOff>800100</xdr:rowOff>
                  </to>
                </anchor>
              </controlPr>
            </control>
          </mc:Choice>
        </mc:AlternateContent>
        <mc:AlternateContent xmlns:mc="http://schemas.openxmlformats.org/markup-compatibility/2006">
          <mc:Choice Requires="x14">
            <control shapeId="2311" r:id="rId55" name="Check Box 263">
              <controlPr defaultSize="0" autoFill="0" autoLine="0" autoPict="0">
                <anchor moveWithCells="1">
                  <from>
                    <xdr:col>1</xdr:col>
                    <xdr:colOff>57150</xdr:colOff>
                    <xdr:row>268</xdr:row>
                    <xdr:rowOff>790575</xdr:rowOff>
                  </from>
                  <to>
                    <xdr:col>3</xdr:col>
                    <xdr:colOff>2676525</xdr:colOff>
                    <xdr:row>268</xdr:row>
                    <xdr:rowOff>1000125</xdr:rowOff>
                  </to>
                </anchor>
              </controlPr>
            </control>
          </mc:Choice>
        </mc:AlternateContent>
        <mc:AlternateContent xmlns:mc="http://schemas.openxmlformats.org/markup-compatibility/2006">
          <mc:Choice Requires="x14">
            <control shapeId="2312" r:id="rId56" name="Check Box 264">
              <controlPr defaultSize="0" autoFill="0" autoLine="0" autoPict="0">
                <anchor moveWithCells="1">
                  <from>
                    <xdr:col>1</xdr:col>
                    <xdr:colOff>76200</xdr:colOff>
                    <xdr:row>272</xdr:row>
                    <xdr:rowOff>142875</xdr:rowOff>
                  </from>
                  <to>
                    <xdr:col>3</xdr:col>
                    <xdr:colOff>1752600</xdr:colOff>
                    <xdr:row>273</xdr:row>
                    <xdr:rowOff>542925</xdr:rowOff>
                  </to>
                </anchor>
              </controlPr>
            </control>
          </mc:Choice>
        </mc:AlternateContent>
        <mc:AlternateContent xmlns:mc="http://schemas.openxmlformats.org/markup-compatibility/2006">
          <mc:Choice Requires="x14">
            <control shapeId="2313" r:id="rId57" name="Check Box 265">
              <controlPr defaultSize="0" autoFill="0" autoLine="0" autoPict="0">
                <anchor moveWithCells="1">
                  <from>
                    <xdr:col>1</xdr:col>
                    <xdr:colOff>76200</xdr:colOff>
                    <xdr:row>273</xdr:row>
                    <xdr:rowOff>400050</xdr:rowOff>
                  </from>
                  <to>
                    <xdr:col>3</xdr:col>
                    <xdr:colOff>2085975</xdr:colOff>
                    <xdr:row>273</xdr:row>
                    <xdr:rowOff>600075</xdr:rowOff>
                  </to>
                </anchor>
              </controlPr>
            </control>
          </mc:Choice>
        </mc:AlternateContent>
        <mc:AlternateContent xmlns:mc="http://schemas.openxmlformats.org/markup-compatibility/2006">
          <mc:Choice Requires="x14">
            <control shapeId="2314" r:id="rId58" name="Check Box 266">
              <controlPr defaultSize="0" autoFill="0" autoLine="0" autoPict="0">
                <anchor moveWithCells="1">
                  <from>
                    <xdr:col>1</xdr:col>
                    <xdr:colOff>76200</xdr:colOff>
                    <xdr:row>273</xdr:row>
                    <xdr:rowOff>600075</xdr:rowOff>
                  </from>
                  <to>
                    <xdr:col>3</xdr:col>
                    <xdr:colOff>1647825</xdr:colOff>
                    <xdr:row>273</xdr:row>
                    <xdr:rowOff>809625</xdr:rowOff>
                  </to>
                </anchor>
              </controlPr>
            </control>
          </mc:Choice>
        </mc:AlternateContent>
        <mc:AlternateContent xmlns:mc="http://schemas.openxmlformats.org/markup-compatibility/2006">
          <mc:Choice Requires="x14">
            <control shapeId="2316" r:id="rId59" name="Check Box 268">
              <controlPr defaultSize="0" autoFill="0" autoLine="0" autoPict="0">
                <anchor moveWithCells="1">
                  <from>
                    <xdr:col>1</xdr:col>
                    <xdr:colOff>47625</xdr:colOff>
                    <xdr:row>278</xdr:row>
                    <xdr:rowOff>9525</xdr:rowOff>
                  </from>
                  <to>
                    <xdr:col>3</xdr:col>
                    <xdr:colOff>400050</xdr:colOff>
                    <xdr:row>278</xdr:row>
                    <xdr:rowOff>247650</xdr:rowOff>
                  </to>
                </anchor>
              </controlPr>
            </control>
          </mc:Choice>
        </mc:AlternateContent>
        <mc:AlternateContent xmlns:mc="http://schemas.openxmlformats.org/markup-compatibility/2006">
          <mc:Choice Requires="x14">
            <control shapeId="2317" r:id="rId60" name="Check Box 269">
              <controlPr defaultSize="0" autoFill="0" autoLine="0" autoPict="0">
                <anchor moveWithCells="1">
                  <from>
                    <xdr:col>1</xdr:col>
                    <xdr:colOff>47625</xdr:colOff>
                    <xdr:row>278</xdr:row>
                    <xdr:rowOff>200025</xdr:rowOff>
                  </from>
                  <to>
                    <xdr:col>3</xdr:col>
                    <xdr:colOff>1638300</xdr:colOff>
                    <xdr:row>278</xdr:row>
                    <xdr:rowOff>438150</xdr:rowOff>
                  </to>
                </anchor>
              </controlPr>
            </control>
          </mc:Choice>
        </mc:AlternateContent>
        <mc:AlternateContent xmlns:mc="http://schemas.openxmlformats.org/markup-compatibility/2006">
          <mc:Choice Requires="x14">
            <control shapeId="2318" r:id="rId61" name="Check Box 270">
              <controlPr defaultSize="0" autoFill="0" autoLine="0" autoPict="0">
                <anchor moveWithCells="1">
                  <from>
                    <xdr:col>1</xdr:col>
                    <xdr:colOff>47625</xdr:colOff>
                    <xdr:row>278</xdr:row>
                    <xdr:rowOff>400050</xdr:rowOff>
                  </from>
                  <to>
                    <xdr:col>3</xdr:col>
                    <xdr:colOff>1600200</xdr:colOff>
                    <xdr:row>278</xdr:row>
                    <xdr:rowOff>628650</xdr:rowOff>
                  </to>
                </anchor>
              </controlPr>
            </control>
          </mc:Choice>
        </mc:AlternateContent>
        <mc:AlternateContent xmlns:mc="http://schemas.openxmlformats.org/markup-compatibility/2006">
          <mc:Choice Requires="x14">
            <control shapeId="2319" r:id="rId62" name="Check Box 271">
              <controlPr defaultSize="0" autoFill="0" autoLine="0" autoPict="0">
                <anchor moveWithCells="1">
                  <from>
                    <xdr:col>1</xdr:col>
                    <xdr:colOff>47625</xdr:colOff>
                    <xdr:row>278</xdr:row>
                    <xdr:rowOff>581025</xdr:rowOff>
                  </from>
                  <to>
                    <xdr:col>3</xdr:col>
                    <xdr:colOff>2028825</xdr:colOff>
                    <xdr:row>278</xdr:row>
                    <xdr:rowOff>819150</xdr:rowOff>
                  </to>
                </anchor>
              </controlPr>
            </control>
          </mc:Choice>
        </mc:AlternateContent>
        <mc:AlternateContent xmlns:mc="http://schemas.openxmlformats.org/markup-compatibility/2006">
          <mc:Choice Requires="x14">
            <control shapeId="2320" r:id="rId63" name="Check Box 272">
              <controlPr defaultSize="0" autoFill="0" autoLine="0" autoPict="0">
                <anchor moveWithCells="1">
                  <from>
                    <xdr:col>1</xdr:col>
                    <xdr:colOff>47625</xdr:colOff>
                    <xdr:row>278</xdr:row>
                    <xdr:rowOff>762000</xdr:rowOff>
                  </from>
                  <to>
                    <xdr:col>3</xdr:col>
                    <xdr:colOff>819150</xdr:colOff>
                    <xdr:row>278</xdr:row>
                    <xdr:rowOff>1000125</xdr:rowOff>
                  </to>
                </anchor>
              </controlPr>
            </control>
          </mc:Choice>
        </mc:AlternateContent>
        <mc:AlternateContent xmlns:mc="http://schemas.openxmlformats.org/markup-compatibility/2006">
          <mc:Choice Requires="x14">
            <control shapeId="2321" r:id="rId64" name="Check Box 273">
              <controlPr defaultSize="0" autoFill="0" autoLine="0" autoPict="0">
                <anchor moveWithCells="1">
                  <from>
                    <xdr:col>1</xdr:col>
                    <xdr:colOff>47625</xdr:colOff>
                    <xdr:row>278</xdr:row>
                    <xdr:rowOff>942975</xdr:rowOff>
                  </from>
                  <to>
                    <xdr:col>3</xdr:col>
                    <xdr:colOff>1562100</xdr:colOff>
                    <xdr:row>278</xdr:row>
                    <xdr:rowOff>1181100</xdr:rowOff>
                  </to>
                </anchor>
              </controlPr>
            </control>
          </mc:Choice>
        </mc:AlternateContent>
        <mc:AlternateContent xmlns:mc="http://schemas.openxmlformats.org/markup-compatibility/2006">
          <mc:Choice Requires="x14">
            <control shapeId="2322" r:id="rId65" name="Check Box 274">
              <controlPr defaultSize="0" autoFill="0" autoLine="0" autoPict="0">
                <anchor moveWithCells="1">
                  <from>
                    <xdr:col>1</xdr:col>
                    <xdr:colOff>47625</xdr:colOff>
                    <xdr:row>278</xdr:row>
                    <xdr:rowOff>1123950</xdr:rowOff>
                  </from>
                  <to>
                    <xdr:col>3</xdr:col>
                    <xdr:colOff>228600</xdr:colOff>
                    <xdr:row>278</xdr:row>
                    <xdr:rowOff>1362075</xdr:rowOff>
                  </to>
                </anchor>
              </controlPr>
            </control>
          </mc:Choice>
        </mc:AlternateContent>
        <mc:AlternateContent xmlns:mc="http://schemas.openxmlformats.org/markup-compatibility/2006">
          <mc:Choice Requires="x14">
            <control shapeId="2323" r:id="rId66" name="Check Box 275">
              <controlPr defaultSize="0" autoFill="0" autoLine="0" autoPict="0">
                <anchor moveWithCells="1">
                  <from>
                    <xdr:col>1</xdr:col>
                    <xdr:colOff>47625</xdr:colOff>
                    <xdr:row>278</xdr:row>
                    <xdr:rowOff>1485900</xdr:rowOff>
                  </from>
                  <to>
                    <xdr:col>3</xdr:col>
                    <xdr:colOff>228600</xdr:colOff>
                    <xdr:row>278</xdr:row>
                    <xdr:rowOff>1724025</xdr:rowOff>
                  </to>
                </anchor>
              </controlPr>
            </control>
          </mc:Choice>
        </mc:AlternateContent>
        <mc:AlternateContent xmlns:mc="http://schemas.openxmlformats.org/markup-compatibility/2006">
          <mc:Choice Requires="x14">
            <control shapeId="2324" r:id="rId67" name="Check Box 276">
              <controlPr defaultSize="0" autoFill="0" autoLine="0" autoPict="0">
                <anchor moveWithCells="1">
                  <from>
                    <xdr:col>1</xdr:col>
                    <xdr:colOff>76200</xdr:colOff>
                    <xdr:row>283</xdr:row>
                    <xdr:rowOff>28575</xdr:rowOff>
                  </from>
                  <to>
                    <xdr:col>3</xdr:col>
                    <xdr:colOff>428625</xdr:colOff>
                    <xdr:row>283</xdr:row>
                    <xdr:rowOff>266700</xdr:rowOff>
                  </to>
                </anchor>
              </controlPr>
            </control>
          </mc:Choice>
        </mc:AlternateContent>
        <mc:AlternateContent xmlns:mc="http://schemas.openxmlformats.org/markup-compatibility/2006">
          <mc:Choice Requires="x14">
            <control shapeId="2325" r:id="rId68" name="Check Box 277">
              <controlPr defaultSize="0" autoFill="0" autoLine="0" autoPict="0">
                <anchor moveWithCells="1">
                  <from>
                    <xdr:col>1</xdr:col>
                    <xdr:colOff>76200</xdr:colOff>
                    <xdr:row>283</xdr:row>
                    <xdr:rowOff>219075</xdr:rowOff>
                  </from>
                  <to>
                    <xdr:col>3</xdr:col>
                    <xdr:colOff>200025</xdr:colOff>
                    <xdr:row>283</xdr:row>
                    <xdr:rowOff>457200</xdr:rowOff>
                  </to>
                </anchor>
              </controlPr>
            </control>
          </mc:Choice>
        </mc:AlternateContent>
        <mc:AlternateContent xmlns:mc="http://schemas.openxmlformats.org/markup-compatibility/2006">
          <mc:Choice Requires="x14">
            <control shapeId="2337" r:id="rId69" name="Option Button 289">
              <controlPr defaultSize="0" autoFill="0" autoLine="0" autoPict="0">
                <anchor moveWithCells="1">
                  <from>
                    <xdr:col>2</xdr:col>
                    <xdr:colOff>85725</xdr:colOff>
                    <xdr:row>221</xdr:row>
                    <xdr:rowOff>800100</xdr:rowOff>
                  </from>
                  <to>
                    <xdr:col>2</xdr:col>
                    <xdr:colOff>2495550</xdr:colOff>
                    <xdr:row>221</xdr:row>
                    <xdr:rowOff>981075</xdr:rowOff>
                  </to>
                </anchor>
              </controlPr>
            </control>
          </mc:Choice>
        </mc:AlternateContent>
        <mc:AlternateContent xmlns:mc="http://schemas.openxmlformats.org/markup-compatibility/2006">
          <mc:Choice Requires="x14">
            <control shapeId="2338" r:id="rId70" name="Group Box 290">
              <controlPr defaultSize="0" autoFill="0" autoPict="0">
                <anchor moveWithCells="1">
                  <from>
                    <xdr:col>2</xdr:col>
                    <xdr:colOff>9525</xdr:colOff>
                    <xdr:row>222</xdr:row>
                    <xdr:rowOff>19050</xdr:rowOff>
                  </from>
                  <to>
                    <xdr:col>3</xdr:col>
                    <xdr:colOff>2447925</xdr:colOff>
                    <xdr:row>223</xdr:row>
                    <xdr:rowOff>28575</xdr:rowOff>
                  </to>
                </anchor>
              </controlPr>
            </control>
          </mc:Choice>
        </mc:AlternateContent>
        <mc:AlternateContent xmlns:mc="http://schemas.openxmlformats.org/markup-compatibility/2006">
          <mc:Choice Requires="x14">
            <control shapeId="2339" r:id="rId71" name="Option Button 291">
              <controlPr defaultSize="0" autoFill="0" autoLine="0" autoPict="0">
                <anchor moveWithCells="1">
                  <from>
                    <xdr:col>2</xdr:col>
                    <xdr:colOff>85725</xdr:colOff>
                    <xdr:row>222</xdr:row>
                    <xdr:rowOff>57150</xdr:rowOff>
                  </from>
                  <to>
                    <xdr:col>3</xdr:col>
                    <xdr:colOff>19050</xdr:colOff>
                    <xdr:row>222</xdr:row>
                    <xdr:rowOff>228600</xdr:rowOff>
                  </to>
                </anchor>
              </controlPr>
            </control>
          </mc:Choice>
        </mc:AlternateContent>
        <mc:AlternateContent xmlns:mc="http://schemas.openxmlformats.org/markup-compatibility/2006">
          <mc:Choice Requires="x14">
            <control shapeId="2340" r:id="rId72" name="Option Button 292">
              <controlPr defaultSize="0" autoFill="0" autoLine="0" autoPict="0">
                <anchor moveWithCells="1">
                  <from>
                    <xdr:col>2</xdr:col>
                    <xdr:colOff>85725</xdr:colOff>
                    <xdr:row>222</xdr:row>
                    <xdr:rowOff>238125</xdr:rowOff>
                  </from>
                  <to>
                    <xdr:col>2</xdr:col>
                    <xdr:colOff>2771775</xdr:colOff>
                    <xdr:row>222</xdr:row>
                    <xdr:rowOff>419100</xdr:rowOff>
                  </to>
                </anchor>
              </controlPr>
            </control>
          </mc:Choice>
        </mc:AlternateContent>
        <mc:AlternateContent xmlns:mc="http://schemas.openxmlformats.org/markup-compatibility/2006">
          <mc:Choice Requires="x14">
            <control shapeId="2341" r:id="rId73" name="Option Button 293">
              <controlPr defaultSize="0" autoFill="0" autoLine="0" autoPict="0">
                <anchor moveWithCells="1">
                  <from>
                    <xdr:col>2</xdr:col>
                    <xdr:colOff>85725</xdr:colOff>
                    <xdr:row>222</xdr:row>
                    <xdr:rowOff>428625</xdr:rowOff>
                  </from>
                  <to>
                    <xdr:col>2</xdr:col>
                    <xdr:colOff>2495550</xdr:colOff>
                    <xdr:row>222</xdr:row>
                    <xdr:rowOff>628650</xdr:rowOff>
                  </to>
                </anchor>
              </controlPr>
            </control>
          </mc:Choice>
        </mc:AlternateContent>
        <mc:AlternateContent xmlns:mc="http://schemas.openxmlformats.org/markup-compatibility/2006">
          <mc:Choice Requires="x14">
            <control shapeId="2342" r:id="rId74" name="Option Button 294">
              <controlPr defaultSize="0" autoFill="0" autoLine="0" autoPict="0">
                <anchor moveWithCells="1">
                  <from>
                    <xdr:col>2</xdr:col>
                    <xdr:colOff>85725</xdr:colOff>
                    <xdr:row>222</xdr:row>
                    <xdr:rowOff>628650</xdr:rowOff>
                  </from>
                  <to>
                    <xdr:col>2</xdr:col>
                    <xdr:colOff>2495550</xdr:colOff>
                    <xdr:row>222</xdr:row>
                    <xdr:rowOff>809625</xdr:rowOff>
                  </to>
                </anchor>
              </controlPr>
            </control>
          </mc:Choice>
        </mc:AlternateContent>
        <mc:AlternateContent xmlns:mc="http://schemas.openxmlformats.org/markup-compatibility/2006">
          <mc:Choice Requires="x14">
            <control shapeId="2343" r:id="rId75" name="Option Button 295">
              <controlPr defaultSize="0" autoFill="0" autoLine="0" autoPict="0">
                <anchor moveWithCells="1">
                  <from>
                    <xdr:col>2</xdr:col>
                    <xdr:colOff>85725</xdr:colOff>
                    <xdr:row>222</xdr:row>
                    <xdr:rowOff>819150</xdr:rowOff>
                  </from>
                  <to>
                    <xdr:col>2</xdr:col>
                    <xdr:colOff>2495550</xdr:colOff>
                    <xdr:row>222</xdr:row>
                    <xdr:rowOff>1000125</xdr:rowOff>
                  </to>
                </anchor>
              </controlPr>
            </control>
          </mc:Choice>
        </mc:AlternateContent>
        <mc:AlternateContent xmlns:mc="http://schemas.openxmlformats.org/markup-compatibility/2006">
          <mc:Choice Requires="x14">
            <control shapeId="2344" r:id="rId76" name="Group Box 296">
              <controlPr defaultSize="0" autoFill="0" autoPict="0">
                <anchor moveWithCells="1">
                  <from>
                    <xdr:col>2</xdr:col>
                    <xdr:colOff>9525</xdr:colOff>
                    <xdr:row>223</xdr:row>
                    <xdr:rowOff>28575</xdr:rowOff>
                  </from>
                  <to>
                    <xdr:col>3</xdr:col>
                    <xdr:colOff>2447925</xdr:colOff>
                    <xdr:row>224</xdr:row>
                    <xdr:rowOff>38100</xdr:rowOff>
                  </to>
                </anchor>
              </controlPr>
            </control>
          </mc:Choice>
        </mc:AlternateContent>
        <mc:AlternateContent xmlns:mc="http://schemas.openxmlformats.org/markup-compatibility/2006">
          <mc:Choice Requires="x14">
            <control shapeId="2345" r:id="rId77" name="Option Button 297">
              <controlPr defaultSize="0" autoFill="0" autoLine="0" autoPict="0">
                <anchor moveWithCells="1">
                  <from>
                    <xdr:col>2</xdr:col>
                    <xdr:colOff>85725</xdr:colOff>
                    <xdr:row>223</xdr:row>
                    <xdr:rowOff>66675</xdr:rowOff>
                  </from>
                  <to>
                    <xdr:col>3</xdr:col>
                    <xdr:colOff>19050</xdr:colOff>
                    <xdr:row>223</xdr:row>
                    <xdr:rowOff>238125</xdr:rowOff>
                  </to>
                </anchor>
              </controlPr>
            </control>
          </mc:Choice>
        </mc:AlternateContent>
        <mc:AlternateContent xmlns:mc="http://schemas.openxmlformats.org/markup-compatibility/2006">
          <mc:Choice Requires="x14">
            <control shapeId="2346" r:id="rId78" name="Option Button 298">
              <controlPr defaultSize="0" autoFill="0" autoLine="0" autoPict="0">
                <anchor moveWithCells="1">
                  <from>
                    <xdr:col>2</xdr:col>
                    <xdr:colOff>85725</xdr:colOff>
                    <xdr:row>223</xdr:row>
                    <xdr:rowOff>247650</xdr:rowOff>
                  </from>
                  <to>
                    <xdr:col>2</xdr:col>
                    <xdr:colOff>2771775</xdr:colOff>
                    <xdr:row>223</xdr:row>
                    <xdr:rowOff>428625</xdr:rowOff>
                  </to>
                </anchor>
              </controlPr>
            </control>
          </mc:Choice>
        </mc:AlternateContent>
        <mc:AlternateContent xmlns:mc="http://schemas.openxmlformats.org/markup-compatibility/2006">
          <mc:Choice Requires="x14">
            <control shapeId="2347" r:id="rId79" name="Option Button 299">
              <controlPr defaultSize="0" autoFill="0" autoLine="0" autoPict="0">
                <anchor moveWithCells="1">
                  <from>
                    <xdr:col>2</xdr:col>
                    <xdr:colOff>85725</xdr:colOff>
                    <xdr:row>223</xdr:row>
                    <xdr:rowOff>438150</xdr:rowOff>
                  </from>
                  <to>
                    <xdr:col>2</xdr:col>
                    <xdr:colOff>2495550</xdr:colOff>
                    <xdr:row>223</xdr:row>
                    <xdr:rowOff>638175</xdr:rowOff>
                  </to>
                </anchor>
              </controlPr>
            </control>
          </mc:Choice>
        </mc:AlternateContent>
        <mc:AlternateContent xmlns:mc="http://schemas.openxmlformats.org/markup-compatibility/2006">
          <mc:Choice Requires="x14">
            <control shapeId="2348" r:id="rId80" name="Option Button 300">
              <controlPr defaultSize="0" autoFill="0" autoLine="0" autoPict="0">
                <anchor moveWithCells="1">
                  <from>
                    <xdr:col>2</xdr:col>
                    <xdr:colOff>85725</xdr:colOff>
                    <xdr:row>223</xdr:row>
                    <xdr:rowOff>638175</xdr:rowOff>
                  </from>
                  <to>
                    <xdr:col>2</xdr:col>
                    <xdr:colOff>2495550</xdr:colOff>
                    <xdr:row>223</xdr:row>
                    <xdr:rowOff>819150</xdr:rowOff>
                  </to>
                </anchor>
              </controlPr>
            </control>
          </mc:Choice>
        </mc:AlternateContent>
        <mc:AlternateContent xmlns:mc="http://schemas.openxmlformats.org/markup-compatibility/2006">
          <mc:Choice Requires="x14">
            <control shapeId="2349" r:id="rId81" name="Option Button 301">
              <controlPr defaultSize="0" autoFill="0" autoLine="0" autoPict="0">
                <anchor moveWithCells="1">
                  <from>
                    <xdr:col>2</xdr:col>
                    <xdr:colOff>85725</xdr:colOff>
                    <xdr:row>223</xdr:row>
                    <xdr:rowOff>828675</xdr:rowOff>
                  </from>
                  <to>
                    <xdr:col>2</xdr:col>
                    <xdr:colOff>2495550</xdr:colOff>
                    <xdr:row>223</xdr:row>
                    <xdr:rowOff>1009650</xdr:rowOff>
                  </to>
                </anchor>
              </controlPr>
            </control>
          </mc:Choice>
        </mc:AlternateContent>
        <mc:AlternateContent xmlns:mc="http://schemas.openxmlformats.org/markup-compatibility/2006">
          <mc:Choice Requires="x14">
            <control shapeId="2350" r:id="rId82" name="Group Box 302">
              <controlPr defaultSize="0" autoFill="0" autoPict="0">
                <anchor moveWithCells="1">
                  <from>
                    <xdr:col>2</xdr:col>
                    <xdr:colOff>9525</xdr:colOff>
                    <xdr:row>224</xdr:row>
                    <xdr:rowOff>38100</xdr:rowOff>
                  </from>
                  <to>
                    <xdr:col>3</xdr:col>
                    <xdr:colOff>2447925</xdr:colOff>
                    <xdr:row>225</xdr:row>
                    <xdr:rowOff>47625</xdr:rowOff>
                  </to>
                </anchor>
              </controlPr>
            </control>
          </mc:Choice>
        </mc:AlternateContent>
        <mc:AlternateContent xmlns:mc="http://schemas.openxmlformats.org/markup-compatibility/2006">
          <mc:Choice Requires="x14">
            <control shapeId="2351" r:id="rId83" name="Option Button 303">
              <controlPr defaultSize="0" autoFill="0" autoLine="0" autoPict="0">
                <anchor moveWithCells="1">
                  <from>
                    <xdr:col>2</xdr:col>
                    <xdr:colOff>85725</xdr:colOff>
                    <xdr:row>224</xdr:row>
                    <xdr:rowOff>76200</xdr:rowOff>
                  </from>
                  <to>
                    <xdr:col>3</xdr:col>
                    <xdr:colOff>19050</xdr:colOff>
                    <xdr:row>224</xdr:row>
                    <xdr:rowOff>247650</xdr:rowOff>
                  </to>
                </anchor>
              </controlPr>
            </control>
          </mc:Choice>
        </mc:AlternateContent>
        <mc:AlternateContent xmlns:mc="http://schemas.openxmlformats.org/markup-compatibility/2006">
          <mc:Choice Requires="x14">
            <control shapeId="2352" r:id="rId84" name="Option Button 304">
              <controlPr defaultSize="0" autoFill="0" autoLine="0" autoPict="0">
                <anchor moveWithCells="1">
                  <from>
                    <xdr:col>2</xdr:col>
                    <xdr:colOff>85725</xdr:colOff>
                    <xdr:row>224</xdr:row>
                    <xdr:rowOff>257175</xdr:rowOff>
                  </from>
                  <to>
                    <xdr:col>2</xdr:col>
                    <xdr:colOff>2771775</xdr:colOff>
                    <xdr:row>224</xdr:row>
                    <xdr:rowOff>438150</xdr:rowOff>
                  </to>
                </anchor>
              </controlPr>
            </control>
          </mc:Choice>
        </mc:AlternateContent>
        <mc:AlternateContent xmlns:mc="http://schemas.openxmlformats.org/markup-compatibility/2006">
          <mc:Choice Requires="x14">
            <control shapeId="2353" r:id="rId85" name="Option Button 305">
              <controlPr defaultSize="0" autoFill="0" autoLine="0" autoPict="0">
                <anchor moveWithCells="1">
                  <from>
                    <xdr:col>2</xdr:col>
                    <xdr:colOff>85725</xdr:colOff>
                    <xdr:row>224</xdr:row>
                    <xdr:rowOff>447675</xdr:rowOff>
                  </from>
                  <to>
                    <xdr:col>2</xdr:col>
                    <xdr:colOff>2495550</xdr:colOff>
                    <xdr:row>224</xdr:row>
                    <xdr:rowOff>647700</xdr:rowOff>
                  </to>
                </anchor>
              </controlPr>
            </control>
          </mc:Choice>
        </mc:AlternateContent>
        <mc:AlternateContent xmlns:mc="http://schemas.openxmlformats.org/markup-compatibility/2006">
          <mc:Choice Requires="x14">
            <control shapeId="2354" r:id="rId86" name="Option Button 306">
              <controlPr defaultSize="0" autoFill="0" autoLine="0" autoPict="0">
                <anchor moveWithCells="1">
                  <from>
                    <xdr:col>2</xdr:col>
                    <xdr:colOff>85725</xdr:colOff>
                    <xdr:row>224</xdr:row>
                    <xdr:rowOff>647700</xdr:rowOff>
                  </from>
                  <to>
                    <xdr:col>2</xdr:col>
                    <xdr:colOff>2495550</xdr:colOff>
                    <xdr:row>224</xdr:row>
                    <xdr:rowOff>828675</xdr:rowOff>
                  </to>
                </anchor>
              </controlPr>
            </control>
          </mc:Choice>
        </mc:AlternateContent>
        <mc:AlternateContent xmlns:mc="http://schemas.openxmlformats.org/markup-compatibility/2006">
          <mc:Choice Requires="x14">
            <control shapeId="2355" r:id="rId87" name="Option Button 307">
              <controlPr defaultSize="0" autoFill="0" autoLine="0" autoPict="0">
                <anchor moveWithCells="1">
                  <from>
                    <xdr:col>2</xdr:col>
                    <xdr:colOff>85725</xdr:colOff>
                    <xdr:row>224</xdr:row>
                    <xdr:rowOff>838200</xdr:rowOff>
                  </from>
                  <to>
                    <xdr:col>2</xdr:col>
                    <xdr:colOff>2495550</xdr:colOff>
                    <xdr:row>224</xdr:row>
                    <xdr:rowOff>1019175</xdr:rowOff>
                  </to>
                </anchor>
              </controlPr>
            </control>
          </mc:Choice>
        </mc:AlternateContent>
        <mc:AlternateContent xmlns:mc="http://schemas.openxmlformats.org/markup-compatibility/2006">
          <mc:Choice Requires="x14">
            <control shapeId="2356" r:id="rId88" name="Group Box 308">
              <controlPr defaultSize="0" autoFill="0" autoPict="0">
                <anchor moveWithCells="1">
                  <from>
                    <xdr:col>2</xdr:col>
                    <xdr:colOff>9525</xdr:colOff>
                    <xdr:row>225</xdr:row>
                    <xdr:rowOff>38100</xdr:rowOff>
                  </from>
                  <to>
                    <xdr:col>3</xdr:col>
                    <xdr:colOff>2447925</xdr:colOff>
                    <xdr:row>248</xdr:row>
                    <xdr:rowOff>38100</xdr:rowOff>
                  </to>
                </anchor>
              </controlPr>
            </control>
          </mc:Choice>
        </mc:AlternateContent>
        <mc:AlternateContent xmlns:mc="http://schemas.openxmlformats.org/markup-compatibility/2006">
          <mc:Choice Requires="x14">
            <control shapeId="2357" r:id="rId89" name="Option Button 309">
              <controlPr defaultSize="0" autoFill="0" autoLine="0" autoPict="0">
                <anchor moveWithCells="1">
                  <from>
                    <xdr:col>2</xdr:col>
                    <xdr:colOff>85725</xdr:colOff>
                    <xdr:row>225</xdr:row>
                    <xdr:rowOff>76200</xdr:rowOff>
                  </from>
                  <to>
                    <xdr:col>3</xdr:col>
                    <xdr:colOff>19050</xdr:colOff>
                    <xdr:row>225</xdr:row>
                    <xdr:rowOff>247650</xdr:rowOff>
                  </to>
                </anchor>
              </controlPr>
            </control>
          </mc:Choice>
        </mc:AlternateContent>
        <mc:AlternateContent xmlns:mc="http://schemas.openxmlformats.org/markup-compatibility/2006">
          <mc:Choice Requires="x14">
            <control shapeId="2358" r:id="rId90" name="Option Button 310">
              <controlPr defaultSize="0" autoFill="0" autoLine="0" autoPict="0">
                <anchor moveWithCells="1">
                  <from>
                    <xdr:col>2</xdr:col>
                    <xdr:colOff>85725</xdr:colOff>
                    <xdr:row>225</xdr:row>
                    <xdr:rowOff>257175</xdr:rowOff>
                  </from>
                  <to>
                    <xdr:col>2</xdr:col>
                    <xdr:colOff>2771775</xdr:colOff>
                    <xdr:row>225</xdr:row>
                    <xdr:rowOff>438150</xdr:rowOff>
                  </to>
                </anchor>
              </controlPr>
            </control>
          </mc:Choice>
        </mc:AlternateContent>
        <mc:AlternateContent xmlns:mc="http://schemas.openxmlformats.org/markup-compatibility/2006">
          <mc:Choice Requires="x14">
            <control shapeId="2359" r:id="rId91" name="Option Button 311">
              <controlPr defaultSize="0" autoFill="0" autoLine="0" autoPict="0">
                <anchor moveWithCells="1">
                  <from>
                    <xdr:col>2</xdr:col>
                    <xdr:colOff>85725</xdr:colOff>
                    <xdr:row>225</xdr:row>
                    <xdr:rowOff>447675</xdr:rowOff>
                  </from>
                  <to>
                    <xdr:col>2</xdr:col>
                    <xdr:colOff>2495550</xdr:colOff>
                    <xdr:row>225</xdr:row>
                    <xdr:rowOff>647700</xdr:rowOff>
                  </to>
                </anchor>
              </controlPr>
            </control>
          </mc:Choice>
        </mc:AlternateContent>
        <mc:AlternateContent xmlns:mc="http://schemas.openxmlformats.org/markup-compatibility/2006">
          <mc:Choice Requires="x14">
            <control shapeId="2360" r:id="rId92" name="Option Button 312">
              <controlPr defaultSize="0" autoFill="0" autoLine="0" autoPict="0">
                <anchor moveWithCells="1">
                  <from>
                    <xdr:col>2</xdr:col>
                    <xdr:colOff>85725</xdr:colOff>
                    <xdr:row>225</xdr:row>
                    <xdr:rowOff>647700</xdr:rowOff>
                  </from>
                  <to>
                    <xdr:col>2</xdr:col>
                    <xdr:colOff>2495550</xdr:colOff>
                    <xdr:row>225</xdr:row>
                    <xdr:rowOff>828675</xdr:rowOff>
                  </to>
                </anchor>
              </controlPr>
            </control>
          </mc:Choice>
        </mc:AlternateContent>
        <mc:AlternateContent xmlns:mc="http://schemas.openxmlformats.org/markup-compatibility/2006">
          <mc:Choice Requires="x14">
            <control shapeId="2361" r:id="rId93" name="Option Button 313">
              <controlPr defaultSize="0" autoFill="0" autoLine="0" autoPict="0">
                <anchor moveWithCells="1">
                  <from>
                    <xdr:col>2</xdr:col>
                    <xdr:colOff>85725</xdr:colOff>
                    <xdr:row>225</xdr:row>
                    <xdr:rowOff>838200</xdr:rowOff>
                  </from>
                  <to>
                    <xdr:col>2</xdr:col>
                    <xdr:colOff>2495550</xdr:colOff>
                    <xdr:row>225</xdr:row>
                    <xdr:rowOff>1019175</xdr:rowOff>
                  </to>
                </anchor>
              </controlPr>
            </control>
          </mc:Choice>
        </mc:AlternateContent>
        <mc:AlternateContent xmlns:mc="http://schemas.openxmlformats.org/markup-compatibility/2006">
          <mc:Choice Requires="x14">
            <control shapeId="2364" r:id="rId94" name="Check Box 316">
              <controlPr defaultSize="0" autoFill="0" autoLine="0" autoPict="0">
                <anchor moveWithCells="1">
                  <from>
                    <xdr:col>2</xdr:col>
                    <xdr:colOff>1400175</xdr:colOff>
                    <xdr:row>217</xdr:row>
                    <xdr:rowOff>276225</xdr:rowOff>
                  </from>
                  <to>
                    <xdr:col>3</xdr:col>
                    <xdr:colOff>476250</xdr:colOff>
                    <xdr:row>217</xdr:row>
                    <xdr:rowOff>476250</xdr:rowOff>
                  </to>
                </anchor>
              </controlPr>
            </control>
          </mc:Choice>
        </mc:AlternateContent>
        <mc:AlternateContent xmlns:mc="http://schemas.openxmlformats.org/markup-compatibility/2006">
          <mc:Choice Requires="x14">
            <control shapeId="2365" r:id="rId95" name="Option Button 317">
              <controlPr defaultSize="0" autoFill="0" autoLine="0" autoPict="0">
                <anchor moveWithCells="1">
                  <from>
                    <xdr:col>1</xdr:col>
                    <xdr:colOff>200025</xdr:colOff>
                    <xdr:row>217</xdr:row>
                    <xdr:rowOff>190500</xdr:rowOff>
                  </from>
                  <to>
                    <xdr:col>2</xdr:col>
                    <xdr:colOff>314325</xdr:colOff>
                    <xdr:row>217</xdr:row>
                    <xdr:rowOff>428625</xdr:rowOff>
                  </to>
                </anchor>
              </controlPr>
            </control>
          </mc:Choice>
        </mc:AlternateContent>
        <mc:AlternateContent xmlns:mc="http://schemas.openxmlformats.org/markup-compatibility/2006">
          <mc:Choice Requires="x14">
            <control shapeId="2367" r:id="rId96" name="Option Button 319">
              <controlPr defaultSize="0" autoFill="0" autoLine="0" autoPict="0">
                <anchor moveWithCells="1">
                  <from>
                    <xdr:col>1</xdr:col>
                    <xdr:colOff>200025</xdr:colOff>
                    <xdr:row>217</xdr:row>
                    <xdr:rowOff>400050</xdr:rowOff>
                  </from>
                  <to>
                    <xdr:col>2</xdr:col>
                    <xdr:colOff>314325</xdr:colOff>
                    <xdr:row>217</xdr:row>
                    <xdr:rowOff>638175</xdr:rowOff>
                  </to>
                </anchor>
              </controlPr>
            </control>
          </mc:Choice>
        </mc:AlternateContent>
        <mc:AlternateContent xmlns:mc="http://schemas.openxmlformats.org/markup-compatibility/2006">
          <mc:Choice Requires="x14">
            <control shapeId="2368" r:id="rId97" name="Group Box 320">
              <controlPr defaultSize="0" autoFill="0" autoPict="0">
                <anchor moveWithCells="1">
                  <from>
                    <xdr:col>1</xdr:col>
                    <xdr:colOff>104775</xdr:colOff>
                    <xdr:row>217</xdr:row>
                    <xdr:rowOff>76200</xdr:rowOff>
                  </from>
                  <to>
                    <xdr:col>2</xdr:col>
                    <xdr:colOff>666750</xdr:colOff>
                    <xdr:row>217</xdr:row>
                    <xdr:rowOff>666750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14:formula1>
            <xm:f>選択肢リスト!$B$2:$B$15</xm:f>
          </x14:formula1>
          <xm:sqref>C4:D4</xm:sqref>
        </x14:dataValidation>
        <x14:dataValidation type="list" allowBlank="1" showInputMessage="1" showErrorMessage="1">
          <x14:formula1>
            <xm:f>選択肢リスト!$B$41:$B$43</xm:f>
          </x14:formula1>
          <xm:sqref>C29:D29 C34:D34 C39:D39 C44:D44 C62:D62 C66:D66 C70:D70 C74:D74 C79:D79 C84:D84 C89:D89 C94:D94 C104:D104 C109:D109 C114:D114 C119:D119</xm:sqref>
        </x14:dataValidation>
        <x14:dataValidation type="list" allowBlank="1" showInputMessage="1" showErrorMessage="1">
          <x14:formula1>
            <xm:f>選択肢リスト!$B$21:$B$23</xm:f>
          </x14:formula1>
          <xm:sqref>B28:D28</xm:sqref>
        </x14:dataValidation>
        <x14:dataValidation type="list" allowBlank="1" showInputMessage="1" showErrorMessage="1">
          <x14:formula1>
            <xm:f>選択肢リスト!$B$37:$B$39</xm:f>
          </x14:formula1>
          <xm:sqref>C31:D31 C36:D36 C41:D41 C46:D46 C50:D50 C55:D55 C59:D59 C81:D81 C86:D86 C91:D91 C96:D96 C100:D100 C106:D106 C111:D111 C116:D116 C121:D121 C125:D125</xm:sqref>
        </x14:dataValidation>
        <x14:dataValidation type="list" allowBlank="1" showInputMessage="1" showErrorMessage="1">
          <x14:formula1>
            <xm:f>選択肢リスト!$B$45:$B$48</xm:f>
          </x14:formula1>
          <xm:sqref>C32:D32 C37:D37 C42:D42 C47:D47 C51:D51 C56:D56 C60:D60 C82:D82 C87:D87 C92:D92 C97:D97 C101:D101 C107:D107 C112:D112 C117:D117 C122:D122 C126:D126</xm:sqref>
        </x14:dataValidation>
        <x14:dataValidation type="list" allowBlank="1" showInputMessage="1" showErrorMessage="1">
          <x14:formula1>
            <xm:f>選択肢リスト!$B$25:$B$27</xm:f>
          </x14:formula1>
          <xm:sqref>B53:D53</xm:sqref>
        </x14:dataValidation>
        <x14:dataValidation type="list" allowBlank="1" showInputMessage="1" showErrorMessage="1">
          <x14:formula1>
            <xm:f>選択肢リスト!$B$50:$B$53</xm:f>
          </x14:formula1>
          <xm:sqref>C64:D64 C68:D68 C72:D72 C76:D76</xm:sqref>
        </x14:dataValidation>
        <x14:dataValidation type="list" allowBlank="1" showInputMessage="1" showErrorMessage="1">
          <x14:formula1>
            <xm:f>選択肢リスト!$B$29:$B$31</xm:f>
          </x14:formula1>
          <xm:sqref>B78:D78</xm:sqref>
        </x14:dataValidation>
        <x14:dataValidation type="list" allowBlank="1" showInputMessage="1" showErrorMessage="1">
          <x14:formula1>
            <xm:f>選択肢リスト!$B$33:$B$35</xm:f>
          </x14:formula1>
          <xm:sqref>B103:D103</xm:sqref>
        </x14:dataValidation>
        <x14:dataValidation type="list" allowBlank="1" showInputMessage="1" showErrorMessage="1">
          <x14:formula1>
            <xm:f>選択肢リスト!$B$55:$B$57</xm:f>
          </x14:formula1>
          <xm:sqref>C129:D129</xm:sqref>
        </x14:dataValidation>
        <x14:dataValidation type="list" allowBlank="1" showInputMessage="1" showErrorMessage="1">
          <x14:formula1>
            <xm:f>選択肢リスト!$B$59:$B$63</xm:f>
          </x14:formula1>
          <xm:sqref>C132:D132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5" sqref="D25"/>
    </sheetView>
  </sheetViews>
  <sheetFormatPr defaultColWidth="9" defaultRowHeight="13.5"/>
  <cols>
    <col min="1" max="16384" width="9" style="158"/>
  </cols>
  <sheetData/>
  <phoneticPr fontId="1"/>
  <pageMargins left="0.69930555555555596" right="0.69930555555555596"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M333"/>
  <sheetViews>
    <sheetView topLeftCell="A253" zoomScale="85" zoomScaleNormal="85" workbookViewId="0">
      <selection activeCell="C284" sqref="C284"/>
    </sheetView>
  </sheetViews>
  <sheetFormatPr defaultRowHeight="13.5" outlineLevelRow="1"/>
  <cols>
    <col min="2" max="2" width="3.5" style="24" customWidth="1"/>
    <col min="3" max="6" width="3.5" customWidth="1"/>
    <col min="7" max="7" width="56.25" customWidth="1"/>
    <col min="8" max="8" width="67.5" style="24" customWidth="1"/>
    <col min="9" max="9" width="2.625" style="24" bestFit="1" customWidth="1"/>
  </cols>
  <sheetData>
    <row r="1" spans="2:13">
      <c r="B1" s="24" t="s">
        <v>343</v>
      </c>
    </row>
    <row r="2" spans="2:13" s="122" customFormat="1" ht="14.25" outlineLevel="1" thickBot="1">
      <c r="B2" s="122" t="s">
        <v>344</v>
      </c>
      <c r="C2" s="122" t="s">
        <v>345</v>
      </c>
      <c r="D2" s="122" t="s">
        <v>346</v>
      </c>
      <c r="E2" s="122" t="s">
        <v>347</v>
      </c>
      <c r="F2" s="122" t="s">
        <v>348</v>
      </c>
      <c r="G2" s="122" t="s">
        <v>349</v>
      </c>
      <c r="H2" s="123" t="s">
        <v>350</v>
      </c>
      <c r="I2" s="123"/>
      <c r="J2" s="123"/>
      <c r="K2" s="123"/>
      <c r="M2" s="123"/>
    </row>
    <row r="3" spans="2:13">
      <c r="B3" s="56" t="s">
        <v>260</v>
      </c>
      <c r="C3" s="57"/>
      <c r="D3" s="57"/>
      <c r="E3" s="57"/>
      <c r="F3" s="57"/>
      <c r="G3" s="57"/>
      <c r="H3" s="128"/>
      <c r="I3" s="128"/>
    </row>
    <row r="4" spans="2:13">
      <c r="B4" s="58"/>
      <c r="C4" s="59" t="s">
        <v>0</v>
      </c>
      <c r="D4" s="60"/>
      <c r="E4" s="60"/>
      <c r="F4" s="60"/>
      <c r="G4" s="61"/>
      <c r="H4" s="129" t="str">
        <f>'詳細　調査様式'!C3</f>
        <v>○○工事</v>
      </c>
      <c r="I4" s="129"/>
    </row>
    <row r="5" spans="2:13">
      <c r="B5" s="58"/>
      <c r="C5" s="59" t="s">
        <v>1</v>
      </c>
      <c r="D5" s="60"/>
      <c r="E5" s="60"/>
      <c r="F5" s="60"/>
      <c r="G5" s="61"/>
      <c r="H5" s="129" t="str">
        <f>'詳細　調査様式'!C4</f>
        <v>発注者名リスト</v>
      </c>
      <c r="I5" s="129"/>
    </row>
    <row r="6" spans="2:13">
      <c r="B6" s="58"/>
      <c r="C6" s="59" t="s">
        <v>72</v>
      </c>
      <c r="D6" s="60"/>
      <c r="E6" s="60"/>
      <c r="F6" s="60"/>
      <c r="G6" s="61"/>
      <c r="H6" s="129" t="str">
        <f>'詳細　調査様式'!C5</f>
        <v>島根県　〇〇市　〇〇町　〇〇地内</v>
      </c>
      <c r="I6" s="129"/>
    </row>
    <row r="7" spans="2:13">
      <c r="B7" s="58"/>
      <c r="C7" s="59" t="s">
        <v>70</v>
      </c>
      <c r="D7" s="60"/>
      <c r="E7" s="60"/>
      <c r="F7" s="60"/>
      <c r="G7" s="61"/>
      <c r="H7" s="129" t="str">
        <f>'詳細　調査様式'!C6</f>
        <v>平成　　年　　月　　日～平成　　年　　月　　日</v>
      </c>
      <c r="I7" s="129"/>
    </row>
    <row r="8" spans="2:13">
      <c r="B8" s="58"/>
      <c r="C8" s="59" t="s">
        <v>68</v>
      </c>
      <c r="D8" s="60"/>
      <c r="E8" s="60"/>
      <c r="F8" s="60"/>
      <c r="G8" s="61"/>
      <c r="H8" s="129" t="str">
        <f>'詳細　調査様式'!C7</f>
        <v>発注形態リスト</v>
      </c>
      <c r="I8" s="129"/>
    </row>
    <row r="9" spans="2:13">
      <c r="B9" s="58"/>
      <c r="C9" s="59" t="s">
        <v>71</v>
      </c>
      <c r="D9" s="60"/>
      <c r="E9" s="60"/>
      <c r="F9" s="60"/>
      <c r="G9" s="61"/>
      <c r="H9" s="130">
        <f>'詳細　調査様式'!C8</f>
        <v>0</v>
      </c>
      <c r="I9" s="130"/>
    </row>
    <row r="10" spans="2:13">
      <c r="B10" s="58"/>
      <c r="C10" s="374" t="s">
        <v>334</v>
      </c>
      <c r="D10" s="375"/>
      <c r="E10" s="376"/>
      <c r="F10" s="59" t="s">
        <v>279</v>
      </c>
      <c r="G10" s="61"/>
      <c r="H10" s="129" t="str">
        <f>'詳細　調査様式'!C9</f>
        <v>Ｖ＝　　ｍ３（Ｈ＝　　ｍ）</v>
      </c>
      <c r="I10" s="129"/>
    </row>
    <row r="11" spans="2:13">
      <c r="B11" s="58"/>
      <c r="C11" s="377"/>
      <c r="D11" s="378"/>
      <c r="E11" s="379"/>
      <c r="F11" s="59" t="s">
        <v>280</v>
      </c>
      <c r="G11" s="61"/>
      <c r="H11" s="129" t="str">
        <f>'詳細　調査様式'!C10</f>
        <v>A＝　　ｍ２</v>
      </c>
      <c r="I11" s="129"/>
    </row>
    <row r="12" spans="2:13">
      <c r="B12" s="58"/>
      <c r="C12" s="59" t="s">
        <v>83</v>
      </c>
      <c r="D12" s="60"/>
      <c r="E12" s="60"/>
      <c r="F12" s="60"/>
      <c r="G12" s="61"/>
      <c r="H12" s="129" t="str">
        <f>'詳細　調査様式'!C11</f>
        <v>Ｌ＝　　ｍ</v>
      </c>
      <c r="I12" s="129"/>
    </row>
    <row r="13" spans="2:13">
      <c r="B13" s="58"/>
      <c r="C13" s="374" t="s">
        <v>8</v>
      </c>
      <c r="D13" s="375"/>
      <c r="E13" s="376"/>
      <c r="F13" s="59" t="s">
        <v>216</v>
      </c>
      <c r="G13" s="61"/>
      <c r="H13" s="129" t="str">
        <f>'詳細　調査様式'!C12</f>
        <v>○○(株)</v>
      </c>
      <c r="I13" s="129"/>
    </row>
    <row r="14" spans="2:13">
      <c r="B14" s="58"/>
      <c r="C14" s="380"/>
      <c r="D14" s="381"/>
      <c r="E14" s="382"/>
      <c r="F14" s="59" t="s">
        <v>217</v>
      </c>
      <c r="G14" s="61"/>
      <c r="H14" s="129" t="str">
        <f>'詳細　調査様式'!C13</f>
        <v>島根県　〇〇市　〇〇町　〇〇</v>
      </c>
      <c r="I14" s="129"/>
    </row>
    <row r="15" spans="2:13">
      <c r="B15" s="58"/>
      <c r="C15" s="380"/>
      <c r="D15" s="381"/>
      <c r="E15" s="382"/>
      <c r="F15" s="59" t="s">
        <v>218</v>
      </c>
      <c r="G15" s="61"/>
      <c r="H15" s="129">
        <f>'詳細　調査様式'!C14</f>
        <v>0</v>
      </c>
      <c r="I15" s="129"/>
    </row>
    <row r="16" spans="2:13">
      <c r="B16" s="58"/>
      <c r="C16" s="380"/>
      <c r="D16" s="381"/>
      <c r="E16" s="382"/>
      <c r="F16" s="59" t="s">
        <v>281</v>
      </c>
      <c r="G16" s="61"/>
      <c r="H16" s="129" t="str">
        <f>'詳細　調査様式'!C15</f>
        <v>（例）：現場代理人</v>
      </c>
      <c r="I16" s="129"/>
    </row>
    <row r="17" spans="2:9" ht="14.25" thickBot="1">
      <c r="B17" s="62"/>
      <c r="C17" s="383"/>
      <c r="D17" s="384"/>
      <c r="E17" s="385"/>
      <c r="F17" s="63" t="s">
        <v>9</v>
      </c>
      <c r="G17" s="64"/>
      <c r="H17" s="131">
        <f>'詳細　調査様式'!C16</f>
        <v>0</v>
      </c>
      <c r="I17" s="131"/>
    </row>
    <row r="18" spans="2:9">
      <c r="B18" s="56" t="s">
        <v>442</v>
      </c>
      <c r="C18" s="57"/>
      <c r="D18" s="57"/>
      <c r="E18" s="57"/>
      <c r="F18" s="57"/>
      <c r="G18" s="57"/>
      <c r="H18" s="128"/>
      <c r="I18" s="128"/>
    </row>
    <row r="19" spans="2:9">
      <c r="B19" s="58"/>
      <c r="C19" s="65" t="s">
        <v>443</v>
      </c>
      <c r="D19" s="66"/>
      <c r="E19" s="66"/>
      <c r="F19" s="66"/>
      <c r="G19" s="67"/>
      <c r="H19" s="132" t="str">
        <f>'詳細　調査様式'!C18</f>
        <v>（例）No.◯◯～No.◯◯</v>
      </c>
      <c r="I19" s="132"/>
    </row>
    <row r="20" spans="2:9">
      <c r="B20" s="58"/>
      <c r="C20" s="65" t="s">
        <v>48</v>
      </c>
      <c r="D20" s="66"/>
      <c r="E20" s="66"/>
      <c r="F20" s="66"/>
      <c r="G20" s="67"/>
      <c r="H20" s="132" t="str">
        <f>'詳細　調査様式'!C19</f>
        <v>Ｌ＝〇〇ｍ</v>
      </c>
      <c r="I20" s="132"/>
    </row>
    <row r="21" spans="2:9">
      <c r="B21" s="58"/>
      <c r="C21" s="65" t="s">
        <v>444</v>
      </c>
      <c r="D21" s="66"/>
      <c r="E21" s="66"/>
      <c r="F21" s="66"/>
      <c r="G21" s="67"/>
      <c r="H21" s="132" t="str">
        <f>'詳細　調査様式'!C20</f>
        <v>掘削V＝○○m3（H＝○m）、舗装A＝○○m2、3次元計測面積A＝○㎡</v>
      </c>
      <c r="I21" s="132"/>
    </row>
    <row r="22" spans="2:9" ht="27">
      <c r="B22" s="58"/>
      <c r="C22" s="65" t="s">
        <v>49</v>
      </c>
      <c r="D22" s="66"/>
      <c r="E22" s="66"/>
      <c r="F22" s="66"/>
      <c r="G22" s="67"/>
      <c r="H22" s="132" t="str">
        <f>'詳細　調査様式'!C21</f>
        <v>（記入要領）ＩＣＴ土工（舗装工）の対象区間の横断面数を記入。20m毎と変化点の横断面。</v>
      </c>
      <c r="I22" s="132"/>
    </row>
    <row r="23" spans="2:9">
      <c r="B23" s="58"/>
      <c r="C23" s="68" t="s">
        <v>335</v>
      </c>
      <c r="D23" s="69"/>
      <c r="E23" s="69"/>
      <c r="F23" s="69"/>
      <c r="G23" s="69" t="s">
        <v>380</v>
      </c>
      <c r="H23" s="133"/>
      <c r="I23" s="133">
        <f>SUM(I24:I28)</f>
        <v>0</v>
      </c>
    </row>
    <row r="24" spans="2:9">
      <c r="B24" s="58"/>
      <c r="C24" s="70"/>
      <c r="D24" s="371" t="s">
        <v>102</v>
      </c>
      <c r="E24" s="386"/>
      <c r="F24" s="386"/>
      <c r="G24" s="387"/>
      <c r="H24" s="132" t="b">
        <v>0</v>
      </c>
      <c r="I24" s="132">
        <f>COUNTIF(H24, "TRUE")</f>
        <v>0</v>
      </c>
    </row>
    <row r="25" spans="2:9">
      <c r="B25" s="58"/>
      <c r="C25" s="70"/>
      <c r="D25" s="371" t="s">
        <v>395</v>
      </c>
      <c r="E25" s="386"/>
      <c r="F25" s="386"/>
      <c r="G25" s="387"/>
      <c r="H25" s="132" t="b">
        <v>0</v>
      </c>
      <c r="I25" s="132">
        <f>COUNTIF(H25, "TRUE")*2</f>
        <v>0</v>
      </c>
    </row>
    <row r="26" spans="2:9">
      <c r="B26" s="58"/>
      <c r="C26" s="70"/>
      <c r="D26" s="371" t="s">
        <v>103</v>
      </c>
      <c r="E26" s="386"/>
      <c r="F26" s="386"/>
      <c r="G26" s="387"/>
      <c r="H26" s="132" t="b">
        <v>0</v>
      </c>
      <c r="I26" s="132">
        <f>COUNTIF(H26, "TRUE")*4</f>
        <v>0</v>
      </c>
    </row>
    <row r="27" spans="2:9">
      <c r="B27" s="58"/>
      <c r="C27" s="70"/>
      <c r="D27" s="371" t="s">
        <v>381</v>
      </c>
      <c r="E27" s="386"/>
      <c r="F27" s="386"/>
      <c r="G27" s="387"/>
      <c r="H27" s="132" t="b">
        <v>0</v>
      </c>
      <c r="I27" s="132">
        <f>COUNTIF(H27, "TRUE")*8</f>
        <v>0</v>
      </c>
    </row>
    <row r="28" spans="2:9">
      <c r="B28" s="58"/>
      <c r="C28" s="70"/>
      <c r="D28" s="371" t="s">
        <v>104</v>
      </c>
      <c r="E28" s="386"/>
      <c r="F28" s="386"/>
      <c r="G28" s="387"/>
      <c r="H28" s="132" t="b">
        <v>0</v>
      </c>
      <c r="I28" s="132">
        <f>COUNTIF(H28, "TRUE")*16</f>
        <v>0</v>
      </c>
    </row>
    <row r="29" spans="2:9" ht="68.25" thickBot="1">
      <c r="B29" s="62"/>
      <c r="C29" s="71"/>
      <c r="D29" s="393" t="s">
        <v>123</v>
      </c>
      <c r="E29" s="394"/>
      <c r="F29" s="394"/>
      <c r="G29" s="395"/>
      <c r="H29" s="134" t="str">
        <f>'詳細　調査様式'!C24</f>
        <v>例）出来形管理の検査は施工プロセス検査として断面毎に行うことから、1度の計測が○m3とTSの方が効率的であったため。
例）隣接工区の施工後高さに応じて擦り付けるため。
例）橋脚・支柱・基礎コンなどの構造物があるため。
例）当該工事区域上部に障害物（○○橋、電力鉄塔等）があり、GPSの測位に支障があったため。
例）まだICT施工に慣れていないことから工事範囲を限定したため。</v>
      </c>
      <c r="I29" s="134"/>
    </row>
    <row r="30" spans="2:9">
      <c r="B30" s="56" t="s">
        <v>261</v>
      </c>
      <c r="C30" s="57"/>
      <c r="D30" s="57"/>
      <c r="E30" s="57"/>
      <c r="F30" s="57"/>
      <c r="G30" s="57"/>
      <c r="H30" s="128"/>
      <c r="I30" s="128"/>
    </row>
    <row r="31" spans="2:9">
      <c r="B31" s="72"/>
      <c r="C31" s="68" t="s">
        <v>282</v>
      </c>
      <c r="D31" s="69"/>
      <c r="E31" s="69"/>
      <c r="F31" s="69"/>
      <c r="G31" s="69"/>
      <c r="H31" s="133"/>
      <c r="I31" s="133"/>
    </row>
    <row r="32" spans="2:9" ht="22.5">
      <c r="B32" s="72"/>
      <c r="C32" s="73"/>
      <c r="D32" s="59" t="s">
        <v>286</v>
      </c>
      <c r="E32" s="60"/>
      <c r="F32" s="60"/>
      <c r="G32" s="61"/>
      <c r="H32" s="130" t="str">
        <f>'詳細　調査様式'!B28</f>
        <v>（どちらかを選択）３Dでない通常の起工測量では自社で行っていた・３Dでない通常の起工測量では自社で行っていない</v>
      </c>
      <c r="I32" s="130"/>
    </row>
    <row r="33" spans="2:9">
      <c r="B33" s="72"/>
      <c r="C33" s="73"/>
      <c r="D33" s="74" t="s">
        <v>351</v>
      </c>
      <c r="E33" s="75"/>
      <c r="F33" s="75"/>
      <c r="G33" s="76"/>
      <c r="H33" s="135" t="str">
        <f>'詳細　調査様式'!C29</f>
        <v>（どちらかを選択）自社保有・レンタル</v>
      </c>
      <c r="I33" s="135"/>
    </row>
    <row r="34" spans="2:9">
      <c r="B34" s="72"/>
      <c r="C34" s="73"/>
      <c r="D34" s="77" t="s">
        <v>352</v>
      </c>
      <c r="E34" s="78"/>
      <c r="F34" s="78"/>
      <c r="G34" s="79"/>
      <c r="H34" s="136" t="str">
        <f>'詳細　調査様式'!C30</f>
        <v>（例）〇〇社製　UAV写真測量システム</v>
      </c>
      <c r="I34" s="136"/>
    </row>
    <row r="35" spans="2:9">
      <c r="B35" s="72"/>
      <c r="C35" s="73"/>
      <c r="D35" s="77" t="s">
        <v>353</v>
      </c>
      <c r="E35" s="78"/>
      <c r="F35" s="78"/>
      <c r="G35" s="79"/>
      <c r="H35" s="137" t="str">
        <f>'詳細　調査様式'!C31</f>
        <v>（どちらかを選択）自社・外注</v>
      </c>
      <c r="I35" s="137"/>
    </row>
    <row r="36" spans="2:9">
      <c r="B36" s="72"/>
      <c r="C36" s="73"/>
      <c r="D36" s="77" t="s">
        <v>354</v>
      </c>
      <c r="E36" s="78"/>
      <c r="F36" s="78"/>
      <c r="G36" s="79"/>
      <c r="H36" s="137" t="str">
        <f>'詳細　調査様式'!C32</f>
        <v>（いずれかを選択）レンタル会社・測量会社・コンサル会社</v>
      </c>
      <c r="I36" s="137"/>
    </row>
    <row r="37" spans="2:9">
      <c r="B37" s="72"/>
      <c r="C37" s="73"/>
      <c r="D37" s="80" t="s">
        <v>396</v>
      </c>
      <c r="E37" s="81"/>
      <c r="F37" s="81"/>
      <c r="G37" s="82"/>
      <c r="H37" s="138">
        <f>'詳細　調査様式'!C33</f>
        <v>0</v>
      </c>
      <c r="I37" s="138"/>
    </row>
    <row r="38" spans="2:9">
      <c r="B38" s="72"/>
      <c r="C38" s="73"/>
      <c r="D38" s="74" t="s">
        <v>355</v>
      </c>
      <c r="E38" s="75"/>
      <c r="F38" s="75"/>
      <c r="G38" s="76"/>
      <c r="H38" s="135" t="str">
        <f>'詳細　調査様式'!C34</f>
        <v>（どちらかを選択）自社保有・レンタル</v>
      </c>
      <c r="I38" s="135"/>
    </row>
    <row r="39" spans="2:9">
      <c r="B39" s="72"/>
      <c r="C39" s="73"/>
      <c r="D39" s="77" t="s">
        <v>356</v>
      </c>
      <c r="E39" s="78"/>
      <c r="F39" s="78"/>
      <c r="G39" s="79"/>
      <c r="H39" s="137">
        <f>'詳細　調査様式'!C35</f>
        <v>0</v>
      </c>
      <c r="I39" s="137"/>
    </row>
    <row r="40" spans="2:9">
      <c r="B40" s="72"/>
      <c r="C40" s="73"/>
      <c r="D40" s="77" t="s">
        <v>357</v>
      </c>
      <c r="E40" s="78"/>
      <c r="F40" s="78"/>
      <c r="G40" s="79"/>
      <c r="H40" s="137" t="str">
        <f>'詳細　調査様式'!C36</f>
        <v>（どちらかを選択）自社・外注</v>
      </c>
      <c r="I40" s="137"/>
    </row>
    <row r="41" spans="2:9">
      <c r="B41" s="72"/>
      <c r="C41" s="73"/>
      <c r="D41" s="77" t="s">
        <v>358</v>
      </c>
      <c r="E41" s="78"/>
      <c r="F41" s="78"/>
      <c r="G41" s="79"/>
      <c r="H41" s="137" t="str">
        <f>'詳細　調査様式'!C37</f>
        <v>（いずれかを選択）レンタル会社・測量会社・コンサル会社</v>
      </c>
      <c r="I41" s="137"/>
    </row>
    <row r="42" spans="2:9">
      <c r="B42" s="72"/>
      <c r="C42" s="73"/>
      <c r="D42" s="80" t="s">
        <v>397</v>
      </c>
      <c r="E42" s="81"/>
      <c r="F42" s="81"/>
      <c r="G42" s="82"/>
      <c r="H42" s="138">
        <f>'詳細　調査様式'!C38</f>
        <v>0</v>
      </c>
      <c r="I42" s="138"/>
    </row>
    <row r="43" spans="2:9">
      <c r="B43" s="72"/>
      <c r="C43" s="73"/>
      <c r="D43" s="74" t="s">
        <v>359</v>
      </c>
      <c r="E43" s="75"/>
      <c r="F43" s="75"/>
      <c r="G43" s="76"/>
      <c r="H43" s="135" t="str">
        <f>'詳細　調査様式'!C39</f>
        <v>（どちらかを選択）自社保有・レンタル</v>
      </c>
      <c r="I43" s="135"/>
    </row>
    <row r="44" spans="2:9">
      <c r="B44" s="72"/>
      <c r="C44" s="73"/>
      <c r="D44" s="77" t="s">
        <v>360</v>
      </c>
      <c r="E44" s="78"/>
      <c r="F44" s="78"/>
      <c r="G44" s="79"/>
      <c r="H44" s="137">
        <f>'詳細　調査様式'!C40</f>
        <v>0</v>
      </c>
      <c r="I44" s="137"/>
    </row>
    <row r="45" spans="2:9">
      <c r="B45" s="72"/>
      <c r="C45" s="73"/>
      <c r="D45" s="77" t="s">
        <v>361</v>
      </c>
      <c r="E45" s="78"/>
      <c r="F45" s="78"/>
      <c r="G45" s="79"/>
      <c r="H45" s="137" t="str">
        <f>'詳細　調査様式'!C41</f>
        <v>（どちらかを選択）自社・外注</v>
      </c>
      <c r="I45" s="137"/>
    </row>
    <row r="46" spans="2:9">
      <c r="B46" s="72"/>
      <c r="C46" s="73"/>
      <c r="D46" s="77" t="s">
        <v>362</v>
      </c>
      <c r="E46" s="78"/>
      <c r="F46" s="78"/>
      <c r="G46" s="79"/>
      <c r="H46" s="137" t="str">
        <f>'詳細　調査様式'!C42</f>
        <v>（いずれかを選択）レンタル会社・測量会社・コンサル会社</v>
      </c>
      <c r="I46" s="137"/>
    </row>
    <row r="47" spans="2:9">
      <c r="B47" s="72"/>
      <c r="C47" s="73"/>
      <c r="D47" s="80" t="s">
        <v>398</v>
      </c>
      <c r="E47" s="81"/>
      <c r="F47" s="81"/>
      <c r="G47" s="82"/>
      <c r="H47" s="138">
        <f>'詳細　調査様式'!C43</f>
        <v>0</v>
      </c>
      <c r="I47" s="138"/>
    </row>
    <row r="48" spans="2:9">
      <c r="B48" s="72"/>
      <c r="C48" s="73"/>
      <c r="D48" s="74" t="s">
        <v>363</v>
      </c>
      <c r="E48" s="75"/>
      <c r="F48" s="75"/>
      <c r="G48" s="76"/>
      <c r="H48" s="135" t="str">
        <f>'詳細　調査様式'!C44</f>
        <v>（どちらかを選択）自社保有・レンタル</v>
      </c>
      <c r="I48" s="135"/>
    </row>
    <row r="49" spans="2:9">
      <c r="B49" s="72"/>
      <c r="C49" s="73"/>
      <c r="D49" s="77" t="s">
        <v>364</v>
      </c>
      <c r="E49" s="78"/>
      <c r="F49" s="78"/>
      <c r="G49" s="79"/>
      <c r="H49" s="137">
        <f>'詳細　調査様式'!C45</f>
        <v>0</v>
      </c>
      <c r="I49" s="137"/>
    </row>
    <row r="50" spans="2:9">
      <c r="B50" s="72"/>
      <c r="C50" s="73"/>
      <c r="D50" s="77" t="s">
        <v>365</v>
      </c>
      <c r="E50" s="78"/>
      <c r="F50" s="78"/>
      <c r="G50" s="79"/>
      <c r="H50" s="137" t="str">
        <f>'詳細　調査様式'!C46</f>
        <v>（どちらかを選択）自社・外注</v>
      </c>
      <c r="I50" s="137"/>
    </row>
    <row r="51" spans="2:9">
      <c r="B51" s="72"/>
      <c r="C51" s="73"/>
      <c r="D51" s="77" t="s">
        <v>366</v>
      </c>
      <c r="E51" s="78"/>
      <c r="F51" s="78"/>
      <c r="G51" s="79"/>
      <c r="H51" s="137" t="str">
        <f>'詳細　調査様式'!C47</f>
        <v>（いずれかを選択）レンタル会社・測量会社・コンサル会社</v>
      </c>
      <c r="I51" s="137"/>
    </row>
    <row r="52" spans="2:9">
      <c r="B52" s="72"/>
      <c r="C52" s="83"/>
      <c r="D52" s="80" t="s">
        <v>399</v>
      </c>
      <c r="E52" s="81"/>
      <c r="F52" s="81"/>
      <c r="G52" s="82"/>
      <c r="H52" s="138">
        <f>'詳細　調査様式'!C48</f>
        <v>0</v>
      </c>
      <c r="I52" s="138"/>
    </row>
    <row r="53" spans="2:9">
      <c r="B53" s="72"/>
      <c r="C53" s="68" t="s">
        <v>110</v>
      </c>
      <c r="D53" s="69"/>
      <c r="E53" s="69"/>
      <c r="F53" s="69"/>
      <c r="G53" s="69"/>
      <c r="H53" s="133"/>
      <c r="I53" s="133"/>
    </row>
    <row r="54" spans="2:9">
      <c r="B54" s="72"/>
      <c r="C54" s="73"/>
      <c r="D54" s="74" t="s">
        <v>367</v>
      </c>
      <c r="E54" s="75"/>
      <c r="F54" s="75"/>
      <c r="G54" s="76"/>
      <c r="H54" s="139" t="str">
        <f>'詳細　調査様式'!C49</f>
        <v>（例）○○社製　３D処理システム　(ソフト名を記入)</v>
      </c>
      <c r="I54" s="139"/>
    </row>
    <row r="55" spans="2:9">
      <c r="B55" s="72"/>
      <c r="C55" s="73"/>
      <c r="D55" s="77" t="s">
        <v>233</v>
      </c>
      <c r="E55" s="78"/>
      <c r="F55" s="78"/>
      <c r="G55" s="79"/>
      <c r="H55" s="137" t="str">
        <f>'詳細　調査様式'!C50</f>
        <v>（どちらかを選択）自社・外注</v>
      </c>
      <c r="I55" s="137"/>
    </row>
    <row r="56" spans="2:9">
      <c r="B56" s="72"/>
      <c r="C56" s="73"/>
      <c r="D56" s="77" t="s">
        <v>99</v>
      </c>
      <c r="E56" s="78"/>
      <c r="F56" s="78"/>
      <c r="G56" s="79"/>
      <c r="H56" s="137" t="str">
        <f>'詳細　調査様式'!C51</f>
        <v>（いずれかを選択）レンタル会社・測量会社・コンサル会社</v>
      </c>
      <c r="I56" s="137"/>
    </row>
    <row r="57" spans="2:9">
      <c r="B57" s="72"/>
      <c r="C57" s="83"/>
      <c r="D57" s="80" t="s">
        <v>400</v>
      </c>
      <c r="E57" s="81"/>
      <c r="F57" s="81"/>
      <c r="G57" s="82"/>
      <c r="H57" s="138">
        <f>'詳細　調査様式'!C52</f>
        <v>0</v>
      </c>
      <c r="I57" s="138"/>
    </row>
    <row r="58" spans="2:9">
      <c r="B58" s="72"/>
      <c r="C58" s="68" t="s">
        <v>283</v>
      </c>
      <c r="D58" s="69"/>
      <c r="E58" s="69"/>
      <c r="F58" s="69"/>
      <c r="G58" s="69"/>
      <c r="H58" s="133"/>
      <c r="I58" s="133"/>
    </row>
    <row r="59" spans="2:9" ht="22.5">
      <c r="B59" s="72"/>
      <c r="C59" s="73"/>
      <c r="D59" s="74" t="s">
        <v>287</v>
      </c>
      <c r="E59" s="75"/>
      <c r="F59" s="75"/>
      <c r="G59" s="76"/>
      <c r="H59" s="139" t="str">
        <f>'詳細　調査様式'!B53</f>
        <v>（どちらかを選択）TSを用いた出来形管理の時は自社で行っていた・TSを用いた出来形管理の時は自社で行っていない</v>
      </c>
      <c r="I59" s="139"/>
    </row>
    <row r="60" spans="2:9">
      <c r="B60" s="72"/>
      <c r="C60" s="73"/>
      <c r="D60" s="77" t="s">
        <v>367</v>
      </c>
      <c r="E60" s="78"/>
      <c r="F60" s="78"/>
      <c r="G60" s="79"/>
      <c r="H60" s="140" t="str">
        <f>'詳細　調査様式'!C54</f>
        <v>（例）○○社製　３D処理システム　(ソフト名を記入)</v>
      </c>
      <c r="I60" s="140"/>
    </row>
    <row r="61" spans="2:9">
      <c r="B61" s="72"/>
      <c r="C61" s="73"/>
      <c r="D61" s="77" t="s">
        <v>233</v>
      </c>
      <c r="E61" s="78"/>
      <c r="F61" s="78"/>
      <c r="G61" s="79"/>
      <c r="H61" s="137" t="str">
        <f>'詳細　調査様式'!C55</f>
        <v>（どちらかを選択）自社・外注</v>
      </c>
      <c r="I61" s="137"/>
    </row>
    <row r="62" spans="2:9">
      <c r="B62" s="72"/>
      <c r="C62" s="73"/>
      <c r="D62" s="77" t="s">
        <v>99</v>
      </c>
      <c r="E62" s="78"/>
      <c r="F62" s="78"/>
      <c r="G62" s="79"/>
      <c r="H62" s="137" t="str">
        <f>'詳細　調査様式'!C56</f>
        <v>（いずれかを選択）レンタル会社・測量会社・コンサル会社</v>
      </c>
      <c r="I62" s="137"/>
    </row>
    <row r="63" spans="2:9">
      <c r="B63" s="72"/>
      <c r="C63" s="83"/>
      <c r="D63" s="80" t="s">
        <v>400</v>
      </c>
      <c r="E63" s="81"/>
      <c r="F63" s="81"/>
      <c r="G63" s="82"/>
      <c r="H63" s="138">
        <f>'詳細　調査様式'!C57</f>
        <v>0</v>
      </c>
      <c r="I63" s="138"/>
    </row>
    <row r="64" spans="2:9">
      <c r="B64" s="72"/>
      <c r="C64" s="68" t="s">
        <v>368</v>
      </c>
      <c r="D64" s="69"/>
      <c r="E64" s="69"/>
      <c r="F64" s="69"/>
      <c r="G64" s="69"/>
      <c r="H64" s="133"/>
      <c r="I64" s="133"/>
    </row>
    <row r="65" spans="2:9">
      <c r="B65" s="72"/>
      <c r="C65" s="73"/>
      <c r="D65" s="74" t="s">
        <v>367</v>
      </c>
      <c r="E65" s="75"/>
      <c r="F65" s="75"/>
      <c r="G65" s="76"/>
      <c r="H65" s="139" t="str">
        <f>'詳細　調査様式'!C58</f>
        <v>（例）○○社製　３D処理システム　(ソフト名を記入)</v>
      </c>
      <c r="I65" s="139"/>
    </row>
    <row r="66" spans="2:9">
      <c r="B66" s="72"/>
      <c r="C66" s="73"/>
      <c r="D66" s="77" t="s">
        <v>233</v>
      </c>
      <c r="E66" s="78"/>
      <c r="F66" s="78"/>
      <c r="G66" s="79"/>
      <c r="H66" s="137" t="str">
        <f>'詳細　調査様式'!C59</f>
        <v>（どちらかを選択）自社・外注</v>
      </c>
      <c r="I66" s="137"/>
    </row>
    <row r="67" spans="2:9">
      <c r="B67" s="72"/>
      <c r="C67" s="73"/>
      <c r="D67" s="77" t="s">
        <v>99</v>
      </c>
      <c r="E67" s="78"/>
      <c r="F67" s="78"/>
      <c r="G67" s="79"/>
      <c r="H67" s="137" t="str">
        <f>'詳細　調査様式'!C60</f>
        <v>（いずれかを選択）レンタル会社・測量会社・コンサル会社</v>
      </c>
      <c r="I67" s="137"/>
    </row>
    <row r="68" spans="2:9">
      <c r="B68" s="72"/>
      <c r="C68" s="83"/>
      <c r="D68" s="80" t="s">
        <v>400</v>
      </c>
      <c r="E68" s="81"/>
      <c r="F68" s="81"/>
      <c r="G68" s="82"/>
      <c r="H68" s="138">
        <f>'詳細　調査様式'!C61</f>
        <v>0</v>
      </c>
      <c r="I68" s="138"/>
    </row>
    <row r="69" spans="2:9">
      <c r="B69" s="72"/>
      <c r="C69" s="68" t="s">
        <v>284</v>
      </c>
      <c r="D69" s="69"/>
      <c r="E69" s="69"/>
      <c r="F69" s="69"/>
      <c r="G69" s="69"/>
      <c r="H69" s="133"/>
      <c r="I69" s="133"/>
    </row>
    <row r="70" spans="2:9">
      <c r="B70" s="72"/>
      <c r="C70" s="73"/>
      <c r="D70" s="74" t="s">
        <v>351</v>
      </c>
      <c r="E70" s="75"/>
      <c r="F70" s="75"/>
      <c r="G70" s="76"/>
      <c r="H70" s="135" t="str">
        <f>'詳細　調査様式'!C62</f>
        <v>（どちらかを選択）自社保有・レンタル</v>
      </c>
      <c r="I70" s="135"/>
    </row>
    <row r="71" spans="2:9">
      <c r="B71" s="72"/>
      <c r="C71" s="73"/>
      <c r="D71" s="77" t="s">
        <v>352</v>
      </c>
      <c r="E71" s="78"/>
      <c r="F71" s="78"/>
      <c r="G71" s="79"/>
      <c r="H71" s="140" t="str">
        <f>'詳細　調査様式'!C63</f>
        <v>（例）　○○社　MCブル　○ｔ</v>
      </c>
      <c r="I71" s="140"/>
    </row>
    <row r="72" spans="2:9">
      <c r="B72" s="72"/>
      <c r="C72" s="73"/>
      <c r="D72" s="77" t="s">
        <v>369</v>
      </c>
      <c r="E72" s="78"/>
      <c r="F72" s="78"/>
      <c r="G72" s="79"/>
      <c r="H72" s="137" t="str">
        <f>'詳細　調査様式'!C64</f>
        <v>（いずれかを選択）自社・レンタル会社・機器メーカー</v>
      </c>
      <c r="I72" s="137"/>
    </row>
    <row r="73" spans="2:9">
      <c r="B73" s="72"/>
      <c r="C73" s="73"/>
      <c r="D73" s="80" t="s">
        <v>396</v>
      </c>
      <c r="E73" s="81"/>
      <c r="F73" s="81"/>
      <c r="G73" s="82"/>
      <c r="H73" s="138">
        <f>'詳細　調査様式'!C65</f>
        <v>0</v>
      </c>
      <c r="I73" s="138"/>
    </row>
    <row r="74" spans="2:9">
      <c r="B74" s="72"/>
      <c r="C74" s="73"/>
      <c r="D74" s="74" t="s">
        <v>355</v>
      </c>
      <c r="E74" s="75"/>
      <c r="F74" s="75"/>
      <c r="G74" s="76"/>
      <c r="H74" s="135" t="str">
        <f>'詳細　調査様式'!C66</f>
        <v>（どちらかを選択）自社保有・レンタル</v>
      </c>
      <c r="I74" s="135"/>
    </row>
    <row r="75" spans="2:9">
      <c r="B75" s="72"/>
      <c r="C75" s="73"/>
      <c r="D75" s="77" t="s">
        <v>356</v>
      </c>
      <c r="E75" s="78"/>
      <c r="F75" s="78"/>
      <c r="G75" s="79"/>
      <c r="H75" s="137" t="str">
        <f>'詳細　調査様式'!C67</f>
        <v>（例）　○○社　MCバックホウ　○m3</v>
      </c>
      <c r="I75" s="137"/>
    </row>
    <row r="76" spans="2:9">
      <c r="B76" s="72"/>
      <c r="C76" s="73"/>
      <c r="D76" s="77" t="s">
        <v>370</v>
      </c>
      <c r="E76" s="78"/>
      <c r="F76" s="78"/>
      <c r="G76" s="79"/>
      <c r="H76" s="137" t="str">
        <f>'詳細　調査様式'!C68</f>
        <v>（いずれかを選択）自社・レンタル会社・機器メーカー</v>
      </c>
      <c r="I76" s="137"/>
    </row>
    <row r="77" spans="2:9">
      <c r="B77" s="72"/>
      <c r="C77" s="73"/>
      <c r="D77" s="80" t="s">
        <v>397</v>
      </c>
      <c r="E77" s="81"/>
      <c r="F77" s="81"/>
      <c r="G77" s="82"/>
      <c r="H77" s="138">
        <f>'詳細　調査様式'!C69</f>
        <v>0</v>
      </c>
      <c r="I77" s="138"/>
    </row>
    <row r="78" spans="2:9">
      <c r="B78" s="72"/>
      <c r="C78" s="73"/>
      <c r="D78" s="74" t="s">
        <v>359</v>
      </c>
      <c r="E78" s="75"/>
      <c r="F78" s="75"/>
      <c r="G78" s="76"/>
      <c r="H78" s="135" t="str">
        <f>'詳細　調査様式'!C70</f>
        <v>（どちらかを選択）自社保有・レンタル</v>
      </c>
      <c r="I78" s="135"/>
    </row>
    <row r="79" spans="2:9">
      <c r="B79" s="72"/>
      <c r="C79" s="73"/>
      <c r="D79" s="77" t="s">
        <v>360</v>
      </c>
      <c r="E79" s="78"/>
      <c r="F79" s="78"/>
      <c r="G79" s="79"/>
      <c r="H79" s="137">
        <f>'詳細　調査様式'!C71</f>
        <v>0</v>
      </c>
      <c r="I79" s="137"/>
    </row>
    <row r="80" spans="2:9">
      <c r="B80" s="72"/>
      <c r="C80" s="73"/>
      <c r="D80" s="77" t="s">
        <v>371</v>
      </c>
      <c r="E80" s="78"/>
      <c r="F80" s="78"/>
      <c r="G80" s="79"/>
      <c r="H80" s="137" t="str">
        <f>'詳細　調査様式'!C72</f>
        <v>（いずれかを選択）自社・レンタル会社・機器メーカー</v>
      </c>
      <c r="I80" s="137"/>
    </row>
    <row r="81" spans="2:9">
      <c r="B81" s="72"/>
      <c r="C81" s="73"/>
      <c r="D81" s="80" t="s">
        <v>398</v>
      </c>
      <c r="E81" s="81"/>
      <c r="F81" s="81"/>
      <c r="G81" s="82"/>
      <c r="H81" s="138">
        <f>'詳細　調査様式'!C73</f>
        <v>0</v>
      </c>
      <c r="I81" s="138"/>
    </row>
    <row r="82" spans="2:9">
      <c r="B82" s="72"/>
      <c r="C82" s="73"/>
      <c r="D82" s="74" t="s">
        <v>363</v>
      </c>
      <c r="E82" s="75"/>
      <c r="F82" s="75"/>
      <c r="G82" s="76"/>
      <c r="H82" s="135" t="str">
        <f>'詳細　調査様式'!C74</f>
        <v>（どちらかを選択）自社保有・レンタル</v>
      </c>
      <c r="I82" s="135"/>
    </row>
    <row r="83" spans="2:9">
      <c r="B83" s="72"/>
      <c r="C83" s="73"/>
      <c r="D83" s="77" t="s">
        <v>364</v>
      </c>
      <c r="E83" s="78"/>
      <c r="F83" s="78"/>
      <c r="G83" s="79"/>
      <c r="H83" s="137">
        <f>'詳細　調査様式'!C75</f>
        <v>0</v>
      </c>
      <c r="I83" s="137"/>
    </row>
    <row r="84" spans="2:9">
      <c r="B84" s="72"/>
      <c r="C84" s="73"/>
      <c r="D84" s="77" t="s">
        <v>372</v>
      </c>
      <c r="E84" s="78"/>
      <c r="F84" s="78"/>
      <c r="G84" s="79"/>
      <c r="H84" s="137" t="str">
        <f>'詳細　調査様式'!C76</f>
        <v>（いずれかを選択）自社・レンタル会社・機器メーカー</v>
      </c>
      <c r="I84" s="137"/>
    </row>
    <row r="85" spans="2:9">
      <c r="B85" s="72"/>
      <c r="C85" s="83"/>
      <c r="D85" s="80" t="s">
        <v>399</v>
      </c>
      <c r="E85" s="81"/>
      <c r="F85" s="81"/>
      <c r="G85" s="82"/>
      <c r="H85" s="138">
        <f>'詳細　調査様式'!C77</f>
        <v>0</v>
      </c>
      <c r="I85" s="138"/>
    </row>
    <row r="86" spans="2:9">
      <c r="B86" s="72"/>
      <c r="C86" s="68" t="s">
        <v>285</v>
      </c>
      <c r="D86" s="69"/>
      <c r="E86" s="69"/>
      <c r="F86" s="69"/>
      <c r="G86" s="69"/>
      <c r="H86" s="133"/>
      <c r="I86" s="133"/>
    </row>
    <row r="87" spans="2:9" ht="22.5">
      <c r="B87" s="72"/>
      <c r="C87" s="73"/>
      <c r="D87" s="59" t="s">
        <v>288</v>
      </c>
      <c r="E87" s="60"/>
      <c r="F87" s="60"/>
      <c r="G87" s="61"/>
      <c r="H87" s="130" t="str">
        <f>'詳細　調査様式'!B78</f>
        <v>（どちらかを選択）３Dでない通常の出来高（数量）計測では自社で行っていた・３Dでない通常の出来高（数量）計測では自社で行っていない</v>
      </c>
      <c r="I87" s="130"/>
    </row>
    <row r="88" spans="2:9">
      <c r="B88" s="72"/>
      <c r="C88" s="73"/>
      <c r="D88" s="74" t="s">
        <v>351</v>
      </c>
      <c r="E88" s="75"/>
      <c r="F88" s="75"/>
      <c r="G88" s="76"/>
      <c r="H88" s="135" t="str">
        <f>'詳細　調査様式'!C79</f>
        <v>（どちらかを選択）自社保有・レンタル</v>
      </c>
      <c r="I88" s="135"/>
    </row>
    <row r="89" spans="2:9">
      <c r="B89" s="72"/>
      <c r="C89" s="73"/>
      <c r="D89" s="77" t="s">
        <v>352</v>
      </c>
      <c r="E89" s="78"/>
      <c r="F89" s="78"/>
      <c r="G89" s="79"/>
      <c r="H89" s="140" t="str">
        <f>'詳細　調査様式'!C80</f>
        <v>（例）〇〇社製　UAV写真測量システム</v>
      </c>
      <c r="I89" s="140"/>
    </row>
    <row r="90" spans="2:9">
      <c r="B90" s="72"/>
      <c r="C90" s="73"/>
      <c r="D90" s="77" t="s">
        <v>353</v>
      </c>
      <c r="E90" s="78"/>
      <c r="F90" s="78"/>
      <c r="G90" s="79"/>
      <c r="H90" s="137" t="str">
        <f>'詳細　調査様式'!C81</f>
        <v>（どちらかを選択）自社・外注</v>
      </c>
      <c r="I90" s="137"/>
    </row>
    <row r="91" spans="2:9">
      <c r="B91" s="72"/>
      <c r="C91" s="73"/>
      <c r="D91" s="77" t="s">
        <v>354</v>
      </c>
      <c r="E91" s="78"/>
      <c r="F91" s="78"/>
      <c r="G91" s="79"/>
      <c r="H91" s="137" t="str">
        <f>'詳細　調査様式'!C82</f>
        <v>（いずれかを選択）レンタル会社・測量会社・コンサル会社</v>
      </c>
      <c r="I91" s="137"/>
    </row>
    <row r="92" spans="2:9">
      <c r="B92" s="72"/>
      <c r="C92" s="73"/>
      <c r="D92" s="80" t="s">
        <v>396</v>
      </c>
      <c r="E92" s="81"/>
      <c r="F92" s="81"/>
      <c r="G92" s="82"/>
      <c r="H92" s="138">
        <f>'詳細　調査様式'!C83</f>
        <v>0</v>
      </c>
      <c r="I92" s="138"/>
    </row>
    <row r="93" spans="2:9">
      <c r="B93" s="72"/>
      <c r="C93" s="73"/>
      <c r="D93" s="74" t="s">
        <v>355</v>
      </c>
      <c r="E93" s="75"/>
      <c r="F93" s="75"/>
      <c r="G93" s="76"/>
      <c r="H93" s="135" t="str">
        <f>'詳細　調査様式'!C84</f>
        <v>（どちらかを選択）自社保有・レンタル</v>
      </c>
      <c r="I93" s="135"/>
    </row>
    <row r="94" spans="2:9">
      <c r="B94" s="72"/>
      <c r="C94" s="73"/>
      <c r="D94" s="77" t="s">
        <v>356</v>
      </c>
      <c r="E94" s="78"/>
      <c r="F94" s="78"/>
      <c r="G94" s="79"/>
      <c r="H94" s="137">
        <f>'詳細　調査様式'!C85</f>
        <v>0</v>
      </c>
      <c r="I94" s="137"/>
    </row>
    <row r="95" spans="2:9">
      <c r="B95" s="72"/>
      <c r="C95" s="73"/>
      <c r="D95" s="77" t="s">
        <v>357</v>
      </c>
      <c r="E95" s="78"/>
      <c r="F95" s="78"/>
      <c r="G95" s="79"/>
      <c r="H95" s="137" t="str">
        <f>'詳細　調査様式'!C86</f>
        <v>（どちらかを選択）自社・外注</v>
      </c>
      <c r="I95" s="137"/>
    </row>
    <row r="96" spans="2:9">
      <c r="B96" s="72"/>
      <c r="C96" s="73"/>
      <c r="D96" s="77" t="s">
        <v>358</v>
      </c>
      <c r="E96" s="78"/>
      <c r="F96" s="78"/>
      <c r="G96" s="79"/>
      <c r="H96" s="137" t="str">
        <f>'詳細　調査様式'!C87</f>
        <v>（いずれかを選択）レンタル会社・測量会社・コンサル会社</v>
      </c>
      <c r="I96" s="137"/>
    </row>
    <row r="97" spans="2:9">
      <c r="B97" s="72"/>
      <c r="C97" s="73"/>
      <c r="D97" s="80" t="s">
        <v>397</v>
      </c>
      <c r="E97" s="81"/>
      <c r="F97" s="81"/>
      <c r="G97" s="82"/>
      <c r="H97" s="138">
        <f>'詳細　調査様式'!C88</f>
        <v>0</v>
      </c>
      <c r="I97" s="138"/>
    </row>
    <row r="98" spans="2:9">
      <c r="B98" s="72"/>
      <c r="C98" s="73"/>
      <c r="D98" s="74" t="s">
        <v>359</v>
      </c>
      <c r="E98" s="75"/>
      <c r="F98" s="75"/>
      <c r="G98" s="76"/>
      <c r="H98" s="135" t="str">
        <f>'詳細　調査様式'!C89</f>
        <v>（どちらかを選択）自社保有・レンタル</v>
      </c>
      <c r="I98" s="135"/>
    </row>
    <row r="99" spans="2:9">
      <c r="B99" s="72"/>
      <c r="C99" s="73"/>
      <c r="D99" s="77" t="s">
        <v>360</v>
      </c>
      <c r="E99" s="78"/>
      <c r="F99" s="78"/>
      <c r="G99" s="79"/>
      <c r="H99" s="137">
        <f>'詳細　調査様式'!C90</f>
        <v>0</v>
      </c>
      <c r="I99" s="137"/>
    </row>
    <row r="100" spans="2:9">
      <c r="B100" s="72"/>
      <c r="C100" s="73"/>
      <c r="D100" s="77" t="s">
        <v>361</v>
      </c>
      <c r="E100" s="78"/>
      <c r="F100" s="78"/>
      <c r="G100" s="79"/>
      <c r="H100" s="137" t="str">
        <f>'詳細　調査様式'!C91</f>
        <v>（どちらかを選択）自社・外注</v>
      </c>
      <c r="I100" s="137"/>
    </row>
    <row r="101" spans="2:9">
      <c r="B101" s="72"/>
      <c r="C101" s="73"/>
      <c r="D101" s="77" t="s">
        <v>362</v>
      </c>
      <c r="E101" s="78"/>
      <c r="F101" s="78"/>
      <c r="G101" s="79"/>
      <c r="H101" s="137" t="str">
        <f>'詳細　調査様式'!C92</f>
        <v>（いずれかを選択）レンタル会社・測量会社・コンサル会社</v>
      </c>
      <c r="I101" s="137"/>
    </row>
    <row r="102" spans="2:9">
      <c r="B102" s="72"/>
      <c r="C102" s="73"/>
      <c r="D102" s="80" t="s">
        <v>398</v>
      </c>
      <c r="E102" s="81"/>
      <c r="F102" s="81"/>
      <c r="G102" s="82"/>
      <c r="H102" s="138">
        <f>'詳細　調査様式'!C93</f>
        <v>0</v>
      </c>
      <c r="I102" s="138"/>
    </row>
    <row r="103" spans="2:9">
      <c r="B103" s="72"/>
      <c r="C103" s="73"/>
      <c r="D103" s="74" t="s">
        <v>363</v>
      </c>
      <c r="E103" s="75"/>
      <c r="F103" s="75"/>
      <c r="G103" s="76"/>
      <c r="H103" s="135" t="str">
        <f>'詳細　調査様式'!C94</f>
        <v>（どちらかを選択）自社保有・レンタル</v>
      </c>
      <c r="I103" s="135"/>
    </row>
    <row r="104" spans="2:9">
      <c r="B104" s="72"/>
      <c r="C104" s="73"/>
      <c r="D104" s="77" t="s">
        <v>364</v>
      </c>
      <c r="E104" s="78"/>
      <c r="F104" s="78"/>
      <c r="G104" s="79"/>
      <c r="H104" s="137">
        <f>'詳細　調査様式'!C95</f>
        <v>0</v>
      </c>
      <c r="I104" s="137"/>
    </row>
    <row r="105" spans="2:9">
      <c r="B105" s="72"/>
      <c r="C105" s="73"/>
      <c r="D105" s="77" t="s">
        <v>365</v>
      </c>
      <c r="E105" s="78"/>
      <c r="F105" s="78"/>
      <c r="G105" s="79"/>
      <c r="H105" s="137" t="str">
        <f>'詳細　調査様式'!C96</f>
        <v>（どちらかを選択）自社・外注</v>
      </c>
      <c r="I105" s="137"/>
    </row>
    <row r="106" spans="2:9">
      <c r="B106" s="72"/>
      <c r="C106" s="73"/>
      <c r="D106" s="77" t="s">
        <v>366</v>
      </c>
      <c r="E106" s="78"/>
      <c r="F106" s="78"/>
      <c r="G106" s="79"/>
      <c r="H106" s="137" t="str">
        <f>'詳細　調査様式'!C97</f>
        <v>（いずれかを選択）レンタル会社・測量会社・コンサル会社</v>
      </c>
      <c r="I106" s="137"/>
    </row>
    <row r="107" spans="2:9">
      <c r="B107" s="72"/>
      <c r="C107" s="83"/>
      <c r="D107" s="80" t="s">
        <v>399</v>
      </c>
      <c r="E107" s="81"/>
      <c r="F107" s="81"/>
      <c r="G107" s="82"/>
      <c r="H107" s="138">
        <f>'詳細　調査様式'!C98</f>
        <v>0</v>
      </c>
      <c r="I107" s="138"/>
    </row>
    <row r="108" spans="2:9">
      <c r="B108" s="72"/>
      <c r="C108" s="68" t="s">
        <v>373</v>
      </c>
      <c r="D108" s="69"/>
      <c r="E108" s="69"/>
      <c r="F108" s="69"/>
      <c r="G108" s="69"/>
      <c r="H108" s="133"/>
      <c r="I108" s="133"/>
    </row>
    <row r="109" spans="2:9">
      <c r="B109" s="72"/>
      <c r="C109" s="73"/>
      <c r="D109" s="74" t="s">
        <v>367</v>
      </c>
      <c r="E109" s="75"/>
      <c r="F109" s="75"/>
      <c r="G109" s="76"/>
      <c r="H109" s="139" t="str">
        <f>'詳細　調査様式'!C99</f>
        <v>（例）○○社製　３D処理システム　(ソフト名を記入)</v>
      </c>
      <c r="I109" s="139"/>
    </row>
    <row r="110" spans="2:9">
      <c r="B110" s="72"/>
      <c r="C110" s="73"/>
      <c r="D110" s="77" t="s">
        <v>233</v>
      </c>
      <c r="E110" s="78"/>
      <c r="F110" s="78"/>
      <c r="G110" s="79"/>
      <c r="H110" s="137" t="str">
        <f>'詳細　調査様式'!C100</f>
        <v>（どちらかを選択）自社・外注</v>
      </c>
      <c r="I110" s="137"/>
    </row>
    <row r="111" spans="2:9">
      <c r="B111" s="72"/>
      <c r="C111" s="73"/>
      <c r="D111" s="77" t="s">
        <v>99</v>
      </c>
      <c r="E111" s="78"/>
      <c r="F111" s="78"/>
      <c r="G111" s="79"/>
      <c r="H111" s="137" t="str">
        <f>'詳細　調査様式'!C101</f>
        <v>（いずれかを選択）レンタル会社・測量会社・コンサル会社</v>
      </c>
      <c r="I111" s="137"/>
    </row>
    <row r="112" spans="2:9">
      <c r="B112" s="72"/>
      <c r="C112" s="83"/>
      <c r="D112" s="80" t="s">
        <v>400</v>
      </c>
      <c r="E112" s="81"/>
      <c r="F112" s="81"/>
      <c r="G112" s="82"/>
      <c r="H112" s="138">
        <f>'詳細　調査様式'!C102</f>
        <v>0</v>
      </c>
      <c r="I112" s="138"/>
    </row>
    <row r="113" spans="2:9">
      <c r="B113" s="72"/>
      <c r="C113" s="68" t="s">
        <v>118</v>
      </c>
      <c r="D113" s="69"/>
      <c r="E113" s="69"/>
      <c r="F113" s="69"/>
      <c r="G113" s="69"/>
      <c r="H113" s="133"/>
      <c r="I113" s="133"/>
    </row>
    <row r="114" spans="2:9" ht="22.5">
      <c r="B114" s="72"/>
      <c r="C114" s="73"/>
      <c r="D114" s="59" t="s">
        <v>289</v>
      </c>
      <c r="E114" s="60"/>
      <c r="F114" s="60"/>
      <c r="G114" s="61"/>
      <c r="H114" s="130" t="str">
        <f>'詳細　調査様式'!B103</f>
        <v>（どちらかを選択）３Dでない通常の出来形計測では自社で行っていた・３Dでない通常の出来形計測では自社で行っていない</v>
      </c>
      <c r="I114" s="130"/>
    </row>
    <row r="115" spans="2:9">
      <c r="B115" s="72"/>
      <c r="C115" s="73"/>
      <c r="D115" s="74" t="s">
        <v>351</v>
      </c>
      <c r="E115" s="75"/>
      <c r="F115" s="75"/>
      <c r="G115" s="76"/>
      <c r="H115" s="135" t="str">
        <f>'詳細　調査様式'!C104</f>
        <v>（どちらかを選択）自社保有・レンタル</v>
      </c>
      <c r="I115" s="135"/>
    </row>
    <row r="116" spans="2:9">
      <c r="B116" s="72"/>
      <c r="C116" s="73"/>
      <c r="D116" s="77" t="s">
        <v>352</v>
      </c>
      <c r="E116" s="78"/>
      <c r="F116" s="78"/>
      <c r="G116" s="79"/>
      <c r="H116" s="140" t="str">
        <f>'詳細　調査様式'!C105</f>
        <v>（例）〇〇社製　UAV写真測量システム</v>
      </c>
      <c r="I116" s="140"/>
    </row>
    <row r="117" spans="2:9">
      <c r="B117" s="72"/>
      <c r="C117" s="73"/>
      <c r="D117" s="77" t="s">
        <v>353</v>
      </c>
      <c r="E117" s="78"/>
      <c r="F117" s="78"/>
      <c r="G117" s="79"/>
      <c r="H117" s="137" t="str">
        <f>'詳細　調査様式'!C106</f>
        <v>（どちらかを選択）自社・外注</v>
      </c>
      <c r="I117" s="137"/>
    </row>
    <row r="118" spans="2:9">
      <c r="B118" s="72"/>
      <c r="C118" s="73"/>
      <c r="D118" s="77" t="s">
        <v>354</v>
      </c>
      <c r="E118" s="78"/>
      <c r="F118" s="78"/>
      <c r="G118" s="79"/>
      <c r="H118" s="137" t="str">
        <f>'詳細　調査様式'!C107</f>
        <v>（いずれかを選択）レンタル会社・測量会社・コンサル会社</v>
      </c>
      <c r="I118" s="137"/>
    </row>
    <row r="119" spans="2:9">
      <c r="B119" s="72"/>
      <c r="C119" s="73"/>
      <c r="D119" s="80" t="s">
        <v>396</v>
      </c>
      <c r="E119" s="81"/>
      <c r="F119" s="81"/>
      <c r="G119" s="82"/>
      <c r="H119" s="138">
        <f>'詳細　調査様式'!C108</f>
        <v>0</v>
      </c>
      <c r="I119" s="138"/>
    </row>
    <row r="120" spans="2:9">
      <c r="B120" s="72"/>
      <c r="C120" s="73"/>
      <c r="D120" s="74" t="s">
        <v>355</v>
      </c>
      <c r="E120" s="75"/>
      <c r="F120" s="75"/>
      <c r="G120" s="76"/>
      <c r="H120" s="135" t="str">
        <f>'詳細　調査様式'!C109</f>
        <v>（どちらかを選択）自社保有・レンタル</v>
      </c>
      <c r="I120" s="135"/>
    </row>
    <row r="121" spans="2:9">
      <c r="B121" s="72"/>
      <c r="C121" s="73"/>
      <c r="D121" s="77" t="s">
        <v>356</v>
      </c>
      <c r="E121" s="78"/>
      <c r="F121" s="78"/>
      <c r="G121" s="79"/>
      <c r="H121" s="137">
        <f>'詳細　調査様式'!C110</f>
        <v>0</v>
      </c>
      <c r="I121" s="137"/>
    </row>
    <row r="122" spans="2:9">
      <c r="B122" s="72"/>
      <c r="C122" s="73"/>
      <c r="D122" s="77" t="s">
        <v>357</v>
      </c>
      <c r="E122" s="78"/>
      <c r="F122" s="78"/>
      <c r="G122" s="79"/>
      <c r="H122" s="137" t="str">
        <f>'詳細　調査様式'!C111</f>
        <v>（どちらかを選択）自社・外注</v>
      </c>
      <c r="I122" s="137"/>
    </row>
    <row r="123" spans="2:9">
      <c r="B123" s="72"/>
      <c r="C123" s="73"/>
      <c r="D123" s="77" t="s">
        <v>358</v>
      </c>
      <c r="E123" s="78"/>
      <c r="F123" s="78"/>
      <c r="G123" s="79"/>
      <c r="H123" s="137" t="str">
        <f>'詳細　調査様式'!C112</f>
        <v>（いずれかを選択）レンタル会社・測量会社・コンサル会社</v>
      </c>
      <c r="I123" s="137"/>
    </row>
    <row r="124" spans="2:9">
      <c r="B124" s="72"/>
      <c r="C124" s="73"/>
      <c r="D124" s="80" t="s">
        <v>397</v>
      </c>
      <c r="E124" s="81"/>
      <c r="F124" s="81"/>
      <c r="G124" s="82"/>
      <c r="H124" s="138">
        <f>'詳細　調査様式'!C113</f>
        <v>0</v>
      </c>
      <c r="I124" s="138"/>
    </row>
    <row r="125" spans="2:9">
      <c r="B125" s="72"/>
      <c r="C125" s="73"/>
      <c r="D125" s="74" t="s">
        <v>359</v>
      </c>
      <c r="E125" s="75"/>
      <c r="F125" s="75"/>
      <c r="G125" s="76"/>
      <c r="H125" s="135" t="str">
        <f>'詳細　調査様式'!C114</f>
        <v>（どちらかを選択）自社保有・レンタル</v>
      </c>
      <c r="I125" s="135"/>
    </row>
    <row r="126" spans="2:9">
      <c r="B126" s="72"/>
      <c r="C126" s="73"/>
      <c r="D126" s="77" t="s">
        <v>360</v>
      </c>
      <c r="E126" s="78"/>
      <c r="F126" s="78"/>
      <c r="G126" s="79"/>
      <c r="H126" s="137">
        <f>'詳細　調査様式'!C115</f>
        <v>0</v>
      </c>
      <c r="I126" s="137"/>
    </row>
    <row r="127" spans="2:9">
      <c r="B127" s="72"/>
      <c r="C127" s="73"/>
      <c r="D127" s="77" t="s">
        <v>361</v>
      </c>
      <c r="E127" s="78"/>
      <c r="F127" s="78"/>
      <c r="G127" s="79"/>
      <c r="H127" s="137" t="str">
        <f>'詳細　調査様式'!C116</f>
        <v>（どちらかを選択）自社・外注</v>
      </c>
      <c r="I127" s="137"/>
    </row>
    <row r="128" spans="2:9">
      <c r="B128" s="72"/>
      <c r="C128" s="73"/>
      <c r="D128" s="77" t="s">
        <v>362</v>
      </c>
      <c r="E128" s="78"/>
      <c r="F128" s="78"/>
      <c r="G128" s="79"/>
      <c r="H128" s="137" t="str">
        <f>'詳細　調査様式'!C117</f>
        <v>（いずれかを選択）レンタル会社・測量会社・コンサル会社</v>
      </c>
      <c r="I128" s="137"/>
    </row>
    <row r="129" spans="2:9">
      <c r="B129" s="72"/>
      <c r="C129" s="73"/>
      <c r="D129" s="80" t="s">
        <v>398</v>
      </c>
      <c r="E129" s="81"/>
      <c r="F129" s="81"/>
      <c r="G129" s="82"/>
      <c r="H129" s="138">
        <f>'詳細　調査様式'!C118</f>
        <v>0</v>
      </c>
      <c r="I129" s="138"/>
    </row>
    <row r="130" spans="2:9">
      <c r="B130" s="72"/>
      <c r="C130" s="73"/>
      <c r="D130" s="74" t="s">
        <v>363</v>
      </c>
      <c r="E130" s="75"/>
      <c r="F130" s="75"/>
      <c r="G130" s="76"/>
      <c r="H130" s="135" t="str">
        <f>'詳細　調査様式'!C119</f>
        <v>（どちらかを選択）自社保有・レンタル</v>
      </c>
      <c r="I130" s="135"/>
    </row>
    <row r="131" spans="2:9">
      <c r="B131" s="72"/>
      <c r="C131" s="73"/>
      <c r="D131" s="77" t="s">
        <v>364</v>
      </c>
      <c r="E131" s="78"/>
      <c r="F131" s="78"/>
      <c r="G131" s="79"/>
      <c r="H131" s="137">
        <f>'詳細　調査様式'!C120</f>
        <v>0</v>
      </c>
      <c r="I131" s="137"/>
    </row>
    <row r="132" spans="2:9">
      <c r="B132" s="72"/>
      <c r="C132" s="73"/>
      <c r="D132" s="77" t="s">
        <v>365</v>
      </c>
      <c r="E132" s="78"/>
      <c r="F132" s="78"/>
      <c r="G132" s="79"/>
      <c r="H132" s="137" t="str">
        <f>'詳細　調査様式'!C121</f>
        <v>（どちらかを選択）自社・外注</v>
      </c>
      <c r="I132" s="137"/>
    </row>
    <row r="133" spans="2:9">
      <c r="B133" s="72"/>
      <c r="C133" s="73"/>
      <c r="D133" s="77" t="s">
        <v>366</v>
      </c>
      <c r="E133" s="78"/>
      <c r="F133" s="78"/>
      <c r="G133" s="79"/>
      <c r="H133" s="137" t="str">
        <f>'詳細　調査様式'!C122</f>
        <v>（いずれかを選択）レンタル会社・測量会社・コンサル会社</v>
      </c>
      <c r="I133" s="137"/>
    </row>
    <row r="134" spans="2:9">
      <c r="B134" s="72"/>
      <c r="C134" s="83"/>
      <c r="D134" s="80" t="s">
        <v>399</v>
      </c>
      <c r="E134" s="81"/>
      <c r="F134" s="81"/>
      <c r="G134" s="82"/>
      <c r="H134" s="138">
        <f>'詳細　調査様式'!C123</f>
        <v>0</v>
      </c>
      <c r="I134" s="138"/>
    </row>
    <row r="135" spans="2:9">
      <c r="B135" s="72"/>
      <c r="C135" s="68" t="s">
        <v>374</v>
      </c>
      <c r="D135" s="69"/>
      <c r="E135" s="69"/>
      <c r="F135" s="69"/>
      <c r="G135" s="69"/>
      <c r="H135" s="133"/>
      <c r="I135" s="133"/>
    </row>
    <row r="136" spans="2:9">
      <c r="B136" s="72"/>
      <c r="C136" s="73"/>
      <c r="D136" s="74" t="s">
        <v>367</v>
      </c>
      <c r="E136" s="75"/>
      <c r="F136" s="75"/>
      <c r="G136" s="76"/>
      <c r="H136" s="139" t="str">
        <f>'詳細　調査様式'!C124</f>
        <v>（例）○○社製　３D処理システム　(ソフト名を記入)</v>
      </c>
      <c r="I136" s="139"/>
    </row>
    <row r="137" spans="2:9">
      <c r="B137" s="72"/>
      <c r="C137" s="73"/>
      <c r="D137" s="77" t="s">
        <v>233</v>
      </c>
      <c r="E137" s="78"/>
      <c r="F137" s="78"/>
      <c r="G137" s="79"/>
      <c r="H137" s="137" t="str">
        <f>'詳細　調査様式'!C125</f>
        <v>（どちらかを選択）自社・外注</v>
      </c>
      <c r="I137" s="137"/>
    </row>
    <row r="138" spans="2:9">
      <c r="B138" s="72"/>
      <c r="C138" s="73"/>
      <c r="D138" s="77" t="s">
        <v>99</v>
      </c>
      <c r="E138" s="78"/>
      <c r="F138" s="78"/>
      <c r="G138" s="79"/>
      <c r="H138" s="137" t="str">
        <f>'詳細　調査様式'!C126</f>
        <v>（いずれかを選択）レンタル会社・測量会社・コンサル会社</v>
      </c>
      <c r="I138" s="137"/>
    </row>
    <row r="139" spans="2:9">
      <c r="B139" s="72"/>
      <c r="C139" s="83"/>
      <c r="D139" s="80" t="s">
        <v>400</v>
      </c>
      <c r="E139" s="81"/>
      <c r="F139" s="81"/>
      <c r="G139" s="82"/>
      <c r="H139" s="138">
        <f>'詳細　調査様式'!C127</f>
        <v>0</v>
      </c>
      <c r="I139" s="138"/>
    </row>
    <row r="140" spans="2:9">
      <c r="B140" s="72"/>
      <c r="C140" s="68" t="s">
        <v>375</v>
      </c>
      <c r="D140" s="69"/>
      <c r="E140" s="69"/>
      <c r="F140" s="69"/>
      <c r="G140" s="69"/>
      <c r="H140" s="133"/>
      <c r="I140" s="133"/>
    </row>
    <row r="141" spans="2:9">
      <c r="B141" s="72"/>
      <c r="C141" s="83"/>
      <c r="D141" s="59" t="s">
        <v>367</v>
      </c>
      <c r="E141" s="60"/>
      <c r="F141" s="60"/>
      <c r="G141" s="61"/>
      <c r="H141" s="141" t="str">
        <f>'詳細　調査様式'!C128</f>
        <v>（例）○○社製　３D処理システム　(ソフト名を記入)</v>
      </c>
      <c r="I141" s="141"/>
    </row>
    <row r="142" spans="2:9">
      <c r="B142" s="72"/>
      <c r="C142" s="68" t="s">
        <v>64</v>
      </c>
      <c r="D142" s="84"/>
      <c r="E142" s="84"/>
      <c r="F142" s="84"/>
      <c r="G142" s="84"/>
      <c r="H142" s="133"/>
      <c r="I142" s="133"/>
    </row>
    <row r="143" spans="2:9">
      <c r="B143" s="72"/>
      <c r="C143" s="73"/>
      <c r="D143" s="74" t="s">
        <v>376</v>
      </c>
      <c r="E143" s="75"/>
      <c r="F143" s="75"/>
      <c r="G143" s="76"/>
      <c r="H143" s="135" t="str">
        <f>'詳細　調査様式'!C129</f>
        <v>（どちらかを選択）利用した・利用していない</v>
      </c>
      <c r="I143" s="135"/>
    </row>
    <row r="144" spans="2:9">
      <c r="B144" s="72"/>
      <c r="C144" s="73"/>
      <c r="D144" s="77" t="s">
        <v>377</v>
      </c>
      <c r="E144" s="78"/>
      <c r="F144" s="78"/>
      <c r="G144" s="79"/>
      <c r="H144" s="137" t="str">
        <f>'詳細　調査様式'!C130</f>
        <v>（例）○○社　○○システム　（サービス名を記入）</v>
      </c>
      <c r="I144" s="137"/>
    </row>
    <row r="145" spans="2:9">
      <c r="B145" s="72"/>
      <c r="C145" s="73"/>
      <c r="D145" s="77" t="s">
        <v>100</v>
      </c>
      <c r="E145" s="78"/>
      <c r="F145" s="78"/>
      <c r="G145" s="79"/>
      <c r="H145" s="137" t="str">
        <f>'詳細　調査様式'!C132</f>
        <v>（いずれかを選択）レンタル会社・測量会社・コンサル会社・機器メーカー</v>
      </c>
      <c r="I145" s="137"/>
    </row>
    <row r="146" spans="2:9" ht="14.25" thickBot="1">
      <c r="B146" s="85"/>
      <c r="C146" s="86"/>
      <c r="D146" s="87" t="s">
        <v>401</v>
      </c>
      <c r="E146" s="88"/>
      <c r="F146" s="88"/>
      <c r="G146" s="89"/>
      <c r="H146" s="142">
        <f>'詳細　調査様式'!C133</f>
        <v>0</v>
      </c>
      <c r="I146" s="142"/>
    </row>
    <row r="147" spans="2:9">
      <c r="B147" s="56" t="s">
        <v>446</v>
      </c>
      <c r="C147" s="57"/>
      <c r="D147" s="57"/>
      <c r="E147" s="57"/>
      <c r="F147" s="57"/>
      <c r="G147" s="57"/>
      <c r="H147" s="128"/>
      <c r="I147" s="128"/>
    </row>
    <row r="148" spans="2:9">
      <c r="B148" s="72"/>
      <c r="C148" s="68" t="s">
        <v>130</v>
      </c>
      <c r="D148" s="69"/>
      <c r="E148" s="69"/>
      <c r="F148" s="69"/>
      <c r="G148" s="69"/>
      <c r="H148" s="133"/>
      <c r="I148" s="133"/>
    </row>
    <row r="149" spans="2:9">
      <c r="B149" s="72"/>
      <c r="C149" s="90"/>
      <c r="D149" s="91" t="s">
        <v>415</v>
      </c>
      <c r="E149" s="92"/>
      <c r="F149" s="92"/>
      <c r="G149" s="92"/>
      <c r="H149" s="143"/>
      <c r="I149" s="143"/>
    </row>
    <row r="150" spans="2:9">
      <c r="B150" s="72"/>
      <c r="C150" s="90"/>
      <c r="D150" s="93"/>
      <c r="E150" s="59" t="s">
        <v>386</v>
      </c>
      <c r="F150" s="60"/>
      <c r="G150" s="61"/>
      <c r="H150" s="129" t="str">
        <f>'詳細　調査様式'!C137</f>
        <v>No.◯◯～No.◯◯、A=○㎡</v>
      </c>
      <c r="I150" s="129"/>
    </row>
    <row r="151" spans="2:9">
      <c r="B151" s="72"/>
      <c r="C151" s="90"/>
      <c r="D151" s="94"/>
      <c r="E151" s="95" t="s">
        <v>290</v>
      </c>
      <c r="F151" s="96"/>
      <c r="G151" s="97"/>
      <c r="H151" s="144"/>
      <c r="I151" s="144"/>
    </row>
    <row r="152" spans="2:9">
      <c r="B152" s="72"/>
      <c r="C152" s="90"/>
      <c r="D152" s="94"/>
      <c r="E152" s="105"/>
      <c r="F152" s="120" t="s">
        <v>402</v>
      </c>
      <c r="G152" s="124"/>
      <c r="H152" s="145" t="str">
        <f>'詳細　調査様式'!D138</f>
        <v>◯◯</v>
      </c>
      <c r="I152" s="145"/>
    </row>
    <row r="153" spans="2:9">
      <c r="B153" s="72"/>
      <c r="C153" s="90"/>
      <c r="D153" s="94"/>
      <c r="E153" s="105"/>
      <c r="F153" s="121" t="s">
        <v>387</v>
      </c>
      <c r="G153" s="125"/>
      <c r="H153" s="146" t="str">
        <f>'詳細　調査様式'!D139</f>
        <v>外業○・内業○</v>
      </c>
      <c r="I153" s="146"/>
    </row>
    <row r="154" spans="2:9">
      <c r="B154" s="72"/>
      <c r="C154" s="90"/>
      <c r="D154" s="94"/>
      <c r="E154" s="105"/>
      <c r="F154" s="120" t="s">
        <v>403</v>
      </c>
      <c r="G154" s="124"/>
      <c r="H154" s="145" t="str">
        <f>'詳細　調査様式'!D140</f>
        <v>◯◯</v>
      </c>
      <c r="I154" s="145"/>
    </row>
    <row r="155" spans="2:9">
      <c r="B155" s="72"/>
      <c r="C155" s="90"/>
      <c r="D155" s="94"/>
      <c r="E155" s="111"/>
      <c r="F155" s="121" t="s">
        <v>387</v>
      </c>
      <c r="G155" s="125"/>
      <c r="H155" s="146" t="str">
        <f>'詳細　調査様式'!D141</f>
        <v>外業○・内業○</v>
      </c>
      <c r="I155" s="146"/>
    </row>
    <row r="156" spans="2:9">
      <c r="B156" s="72"/>
      <c r="C156" s="90"/>
      <c r="D156" s="94"/>
      <c r="E156" s="95" t="s">
        <v>53</v>
      </c>
      <c r="F156" s="96"/>
      <c r="G156" s="97"/>
      <c r="H156" s="144"/>
      <c r="I156" s="144"/>
    </row>
    <row r="157" spans="2:9">
      <c r="B157" s="72"/>
      <c r="C157" s="90"/>
      <c r="D157" s="94"/>
      <c r="E157" s="98"/>
      <c r="F157" s="120" t="s">
        <v>402</v>
      </c>
      <c r="G157" s="124"/>
      <c r="H157" s="145" t="str">
        <f>'詳細　調査様式'!D142</f>
        <v>◯◯</v>
      </c>
      <c r="I157" s="145"/>
    </row>
    <row r="158" spans="2:9">
      <c r="B158" s="72"/>
      <c r="C158" s="90"/>
      <c r="D158" s="94"/>
      <c r="E158" s="105"/>
      <c r="F158" s="121" t="s">
        <v>387</v>
      </c>
      <c r="G158" s="125"/>
      <c r="H158" s="146" t="str">
        <f>'詳細　調査様式'!D143</f>
        <v>外業○・内業○</v>
      </c>
      <c r="I158" s="146"/>
    </row>
    <row r="159" spans="2:9">
      <c r="B159" s="72"/>
      <c r="C159" s="90"/>
      <c r="D159" s="94"/>
      <c r="E159" s="105"/>
      <c r="F159" s="120" t="s">
        <v>403</v>
      </c>
      <c r="G159" s="124"/>
      <c r="H159" s="145" t="str">
        <f>'詳細　調査様式'!D144</f>
        <v>◯◯</v>
      </c>
      <c r="I159" s="145"/>
    </row>
    <row r="160" spans="2:9">
      <c r="B160" s="72"/>
      <c r="C160" s="90"/>
      <c r="D160" s="94"/>
      <c r="E160" s="99"/>
      <c r="F160" s="121" t="s">
        <v>387</v>
      </c>
      <c r="G160" s="125"/>
      <c r="H160" s="146" t="str">
        <f>'詳細　調査様式'!D145</f>
        <v>外業○・内業○</v>
      </c>
      <c r="I160" s="146"/>
    </row>
    <row r="161" spans="2:9">
      <c r="B161" s="72"/>
      <c r="C161" s="90"/>
      <c r="D161" s="91" t="s">
        <v>121</v>
      </c>
      <c r="E161" s="100"/>
      <c r="F161" s="100"/>
      <c r="G161" s="92"/>
      <c r="H161" s="143"/>
      <c r="I161" s="143">
        <f>SUM(I162:I165)</f>
        <v>0</v>
      </c>
    </row>
    <row r="162" spans="2:9">
      <c r="B162" s="72"/>
      <c r="C162" s="90"/>
      <c r="D162" s="101"/>
      <c r="E162" s="365" t="s">
        <v>378</v>
      </c>
      <c r="F162" s="366"/>
      <c r="G162" s="392"/>
      <c r="H162" s="129" t="b">
        <v>0</v>
      </c>
      <c r="I162" s="129">
        <f>COUNTIF(H162, "TRUE")</f>
        <v>0</v>
      </c>
    </row>
    <row r="163" spans="2:9" ht="13.5" customHeight="1">
      <c r="B163" s="72"/>
      <c r="C163" s="90"/>
      <c r="D163" s="101"/>
      <c r="E163" s="388" t="s">
        <v>327</v>
      </c>
      <c r="F163" s="389"/>
      <c r="G163" s="390"/>
      <c r="H163" s="129" t="b">
        <v>0</v>
      </c>
      <c r="I163" s="129">
        <f>COUNTIF(H163, "TRUE")*2</f>
        <v>0</v>
      </c>
    </row>
    <row r="164" spans="2:9">
      <c r="B164" s="72"/>
      <c r="C164" s="90"/>
      <c r="D164" s="101"/>
      <c r="E164" s="388" t="s">
        <v>336</v>
      </c>
      <c r="F164" s="389"/>
      <c r="G164" s="390"/>
      <c r="H164" s="129" t="b">
        <v>0</v>
      </c>
      <c r="I164" s="129">
        <f>COUNTIF(H164, "TRUE")*4</f>
        <v>0</v>
      </c>
    </row>
    <row r="165" spans="2:9" ht="13.5" customHeight="1">
      <c r="B165" s="72"/>
      <c r="C165" s="90"/>
      <c r="D165" s="101"/>
      <c r="E165" s="388" t="s">
        <v>122</v>
      </c>
      <c r="F165" s="389"/>
      <c r="G165" s="390"/>
      <c r="H165" s="129" t="b">
        <v>0</v>
      </c>
      <c r="I165" s="129">
        <f>COUNTIF(H165, "TRUE")*8</f>
        <v>0</v>
      </c>
    </row>
    <row r="166" spans="2:9" ht="67.5">
      <c r="B166" s="72"/>
      <c r="C166" s="102"/>
      <c r="D166" s="103"/>
      <c r="E166" s="388" t="s">
        <v>123</v>
      </c>
      <c r="F166" s="389"/>
      <c r="G166" s="390"/>
      <c r="H166" s="130" t="str">
        <f>'詳細　調査様式'!B148</f>
        <v>（例：「現場作業が大幅に減ったため、作業員の負担が軽減された（測量作業員）」
（例： 「２日程度の講習ですぐに理解出来、実際にやってみたら思いのほか簡単。」
（例：「従来工法では、２人で３日間かかっていた現況の測量が、１日で完了し省力化が図れた。また、各測点毎の断面による点的な管理から面的な管理とする事により、より詳細な計測を行う事が出来た。」
（例：「UAVでなくLSを用いて計測を行う事により、現場上部にある障害物（橋梁、鉄塔等）に影響を及ぼす事なく作業を行う事が出来た。」</v>
      </c>
      <c r="I166" s="130"/>
    </row>
    <row r="167" spans="2:9">
      <c r="B167" s="72"/>
      <c r="C167" s="68" t="s">
        <v>379</v>
      </c>
      <c r="D167" s="69"/>
      <c r="E167" s="69"/>
      <c r="F167" s="69"/>
      <c r="G167" s="69"/>
      <c r="H167" s="133"/>
      <c r="I167" s="133"/>
    </row>
    <row r="168" spans="2:9">
      <c r="B168" s="72"/>
      <c r="C168" s="90"/>
      <c r="D168" s="91" t="s">
        <v>415</v>
      </c>
      <c r="E168" s="92"/>
      <c r="F168" s="92"/>
      <c r="G168" s="92"/>
      <c r="H168" s="143"/>
      <c r="I168" s="143"/>
    </row>
    <row r="169" spans="2:9">
      <c r="B169" s="72"/>
      <c r="C169" s="90"/>
      <c r="D169" s="104"/>
      <c r="E169" s="59" t="s">
        <v>52</v>
      </c>
      <c r="F169" s="66"/>
      <c r="G169" s="67"/>
      <c r="H169" s="132" t="str">
        <f>'詳細　調査様式'!C151</f>
        <v>No.◯◯～No.◯◯</v>
      </c>
      <c r="I169" s="132"/>
    </row>
    <row r="170" spans="2:9">
      <c r="B170" s="72"/>
      <c r="C170" s="90"/>
      <c r="D170" s="104"/>
      <c r="E170" s="95" t="s">
        <v>388</v>
      </c>
      <c r="F170" s="96"/>
      <c r="G170" s="97"/>
      <c r="H170" s="147"/>
      <c r="I170" s="147"/>
    </row>
    <row r="171" spans="2:9">
      <c r="B171" s="72"/>
      <c r="C171" s="90"/>
      <c r="D171" s="104"/>
      <c r="E171" s="105"/>
      <c r="F171" s="106" t="s">
        <v>67</v>
      </c>
      <c r="G171" s="107"/>
      <c r="H171" s="148"/>
      <c r="I171" s="148"/>
    </row>
    <row r="172" spans="2:9">
      <c r="B172" s="72"/>
      <c r="C172" s="90"/>
      <c r="D172" s="104"/>
      <c r="E172" s="105"/>
      <c r="F172" s="108"/>
      <c r="G172" s="109" t="s">
        <v>404</v>
      </c>
      <c r="H172" s="149" t="str">
        <f>'詳細　調査様式'!D153</f>
        <v>◯◯</v>
      </c>
      <c r="I172" s="149"/>
    </row>
    <row r="173" spans="2:9">
      <c r="B173" s="72"/>
      <c r="C173" s="90"/>
      <c r="D173" s="104"/>
      <c r="E173" s="105"/>
      <c r="F173" s="108"/>
      <c r="G173" s="109" t="s">
        <v>403</v>
      </c>
      <c r="H173" s="149" t="str">
        <f>'詳細　調査様式'!D154</f>
        <v>◯◯</v>
      </c>
      <c r="I173" s="149"/>
    </row>
    <row r="174" spans="2:9">
      <c r="B174" s="72"/>
      <c r="C174" s="90"/>
      <c r="D174" s="104"/>
      <c r="E174" s="105"/>
      <c r="F174" s="106" t="s">
        <v>80</v>
      </c>
      <c r="G174" s="110"/>
      <c r="H174" s="150"/>
      <c r="I174" s="150"/>
    </row>
    <row r="175" spans="2:9">
      <c r="B175" s="72"/>
      <c r="C175" s="90"/>
      <c r="D175" s="104"/>
      <c r="E175" s="105"/>
      <c r="F175" s="108"/>
      <c r="G175" s="109" t="s">
        <v>404</v>
      </c>
      <c r="H175" s="149" t="str">
        <f>'詳細　調査様式'!D155</f>
        <v>◯◯</v>
      </c>
      <c r="I175" s="149"/>
    </row>
    <row r="176" spans="2:9">
      <c r="B176" s="72"/>
      <c r="C176" s="90"/>
      <c r="D176" s="104"/>
      <c r="E176" s="111"/>
      <c r="F176" s="112"/>
      <c r="G176" s="109" t="s">
        <v>403</v>
      </c>
      <c r="H176" s="149" t="str">
        <f>'詳細　調査様式'!D156</f>
        <v>◯◯</v>
      </c>
      <c r="I176" s="149"/>
    </row>
    <row r="177" spans="2:9">
      <c r="B177" s="72"/>
      <c r="C177" s="90"/>
      <c r="D177" s="104"/>
      <c r="E177" s="95" t="s">
        <v>53</v>
      </c>
      <c r="F177" s="96"/>
      <c r="G177" s="97"/>
      <c r="H177" s="147"/>
      <c r="I177" s="147"/>
    </row>
    <row r="178" spans="2:9">
      <c r="B178" s="72"/>
      <c r="C178" s="90"/>
      <c r="D178" s="104"/>
      <c r="E178" s="105"/>
      <c r="F178" s="106" t="s">
        <v>89</v>
      </c>
      <c r="G178" s="107"/>
      <c r="H178" s="150"/>
      <c r="I178" s="150"/>
    </row>
    <row r="179" spans="2:9">
      <c r="B179" s="72"/>
      <c r="C179" s="90"/>
      <c r="D179" s="104"/>
      <c r="E179" s="105"/>
      <c r="F179" s="108"/>
      <c r="G179" s="109" t="s">
        <v>404</v>
      </c>
      <c r="H179" s="149" t="str">
        <f>'詳細　調査様式'!D158</f>
        <v>◯◯</v>
      </c>
      <c r="I179" s="149"/>
    </row>
    <row r="180" spans="2:9">
      <c r="B180" s="72"/>
      <c r="C180" s="90"/>
      <c r="D180" s="104"/>
      <c r="E180" s="105"/>
      <c r="F180" s="108"/>
      <c r="G180" s="109" t="s">
        <v>403</v>
      </c>
      <c r="H180" s="149" t="str">
        <f>'詳細　調査様式'!D159</f>
        <v>◯◯</v>
      </c>
      <c r="I180" s="149"/>
    </row>
    <row r="181" spans="2:9">
      <c r="B181" s="72"/>
      <c r="C181" s="90"/>
      <c r="D181" s="104"/>
      <c r="E181" s="105"/>
      <c r="F181" s="106" t="s">
        <v>90</v>
      </c>
      <c r="G181" s="107"/>
      <c r="H181" s="150"/>
      <c r="I181" s="150"/>
    </row>
    <row r="182" spans="2:9">
      <c r="B182" s="72"/>
      <c r="C182" s="90"/>
      <c r="D182" s="104"/>
      <c r="E182" s="105"/>
      <c r="F182" s="108"/>
      <c r="G182" s="109" t="s">
        <v>405</v>
      </c>
      <c r="H182" s="149" t="str">
        <f>'詳細　調査様式'!D160</f>
        <v>◯◯</v>
      </c>
      <c r="I182" s="149"/>
    </row>
    <row r="183" spans="2:9">
      <c r="B183" s="72"/>
      <c r="C183" s="90"/>
      <c r="D183" s="113"/>
      <c r="E183" s="111"/>
      <c r="F183" s="112"/>
      <c r="G183" s="109" t="s">
        <v>403</v>
      </c>
      <c r="H183" s="149" t="str">
        <f>'詳細　調査様式'!D161</f>
        <v>◯◯</v>
      </c>
      <c r="I183" s="149"/>
    </row>
    <row r="184" spans="2:9">
      <c r="B184" s="72"/>
      <c r="C184" s="90"/>
      <c r="D184" s="91" t="s">
        <v>121</v>
      </c>
      <c r="E184" s="100"/>
      <c r="F184" s="100"/>
      <c r="G184" s="100"/>
      <c r="H184" s="143"/>
      <c r="I184" s="143">
        <f>SUM(I185:I190)</f>
        <v>0</v>
      </c>
    </row>
    <row r="185" spans="2:9">
      <c r="B185" s="72"/>
      <c r="C185" s="90"/>
      <c r="D185" s="101"/>
      <c r="E185" s="371" t="s">
        <v>125</v>
      </c>
      <c r="F185" s="372"/>
      <c r="G185" s="391"/>
      <c r="H185" s="132" t="b">
        <v>0</v>
      </c>
      <c r="I185" s="132">
        <f>COUNTIF(H185, "TRUE")</f>
        <v>0</v>
      </c>
    </row>
    <row r="186" spans="2:9">
      <c r="B186" s="72"/>
      <c r="C186" s="90"/>
      <c r="D186" s="101"/>
      <c r="E186" s="371" t="s">
        <v>126</v>
      </c>
      <c r="F186" s="372"/>
      <c r="G186" s="391"/>
      <c r="H186" s="132" t="b">
        <v>0</v>
      </c>
      <c r="I186" s="132">
        <f>COUNTIF(H186, "TRUE")*2</f>
        <v>0</v>
      </c>
    </row>
    <row r="187" spans="2:9" ht="13.5" customHeight="1">
      <c r="B187" s="72"/>
      <c r="C187" s="90"/>
      <c r="D187" s="101"/>
      <c r="E187" s="371" t="s">
        <v>127</v>
      </c>
      <c r="F187" s="372"/>
      <c r="G187" s="391"/>
      <c r="H187" s="132" t="b">
        <v>0</v>
      </c>
      <c r="I187" s="132">
        <f>COUNTIF(H187, "TRUE")*4</f>
        <v>0</v>
      </c>
    </row>
    <row r="188" spans="2:9" ht="13.5" customHeight="1">
      <c r="B188" s="72"/>
      <c r="C188" s="90"/>
      <c r="D188" s="101"/>
      <c r="E188" s="371" t="s">
        <v>328</v>
      </c>
      <c r="F188" s="372"/>
      <c r="G188" s="391"/>
      <c r="H188" s="132" t="b">
        <v>0</v>
      </c>
      <c r="I188" s="132">
        <f>COUNTIF(H188, "TRUE")*8</f>
        <v>0</v>
      </c>
    </row>
    <row r="189" spans="2:9" ht="13.5" customHeight="1">
      <c r="B189" s="72"/>
      <c r="C189" s="90"/>
      <c r="D189" s="101"/>
      <c r="E189" s="371" t="s">
        <v>337</v>
      </c>
      <c r="F189" s="372"/>
      <c r="G189" s="391"/>
      <c r="H189" s="132" t="b">
        <v>0</v>
      </c>
      <c r="I189" s="132">
        <f>COUNTIF(H189, "TRUE")*16</f>
        <v>0</v>
      </c>
    </row>
    <row r="190" spans="2:9" ht="13.5" customHeight="1">
      <c r="B190" s="72"/>
      <c r="C190" s="90"/>
      <c r="D190" s="101"/>
      <c r="E190" s="371" t="s">
        <v>128</v>
      </c>
      <c r="F190" s="372"/>
      <c r="G190" s="391"/>
      <c r="H190" s="132" t="b">
        <v>0</v>
      </c>
      <c r="I190" s="132">
        <f>COUNTIF(H190, "TRUE")*32</f>
        <v>0</v>
      </c>
    </row>
    <row r="191" spans="2:9" ht="56.25">
      <c r="B191" s="72"/>
      <c r="C191" s="102"/>
      <c r="D191" s="103"/>
      <c r="E191" s="371" t="s">
        <v>129</v>
      </c>
      <c r="F191" s="372"/>
      <c r="G191" s="391"/>
      <c r="H191" s="151" t="str">
        <f>'詳細　調査様式'!B164</f>
        <v>（例： 「○日程度の講習ですぐに理解出来、実際にやってみたら思いのほか簡単。」
（例：「３次元化することで事前にシミュレーションが出来た。」
（例：「ソフトウェアの操作習熟に時間がかかった。」
（例：「構造物が多く、３次元設計データを作成するのが困難であった。」
（例：「ハイスペックのパソコンを準備する必要がある。」</v>
      </c>
      <c r="I191" s="151"/>
    </row>
    <row r="192" spans="2:9">
      <c r="B192" s="72"/>
      <c r="C192" s="68" t="s">
        <v>124</v>
      </c>
      <c r="D192" s="69"/>
      <c r="E192" s="69"/>
      <c r="F192" s="69"/>
      <c r="G192" s="69"/>
      <c r="H192" s="133"/>
      <c r="I192" s="133"/>
    </row>
    <row r="193" spans="2:9">
      <c r="B193" s="72"/>
      <c r="C193" s="73"/>
      <c r="D193" s="91" t="s">
        <v>416</v>
      </c>
      <c r="E193" s="92"/>
      <c r="F193" s="92"/>
      <c r="G193" s="92"/>
      <c r="H193" s="143"/>
      <c r="I193" s="143"/>
    </row>
    <row r="194" spans="2:9">
      <c r="B194" s="72"/>
      <c r="C194" s="73"/>
      <c r="D194" s="104"/>
      <c r="E194" s="95" t="s">
        <v>389</v>
      </c>
      <c r="F194" s="97"/>
      <c r="G194" s="97"/>
      <c r="H194" s="144"/>
      <c r="I194" s="144"/>
    </row>
    <row r="195" spans="2:9">
      <c r="B195" s="72"/>
      <c r="C195" s="73"/>
      <c r="D195" s="104"/>
      <c r="E195" s="105"/>
      <c r="F195" s="106" t="s">
        <v>300</v>
      </c>
      <c r="G195" s="107"/>
      <c r="H195" s="148"/>
      <c r="I195" s="148"/>
    </row>
    <row r="196" spans="2:9">
      <c r="B196" s="72"/>
      <c r="C196" s="73"/>
      <c r="D196" s="104"/>
      <c r="E196" s="105"/>
      <c r="F196" s="114"/>
      <c r="G196" s="115" t="s">
        <v>406</v>
      </c>
      <c r="H196" s="152" t="str">
        <f>'詳細　調査様式'!D167</f>
        <v>◯◯</v>
      </c>
      <c r="I196" s="152"/>
    </row>
    <row r="197" spans="2:9">
      <c r="B197" s="72"/>
      <c r="C197" s="73"/>
      <c r="D197" s="104"/>
      <c r="E197" s="105"/>
      <c r="F197" s="116"/>
      <c r="G197" s="115" t="s">
        <v>407</v>
      </c>
      <c r="H197" s="152" t="str">
        <f>'詳細　調査様式'!D168</f>
        <v>◯◯</v>
      </c>
      <c r="I197" s="152"/>
    </row>
    <row r="198" spans="2:9">
      <c r="B198" s="72"/>
      <c r="C198" s="73"/>
      <c r="D198" s="104"/>
      <c r="E198" s="105"/>
      <c r="F198" s="106" t="s">
        <v>50</v>
      </c>
      <c r="G198" s="107"/>
      <c r="H198" s="148"/>
      <c r="I198" s="148"/>
    </row>
    <row r="199" spans="2:9">
      <c r="B199" s="72"/>
      <c r="C199" s="73"/>
      <c r="D199" s="104"/>
      <c r="E199" s="105"/>
      <c r="F199" s="114"/>
      <c r="G199" s="117" t="s">
        <v>408</v>
      </c>
      <c r="H199" s="153">
        <f>'詳細　調査様式'!D169</f>
        <v>0</v>
      </c>
      <c r="I199" s="153"/>
    </row>
    <row r="200" spans="2:9">
      <c r="B200" s="72"/>
      <c r="C200" s="73"/>
      <c r="D200" s="104"/>
      <c r="E200" s="105"/>
      <c r="F200" s="116"/>
      <c r="G200" s="115" t="s">
        <v>409</v>
      </c>
      <c r="H200" s="152" t="str">
        <f>'詳細　調査様式'!D170</f>
        <v>◯◯</v>
      </c>
      <c r="I200" s="152"/>
    </row>
    <row r="201" spans="2:9">
      <c r="B201" s="72"/>
      <c r="C201" s="73"/>
      <c r="D201" s="104"/>
      <c r="E201" s="105"/>
      <c r="F201" s="106" t="s">
        <v>301</v>
      </c>
      <c r="G201" s="107"/>
      <c r="H201" s="148"/>
      <c r="I201" s="148"/>
    </row>
    <row r="202" spans="2:9">
      <c r="B202" s="72"/>
      <c r="C202" s="73"/>
      <c r="D202" s="104"/>
      <c r="E202" s="105"/>
      <c r="F202" s="114"/>
      <c r="G202" s="115" t="s">
        <v>404</v>
      </c>
      <c r="H202" s="152" t="str">
        <f>'詳細　調査様式'!D171</f>
        <v>◯◯</v>
      </c>
      <c r="I202" s="152"/>
    </row>
    <row r="203" spans="2:9">
      <c r="B203" s="72"/>
      <c r="C203" s="73"/>
      <c r="D203" s="104"/>
      <c r="E203" s="111"/>
      <c r="F203" s="116"/>
      <c r="G203" s="115" t="s">
        <v>403</v>
      </c>
      <c r="H203" s="152" t="str">
        <f>'詳細　調査様式'!D172</f>
        <v>◯◯</v>
      </c>
      <c r="I203" s="152"/>
    </row>
    <row r="204" spans="2:9">
      <c r="B204" s="72"/>
      <c r="C204" s="73"/>
      <c r="D204" s="104"/>
      <c r="E204" s="95" t="s">
        <v>390</v>
      </c>
      <c r="F204" s="97"/>
      <c r="G204" s="97"/>
      <c r="H204" s="147"/>
      <c r="I204" s="147"/>
    </row>
    <row r="205" spans="2:9">
      <c r="B205" s="72"/>
      <c r="C205" s="73"/>
      <c r="D205" s="104"/>
      <c r="E205" s="105"/>
      <c r="F205" s="106" t="s">
        <v>54</v>
      </c>
      <c r="G205" s="107"/>
      <c r="H205" s="148"/>
      <c r="I205" s="148"/>
    </row>
    <row r="206" spans="2:9">
      <c r="B206" s="72"/>
      <c r="C206" s="73"/>
      <c r="D206" s="104"/>
      <c r="E206" s="105"/>
      <c r="F206" s="114"/>
      <c r="G206" s="115" t="s">
        <v>410</v>
      </c>
      <c r="H206" s="152" t="str">
        <f>'詳細　調査様式'!D173</f>
        <v>◯◯</v>
      </c>
      <c r="I206" s="152"/>
    </row>
    <row r="207" spans="2:9">
      <c r="B207" s="72"/>
      <c r="C207" s="73"/>
      <c r="D207" s="104"/>
      <c r="E207" s="105"/>
      <c r="F207" s="116"/>
      <c r="G207" s="115" t="s">
        <v>411</v>
      </c>
      <c r="H207" s="152" t="str">
        <f>'詳細　調査様式'!D174</f>
        <v>◯◯</v>
      </c>
      <c r="I207" s="152"/>
    </row>
    <row r="208" spans="2:9">
      <c r="B208" s="72"/>
      <c r="C208" s="73"/>
      <c r="D208" s="104"/>
      <c r="E208" s="105"/>
      <c r="F208" s="106" t="s">
        <v>50</v>
      </c>
      <c r="G208" s="107"/>
      <c r="H208" s="148"/>
      <c r="I208" s="148"/>
    </row>
    <row r="209" spans="2:9">
      <c r="B209" s="72"/>
      <c r="C209" s="73"/>
      <c r="D209" s="104"/>
      <c r="E209" s="105"/>
      <c r="F209" s="114"/>
      <c r="G209" s="115" t="s">
        <v>412</v>
      </c>
      <c r="H209" s="152" t="str">
        <f>'詳細　調査様式'!D175</f>
        <v>◯◯</v>
      </c>
      <c r="I209" s="152"/>
    </row>
    <row r="210" spans="2:9">
      <c r="B210" s="72"/>
      <c r="C210" s="73"/>
      <c r="D210" s="104"/>
      <c r="E210" s="105"/>
      <c r="F210" s="116"/>
      <c r="G210" s="117" t="s">
        <v>409</v>
      </c>
      <c r="H210" s="153">
        <f>'詳細　調査様式'!D176</f>
        <v>0</v>
      </c>
      <c r="I210" s="153"/>
    </row>
    <row r="211" spans="2:9">
      <c r="B211" s="72"/>
      <c r="C211" s="73"/>
      <c r="D211" s="104"/>
      <c r="E211" s="105"/>
      <c r="F211" s="106" t="s">
        <v>65</v>
      </c>
      <c r="G211" s="107"/>
      <c r="H211" s="148"/>
      <c r="I211" s="148"/>
    </row>
    <row r="212" spans="2:9">
      <c r="B212" s="72"/>
      <c r="C212" s="73"/>
      <c r="D212" s="104"/>
      <c r="E212" s="105"/>
      <c r="F212" s="114"/>
      <c r="G212" s="115" t="s">
        <v>404</v>
      </c>
      <c r="H212" s="152" t="str">
        <f>'詳細　調査様式'!D177</f>
        <v>◯◯</v>
      </c>
      <c r="I212" s="152"/>
    </row>
    <row r="213" spans="2:9">
      <c r="B213" s="72"/>
      <c r="C213" s="73"/>
      <c r="D213" s="113"/>
      <c r="E213" s="111"/>
      <c r="F213" s="116"/>
      <c r="G213" s="115" t="s">
        <v>403</v>
      </c>
      <c r="H213" s="152" t="str">
        <f>'詳細　調査様式'!D178</f>
        <v>◯◯</v>
      </c>
      <c r="I213" s="152"/>
    </row>
    <row r="214" spans="2:9">
      <c r="B214" s="72"/>
      <c r="C214" s="73"/>
      <c r="D214" s="91" t="s">
        <v>121</v>
      </c>
      <c r="E214" s="100"/>
      <c r="F214" s="100"/>
      <c r="G214" s="100"/>
      <c r="H214" s="143"/>
      <c r="I214" s="143">
        <f>SUM(I215:I222)</f>
        <v>0</v>
      </c>
    </row>
    <row r="215" spans="2:9">
      <c r="B215" s="72"/>
      <c r="C215" s="73"/>
      <c r="D215" s="101"/>
      <c r="E215" s="365" t="s">
        <v>391</v>
      </c>
      <c r="F215" s="366"/>
      <c r="G215" s="392"/>
      <c r="H215" s="129" t="b">
        <v>0</v>
      </c>
      <c r="I215" s="129">
        <f>COUNTIF(H215, "TRUE")</f>
        <v>0</v>
      </c>
    </row>
    <row r="216" spans="2:9">
      <c r="B216" s="72"/>
      <c r="C216" s="73"/>
      <c r="D216" s="101"/>
      <c r="E216" s="365" t="s">
        <v>392</v>
      </c>
      <c r="F216" s="366"/>
      <c r="G216" s="392"/>
      <c r="H216" s="129" t="b">
        <v>0</v>
      </c>
      <c r="I216" s="129">
        <f>COUNTIF(H216, "TRUE")*2</f>
        <v>0</v>
      </c>
    </row>
    <row r="217" spans="2:9" ht="13.5" customHeight="1">
      <c r="B217" s="72"/>
      <c r="C217" s="73"/>
      <c r="D217" s="101"/>
      <c r="E217" s="365" t="s">
        <v>393</v>
      </c>
      <c r="F217" s="366"/>
      <c r="G217" s="392"/>
      <c r="H217" s="129" t="b">
        <v>0</v>
      </c>
      <c r="I217" s="129">
        <f>COUNTIF(H217, "TRUE")*4</f>
        <v>0</v>
      </c>
    </row>
    <row r="218" spans="2:9">
      <c r="B218" s="72"/>
      <c r="C218" s="73"/>
      <c r="D218" s="101"/>
      <c r="E218" s="365" t="s">
        <v>131</v>
      </c>
      <c r="F218" s="366"/>
      <c r="G218" s="392"/>
      <c r="H218" s="129" t="b">
        <v>0</v>
      </c>
      <c r="I218" s="129">
        <f>COUNTIF(H218, "TRUE")*8</f>
        <v>0</v>
      </c>
    </row>
    <row r="219" spans="2:9">
      <c r="B219" s="72"/>
      <c r="C219" s="73"/>
      <c r="D219" s="101"/>
      <c r="E219" s="365" t="s">
        <v>132</v>
      </c>
      <c r="F219" s="366"/>
      <c r="G219" s="392"/>
      <c r="H219" s="129" t="b">
        <v>0</v>
      </c>
      <c r="I219" s="129">
        <f>COUNTIF(H219, "TRUE")*16</f>
        <v>0</v>
      </c>
    </row>
    <row r="220" spans="2:9">
      <c r="B220" s="72"/>
      <c r="C220" s="73"/>
      <c r="D220" s="101"/>
      <c r="E220" s="365" t="s">
        <v>329</v>
      </c>
      <c r="F220" s="366"/>
      <c r="G220" s="392"/>
      <c r="H220" s="129" t="b">
        <v>0</v>
      </c>
      <c r="I220" s="129">
        <f>COUNTIF(H220, "TRUE")*32</f>
        <v>0</v>
      </c>
    </row>
    <row r="221" spans="2:9" ht="13.5" customHeight="1">
      <c r="B221" s="72"/>
      <c r="C221" s="73"/>
      <c r="D221" s="101"/>
      <c r="E221" s="365" t="s">
        <v>338</v>
      </c>
      <c r="F221" s="366"/>
      <c r="G221" s="392"/>
      <c r="H221" s="129" t="b">
        <v>0</v>
      </c>
      <c r="I221" s="129">
        <f>COUNTIF(H221, "TRUE")*64</f>
        <v>0</v>
      </c>
    </row>
    <row r="222" spans="2:9" ht="13.5" customHeight="1">
      <c r="B222" s="72"/>
      <c r="C222" s="73"/>
      <c r="D222" s="101"/>
      <c r="E222" s="365" t="s">
        <v>133</v>
      </c>
      <c r="F222" s="366"/>
      <c r="G222" s="392"/>
      <c r="H222" s="129" t="b">
        <v>0</v>
      </c>
      <c r="I222" s="129">
        <f>COUNTIF(H222, "TRUE")*128</f>
        <v>0</v>
      </c>
    </row>
    <row r="223" spans="2:9" ht="45">
      <c r="B223" s="72"/>
      <c r="C223" s="83"/>
      <c r="D223" s="103"/>
      <c r="E223" s="365" t="s">
        <v>129</v>
      </c>
      <c r="F223" s="366"/>
      <c r="G223" s="392"/>
      <c r="H223" s="130" t="str">
        <f>'詳細　調査様式'!B181</f>
        <v>（例：「丁張り作業が無くなったため、大幅に手間が軽減した（作業員）」
（例：「出来形の精度が上がった」
（例：「重機周りの作業が激減し、安全性が高まった。精神的負担も軽減した」
（例：「入職2年目だが、これまで熟練工でしか出来ないと考えていた法面成型作業が綺麗に出来た」</v>
      </c>
      <c r="I223" s="130"/>
    </row>
    <row r="224" spans="2:9">
      <c r="B224" s="72"/>
      <c r="C224" s="68" t="s">
        <v>394</v>
      </c>
      <c r="D224" s="69"/>
      <c r="E224" s="69"/>
      <c r="F224" s="69"/>
      <c r="G224" s="69"/>
      <c r="H224" s="133"/>
      <c r="I224" s="133"/>
    </row>
    <row r="225" spans="2:9">
      <c r="B225" s="72"/>
      <c r="C225" s="73"/>
      <c r="D225" s="91" t="s">
        <v>416</v>
      </c>
      <c r="E225" s="92"/>
      <c r="F225" s="92"/>
      <c r="G225" s="92"/>
      <c r="H225" s="143"/>
      <c r="I225" s="143"/>
    </row>
    <row r="226" spans="2:9">
      <c r="B226" s="72"/>
      <c r="C226" s="73"/>
      <c r="D226" s="104"/>
      <c r="E226" s="95" t="s">
        <v>389</v>
      </c>
      <c r="F226" s="97"/>
      <c r="G226" s="97"/>
      <c r="H226" s="144"/>
      <c r="I226" s="144"/>
    </row>
    <row r="227" spans="2:9">
      <c r="B227" s="72"/>
      <c r="C227" s="90"/>
      <c r="D227" s="104"/>
      <c r="E227" s="105"/>
      <c r="F227" s="106" t="s">
        <v>292</v>
      </c>
      <c r="G227" s="107"/>
      <c r="H227" s="148"/>
      <c r="I227" s="148"/>
    </row>
    <row r="228" spans="2:9">
      <c r="B228" s="72"/>
      <c r="C228" s="90"/>
      <c r="D228" s="104"/>
      <c r="E228" s="105"/>
      <c r="F228" s="108"/>
      <c r="G228" s="126" t="s">
        <v>413</v>
      </c>
      <c r="H228" s="154" t="str">
        <f>'詳細　調査様式'!D184</f>
        <v>◯◯</v>
      </c>
      <c r="I228" s="154"/>
    </row>
    <row r="229" spans="2:9">
      <c r="B229" s="72"/>
      <c r="C229" s="90"/>
      <c r="D229" s="104"/>
      <c r="E229" s="105"/>
      <c r="F229" s="108"/>
      <c r="G229" s="127" t="s">
        <v>387</v>
      </c>
      <c r="H229" s="155" t="str">
        <f>'詳細　調査様式'!D185</f>
        <v>外業○・内業○</v>
      </c>
      <c r="I229" s="155"/>
    </row>
    <row r="230" spans="2:9">
      <c r="B230" s="72"/>
      <c r="C230" s="90"/>
      <c r="D230" s="104"/>
      <c r="E230" s="105"/>
      <c r="F230" s="108"/>
      <c r="G230" s="126" t="s">
        <v>414</v>
      </c>
      <c r="H230" s="154" t="str">
        <f>'詳細　調査様式'!D186</f>
        <v>◯◯</v>
      </c>
      <c r="I230" s="154"/>
    </row>
    <row r="231" spans="2:9">
      <c r="B231" s="72"/>
      <c r="C231" s="90"/>
      <c r="D231" s="104"/>
      <c r="E231" s="105"/>
      <c r="F231" s="108"/>
      <c r="G231" s="127" t="s">
        <v>387</v>
      </c>
      <c r="H231" s="155" t="str">
        <f>'詳細　調査様式'!D187</f>
        <v>外業○・内業○</v>
      </c>
      <c r="I231" s="155"/>
    </row>
    <row r="232" spans="2:9">
      <c r="B232" s="72"/>
      <c r="C232" s="90"/>
      <c r="D232" s="104"/>
      <c r="E232" s="105"/>
      <c r="F232" s="106" t="s">
        <v>293</v>
      </c>
      <c r="G232" s="107"/>
      <c r="H232" s="148"/>
      <c r="I232" s="148"/>
    </row>
    <row r="233" spans="2:9">
      <c r="B233" s="72"/>
      <c r="C233" s="90"/>
      <c r="D233" s="104"/>
      <c r="E233" s="105"/>
      <c r="F233" s="108"/>
      <c r="G233" s="126" t="s">
        <v>413</v>
      </c>
      <c r="H233" s="154" t="str">
        <f>'詳細　調査様式'!D188</f>
        <v>◯◯</v>
      </c>
      <c r="I233" s="154"/>
    </row>
    <row r="234" spans="2:9">
      <c r="B234" s="72"/>
      <c r="C234" s="90"/>
      <c r="D234" s="104"/>
      <c r="E234" s="105"/>
      <c r="F234" s="108"/>
      <c r="G234" s="127" t="s">
        <v>387</v>
      </c>
      <c r="H234" s="155" t="str">
        <f>'詳細　調査様式'!D189</f>
        <v>外業○・内業○</v>
      </c>
      <c r="I234" s="155"/>
    </row>
    <row r="235" spans="2:9">
      <c r="B235" s="72"/>
      <c r="C235" s="90"/>
      <c r="D235" s="104"/>
      <c r="E235" s="105"/>
      <c r="F235" s="108"/>
      <c r="G235" s="126" t="s">
        <v>414</v>
      </c>
      <c r="H235" s="154" t="str">
        <f>'詳細　調査様式'!D190</f>
        <v>◯◯</v>
      </c>
      <c r="I235" s="154"/>
    </row>
    <row r="236" spans="2:9">
      <c r="B236" s="72"/>
      <c r="C236" s="90"/>
      <c r="D236" s="104"/>
      <c r="E236" s="105"/>
      <c r="F236" s="108"/>
      <c r="G236" s="127" t="s">
        <v>387</v>
      </c>
      <c r="H236" s="155" t="str">
        <f>'詳細　調査様式'!D191</f>
        <v>外業○・内業○</v>
      </c>
      <c r="I236" s="155"/>
    </row>
    <row r="237" spans="2:9">
      <c r="B237" s="72"/>
      <c r="C237" s="73"/>
      <c r="D237" s="104"/>
      <c r="E237" s="95" t="s">
        <v>390</v>
      </c>
      <c r="F237" s="97"/>
      <c r="G237" s="97"/>
      <c r="H237" s="144"/>
      <c r="I237" s="144"/>
    </row>
    <row r="238" spans="2:9">
      <c r="B238" s="72"/>
      <c r="C238" s="90"/>
      <c r="D238" s="104"/>
      <c r="E238" s="105"/>
      <c r="F238" s="106" t="s">
        <v>56</v>
      </c>
      <c r="G238" s="107"/>
      <c r="H238" s="148"/>
      <c r="I238" s="148"/>
    </row>
    <row r="239" spans="2:9">
      <c r="B239" s="72"/>
      <c r="C239" s="90"/>
      <c r="D239" s="104"/>
      <c r="E239" s="105"/>
      <c r="F239" s="108"/>
      <c r="G239" s="126" t="s">
        <v>413</v>
      </c>
      <c r="H239" s="154" t="str">
        <f>'詳細　調査様式'!D192</f>
        <v>◯◯</v>
      </c>
      <c r="I239" s="154"/>
    </row>
    <row r="240" spans="2:9">
      <c r="B240" s="72"/>
      <c r="C240" s="90"/>
      <c r="D240" s="104"/>
      <c r="E240" s="105"/>
      <c r="F240" s="108"/>
      <c r="G240" s="127" t="s">
        <v>387</v>
      </c>
      <c r="H240" s="155" t="str">
        <f>'詳細　調査様式'!D193</f>
        <v>外業○・内業○</v>
      </c>
      <c r="I240" s="155"/>
    </row>
    <row r="241" spans="2:9">
      <c r="B241" s="72"/>
      <c r="C241" s="90"/>
      <c r="D241" s="104"/>
      <c r="E241" s="105"/>
      <c r="F241" s="108"/>
      <c r="G241" s="126" t="s">
        <v>414</v>
      </c>
      <c r="H241" s="154" t="str">
        <f>'詳細　調査様式'!D194</f>
        <v>◯◯</v>
      </c>
      <c r="I241" s="154"/>
    </row>
    <row r="242" spans="2:9">
      <c r="B242" s="72"/>
      <c r="C242" s="90"/>
      <c r="D242" s="104"/>
      <c r="E242" s="105"/>
      <c r="F242" s="108"/>
      <c r="G242" s="127" t="s">
        <v>387</v>
      </c>
      <c r="H242" s="155" t="str">
        <f>'詳細　調査様式'!D195</f>
        <v>外業○・内業○</v>
      </c>
      <c r="I242" s="155"/>
    </row>
    <row r="243" spans="2:9">
      <c r="B243" s="72"/>
      <c r="C243" s="90"/>
      <c r="D243" s="104"/>
      <c r="E243" s="105"/>
      <c r="F243" s="106" t="s">
        <v>57</v>
      </c>
      <c r="G243" s="107"/>
      <c r="H243" s="148"/>
      <c r="I243" s="148"/>
    </row>
    <row r="244" spans="2:9">
      <c r="B244" s="72"/>
      <c r="C244" s="90"/>
      <c r="D244" s="104"/>
      <c r="E244" s="105"/>
      <c r="F244" s="108"/>
      <c r="G244" s="126" t="s">
        <v>413</v>
      </c>
      <c r="H244" s="154" t="str">
        <f>'詳細　調査様式'!D196</f>
        <v>◯◯</v>
      </c>
      <c r="I244" s="154"/>
    </row>
    <row r="245" spans="2:9">
      <c r="B245" s="72"/>
      <c r="C245" s="90"/>
      <c r="D245" s="104"/>
      <c r="E245" s="105"/>
      <c r="F245" s="108"/>
      <c r="G245" s="127" t="s">
        <v>387</v>
      </c>
      <c r="H245" s="155" t="str">
        <f>'詳細　調査様式'!D197</f>
        <v>外業○・内業○</v>
      </c>
      <c r="I245" s="155"/>
    </row>
    <row r="246" spans="2:9">
      <c r="B246" s="72"/>
      <c r="C246" s="90"/>
      <c r="D246" s="104"/>
      <c r="E246" s="105"/>
      <c r="F246" s="108"/>
      <c r="G246" s="126" t="s">
        <v>414</v>
      </c>
      <c r="H246" s="154" t="str">
        <f>'詳細　調査様式'!D198</f>
        <v>◯◯</v>
      </c>
      <c r="I246" s="154"/>
    </row>
    <row r="247" spans="2:9">
      <c r="B247" s="72"/>
      <c r="C247" s="90"/>
      <c r="D247" s="104"/>
      <c r="E247" s="105"/>
      <c r="F247" s="108"/>
      <c r="G247" s="127" t="s">
        <v>387</v>
      </c>
      <c r="H247" s="155" t="str">
        <f>'詳細　調査様式'!D199</f>
        <v>外業○・内業○</v>
      </c>
      <c r="I247" s="155"/>
    </row>
    <row r="248" spans="2:9">
      <c r="B248" s="72"/>
      <c r="C248" s="73"/>
      <c r="D248" s="91" t="s">
        <v>121</v>
      </c>
      <c r="E248" s="100"/>
      <c r="F248" s="100"/>
      <c r="G248" s="100"/>
      <c r="H248" s="143"/>
      <c r="I248" s="143">
        <f>SUM(I249:I255)</f>
        <v>0</v>
      </c>
    </row>
    <row r="249" spans="2:9">
      <c r="B249" s="72"/>
      <c r="C249" s="73"/>
      <c r="D249" s="101"/>
      <c r="E249" s="371" t="s">
        <v>134</v>
      </c>
      <c r="F249" s="372"/>
      <c r="G249" s="373"/>
      <c r="H249" s="132" t="b">
        <v>0</v>
      </c>
      <c r="I249" s="132">
        <f>COUNTIF(H249, "TRUE")</f>
        <v>0</v>
      </c>
    </row>
    <row r="250" spans="2:9" ht="13.5" customHeight="1">
      <c r="B250" s="72"/>
      <c r="C250" s="73"/>
      <c r="D250" s="101"/>
      <c r="E250" s="371" t="s">
        <v>382</v>
      </c>
      <c r="F250" s="372"/>
      <c r="G250" s="373"/>
      <c r="H250" s="132" t="b">
        <v>0</v>
      </c>
      <c r="I250" s="132">
        <f>COUNTIF(H250, "TRUE")*2</f>
        <v>0</v>
      </c>
    </row>
    <row r="251" spans="2:9" ht="13.5" customHeight="1">
      <c r="B251" s="72"/>
      <c r="C251" s="73"/>
      <c r="D251" s="101"/>
      <c r="E251" s="371" t="s">
        <v>135</v>
      </c>
      <c r="F251" s="372"/>
      <c r="G251" s="373"/>
      <c r="H251" s="132" t="b">
        <v>0</v>
      </c>
      <c r="I251" s="132">
        <f>COUNTIF(H251, "TRUE")*4</f>
        <v>0</v>
      </c>
    </row>
    <row r="252" spans="2:9">
      <c r="B252" s="72"/>
      <c r="C252" s="73"/>
      <c r="D252" s="101"/>
      <c r="E252" s="371" t="s">
        <v>136</v>
      </c>
      <c r="F252" s="372"/>
      <c r="G252" s="373"/>
      <c r="H252" s="132" t="b">
        <v>0</v>
      </c>
      <c r="I252" s="132">
        <f>COUNTIF(H252, "TRUE")*8</f>
        <v>0</v>
      </c>
    </row>
    <row r="253" spans="2:9" ht="13.5" customHeight="1">
      <c r="B253" s="72"/>
      <c r="C253" s="73"/>
      <c r="D253" s="101"/>
      <c r="E253" s="371" t="s">
        <v>137</v>
      </c>
      <c r="F253" s="372"/>
      <c r="G253" s="373"/>
      <c r="H253" s="132" t="b">
        <v>0</v>
      </c>
      <c r="I253" s="132">
        <f>COUNTIF(H253, "TRUE")*16</f>
        <v>0</v>
      </c>
    </row>
    <row r="254" spans="2:9" ht="13.5" customHeight="1">
      <c r="B254" s="72"/>
      <c r="C254" s="73"/>
      <c r="D254" s="101"/>
      <c r="E254" s="371" t="s">
        <v>383</v>
      </c>
      <c r="F254" s="372"/>
      <c r="G254" s="373"/>
      <c r="H254" s="132" t="b">
        <v>0</v>
      </c>
      <c r="I254" s="132">
        <f>COUNTIF(H254, "TRUE")*32</f>
        <v>0</v>
      </c>
    </row>
    <row r="255" spans="2:9" ht="13.5" customHeight="1">
      <c r="B255" s="72"/>
      <c r="C255" s="73"/>
      <c r="D255" s="101"/>
      <c r="E255" s="371" t="s">
        <v>138</v>
      </c>
      <c r="F255" s="372"/>
      <c r="G255" s="373"/>
      <c r="H255" s="132" t="b">
        <v>0</v>
      </c>
      <c r="I255" s="132">
        <f>COUNTIF(H255, "TRUE")*64</f>
        <v>0</v>
      </c>
    </row>
    <row r="256" spans="2:9" ht="56.25">
      <c r="B256" s="72"/>
      <c r="C256" s="83"/>
      <c r="D256" s="103"/>
      <c r="E256" s="371" t="s">
        <v>129</v>
      </c>
      <c r="F256" s="372"/>
      <c r="G256" s="373"/>
      <c r="H256" s="151" t="str">
        <f>'詳細　調査様式'!B202</f>
        <v>（例：「○日程度の講習ですぐに理解できて、実際にやってみたら思いのほか簡単だった。」
（例：「従来の測量では○日程度かかる測量も○日で完了した。」
（例：「測量機器の据え替え回数が激減し、作業効率が上がった。」
（例：「現場作業が大幅に減ったため、作業員の負担が軽減された。（測量作業員）」
（例：「施工延長が短かったので効果があまり出なかった。」</v>
      </c>
      <c r="I256" s="151"/>
    </row>
    <row r="257" spans="2:9">
      <c r="B257" s="72"/>
      <c r="C257" s="68" t="s">
        <v>140</v>
      </c>
      <c r="D257" s="69"/>
      <c r="E257" s="69"/>
      <c r="F257" s="69"/>
      <c r="G257" s="69"/>
      <c r="H257" s="133"/>
      <c r="I257" s="133"/>
    </row>
    <row r="258" spans="2:9">
      <c r="B258" s="72"/>
      <c r="C258" s="73"/>
      <c r="D258" s="91" t="s">
        <v>4</v>
      </c>
      <c r="E258" s="100"/>
      <c r="F258" s="100"/>
      <c r="G258" s="100"/>
      <c r="H258" s="143"/>
      <c r="I258" s="143"/>
    </row>
    <row r="259" spans="2:9">
      <c r="B259" s="72"/>
      <c r="C259" s="90"/>
      <c r="D259" s="94"/>
      <c r="E259" s="95" t="s">
        <v>291</v>
      </c>
      <c r="F259" s="96"/>
      <c r="G259" s="97"/>
      <c r="H259" s="97"/>
      <c r="I259" s="97"/>
    </row>
    <row r="260" spans="2:9">
      <c r="B260" s="72"/>
      <c r="C260" s="90"/>
      <c r="D260" s="94"/>
      <c r="E260" s="105"/>
      <c r="F260" s="120" t="s">
        <v>413</v>
      </c>
      <c r="G260" s="124"/>
      <c r="H260" s="124" t="str">
        <f>'詳細　調査様式'!D205</f>
        <v>◯◯</v>
      </c>
      <c r="I260" s="124"/>
    </row>
    <row r="261" spans="2:9">
      <c r="B261" s="72"/>
      <c r="C261" s="90"/>
      <c r="D261" s="94"/>
      <c r="E261" s="105"/>
      <c r="F261" s="120" t="s">
        <v>414</v>
      </c>
      <c r="G261" s="124"/>
      <c r="H261" s="124" t="str">
        <f>'詳細　調査様式'!D206</f>
        <v>◯◯</v>
      </c>
      <c r="I261" s="124"/>
    </row>
    <row r="262" spans="2:9">
      <c r="B262" s="72"/>
      <c r="C262" s="90"/>
      <c r="D262" s="94"/>
      <c r="E262" s="95" t="s">
        <v>384</v>
      </c>
      <c r="F262" s="96"/>
      <c r="G262" s="97"/>
      <c r="H262" s="97"/>
      <c r="I262" s="97"/>
    </row>
    <row r="263" spans="2:9">
      <c r="B263" s="72"/>
      <c r="C263" s="90"/>
      <c r="D263" s="94"/>
      <c r="E263" s="105"/>
      <c r="F263" s="120" t="s">
        <v>413</v>
      </c>
      <c r="G263" s="124"/>
      <c r="H263" s="124" t="str">
        <f>'詳細　調査様式'!D207</f>
        <v>◯◯</v>
      </c>
      <c r="I263" s="124"/>
    </row>
    <row r="264" spans="2:9">
      <c r="B264" s="72"/>
      <c r="C264" s="90"/>
      <c r="D264" s="94"/>
      <c r="E264" s="105"/>
      <c r="F264" s="120" t="s">
        <v>414</v>
      </c>
      <c r="G264" s="124"/>
      <c r="H264" s="124" t="str">
        <f>'詳細　調査様式'!D208</f>
        <v>◯◯</v>
      </c>
      <c r="I264" s="124"/>
    </row>
    <row r="265" spans="2:9">
      <c r="B265" s="72"/>
      <c r="C265" s="73"/>
      <c r="D265" s="91" t="s">
        <v>60</v>
      </c>
      <c r="E265" s="92"/>
      <c r="F265" s="92"/>
      <c r="G265" s="92"/>
      <c r="H265" s="143"/>
      <c r="I265" s="143"/>
    </row>
    <row r="266" spans="2:9" ht="27">
      <c r="B266" s="72"/>
      <c r="C266" s="73"/>
      <c r="D266" s="101"/>
      <c r="E266" s="59" t="s">
        <v>294</v>
      </c>
      <c r="F266" s="60"/>
      <c r="G266" s="61"/>
      <c r="H266" s="129" t="str">
        <f>'詳細　調査様式'!C209</f>
        <v>・工事完成図○○枚
・出来形管理資料○○枚</v>
      </c>
      <c r="I266" s="129"/>
    </row>
    <row r="267" spans="2:9" ht="27">
      <c r="B267" s="72"/>
      <c r="C267" s="73"/>
      <c r="D267" s="103"/>
      <c r="E267" s="59" t="s">
        <v>59</v>
      </c>
      <c r="F267" s="60"/>
      <c r="G267" s="61"/>
      <c r="H267" s="129" t="str">
        <f>'詳細　調査様式'!C210</f>
        <v>・工事完成図○○枚
・出来形管理資料○○枚</v>
      </c>
      <c r="I267" s="129"/>
    </row>
    <row r="268" spans="2:9">
      <c r="B268" s="72"/>
      <c r="C268" s="73"/>
      <c r="D268" s="91" t="s">
        <v>81</v>
      </c>
      <c r="E268" s="92"/>
      <c r="F268" s="92"/>
      <c r="G268" s="92"/>
      <c r="H268" s="143"/>
      <c r="I268" s="143"/>
    </row>
    <row r="269" spans="2:9" ht="33.75">
      <c r="B269" s="72"/>
      <c r="C269" s="83"/>
      <c r="D269" s="103"/>
      <c r="E269" s="59" t="s">
        <v>297</v>
      </c>
      <c r="F269" s="60"/>
      <c r="G269" s="61"/>
      <c r="H269" s="130" t="str">
        <f>'詳細　調査様式'!B212</f>
        <v>（例：「作業員の労力が軽減され、納品データの作成時間も早くなった。」
（例：「成果物の作成・整理にかかる時間及び提出物が軽減された。」
（例：「データ量が増加したため時間がかかった。」</v>
      </c>
      <c r="I269" s="130"/>
    </row>
    <row r="270" spans="2:9">
      <c r="B270" s="72"/>
      <c r="C270" s="68" t="s">
        <v>141</v>
      </c>
      <c r="D270" s="69"/>
      <c r="E270" s="69"/>
      <c r="F270" s="69"/>
      <c r="G270" s="69"/>
      <c r="H270" s="133"/>
      <c r="I270" s="133"/>
    </row>
    <row r="271" spans="2:9" ht="13.5" customHeight="1">
      <c r="B271" s="72"/>
      <c r="C271" s="83"/>
      <c r="D271" s="65" t="s">
        <v>298</v>
      </c>
      <c r="E271" s="66"/>
      <c r="F271" s="66"/>
      <c r="G271" s="67"/>
      <c r="H271" s="132" t="str">
        <f>'詳細　調査様式'!B215</f>
        <v>（例：「発注者とクラウドで工事進捗状況を共有することで、発注者への進捗説明作業が○人日分削減できた。」
（例：「発注者とのコミュニケーションが円滑となり、待ち時間が○日縮減した。」
（例：「日々の施工量がクラウドで把握でき、工程の遅延がなかった。」</v>
      </c>
      <c r="I271" s="132"/>
    </row>
    <row r="272" spans="2:9">
      <c r="B272" s="72"/>
      <c r="C272" s="68" t="s">
        <v>139</v>
      </c>
      <c r="D272" s="69"/>
      <c r="E272" s="69"/>
      <c r="F272" s="69"/>
      <c r="G272" s="69"/>
      <c r="H272" s="133"/>
      <c r="I272" s="133"/>
    </row>
    <row r="273" spans="2:9">
      <c r="B273" s="72"/>
      <c r="C273" s="90"/>
      <c r="D273" s="91" t="s">
        <v>385</v>
      </c>
      <c r="E273" s="92"/>
      <c r="F273" s="92"/>
      <c r="G273" s="92"/>
      <c r="H273" s="143"/>
      <c r="I273" s="143"/>
    </row>
    <row r="274" spans="2:9">
      <c r="B274" s="72"/>
      <c r="C274" s="73"/>
      <c r="D274" s="101"/>
      <c r="E274" s="59" t="s">
        <v>418</v>
      </c>
      <c r="F274" s="157"/>
      <c r="G274" s="118"/>
      <c r="H274" s="129">
        <v>1</v>
      </c>
      <c r="I274" s="129"/>
    </row>
    <row r="275" spans="2:9">
      <c r="B275" s="72"/>
      <c r="C275" s="73"/>
      <c r="D275" s="101"/>
      <c r="E275" s="59" t="s">
        <v>299</v>
      </c>
      <c r="F275" s="60"/>
      <c r="G275" s="118"/>
      <c r="H275" s="129" t="b">
        <v>0</v>
      </c>
      <c r="I275" s="129"/>
    </row>
    <row r="276" spans="2:9" ht="33.75">
      <c r="B276" s="72"/>
      <c r="C276" s="83"/>
      <c r="D276" s="103"/>
      <c r="E276" s="59" t="s">
        <v>129</v>
      </c>
      <c r="F276" s="60"/>
      <c r="G276" s="118"/>
      <c r="H276" s="130" t="str">
        <f>'詳細　調査様式'!B220</f>
        <v>（例：「ICT施工に慣れるため。」
（例：「ICT施工により現場の効率化を図ろうとしたため。」
（例：「安全性が高いため。」</v>
      </c>
      <c r="I276" s="130"/>
    </row>
    <row r="277" spans="2:9">
      <c r="B277" s="72"/>
      <c r="C277" s="68" t="s">
        <v>143</v>
      </c>
      <c r="D277" s="69"/>
      <c r="E277" s="69"/>
      <c r="F277" s="69"/>
      <c r="G277" s="69"/>
      <c r="H277" s="133"/>
      <c r="I277" s="133"/>
    </row>
    <row r="278" spans="2:9">
      <c r="B278" s="72"/>
      <c r="C278" s="73"/>
      <c r="D278" s="59" t="s">
        <v>144</v>
      </c>
      <c r="E278" s="60"/>
      <c r="F278" s="60"/>
      <c r="G278" s="67"/>
      <c r="H278" s="132">
        <v>1</v>
      </c>
      <c r="I278" s="132"/>
    </row>
    <row r="279" spans="2:9">
      <c r="B279" s="72"/>
      <c r="C279" s="73"/>
      <c r="D279" s="59" t="s">
        <v>145</v>
      </c>
      <c r="E279" s="60"/>
      <c r="F279" s="60"/>
      <c r="G279" s="67"/>
      <c r="H279" s="132">
        <v>1</v>
      </c>
      <c r="I279" s="132"/>
    </row>
    <row r="280" spans="2:9">
      <c r="B280" s="72"/>
      <c r="C280" s="73"/>
      <c r="D280" s="59" t="s">
        <v>146</v>
      </c>
      <c r="E280" s="60"/>
      <c r="F280" s="60"/>
      <c r="G280" s="67"/>
      <c r="H280" s="132">
        <v>1</v>
      </c>
      <c r="I280" s="132"/>
    </row>
    <row r="281" spans="2:9">
      <c r="B281" s="72"/>
      <c r="C281" s="73"/>
      <c r="D281" s="59" t="s">
        <v>147</v>
      </c>
      <c r="E281" s="60"/>
      <c r="F281" s="60"/>
      <c r="G281" s="67"/>
      <c r="H281" s="132">
        <v>1</v>
      </c>
      <c r="I281" s="132"/>
    </row>
    <row r="282" spans="2:9">
      <c r="B282" s="72"/>
      <c r="C282" s="83"/>
      <c r="D282" s="59" t="s">
        <v>148</v>
      </c>
      <c r="E282" s="60"/>
      <c r="F282" s="60"/>
      <c r="G282" s="67"/>
      <c r="H282" s="132">
        <v>1</v>
      </c>
      <c r="I282" s="132"/>
    </row>
    <row r="283" spans="2:9">
      <c r="B283" s="72"/>
      <c r="C283" s="68" t="s">
        <v>447</v>
      </c>
      <c r="D283" s="69"/>
      <c r="E283" s="69"/>
      <c r="F283" s="69"/>
      <c r="G283" s="69"/>
      <c r="H283" s="133"/>
      <c r="I283" s="133"/>
    </row>
    <row r="284" spans="2:9">
      <c r="B284" s="72"/>
      <c r="C284" s="73"/>
      <c r="D284" s="91" t="s">
        <v>151</v>
      </c>
      <c r="E284" s="100"/>
      <c r="F284" s="92"/>
      <c r="G284" s="92"/>
      <c r="H284" s="143"/>
      <c r="I284" s="143">
        <f>SUM(I285:I290)</f>
        <v>0</v>
      </c>
    </row>
    <row r="285" spans="2:9" ht="13.5" customHeight="1">
      <c r="B285" s="72"/>
      <c r="C285" s="73"/>
      <c r="D285" s="101"/>
      <c r="E285" s="365" t="s">
        <v>330</v>
      </c>
      <c r="F285" s="366"/>
      <c r="G285" s="367"/>
      <c r="H285" s="129" t="b">
        <v>0</v>
      </c>
      <c r="I285" s="129">
        <f>COUNTIF(H285, "TRUE")</f>
        <v>0</v>
      </c>
    </row>
    <row r="286" spans="2:9" ht="13.5" customHeight="1">
      <c r="B286" s="72"/>
      <c r="C286" s="73"/>
      <c r="D286" s="101"/>
      <c r="E286" s="365" t="s">
        <v>339</v>
      </c>
      <c r="F286" s="366"/>
      <c r="G286" s="367"/>
      <c r="H286" s="129" t="b">
        <v>0</v>
      </c>
      <c r="I286" s="129">
        <f>COUNTIF(H286, "TRUE")*2</f>
        <v>0</v>
      </c>
    </row>
    <row r="287" spans="2:9" ht="13.5" customHeight="1">
      <c r="B287" s="72"/>
      <c r="C287" s="73"/>
      <c r="D287" s="101"/>
      <c r="E287" s="365" t="s">
        <v>331</v>
      </c>
      <c r="F287" s="366"/>
      <c r="G287" s="367"/>
      <c r="H287" s="129" t="b">
        <v>0</v>
      </c>
      <c r="I287" s="129">
        <f>COUNTIF(H287, "TRUE")*4</f>
        <v>0</v>
      </c>
    </row>
    <row r="288" spans="2:9" ht="14.25" customHeight="1">
      <c r="B288" s="72"/>
      <c r="C288" s="73"/>
      <c r="D288" s="101"/>
      <c r="E288" s="365" t="s">
        <v>340</v>
      </c>
      <c r="F288" s="366"/>
      <c r="G288" s="367"/>
      <c r="H288" s="129" t="b">
        <v>0</v>
      </c>
      <c r="I288" s="129">
        <f>COUNTIF(H288, "TRUE")*8</f>
        <v>0</v>
      </c>
    </row>
    <row r="289" spans="2:9" ht="13.5" customHeight="1">
      <c r="B289" s="72"/>
      <c r="C289" s="73"/>
      <c r="D289" s="101"/>
      <c r="E289" s="365" t="s">
        <v>149</v>
      </c>
      <c r="F289" s="366"/>
      <c r="G289" s="367"/>
      <c r="H289" s="129" t="b">
        <v>0</v>
      </c>
      <c r="I289" s="129">
        <f>COUNTIF(H289, "TRUE")*16</f>
        <v>0</v>
      </c>
    </row>
    <row r="290" spans="2:9" ht="13.5" customHeight="1">
      <c r="B290" s="72"/>
      <c r="C290" s="73"/>
      <c r="D290" s="101"/>
      <c r="E290" s="365" t="s">
        <v>150</v>
      </c>
      <c r="F290" s="366"/>
      <c r="G290" s="367"/>
      <c r="H290" s="129" t="b">
        <v>0</v>
      </c>
      <c r="I290" s="129">
        <f>COUNTIF(H290, "TRUE")*32</f>
        <v>0</v>
      </c>
    </row>
    <row r="291" spans="2:9" ht="13.5" customHeight="1">
      <c r="B291" s="72"/>
      <c r="C291" s="73"/>
      <c r="D291" s="103"/>
      <c r="E291" s="365" t="s">
        <v>129</v>
      </c>
      <c r="F291" s="366"/>
      <c r="G291" s="367"/>
      <c r="H291" s="130" t="str">
        <f>'詳細　調査様式'!B252</f>
        <v>（例：「排水の取り合いが事前に確認出来たため容易に排水計画が出来た。」
（例：「平面でしかわからなかったことが、３次元でわかるようになったため、仕上がり状況が今まで以上に予測できた。」
（例：「ブルドーザのMC敷き均しは特筆すべきものがある。誰でも再現性を持って精度良く施工できた。」
（例：「施工の見える化が実現できた。」</v>
      </c>
      <c r="I291" s="130"/>
    </row>
    <row r="292" spans="2:9">
      <c r="B292" s="72"/>
      <c r="C292" s="73"/>
      <c r="D292" s="91" t="s">
        <v>154</v>
      </c>
      <c r="E292" s="92"/>
      <c r="F292" s="92"/>
      <c r="G292" s="92"/>
      <c r="H292" s="143"/>
      <c r="I292" s="143">
        <f>SUM(I293:I294)</f>
        <v>0</v>
      </c>
    </row>
    <row r="293" spans="2:9" ht="13.5" customHeight="1">
      <c r="B293" s="72"/>
      <c r="C293" s="73"/>
      <c r="D293" s="101"/>
      <c r="E293" s="365" t="s">
        <v>155</v>
      </c>
      <c r="F293" s="366"/>
      <c r="G293" s="367"/>
      <c r="H293" s="129" t="b">
        <v>0</v>
      </c>
      <c r="I293" s="129">
        <f>COUNTIF(H293, "TRUE")</f>
        <v>0</v>
      </c>
    </row>
    <row r="294" spans="2:9" ht="13.5" customHeight="1">
      <c r="B294" s="72"/>
      <c r="C294" s="73"/>
      <c r="D294" s="101"/>
      <c r="E294" s="365" t="s">
        <v>332</v>
      </c>
      <c r="F294" s="366"/>
      <c r="G294" s="367"/>
      <c r="H294" s="129" t="b">
        <v>0</v>
      </c>
      <c r="I294" s="129">
        <f>COUNTIF(H294, "TRUE")*2</f>
        <v>0</v>
      </c>
    </row>
    <row r="295" spans="2:9" ht="45">
      <c r="B295" s="72"/>
      <c r="C295" s="73"/>
      <c r="D295" s="103"/>
      <c r="E295" s="365" t="s">
        <v>129</v>
      </c>
      <c r="F295" s="366"/>
      <c r="G295" s="367"/>
      <c r="H295" s="130" t="str">
        <f>'詳細　調査様式'!B255</f>
        <v>（例：「毎月初めにドローンで定点観測を行い進捗状況を詳細に把握することができた。」
（例：「隣接工区との境界線の位置が現地で容易に復元できた。」
（例：「UAVでの撮影写真を打ち合わせ資料として使用することができた。」
（例：「地元協議の資料として使用することができた。」</v>
      </c>
      <c r="I295" s="130"/>
    </row>
    <row r="296" spans="2:9">
      <c r="B296" s="72"/>
      <c r="C296" s="73"/>
      <c r="D296" s="91" t="s">
        <v>156</v>
      </c>
      <c r="E296" s="92"/>
      <c r="F296" s="92"/>
      <c r="G296" s="92"/>
      <c r="H296" s="143"/>
      <c r="I296" s="143">
        <f>SUM(I297:I298)</f>
        <v>0</v>
      </c>
    </row>
    <row r="297" spans="2:9" ht="13.5" customHeight="1">
      <c r="B297" s="72"/>
      <c r="C297" s="73"/>
      <c r="D297" s="101"/>
      <c r="E297" s="365" t="s">
        <v>157</v>
      </c>
      <c r="F297" s="366"/>
      <c r="G297" s="367"/>
      <c r="H297" s="129" t="b">
        <v>0</v>
      </c>
      <c r="I297" s="129">
        <f>COUNTIF(H297, "TRUE")</f>
        <v>0</v>
      </c>
    </row>
    <row r="298" spans="2:9" ht="13.5" customHeight="1">
      <c r="B298" s="72"/>
      <c r="C298" s="73"/>
      <c r="D298" s="101"/>
      <c r="E298" s="365" t="s">
        <v>158</v>
      </c>
      <c r="F298" s="366"/>
      <c r="G298" s="367"/>
      <c r="H298" s="129" t="b">
        <v>0</v>
      </c>
      <c r="I298" s="129">
        <f>COUNTIF(H298, "TRUE")*2</f>
        <v>0</v>
      </c>
    </row>
    <row r="299" spans="2:9" ht="33.75">
      <c r="B299" s="72"/>
      <c r="C299" s="73"/>
      <c r="D299" s="103"/>
      <c r="E299" s="365" t="s">
        <v>129</v>
      </c>
      <c r="F299" s="366"/>
      <c r="G299" s="367"/>
      <c r="H299" s="130" t="str">
        <f>'詳細　調査様式'!B258</f>
        <v>（例：「今後もさらなるICT人材育成のため社内研修や講習等の取り組みが必要」
（例：「若手の技術者が３次元データの設計に興味を持った。」
（例：「リクルートに役立った。」</v>
      </c>
      <c r="I299" s="130"/>
    </row>
    <row r="300" spans="2:9">
      <c r="B300" s="72"/>
      <c r="C300" s="73"/>
      <c r="D300" s="91" t="s">
        <v>430</v>
      </c>
      <c r="E300" s="92"/>
      <c r="F300" s="92"/>
      <c r="G300" s="92"/>
      <c r="H300" s="143"/>
      <c r="I300" s="143"/>
    </row>
    <row r="301" spans="2:9" ht="23.25" thickBot="1">
      <c r="B301" s="85"/>
      <c r="C301" s="86"/>
      <c r="D301" s="119"/>
      <c r="E301" s="368" t="s">
        <v>129</v>
      </c>
      <c r="F301" s="369"/>
      <c r="G301" s="370"/>
      <c r="H301" s="156" t="str">
        <f>'詳細　調査様式'!B260</f>
        <v>（例：「土工の施工効率が上がったため、それに対応するダンプの運用を図るべく運行管理システムを活用し、ダンプの走行状況を把握した。」</v>
      </c>
      <c r="I301" s="156"/>
    </row>
    <row r="302" spans="2:9" s="8" customFormat="1">
      <c r="B302" s="56" t="s">
        <v>262</v>
      </c>
      <c r="C302" s="57"/>
      <c r="D302" s="57"/>
      <c r="E302" s="57"/>
      <c r="F302" s="57"/>
      <c r="G302" s="57"/>
      <c r="H302" s="128"/>
      <c r="I302" s="128"/>
    </row>
    <row r="303" spans="2:9">
      <c r="B303" s="72"/>
      <c r="C303" s="68" t="s">
        <v>160</v>
      </c>
      <c r="D303" s="69"/>
      <c r="E303" s="69"/>
      <c r="F303" s="69"/>
      <c r="G303" s="69"/>
      <c r="H303" s="133"/>
      <c r="I303" s="133"/>
    </row>
    <row r="304" spans="2:9">
      <c r="B304" s="72"/>
      <c r="C304" s="73"/>
      <c r="D304" s="91" t="s">
        <v>162</v>
      </c>
      <c r="E304" s="92"/>
      <c r="F304" s="92"/>
      <c r="G304" s="92"/>
      <c r="H304" s="143"/>
      <c r="I304" s="143">
        <f>SUM(I305:I307)</f>
        <v>0</v>
      </c>
    </row>
    <row r="305" spans="2:9" ht="13.5" customHeight="1">
      <c r="B305" s="72"/>
      <c r="C305" s="73"/>
      <c r="D305" s="101"/>
      <c r="E305" s="365" t="s">
        <v>333</v>
      </c>
      <c r="F305" s="366"/>
      <c r="G305" s="367"/>
      <c r="H305" s="129" t="b">
        <v>0</v>
      </c>
      <c r="I305" s="129">
        <f>COUNTIF(H305, "TRUE")</f>
        <v>0</v>
      </c>
    </row>
    <row r="306" spans="2:9" ht="13.5" customHeight="1">
      <c r="B306" s="72"/>
      <c r="C306" s="73"/>
      <c r="D306" s="101"/>
      <c r="E306" s="365" t="s">
        <v>341</v>
      </c>
      <c r="F306" s="366"/>
      <c r="G306" s="367"/>
      <c r="H306" s="129" t="b">
        <v>0</v>
      </c>
      <c r="I306" s="129">
        <f>COUNTIF(H306, "TRUE")*2</f>
        <v>0</v>
      </c>
    </row>
    <row r="307" spans="2:9" ht="13.5" customHeight="1">
      <c r="B307" s="72"/>
      <c r="C307" s="73"/>
      <c r="D307" s="101"/>
      <c r="E307" s="365" t="s">
        <v>163</v>
      </c>
      <c r="F307" s="366"/>
      <c r="G307" s="367"/>
      <c r="H307" s="129" t="b">
        <v>0</v>
      </c>
      <c r="I307" s="129">
        <f>COUNTIF(H307, "TRUE")*4</f>
        <v>0</v>
      </c>
    </row>
    <row r="308" spans="2:9">
      <c r="B308" s="72"/>
      <c r="C308" s="73"/>
      <c r="D308" s="103"/>
      <c r="E308" s="365" t="s">
        <v>129</v>
      </c>
      <c r="F308" s="366"/>
      <c r="G308" s="367"/>
      <c r="H308" s="130">
        <f>'詳細　調査様式'!B266</f>
        <v>0</v>
      </c>
      <c r="I308" s="130"/>
    </row>
    <row r="309" spans="2:9">
      <c r="B309" s="72"/>
      <c r="C309" s="73"/>
      <c r="D309" s="91" t="s">
        <v>169</v>
      </c>
      <c r="E309" s="92"/>
      <c r="F309" s="92"/>
      <c r="G309" s="92"/>
      <c r="H309" s="143"/>
      <c r="I309" s="143">
        <f>SUM(I310:I313)</f>
        <v>0</v>
      </c>
    </row>
    <row r="310" spans="2:9" ht="13.5" customHeight="1">
      <c r="B310" s="72"/>
      <c r="C310" s="73"/>
      <c r="D310" s="101"/>
      <c r="E310" s="365" t="s">
        <v>165</v>
      </c>
      <c r="F310" s="366"/>
      <c r="G310" s="367"/>
      <c r="H310" s="129" t="b">
        <v>0</v>
      </c>
      <c r="I310" s="129">
        <f>COUNTIF(H310, "TRUE")</f>
        <v>0</v>
      </c>
    </row>
    <row r="311" spans="2:9" ht="13.5" customHeight="1">
      <c r="B311" s="72"/>
      <c r="C311" s="73"/>
      <c r="D311" s="101"/>
      <c r="E311" s="365" t="s">
        <v>166</v>
      </c>
      <c r="F311" s="366"/>
      <c r="G311" s="367"/>
      <c r="H311" s="129" t="b">
        <v>0</v>
      </c>
      <c r="I311" s="129">
        <f>COUNTIF(H311, "TRUE")*2</f>
        <v>0</v>
      </c>
    </row>
    <row r="312" spans="2:9" ht="13.5" customHeight="1">
      <c r="B312" s="72"/>
      <c r="C312" s="73"/>
      <c r="D312" s="101"/>
      <c r="E312" s="365" t="s">
        <v>167</v>
      </c>
      <c r="F312" s="366"/>
      <c r="G312" s="367"/>
      <c r="H312" s="129" t="b">
        <v>0</v>
      </c>
      <c r="I312" s="129">
        <f>COUNTIF(H312, "TRUE")*4</f>
        <v>0</v>
      </c>
    </row>
    <row r="313" spans="2:9" ht="13.5" customHeight="1">
      <c r="B313" s="72"/>
      <c r="C313" s="73"/>
      <c r="D313" s="101"/>
      <c r="E313" s="365" t="s">
        <v>168</v>
      </c>
      <c r="F313" s="366"/>
      <c r="G313" s="367"/>
      <c r="H313" s="129" t="b">
        <v>0</v>
      </c>
      <c r="I313" s="129">
        <f>COUNTIF(H313, "TRUE")*8</f>
        <v>0</v>
      </c>
    </row>
    <row r="314" spans="2:9" ht="22.5">
      <c r="B314" s="72"/>
      <c r="C314" s="73"/>
      <c r="D314" s="103"/>
      <c r="E314" s="365" t="s">
        <v>129</v>
      </c>
      <c r="F314" s="366"/>
      <c r="G314" s="367"/>
      <c r="H314" s="130" t="str">
        <f>'詳細　調査様式'!B271</f>
        <v>（例：「従来の発注図の横断図・縦断図の整合が出来ていない場合があるので、まず発注者で確実に照査して欲しい。」</v>
      </c>
      <c r="I314" s="130"/>
    </row>
    <row r="315" spans="2:9">
      <c r="B315" s="72"/>
      <c r="C315" s="73"/>
      <c r="D315" s="91" t="s">
        <v>124</v>
      </c>
      <c r="E315" s="92"/>
      <c r="F315" s="92"/>
      <c r="G315" s="92"/>
      <c r="H315" s="143"/>
      <c r="I315" s="143">
        <f>SUM(I316:I318)</f>
        <v>0</v>
      </c>
    </row>
    <row r="316" spans="2:9" ht="13.5" customHeight="1">
      <c r="B316" s="72"/>
      <c r="C316" s="73"/>
      <c r="D316" s="101"/>
      <c r="E316" s="365" t="s">
        <v>342</v>
      </c>
      <c r="F316" s="366"/>
      <c r="G316" s="367"/>
      <c r="H316" s="129" t="b">
        <v>0</v>
      </c>
      <c r="I316" s="129">
        <f>COUNTIF(H316, "TRUE")</f>
        <v>0</v>
      </c>
    </row>
    <row r="317" spans="2:9" ht="13.5" customHeight="1">
      <c r="B317" s="72"/>
      <c r="C317" s="73"/>
      <c r="D317" s="101"/>
      <c r="E317" s="365" t="s">
        <v>171</v>
      </c>
      <c r="F317" s="366"/>
      <c r="G317" s="367"/>
      <c r="H317" s="129" t="b">
        <v>0</v>
      </c>
      <c r="I317" s="129">
        <f>COUNTIF(H317, "TRUE")*2</f>
        <v>0</v>
      </c>
    </row>
    <row r="318" spans="2:9" ht="13.5" customHeight="1">
      <c r="B318" s="72"/>
      <c r="C318" s="73"/>
      <c r="D318" s="101"/>
      <c r="E318" s="365" t="s">
        <v>172</v>
      </c>
      <c r="F318" s="366"/>
      <c r="G318" s="367"/>
      <c r="H318" s="129" t="b">
        <v>0</v>
      </c>
      <c r="I318" s="129">
        <f>COUNTIF(H318, "TRUE")*4</f>
        <v>0</v>
      </c>
    </row>
    <row r="319" spans="2:9" ht="22.5">
      <c r="B319" s="72"/>
      <c r="C319" s="73"/>
      <c r="D319" s="103"/>
      <c r="E319" s="365" t="s">
        <v>129</v>
      </c>
      <c r="F319" s="366"/>
      <c r="G319" s="367"/>
      <c r="H319" s="130" t="str">
        <f>'詳細　調査様式'!B276</f>
        <v>（例：「ICT建機のリース費用が大きく、休日分も原価として発生するため、不稼働日を積算に反映して頂きたい。」</v>
      </c>
      <c r="I319" s="130"/>
    </row>
    <row r="320" spans="2:9">
      <c r="B320" s="72"/>
      <c r="C320" s="73"/>
      <c r="D320" s="91" t="s">
        <v>173</v>
      </c>
      <c r="E320" s="92"/>
      <c r="F320" s="92"/>
      <c r="G320" s="92"/>
      <c r="H320" s="143"/>
      <c r="I320" s="143">
        <f>SUM(I321:I328)</f>
        <v>0</v>
      </c>
    </row>
    <row r="321" spans="2:9" ht="13.5" customHeight="1">
      <c r="B321" s="72"/>
      <c r="C321" s="73"/>
      <c r="D321" s="101"/>
      <c r="E321" s="365" t="s">
        <v>174</v>
      </c>
      <c r="F321" s="366"/>
      <c r="G321" s="367"/>
      <c r="H321" s="129" t="b">
        <v>0</v>
      </c>
      <c r="I321" s="129">
        <f>COUNTIF(H321, "TRUE")</f>
        <v>0</v>
      </c>
    </row>
    <row r="322" spans="2:9" ht="13.5" customHeight="1">
      <c r="B322" s="72"/>
      <c r="C322" s="73"/>
      <c r="D322" s="101"/>
      <c r="E322" s="365" t="s">
        <v>175</v>
      </c>
      <c r="F322" s="366"/>
      <c r="G322" s="367"/>
      <c r="H322" s="129" t="b">
        <v>0</v>
      </c>
      <c r="I322" s="129">
        <f>COUNTIF(H322, "TRUE")*2</f>
        <v>0</v>
      </c>
    </row>
    <row r="323" spans="2:9" ht="13.5" customHeight="1">
      <c r="B323" s="72"/>
      <c r="C323" s="73"/>
      <c r="D323" s="101"/>
      <c r="E323" s="365" t="s">
        <v>176</v>
      </c>
      <c r="F323" s="366"/>
      <c r="G323" s="367"/>
      <c r="H323" s="129" t="b">
        <v>0</v>
      </c>
      <c r="I323" s="129">
        <f>COUNTIF(H323, "TRUE")*4</f>
        <v>0</v>
      </c>
    </row>
    <row r="324" spans="2:9" ht="13.5" customHeight="1">
      <c r="B324" s="72"/>
      <c r="C324" s="73"/>
      <c r="D324" s="101"/>
      <c r="E324" s="365" t="s">
        <v>177</v>
      </c>
      <c r="F324" s="366"/>
      <c r="G324" s="367"/>
      <c r="H324" s="129" t="b">
        <v>0</v>
      </c>
      <c r="I324" s="129">
        <f>COUNTIF(H324, "TRUE")*8</f>
        <v>0</v>
      </c>
    </row>
    <row r="325" spans="2:9" ht="13.5" customHeight="1">
      <c r="B325" s="72"/>
      <c r="C325" s="73"/>
      <c r="D325" s="101"/>
      <c r="E325" s="365" t="s">
        <v>178</v>
      </c>
      <c r="F325" s="366"/>
      <c r="G325" s="367"/>
      <c r="H325" s="129" t="b">
        <v>0</v>
      </c>
      <c r="I325" s="129">
        <f>COUNTIF(H325, "TRUE")*16</f>
        <v>0</v>
      </c>
    </row>
    <row r="326" spans="2:9" ht="13.5" customHeight="1">
      <c r="B326" s="72"/>
      <c r="C326" s="73"/>
      <c r="D326" s="101"/>
      <c r="E326" s="365" t="s">
        <v>179</v>
      </c>
      <c r="F326" s="366"/>
      <c r="G326" s="367"/>
      <c r="H326" s="129" t="b">
        <v>0</v>
      </c>
      <c r="I326" s="129">
        <f>COUNTIF(H326, "TRUE")*32</f>
        <v>0</v>
      </c>
    </row>
    <row r="327" spans="2:9" ht="13.5" customHeight="1">
      <c r="B327" s="72"/>
      <c r="C327" s="73"/>
      <c r="D327" s="101"/>
      <c r="E327" s="365" t="s">
        <v>180</v>
      </c>
      <c r="F327" s="366"/>
      <c r="G327" s="367"/>
      <c r="H327" s="129" t="b">
        <v>0</v>
      </c>
      <c r="I327" s="129">
        <f>COUNTIF(H327, "TRUE")*64</f>
        <v>0</v>
      </c>
    </row>
    <row r="328" spans="2:9" ht="13.5" customHeight="1">
      <c r="B328" s="72"/>
      <c r="C328" s="73"/>
      <c r="D328" s="101"/>
      <c r="E328" s="365" t="s">
        <v>163</v>
      </c>
      <c r="F328" s="366"/>
      <c r="G328" s="367"/>
      <c r="H328" s="129" t="b">
        <v>0</v>
      </c>
      <c r="I328" s="129">
        <f>COUNTIF(H328, "TRUE")*128</f>
        <v>0</v>
      </c>
    </row>
    <row r="329" spans="2:9" ht="45">
      <c r="B329" s="72"/>
      <c r="C329" s="73"/>
      <c r="D329" s="103"/>
      <c r="E329" s="365" t="s">
        <v>129</v>
      </c>
      <c r="F329" s="366"/>
      <c r="G329" s="367"/>
      <c r="H329" s="130" t="str">
        <f>'詳細　調査様式'!B281</f>
        <v>（例：「降雪等によりUAV出来形計測が不可能となった場合、面的な管理としてTS測量機器を使用する際の測定頻度（1m2当たり1点）を」
（例：「実施するとなると作業手間が多くなり効率化には繋がらないため、冬期のUAV測量に対する対策が必要と思う。」</v>
      </c>
      <c r="I329" s="130"/>
    </row>
    <row r="330" spans="2:9">
      <c r="B330" s="72"/>
      <c r="C330" s="73"/>
      <c r="D330" s="91" t="s">
        <v>140</v>
      </c>
      <c r="E330" s="92"/>
      <c r="F330" s="92"/>
      <c r="G330" s="92"/>
      <c r="H330" s="143"/>
      <c r="I330" s="143">
        <f>SUM(I331:I332)</f>
        <v>0</v>
      </c>
    </row>
    <row r="331" spans="2:9" ht="13.5" customHeight="1">
      <c r="B331" s="72"/>
      <c r="C331" s="73"/>
      <c r="D331" s="101"/>
      <c r="E331" s="365" t="s">
        <v>182</v>
      </c>
      <c r="F331" s="366"/>
      <c r="G331" s="367"/>
      <c r="H331" s="129" t="b">
        <v>0</v>
      </c>
      <c r="I331" s="129">
        <f>COUNTIF(H331, "TRUE")</f>
        <v>0</v>
      </c>
    </row>
    <row r="332" spans="2:9" ht="13.5" customHeight="1">
      <c r="B332" s="72"/>
      <c r="C332" s="73"/>
      <c r="D332" s="101"/>
      <c r="E332" s="365" t="s">
        <v>181</v>
      </c>
      <c r="F332" s="366"/>
      <c r="G332" s="367"/>
      <c r="H332" s="129" t="b">
        <v>0</v>
      </c>
      <c r="I332" s="129">
        <f>COUNTIF(H332, "TRUE")*2</f>
        <v>0</v>
      </c>
    </row>
    <row r="333" spans="2:9" ht="23.25" thickBot="1">
      <c r="B333" s="85"/>
      <c r="C333" s="86"/>
      <c r="D333" s="119"/>
      <c r="E333" s="368" t="s">
        <v>129</v>
      </c>
      <c r="F333" s="369"/>
      <c r="G333" s="370"/>
      <c r="H333" s="156" t="str">
        <f>'詳細　調査様式'!B286</f>
        <v>（例：「二重納品を求められた。」
（例：「データ容量が大きいためブルーレイやハードディスクでの納品を認めて欲しい。」</v>
      </c>
      <c r="I333" s="156"/>
    </row>
  </sheetData>
  <mergeCells count="76">
    <mergeCell ref="E285:G285"/>
    <mergeCell ref="E215:G215"/>
    <mergeCell ref="E216:G216"/>
    <mergeCell ref="E189:G189"/>
    <mergeCell ref="E190:G190"/>
    <mergeCell ref="E220:G220"/>
    <mergeCell ref="E221:G221"/>
    <mergeCell ref="E222:G222"/>
    <mergeCell ref="E223:G223"/>
    <mergeCell ref="E249:G249"/>
    <mergeCell ref="E250:G250"/>
    <mergeCell ref="E251:G251"/>
    <mergeCell ref="E252:G252"/>
    <mergeCell ref="E253:G253"/>
    <mergeCell ref="E254:G254"/>
    <mergeCell ref="E185:G185"/>
    <mergeCell ref="E186:G186"/>
    <mergeCell ref="E187:G187"/>
    <mergeCell ref="D25:G25"/>
    <mergeCell ref="D26:G26"/>
    <mergeCell ref="D27:G27"/>
    <mergeCell ref="D28:G28"/>
    <mergeCell ref="E162:G162"/>
    <mergeCell ref="D29:G29"/>
    <mergeCell ref="E165:G165"/>
    <mergeCell ref="E166:G166"/>
    <mergeCell ref="E188:G188"/>
    <mergeCell ref="E310:G310"/>
    <mergeCell ref="E311:G311"/>
    <mergeCell ref="E297:G297"/>
    <mergeCell ref="E298:G298"/>
    <mergeCell ref="E301:G301"/>
    <mergeCell ref="E289:G289"/>
    <mergeCell ref="E290:G290"/>
    <mergeCell ref="E291:G291"/>
    <mergeCell ref="E294:G294"/>
    <mergeCell ref="E295:G295"/>
    <mergeCell ref="E217:G217"/>
    <mergeCell ref="E218:G218"/>
    <mergeCell ref="E219:G219"/>
    <mergeCell ref="E255:G255"/>
    <mergeCell ref="E191:G191"/>
    <mergeCell ref="C10:E11"/>
    <mergeCell ref="C13:E17"/>
    <mergeCell ref="D24:G24"/>
    <mergeCell ref="E163:G163"/>
    <mergeCell ref="E164:G164"/>
    <mergeCell ref="E324:G324"/>
    <mergeCell ref="E256:G256"/>
    <mergeCell ref="E286:G286"/>
    <mergeCell ref="E287:G287"/>
    <mergeCell ref="E288:G288"/>
    <mergeCell ref="E293:G293"/>
    <mergeCell ref="E299:G299"/>
    <mergeCell ref="E316:G316"/>
    <mergeCell ref="E317:G317"/>
    <mergeCell ref="E312:G312"/>
    <mergeCell ref="E313:G313"/>
    <mergeCell ref="E314:G314"/>
    <mergeCell ref="E305:G305"/>
    <mergeCell ref="E306:G306"/>
    <mergeCell ref="E307:G307"/>
    <mergeCell ref="E308:G308"/>
    <mergeCell ref="E318:G318"/>
    <mergeCell ref="E319:G319"/>
    <mergeCell ref="E321:G321"/>
    <mergeCell ref="E322:G322"/>
    <mergeCell ref="E323:G323"/>
    <mergeCell ref="E332:G332"/>
    <mergeCell ref="E333:G333"/>
    <mergeCell ref="E325:G325"/>
    <mergeCell ref="E326:G326"/>
    <mergeCell ref="E327:G327"/>
    <mergeCell ref="E328:G328"/>
    <mergeCell ref="E329:G329"/>
    <mergeCell ref="E331:G331"/>
  </mergeCells>
  <phoneticPr fontId="1"/>
  <printOptions horizontalCentered="1"/>
  <pageMargins left="0.19685039370078741" right="0.19685039370078741" top="0.19685039370078741" bottom="0.19685039370078741" header="0" footer="0"/>
  <pageSetup paperSize="9" scale="46" fitToHeight="10" orientation="landscape" r:id="rId1"/>
  <headerFooter>
    <oddHeader>&amp;R&amp;A</oddHeader>
    <oddFooter>&amp;RPage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B63"/>
  <sheetViews>
    <sheetView workbookViewId="0"/>
  </sheetViews>
  <sheetFormatPr defaultRowHeight="13.5"/>
  <cols>
    <col min="2" max="2" width="35.875" bestFit="1" customWidth="1"/>
  </cols>
  <sheetData>
    <row r="2" spans="2:2">
      <c r="B2" t="s">
        <v>208</v>
      </c>
    </row>
    <row r="3" spans="2:2">
      <c r="B3" t="s">
        <v>195</v>
      </c>
    </row>
    <row r="4" spans="2:2">
      <c r="B4" t="s">
        <v>202</v>
      </c>
    </row>
    <row r="5" spans="2:2">
      <c r="B5" t="s">
        <v>196</v>
      </c>
    </row>
    <row r="6" spans="2:2">
      <c r="B6" t="s">
        <v>203</v>
      </c>
    </row>
    <row r="7" spans="2:2">
      <c r="B7" t="s">
        <v>197</v>
      </c>
    </row>
    <row r="8" spans="2:2">
      <c r="B8" t="s">
        <v>198</v>
      </c>
    </row>
    <row r="9" spans="2:2">
      <c r="B9" t="s">
        <v>204</v>
      </c>
    </row>
    <row r="10" spans="2:2">
      <c r="B10" t="s">
        <v>199</v>
      </c>
    </row>
    <row r="11" spans="2:2">
      <c r="B11" t="s">
        <v>200</v>
      </c>
    </row>
    <row r="12" spans="2:2">
      <c r="B12" t="s">
        <v>205</v>
      </c>
    </row>
    <row r="13" spans="2:2">
      <c r="B13" t="s">
        <v>201</v>
      </c>
    </row>
    <row r="14" spans="2:2">
      <c r="B14" t="s">
        <v>206</v>
      </c>
    </row>
    <row r="15" spans="2:2">
      <c r="B15" t="s">
        <v>207</v>
      </c>
    </row>
    <row r="17" spans="2:2">
      <c r="B17" t="s">
        <v>209</v>
      </c>
    </row>
    <row r="18" spans="2:2">
      <c r="B18" t="s">
        <v>210</v>
      </c>
    </row>
    <row r="19" spans="2:2">
      <c r="B19" t="s">
        <v>211</v>
      </c>
    </row>
    <row r="21" spans="2:2">
      <c r="B21" t="s">
        <v>224</v>
      </c>
    </row>
    <row r="22" spans="2:2">
      <c r="B22" t="s">
        <v>222</v>
      </c>
    </row>
    <row r="23" spans="2:2">
      <c r="B23" t="s">
        <v>223</v>
      </c>
    </row>
    <row r="25" spans="2:2">
      <c r="B25" t="s">
        <v>231</v>
      </c>
    </row>
    <row r="26" spans="2:2">
      <c r="B26" t="s">
        <v>111</v>
      </c>
    </row>
    <row r="27" spans="2:2">
      <c r="B27" t="s">
        <v>230</v>
      </c>
    </row>
    <row r="29" spans="2:2">
      <c r="B29" t="s">
        <v>240</v>
      </c>
    </row>
    <row r="30" spans="2:2">
      <c r="B30" t="s">
        <v>238</v>
      </c>
    </row>
    <row r="31" spans="2:2">
      <c r="B31" t="s">
        <v>239</v>
      </c>
    </row>
    <row r="33" spans="2:2">
      <c r="B33" t="s">
        <v>244</v>
      </c>
    </row>
    <row r="34" spans="2:2">
      <c r="B34" t="s">
        <v>119</v>
      </c>
    </row>
    <row r="35" spans="2:2">
      <c r="B35" t="s">
        <v>243</v>
      </c>
    </row>
    <row r="37" spans="2:2">
      <c r="B37" t="s">
        <v>226</v>
      </c>
    </row>
    <row r="38" spans="2:2">
      <c r="B38" t="s">
        <v>106</v>
      </c>
    </row>
    <row r="39" spans="2:2">
      <c r="B39" t="s">
        <v>107</v>
      </c>
    </row>
    <row r="41" spans="2:2">
      <c r="B41" t="s">
        <v>228</v>
      </c>
    </row>
    <row r="42" spans="2:2">
      <c r="B42" t="s">
        <v>108</v>
      </c>
    </row>
    <row r="43" spans="2:2">
      <c r="B43" t="s">
        <v>220</v>
      </c>
    </row>
    <row r="45" spans="2:2">
      <c r="B45" t="s">
        <v>229</v>
      </c>
    </row>
    <row r="46" spans="2:2">
      <c r="B46" t="s">
        <v>221</v>
      </c>
    </row>
    <row r="47" spans="2:2">
      <c r="B47" t="s">
        <v>109</v>
      </c>
    </row>
    <row r="48" spans="2:2">
      <c r="B48" t="s">
        <v>120</v>
      </c>
    </row>
    <row r="50" spans="2:2">
      <c r="B50" t="s">
        <v>236</v>
      </c>
    </row>
    <row r="51" spans="2:2">
      <c r="B51" t="s">
        <v>106</v>
      </c>
    </row>
    <row r="52" spans="2:2">
      <c r="B52" t="s">
        <v>221</v>
      </c>
    </row>
    <row r="53" spans="2:2">
      <c r="B53" t="s">
        <v>116</v>
      </c>
    </row>
    <row r="55" spans="2:2">
      <c r="B55" t="s">
        <v>245</v>
      </c>
    </row>
    <row r="56" spans="2:2">
      <c r="B56" t="s">
        <v>247</v>
      </c>
    </row>
    <row r="57" spans="2:2">
      <c r="B57" t="s">
        <v>246</v>
      </c>
    </row>
    <row r="59" spans="2:2">
      <c r="B59" t="s">
        <v>248</v>
      </c>
    </row>
    <row r="60" spans="2:2">
      <c r="B60" t="s">
        <v>221</v>
      </c>
    </row>
    <row r="61" spans="2:2">
      <c r="B61" t="s">
        <v>109</v>
      </c>
    </row>
    <row r="62" spans="2:2">
      <c r="B62" t="s">
        <v>120</v>
      </c>
    </row>
    <row r="63" spans="2:2">
      <c r="B63" t="s">
        <v>116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詳細　調査様式</vt:lpstr>
      <vt:lpstr>（参考）3D起工測量</vt:lpstr>
      <vt:lpstr>集計シート</vt:lpstr>
      <vt:lpstr>選択肢リスト</vt:lpstr>
      <vt:lpstr>集計シート!Print_Area</vt:lpstr>
      <vt:lpstr>'詳細　調査様式'!Print_Area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Windows ユーザー</cp:lastModifiedBy>
  <cp:lastPrinted>2017-11-29T08:36:04Z</cp:lastPrinted>
  <dcterms:created xsi:type="dcterms:W3CDTF">2016-08-01T01:45:35Z</dcterms:created>
  <dcterms:modified xsi:type="dcterms:W3CDTF">2020-10-01T06:25:40Z</dcterms:modified>
</cp:coreProperties>
</file>