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0205\Desktop\HP資料\"/>
    </mc:Choice>
  </mc:AlternateContent>
  <bookViews>
    <workbookView xWindow="-30" yWindow="285" windowWidth="17715" windowHeight="7410" tabRatio="803"/>
  </bookViews>
  <sheets>
    <sheet name="水質" sheetId="2" r:id="rId1"/>
  </sheets>
  <externalReferences>
    <externalReference r:id="rId2"/>
    <externalReference r:id="rId3"/>
  </externalReferences>
  <definedNames>
    <definedName name="__123Graph_A" hidden="1">[1]表!#REF!</definedName>
    <definedName name="__123Graph_AN湖心" hidden="1">[1]表!#REF!</definedName>
    <definedName name="__123Graph_AN川" hidden="1">[1]表!#REF!</definedName>
    <definedName name="__123Graph_AN全体" hidden="1">[1]表!#REF!</definedName>
    <definedName name="__123Graph_AP湖心" hidden="1">[1]表!#REF!</definedName>
    <definedName name="__123Graph_AP川" hidden="1">[1]表!#REF!</definedName>
    <definedName name="__123Graph_AP全体" hidden="1">[1]表!#REF!</definedName>
    <definedName name="__123Graph_X" hidden="1">水質!#REF!</definedName>
    <definedName name="__123Graph_XCOD" hidden="1">水質!#REF!</definedName>
    <definedName name="__123Graph_XCOD湖心" hidden="1">水質!#REF!</definedName>
    <definedName name="__123Graph_XCOD川" hidden="1">水質!#REF!</definedName>
    <definedName name="__123Graph_XCOD全体" hidden="1">水質!#REF!</definedName>
    <definedName name="__123Graph_XN湖心" hidden="1">水質!#REF!</definedName>
    <definedName name="__123Graph_XN川" hidden="1">水質!#REF!</definedName>
    <definedName name="__123Graph_XN全体" hidden="1">水質!#REF!</definedName>
    <definedName name="__123Graph_XP湖心" hidden="1">水質!#REF!</definedName>
    <definedName name="__123Graph_XP川" hidden="1">水質!#REF!</definedName>
    <definedName name="__123Graph_XP全体" hidden="1">水質!#REF!</definedName>
    <definedName name="_10__123Graph_XT__P" hidden="1">水質!#REF!</definedName>
    <definedName name="_3__123Graph_AT_N" hidden="1">[1]表!#REF!</definedName>
    <definedName name="_6__123Graph_AT_P" hidden="1">[1]表!#REF!</definedName>
    <definedName name="_8__123Graph_XT__N" hidden="1">水質!#REF!</definedName>
    <definedName name="_PA1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rse_In" hidden="1">#REF!</definedName>
    <definedName name="_Parse_Out" hidden="1">#REF!</definedName>
    <definedName name="_PB1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\A">[2]参１広島県域!#REF!</definedName>
    <definedName name="_xlnm.Print_Area" localSheetId="0">水質!$A$1:$AN$40</definedName>
    <definedName name="Print_Area_MI" localSheetId="0">水質!#REF!</definedName>
  </definedNames>
  <calcPr calcId="162913"/>
</workbook>
</file>

<file path=xl/calcChain.xml><?xml version="1.0" encoding="utf-8"?>
<calcChain xmlns="http://schemas.openxmlformats.org/spreadsheetml/2006/main">
  <c r="AN39" i="2" l="1"/>
  <c r="AM39" i="2"/>
  <c r="AL39" i="2"/>
  <c r="AK39" i="2"/>
  <c r="AJ39" i="2"/>
  <c r="AI39" i="2"/>
  <c r="AH39" i="2"/>
  <c r="AG39" i="2"/>
  <c r="AF39" i="2"/>
  <c r="AE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N38" i="2"/>
  <c r="AM38" i="2"/>
  <c r="AL38" i="2"/>
  <c r="AK38" i="2"/>
  <c r="AJ38" i="2"/>
  <c r="AI38" i="2"/>
  <c r="AH38" i="2"/>
  <c r="AG38" i="2"/>
  <c r="AF38" i="2"/>
  <c r="AE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AN27" i="2"/>
  <c r="AM27" i="2"/>
  <c r="AL27" i="2"/>
  <c r="AK27" i="2"/>
  <c r="AJ27" i="2"/>
  <c r="AI27" i="2"/>
  <c r="AH27" i="2"/>
  <c r="AG27" i="2"/>
  <c r="AF27" i="2"/>
  <c r="AE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N26" i="2"/>
  <c r="AM26" i="2"/>
  <c r="AL26" i="2"/>
  <c r="AK26" i="2"/>
  <c r="AJ26" i="2"/>
  <c r="AI26" i="2"/>
  <c r="AH26" i="2"/>
  <c r="AG26" i="2"/>
  <c r="AF26" i="2"/>
  <c r="AE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AN15" i="2"/>
  <c r="AM15" i="2"/>
  <c r="AL15" i="2"/>
  <c r="AK15" i="2"/>
  <c r="AJ15" i="2"/>
  <c r="AI15" i="2"/>
  <c r="AH15" i="2"/>
  <c r="AG15" i="2"/>
  <c r="AF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N14" i="2"/>
  <c r="AM14" i="2"/>
  <c r="AL14" i="2"/>
  <c r="AK14" i="2"/>
  <c r="AJ14" i="2"/>
  <c r="AI14" i="2"/>
  <c r="AH14" i="2"/>
  <c r="AG14" i="2"/>
  <c r="AF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</calcChain>
</file>

<file path=xl/sharedStrings.xml><?xml version="1.0" encoding="utf-8"?>
<sst xmlns="http://schemas.openxmlformats.org/spreadsheetml/2006/main" count="167" uniqueCount="64">
  <si>
    <t xml:space="preserve"> 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</si>
  <si>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</si>
  <si>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</si>
  <si>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</si>
  <si>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</si>
  <si>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</si>
  <si>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</si>
  <si>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</si>
  <si>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</si>
  <si>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</si>
  <si>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</si>
  <si>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</si>
  <si>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</si>
  <si>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</si>
  <si>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75％値</t>
  </si>
  <si>
    <t>平均値</t>
  </si>
  <si>
    <t>H9</t>
  </si>
  <si>
    <t>H11</t>
    <phoneticPr fontId="2"/>
  </si>
  <si>
    <t>　７５％値最高値</t>
    <phoneticPr fontId="2"/>
  </si>
  <si>
    <t>　最高値</t>
    <phoneticPr fontId="2"/>
  </si>
  <si>
    <t xml:space="preserve"> S-1</t>
  </si>
  <si>
    <t>宍道湖東部</t>
    <phoneticPr fontId="2"/>
  </si>
  <si>
    <t>　　</t>
    <phoneticPr fontId="2"/>
  </si>
  <si>
    <t xml:space="preserve"> S-2</t>
  </si>
  <si>
    <t>湖心南部</t>
  </si>
  <si>
    <t xml:space="preserve"> S-3</t>
  </si>
  <si>
    <t>湖　心</t>
  </si>
  <si>
    <t xml:space="preserve"> S-4</t>
  </si>
  <si>
    <t>湖心北部</t>
  </si>
  <si>
    <t xml:space="preserve"> S-5</t>
  </si>
  <si>
    <t>矢田(大橋川)</t>
    <rPh sb="0" eb="2">
      <t>ヤタ</t>
    </rPh>
    <phoneticPr fontId="2"/>
  </si>
  <si>
    <t>宍道湖東部</t>
  </si>
  <si>
    <t>矢田(大橋川)</t>
    <rPh sb="0" eb="2">
      <t>ヤタ</t>
    </rPh>
    <rPh sb="3" eb="5">
      <t>オオハシ</t>
    </rPh>
    <rPh sb="5" eb="6">
      <t>カワ</t>
    </rPh>
    <phoneticPr fontId="2"/>
  </si>
  <si>
    <t>H9</t>
    <phoneticPr fontId="2"/>
  </si>
  <si>
    <t>H10</t>
    <phoneticPr fontId="2"/>
  </si>
  <si>
    <t>H12</t>
    <phoneticPr fontId="2"/>
  </si>
  <si>
    <t>H13</t>
    <phoneticPr fontId="2"/>
  </si>
  <si>
    <t>H14</t>
    <phoneticPr fontId="2"/>
  </si>
  <si>
    <t>矢田(大橋川)</t>
    <rPh sb="0" eb="2">
      <t>ヤタ</t>
    </rPh>
    <rPh sb="3" eb="5">
      <t>オオハシ</t>
    </rPh>
    <rPh sb="5" eb="6">
      <t>ガワ</t>
    </rPh>
    <phoneticPr fontId="2"/>
  </si>
  <si>
    <t xml:space="preserve">H10 </t>
    <phoneticPr fontId="2"/>
  </si>
  <si>
    <t>H15</t>
  </si>
  <si>
    <t>H16</t>
    <phoneticPr fontId="2"/>
  </si>
  <si>
    <t>H17</t>
    <phoneticPr fontId="2"/>
  </si>
  <si>
    <t>H18</t>
    <phoneticPr fontId="2"/>
  </si>
  <si>
    <t>H19</t>
    <phoneticPr fontId="2"/>
  </si>
  <si>
    <t>H20</t>
  </si>
  <si>
    <t>H21</t>
    <phoneticPr fontId="2"/>
  </si>
  <si>
    <t>H22</t>
    <phoneticPr fontId="2"/>
  </si>
  <si>
    <t>（　）内は最高地点を示す</t>
    <rPh sb="6" eb="7">
      <t>コウ</t>
    </rPh>
    <phoneticPr fontId="2"/>
  </si>
  <si>
    <t>H23</t>
    <phoneticPr fontId="2"/>
  </si>
  <si>
    <t>H24</t>
  </si>
  <si>
    <t>表１　宍道湖における水質測定値の経年変化（ＣＯＤ）</t>
    <rPh sb="3" eb="6">
      <t>シンジコ</t>
    </rPh>
    <rPh sb="10" eb="12">
      <t>スイシツ</t>
    </rPh>
    <rPh sb="12" eb="15">
      <t>ソクテイチ</t>
    </rPh>
    <rPh sb="16" eb="17">
      <t>ケイ</t>
    </rPh>
    <rPh sb="17" eb="18">
      <t>ネン</t>
    </rPh>
    <rPh sb="18" eb="20">
      <t>ヘンカ</t>
    </rPh>
    <phoneticPr fontId="2"/>
  </si>
  <si>
    <t>表２　宍道湖における水質測定値の経年変化（全窒素）</t>
    <rPh sb="3" eb="6">
      <t>シンジコ</t>
    </rPh>
    <rPh sb="10" eb="12">
      <t>スイシツ</t>
    </rPh>
    <rPh sb="12" eb="15">
      <t>ソクテイチ</t>
    </rPh>
    <rPh sb="21" eb="24">
      <t>ミ</t>
    </rPh>
    <phoneticPr fontId="2"/>
  </si>
  <si>
    <t>表３　宍道湖における水質測定値の経年変化（全りん）</t>
    <rPh sb="3" eb="6">
      <t>シンジコ</t>
    </rPh>
    <rPh sb="10" eb="12">
      <t>スイシツ</t>
    </rPh>
    <rPh sb="12" eb="15">
      <t>ソクテイチ</t>
    </rPh>
    <phoneticPr fontId="2"/>
  </si>
  <si>
    <t>(参考)平均値の全地点平均値</t>
    <rPh sb="1" eb="3">
      <t>サンコウ</t>
    </rPh>
    <rPh sb="4" eb="7">
      <t>ヘイキンチ</t>
    </rPh>
    <phoneticPr fontId="2"/>
  </si>
  <si>
    <t>(参考)全地点平均値</t>
    <rPh sb="1" eb="3">
      <t>サンコウ</t>
    </rPh>
    <phoneticPr fontId="2"/>
  </si>
  <si>
    <t>H25</t>
  </si>
  <si>
    <t>　（単位：㎎/L）</t>
    <phoneticPr fontId="2"/>
  </si>
  <si>
    <t>H26</t>
    <phoneticPr fontId="2"/>
  </si>
  <si>
    <t>H27</t>
    <phoneticPr fontId="2"/>
  </si>
  <si>
    <t>H28</t>
    <phoneticPr fontId="2"/>
  </si>
  <si>
    <t>H29</t>
  </si>
  <si>
    <t>H30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</si>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</sst>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\(0.0\)"/>
    <numFmt numFmtId="179" formatCode="\(0.00\)"/>
    <numFmt numFmtId="180" formatCode="\(0.000\)"/>
  </numFmts>
  <fonts count="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255">
    <xf numFmtId="0" fontId="0" fillId="0" borderId="0" xfId="0"/>
    <xf numFmtId="0" fontId="7" fillId="0" borderId="0" xfId="0" applyFont="1" applyFill="1" applyProtection="1"/>
    <xf numFmtId="0" fontId="4" fillId="0" borderId="17" xfId="0" quotePrefix="1" applyFont="1" applyFill="1" applyBorder="1" applyAlignment="1" applyProtection="1">
      <alignment horizontal="center"/>
    </xf>
    <xf numFmtId="176" fontId="4" fillId="0" borderId="74" xfId="0" applyNumberFormat="1" applyFont="1" applyFill="1" applyBorder="1" applyAlignment="1" applyProtection="1">
      <alignment horizontal="center"/>
    </xf>
    <xf numFmtId="178" fontId="4" fillId="0" borderId="77" xfId="0" applyNumberFormat="1" applyFont="1" applyFill="1" applyBorder="1" applyAlignment="1" applyProtection="1">
      <alignment horizontal="center"/>
    </xf>
    <xf numFmtId="176" fontId="4" fillId="0" borderId="77" xfId="0" quotePrefix="1" applyNumberFormat="1" applyFont="1" applyFill="1" applyBorder="1" applyAlignment="1" applyProtection="1">
      <alignment horizontal="center"/>
    </xf>
    <xf numFmtId="176" fontId="4" fillId="0" borderId="77" xfId="0" applyNumberFormat="1" applyFont="1" applyFill="1" applyBorder="1" applyAlignment="1" applyProtection="1">
      <alignment horizontal="center"/>
    </xf>
    <xf numFmtId="176" fontId="4" fillId="0" borderId="79" xfId="0" applyNumberFormat="1" applyFont="1" applyFill="1" applyBorder="1" applyAlignment="1" applyProtection="1">
      <alignment horizontal="center"/>
    </xf>
    <xf numFmtId="176" fontId="4" fillId="0" borderId="80" xfId="0" applyNumberFormat="1" applyFont="1" applyFill="1" applyBorder="1" applyAlignment="1" applyProtection="1">
      <alignment horizontal="center"/>
    </xf>
    <xf numFmtId="176" fontId="4" fillId="0" borderId="17" xfId="0" applyNumberFormat="1" applyFont="1" applyFill="1" applyBorder="1" applyAlignment="1" applyProtection="1">
      <alignment horizontal="center"/>
    </xf>
    <xf numFmtId="0" fontId="4" fillId="0" borderId="36" xfId="0" quotePrefix="1" applyFont="1" applyFill="1" applyBorder="1" applyAlignment="1" applyProtection="1">
      <alignment horizontal="center"/>
    </xf>
    <xf numFmtId="176" fontId="4" fillId="0" borderId="61" xfId="0" applyNumberFormat="1" applyFont="1" applyFill="1" applyBorder="1" applyAlignment="1" applyProtection="1">
      <alignment horizontal="center"/>
    </xf>
    <xf numFmtId="176" fontId="4" fillId="0" borderId="64" xfId="0" applyNumberFormat="1" applyFont="1" applyFill="1" applyBorder="1" applyAlignment="1" applyProtection="1">
      <alignment horizontal="center"/>
    </xf>
    <xf numFmtId="178" fontId="4" fillId="0" borderId="67" xfId="0" quotePrefix="1" applyNumberFormat="1" applyFont="1" applyFill="1" applyBorder="1" applyAlignment="1" applyProtection="1">
      <alignment horizontal="center"/>
    </xf>
    <xf numFmtId="178" fontId="4" fillId="0" borderId="67" xfId="0" applyNumberFormat="1" applyFont="1" applyFill="1" applyBorder="1" applyAlignment="1" applyProtection="1">
      <alignment horizontal="center"/>
    </xf>
    <xf numFmtId="176" fontId="4" fillId="0" borderId="67" xfId="0" quotePrefix="1" applyNumberFormat="1" applyFont="1" applyFill="1" applyBorder="1" applyAlignment="1" applyProtection="1">
      <alignment horizontal="center"/>
    </xf>
    <xf numFmtId="176" fontId="4" fillId="0" borderId="67" xfId="0" applyNumberFormat="1" applyFont="1" applyFill="1" applyBorder="1" applyAlignment="1" applyProtection="1">
      <alignment horizontal="center"/>
    </xf>
    <xf numFmtId="176" fontId="4" fillId="0" borderId="71" xfId="0" applyNumberFormat="1" applyFont="1" applyFill="1" applyBorder="1" applyAlignment="1" applyProtection="1">
      <alignment horizontal="center"/>
    </xf>
    <xf numFmtId="176" fontId="4" fillId="0" borderId="53" xfId="0" applyNumberFormat="1" applyFont="1" applyFill="1" applyBorder="1" applyAlignment="1" applyProtection="1">
      <alignment horizontal="center"/>
    </xf>
    <xf numFmtId="176" fontId="4" fillId="0" borderId="36" xfId="0" applyNumberFormat="1" applyFont="1" applyFill="1" applyBorder="1" applyAlignment="1" applyProtection="1">
      <alignment horizontal="center"/>
    </xf>
    <xf numFmtId="178" fontId="4" fillId="0" borderId="81" xfId="0" applyNumberFormat="1" applyFont="1" applyFill="1" applyBorder="1" applyAlignment="1" applyProtection="1">
      <alignment horizontal="center"/>
    </xf>
    <xf numFmtId="178" fontId="4" fillId="0" borderId="77" xfId="0" quotePrefix="1" applyNumberFormat="1" applyFont="1" applyFill="1" applyBorder="1" applyAlignment="1" applyProtection="1">
      <alignment horizontal="center"/>
    </xf>
    <xf numFmtId="0" fontId="4" fillId="0" borderId="44" xfId="0" quotePrefix="1" applyFont="1" applyFill="1" applyBorder="1" applyAlignment="1" applyProtection="1">
      <alignment horizontal="center"/>
    </xf>
    <xf numFmtId="176" fontId="4" fillId="0" borderId="72" xfId="0" applyNumberFormat="1" applyFont="1" applyFill="1" applyBorder="1" applyAlignment="1" applyProtection="1">
      <alignment horizontal="center"/>
    </xf>
    <xf numFmtId="176" fontId="4" fillId="0" borderId="73" xfId="0" applyNumberFormat="1" applyFont="1" applyFill="1" applyBorder="1" applyAlignment="1" applyProtection="1">
      <alignment horizontal="center"/>
    </xf>
    <xf numFmtId="176" fontId="4" fillId="0" borderId="76" xfId="0" quotePrefix="1" applyNumberFormat="1" applyFont="1" applyFill="1" applyBorder="1" applyAlignment="1" applyProtection="1">
      <alignment horizontal="center"/>
    </xf>
    <xf numFmtId="176" fontId="4" fillId="0" borderId="76" xfId="0" applyNumberFormat="1" applyFont="1" applyFill="1" applyBorder="1" applyAlignment="1" applyProtection="1">
      <alignment horizontal="center"/>
    </xf>
    <xf numFmtId="178" fontId="4" fillId="0" borderId="76" xfId="0" quotePrefix="1" applyNumberFormat="1" applyFont="1" applyFill="1" applyBorder="1" applyAlignment="1" applyProtection="1">
      <alignment horizontal="center"/>
    </xf>
    <xf numFmtId="176" fontId="4" fillId="0" borderId="70" xfId="0" applyNumberFormat="1" applyFont="1" applyFill="1" applyBorder="1" applyAlignment="1" applyProtection="1">
      <alignment horizontal="center"/>
    </xf>
    <xf numFmtId="176" fontId="4" fillId="0" borderId="52" xfId="0" applyNumberFormat="1" applyFont="1" applyFill="1" applyBorder="1" applyAlignment="1" applyProtection="1">
      <alignment horizontal="center"/>
    </xf>
    <xf numFmtId="176" fontId="4" fillId="0" borderId="44" xfId="0" applyNumberFormat="1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178" fontId="4" fillId="0" borderId="72" xfId="0" applyNumberFormat="1" applyFont="1" applyFill="1" applyBorder="1" applyAlignment="1" applyProtection="1">
      <alignment horizontal="center"/>
    </xf>
    <xf numFmtId="178" fontId="4" fillId="0" borderId="76" xfId="0" applyNumberFormat="1" applyFont="1" applyFill="1" applyBorder="1" applyAlignment="1" applyProtection="1">
      <alignment horizontal="center"/>
    </xf>
    <xf numFmtId="0" fontId="4" fillId="0" borderId="76" xfId="0" quotePrefix="1" applyNumberFormat="1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67" xfId="0" quotePrefix="1" applyNumberFormat="1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Fill="1" applyProtection="1"/>
    <xf numFmtId="0" fontId="4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2" fontId="0" fillId="0" borderId="0" xfId="0" applyNumberFormat="1" applyFill="1" applyBorder="1" applyProtection="1"/>
    <xf numFmtId="177" fontId="0" fillId="0" borderId="0" xfId="0" applyNumberFormat="1" applyFill="1" applyBorder="1" applyProtection="1"/>
    <xf numFmtId="0" fontId="5" fillId="0" borderId="0" xfId="0" applyFont="1" applyFill="1"/>
    <xf numFmtId="0" fontId="4" fillId="0" borderId="67" xfId="0" applyNumberFormat="1" applyFont="1" applyFill="1" applyBorder="1" applyAlignment="1" applyProtection="1">
      <alignment horizontal="center"/>
    </xf>
    <xf numFmtId="2" fontId="4" fillId="0" borderId="0" xfId="0" quotePrefix="1" applyNumberFormat="1" applyFont="1" applyFill="1" applyBorder="1" applyAlignment="1" applyProtection="1">
      <alignment horizontal="center"/>
    </xf>
    <xf numFmtId="0" fontId="4" fillId="0" borderId="77" xfId="0" quotePrefix="1" applyNumberFormat="1" applyFont="1" applyFill="1" applyBorder="1" applyAlignment="1" applyProtection="1">
      <alignment horizontal="center"/>
    </xf>
    <xf numFmtId="0" fontId="4" fillId="0" borderId="77" xfId="0" applyNumberFormat="1" applyFont="1" applyFill="1" applyBorder="1" applyAlignment="1" applyProtection="1">
      <alignment horizontal="center"/>
    </xf>
    <xf numFmtId="179" fontId="4" fillId="0" borderId="7" xfId="0" applyNumberFormat="1" applyFont="1" applyFill="1" applyBorder="1" applyAlignment="1" applyProtection="1">
      <alignment horizontal="center"/>
    </xf>
    <xf numFmtId="2" fontId="4" fillId="0" borderId="7" xfId="0" applyNumberFormat="1" applyFont="1" applyFill="1" applyBorder="1" applyAlignment="1" applyProtection="1">
      <alignment horizontal="center"/>
    </xf>
    <xf numFmtId="2" fontId="4" fillId="0" borderId="7" xfId="0" quotePrefix="1" applyNumberFormat="1" applyFont="1" applyFill="1" applyBorder="1" applyAlignment="1" applyProtection="1">
      <alignment horizontal="center"/>
    </xf>
    <xf numFmtId="2" fontId="4" fillId="0" borderId="19" xfId="0" quotePrefix="1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 applyProtection="1">
      <alignment horizontal="center"/>
    </xf>
    <xf numFmtId="177" fontId="8" fillId="0" borderId="6" xfId="0" applyNumberFormat="1" applyFont="1" applyFill="1" applyBorder="1" applyAlignment="1" applyProtection="1">
      <alignment horizontal="center"/>
    </xf>
    <xf numFmtId="180" fontId="8" fillId="0" borderId="6" xfId="0" applyNumberFormat="1" applyFont="1" applyFill="1" applyBorder="1" applyAlignment="1" applyProtection="1">
      <alignment horizontal="center"/>
    </xf>
    <xf numFmtId="177" fontId="8" fillId="0" borderId="19" xfId="0" quotePrefix="1" applyNumberFormat="1" applyFont="1" applyFill="1" applyBorder="1" applyAlignment="1" applyProtection="1">
      <alignment horizontal="center"/>
    </xf>
    <xf numFmtId="177" fontId="8" fillId="0" borderId="10" xfId="0" applyNumberFormat="1" applyFont="1" applyFill="1" applyBorder="1" applyAlignment="1" applyProtection="1">
      <alignment horizontal="center"/>
    </xf>
    <xf numFmtId="177" fontId="8" fillId="0" borderId="17" xfId="0" applyNumberFormat="1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78" xfId="0" quotePrefix="1" applyNumberFormat="1" applyFont="1" applyFill="1" applyBorder="1" applyAlignment="1" applyProtection="1">
      <alignment horizontal="center"/>
    </xf>
    <xf numFmtId="176" fontId="4" fillId="0" borderId="75" xfId="0" applyNumberFormat="1" applyFont="1" applyFill="1" applyBorder="1" applyAlignment="1" applyProtection="1">
      <alignment horizontal="center"/>
    </xf>
    <xf numFmtId="178" fontId="4" fillId="0" borderId="78" xfId="0" quotePrefix="1" applyNumberFormat="1" applyFont="1" applyFill="1" applyBorder="1" applyAlignment="1" applyProtection="1">
      <alignment horizontal="center"/>
    </xf>
    <xf numFmtId="176" fontId="4" fillId="0" borderId="78" xfId="0" applyNumberFormat="1" applyFont="1" applyFill="1" applyBorder="1" applyAlignment="1" applyProtection="1">
      <alignment horizontal="center"/>
    </xf>
    <xf numFmtId="176" fontId="4" fillId="0" borderId="99" xfId="0" applyNumberFormat="1" applyFont="1" applyFill="1" applyBorder="1" applyAlignment="1" applyProtection="1">
      <alignment horizontal="center"/>
    </xf>
    <xf numFmtId="176" fontId="4" fillId="0" borderId="100" xfId="0" applyNumberFormat="1" applyFont="1" applyFill="1" applyBorder="1" applyAlignment="1" applyProtection="1">
      <alignment horizontal="center"/>
    </xf>
    <xf numFmtId="176" fontId="4" fillId="0" borderId="35" xfId="0" applyNumberFormat="1" applyFont="1" applyFill="1" applyBorder="1" applyAlignment="1" applyProtection="1">
      <alignment horizontal="center"/>
    </xf>
    <xf numFmtId="2" fontId="4" fillId="0" borderId="88" xfId="0" quotePrefix="1" applyNumberFormat="1" applyFont="1" applyFill="1" applyBorder="1" applyAlignment="1" applyProtection="1">
      <alignment horizontal="center"/>
    </xf>
    <xf numFmtId="179" fontId="4" fillId="0" borderId="41" xfId="0" applyNumberFormat="1" applyFont="1" applyFill="1" applyBorder="1" applyAlignment="1" applyProtection="1">
      <alignment horizontal="center"/>
    </xf>
    <xf numFmtId="2" fontId="4" fillId="0" borderId="41" xfId="0" applyNumberFormat="1" applyFont="1" applyFill="1" applyBorder="1" applyAlignment="1" applyProtection="1">
      <alignment horizontal="center"/>
    </xf>
    <xf numFmtId="2" fontId="4" fillId="0" borderId="41" xfId="0" quotePrefix="1" applyNumberFormat="1" applyFont="1" applyFill="1" applyBorder="1" applyAlignment="1" applyProtection="1">
      <alignment horizontal="center"/>
    </xf>
    <xf numFmtId="2" fontId="4" fillId="0" borderId="101" xfId="0" quotePrefix="1" applyNumberFormat="1" applyFont="1" applyFill="1" applyBorder="1" applyAlignment="1" applyProtection="1">
      <alignment horizontal="center"/>
    </xf>
    <xf numFmtId="2" fontId="4" fillId="0" borderId="47" xfId="0" applyNumberFormat="1" applyFont="1" applyFill="1" applyBorder="1" applyAlignment="1" applyProtection="1">
      <alignment horizontal="center"/>
    </xf>
    <xf numFmtId="177" fontId="8" fillId="0" borderId="39" xfId="0" applyNumberFormat="1" applyFont="1" applyFill="1" applyBorder="1" applyAlignment="1" applyProtection="1">
      <alignment horizontal="center"/>
    </xf>
    <xf numFmtId="180" fontId="8" fillId="0" borderId="39" xfId="0" applyNumberFormat="1" applyFont="1" applyFill="1" applyBorder="1" applyAlignment="1" applyProtection="1">
      <alignment horizontal="center"/>
    </xf>
    <xf numFmtId="177" fontId="8" fillId="0" borderId="101" xfId="0" quotePrefix="1" applyNumberFormat="1" applyFont="1" applyFill="1" applyBorder="1" applyAlignment="1" applyProtection="1">
      <alignment horizontal="center"/>
    </xf>
    <xf numFmtId="177" fontId="8" fillId="0" borderId="47" xfId="0" applyNumberFormat="1" applyFont="1" applyFill="1" applyBorder="1" applyAlignment="1" applyProtection="1">
      <alignment horizontal="center"/>
    </xf>
    <xf numFmtId="177" fontId="8" fillId="0" borderId="35" xfId="0" applyNumberFormat="1" applyFont="1" applyFill="1" applyBorder="1" applyAlignment="1" applyProtection="1">
      <alignment horizontal="center"/>
    </xf>
    <xf numFmtId="0" fontId="0" fillId="0" borderId="0" xfId="0" applyFont="1" applyFill="1"/>
    <xf numFmtId="0" fontId="0" fillId="0" borderId="0" xfId="0" applyFont="1" applyFill="1" applyProtection="1"/>
    <xf numFmtId="2" fontId="0" fillId="0" borderId="0" xfId="0" applyNumberFormat="1" applyFont="1" applyFill="1" applyBorder="1" applyProtection="1"/>
    <xf numFmtId="177" fontId="0" fillId="0" borderId="0" xfId="0" applyNumberFormat="1" applyFont="1" applyFill="1" applyBorder="1" applyProtection="1"/>
    <xf numFmtId="0" fontId="4" fillId="0" borderId="73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177" fontId="8" fillId="0" borderId="37" xfId="0" applyNumberFormat="1" applyFont="1" applyFill="1" applyBorder="1" applyAlignment="1" applyProtection="1">
      <alignment horizontal="center"/>
    </xf>
    <xf numFmtId="177" fontId="8" fillId="0" borderId="49" xfId="0" quotePrefix="1" applyNumberFormat="1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2" fontId="4" fillId="0" borderId="104" xfId="0" applyNumberFormat="1" applyFont="1" applyFill="1" applyBorder="1" applyAlignment="1" applyProtection="1">
      <alignment horizontal="center"/>
    </xf>
    <xf numFmtId="0" fontId="4" fillId="0" borderId="91" xfId="0" applyFont="1" applyFill="1" applyBorder="1" applyAlignment="1" applyProtection="1">
      <alignment horizontal="center"/>
    </xf>
    <xf numFmtId="177" fontId="8" fillId="0" borderId="21" xfId="0" applyNumberFormat="1" applyFont="1" applyFill="1" applyBorder="1" applyAlignment="1" applyProtection="1">
      <alignment horizontal="center"/>
    </xf>
    <xf numFmtId="177" fontId="8" fillId="0" borderId="104" xfId="0" applyNumberFormat="1" applyFont="1" applyFill="1" applyBorder="1" applyAlignment="1" applyProtection="1">
      <alignment horizontal="center"/>
    </xf>
    <xf numFmtId="177" fontId="8" fillId="0" borderId="20" xfId="0" applyNumberFormat="1" applyFont="1" applyFill="1" applyBorder="1" applyAlignment="1" applyProtection="1">
      <alignment horizontal="center"/>
    </xf>
    <xf numFmtId="177" fontId="8" fillId="0" borderId="95" xfId="0" applyNumberFormat="1" applyFont="1" applyFill="1" applyBorder="1" applyAlignment="1" applyProtection="1">
      <alignment horizontal="center"/>
    </xf>
    <xf numFmtId="180" fontId="8" fillId="0" borderId="107" xfId="0" quotePrefix="1" applyNumberFormat="1" applyFont="1" applyFill="1" applyBorder="1" applyAlignment="1" applyProtection="1">
      <alignment horizontal="center"/>
    </xf>
    <xf numFmtId="177" fontId="8" fillId="0" borderId="94" xfId="0" applyNumberFormat="1" applyFont="1" applyFill="1" applyBorder="1" applyAlignment="1" applyProtection="1">
      <alignment horizontal="center"/>
    </xf>
    <xf numFmtId="177" fontId="8" fillId="0" borderId="91" xfId="0" applyNumberFormat="1" applyFont="1" applyFill="1" applyBorder="1" applyAlignment="1" applyProtection="1">
      <alignment horizontal="center"/>
    </xf>
    <xf numFmtId="179" fontId="4" fillId="0" borderId="102" xfId="0" quotePrefix="1" applyNumberFormat="1" applyFont="1" applyFill="1" applyBorder="1" applyAlignment="1" applyProtection="1">
      <alignment horizontal="center"/>
    </xf>
    <xf numFmtId="2" fontId="4" fillId="0" borderId="97" xfId="0" applyNumberFormat="1" applyFont="1" applyFill="1" applyBorder="1" applyAlignment="1" applyProtection="1">
      <alignment horizontal="center"/>
    </xf>
    <xf numFmtId="2" fontId="4" fillId="0" borderId="97" xfId="0" quotePrefix="1" applyNumberFormat="1" applyFont="1" applyFill="1" applyBorder="1" applyAlignment="1" applyProtection="1">
      <alignment horizontal="center"/>
    </xf>
    <xf numFmtId="2" fontId="4" fillId="0" borderId="107" xfId="0" quotePrefix="1" applyNumberFormat="1" applyFont="1" applyFill="1" applyBorder="1" applyAlignment="1" applyProtection="1">
      <alignment horizontal="center"/>
    </xf>
    <xf numFmtId="2" fontId="4" fillId="0" borderId="94" xfId="0" applyNumberFormat="1" applyFont="1" applyFill="1" applyBorder="1" applyAlignment="1" applyProtection="1">
      <alignment horizontal="center"/>
    </xf>
    <xf numFmtId="176" fontId="4" fillId="0" borderId="106" xfId="0" quotePrefix="1" applyNumberFormat="1" applyFont="1" applyFill="1" applyBorder="1" applyAlignment="1" applyProtection="1">
      <alignment horizontal="center"/>
    </xf>
    <xf numFmtId="176" fontId="4" fillId="0" borderId="105" xfId="0" applyNumberFormat="1" applyFont="1" applyFill="1" applyBorder="1" applyAlignment="1" applyProtection="1">
      <alignment horizontal="center"/>
    </xf>
    <xf numFmtId="0" fontId="4" fillId="0" borderId="105" xfId="0" applyNumberFormat="1" applyFont="1" applyFill="1" applyBorder="1" applyAlignment="1" applyProtection="1">
      <alignment horizontal="center"/>
    </xf>
    <xf numFmtId="176" fontId="4" fillId="0" borderId="106" xfId="0" applyNumberFormat="1" applyFont="1" applyFill="1" applyBorder="1" applyAlignment="1" applyProtection="1">
      <alignment horizontal="center"/>
    </xf>
    <xf numFmtId="176" fontId="4" fillId="0" borderId="108" xfId="0" applyNumberFormat="1" applyFont="1" applyFill="1" applyBorder="1" applyAlignment="1" applyProtection="1">
      <alignment horizontal="center"/>
    </xf>
    <xf numFmtId="176" fontId="4" fillId="0" borderId="89" xfId="0" applyNumberFormat="1" applyFont="1" applyFill="1" applyBorder="1" applyAlignment="1" applyProtection="1">
      <alignment horizontal="center"/>
    </xf>
    <xf numFmtId="176" fontId="4" fillId="0" borderId="20" xfId="0" applyNumberFormat="1" applyFont="1" applyFill="1" applyBorder="1" applyAlignment="1" applyProtection="1">
      <alignment horizontal="center"/>
    </xf>
    <xf numFmtId="176" fontId="4" fillId="0" borderId="93" xfId="0" quotePrefix="1" applyNumberFormat="1" applyFont="1" applyFill="1" applyBorder="1" applyAlignment="1" applyProtection="1">
      <alignment horizontal="center"/>
    </xf>
    <xf numFmtId="176" fontId="4" fillId="0" borderId="92" xfId="0" applyNumberFormat="1" applyFont="1" applyFill="1" applyBorder="1" applyAlignment="1" applyProtection="1">
      <alignment horizontal="center"/>
    </xf>
    <xf numFmtId="178" fontId="4" fillId="0" borderId="93" xfId="0" quotePrefix="1" applyNumberFormat="1" applyFont="1" applyFill="1" applyBorder="1" applyAlignment="1" applyProtection="1">
      <alignment horizontal="center"/>
    </xf>
    <xf numFmtId="0" fontId="4" fillId="0" borderId="92" xfId="0" applyNumberFormat="1" applyFont="1" applyFill="1" applyBorder="1" applyAlignment="1" applyProtection="1">
      <alignment horizontal="center"/>
    </xf>
    <xf numFmtId="176" fontId="4" fillId="0" borderId="93" xfId="0" applyNumberFormat="1" applyFont="1" applyFill="1" applyBorder="1" applyAlignment="1" applyProtection="1">
      <alignment horizontal="center"/>
    </xf>
    <xf numFmtId="176" fontId="4" fillId="0" borderId="109" xfId="0" applyNumberFormat="1" applyFont="1" applyFill="1" applyBorder="1" applyAlignment="1" applyProtection="1">
      <alignment horizontal="center"/>
    </xf>
    <xf numFmtId="176" fontId="4" fillId="0" borderId="110" xfId="0" applyNumberFormat="1" applyFont="1" applyFill="1" applyBorder="1" applyAlignment="1" applyProtection="1">
      <alignment horizontal="center"/>
    </xf>
    <xf numFmtId="176" fontId="4" fillId="0" borderId="91" xfId="0" applyNumberFormat="1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176" fontId="4" fillId="0" borderId="85" xfId="0" quotePrefix="1" applyNumberFormat="1" applyFont="1" applyFill="1" applyBorder="1" applyAlignment="1" applyProtection="1">
      <alignment horizontal="center"/>
    </xf>
    <xf numFmtId="176" fontId="4" fillId="0" borderId="84" xfId="0" applyNumberFormat="1" applyFont="1" applyFill="1" applyBorder="1" applyAlignment="1" applyProtection="1">
      <alignment horizontal="center"/>
    </xf>
    <xf numFmtId="0" fontId="4" fillId="0" borderId="85" xfId="0" quotePrefix="1" applyNumberFormat="1" applyFont="1" applyFill="1" applyBorder="1" applyAlignment="1" applyProtection="1">
      <alignment horizontal="center"/>
    </xf>
    <xf numFmtId="0" fontId="4" fillId="0" borderId="84" xfId="0" applyNumberFormat="1" applyFont="1" applyFill="1" applyBorder="1" applyAlignment="1" applyProtection="1">
      <alignment horizontal="center"/>
    </xf>
    <xf numFmtId="176" fontId="4" fillId="0" borderId="85" xfId="0" applyNumberFormat="1" applyFont="1" applyFill="1" applyBorder="1" applyAlignment="1" applyProtection="1">
      <alignment horizontal="center"/>
    </xf>
    <xf numFmtId="178" fontId="4" fillId="0" borderId="85" xfId="0" applyNumberFormat="1" applyFont="1" applyFill="1" applyBorder="1" applyAlignment="1" applyProtection="1">
      <alignment horizontal="center"/>
    </xf>
    <xf numFmtId="176" fontId="4" fillId="0" borderId="111" xfId="0" applyNumberFormat="1" applyFont="1" applyFill="1" applyBorder="1" applyAlignment="1" applyProtection="1">
      <alignment horizontal="center"/>
    </xf>
    <xf numFmtId="176" fontId="4" fillId="0" borderId="112" xfId="0" applyNumberFormat="1" applyFont="1" applyFill="1" applyBorder="1" applyAlignment="1" applyProtection="1">
      <alignment horizontal="center"/>
    </xf>
    <xf numFmtId="176" fontId="4" fillId="0" borderId="82" xfId="0" applyNumberFormat="1" applyFont="1" applyFill="1" applyBorder="1" applyAlignment="1" applyProtection="1">
      <alignment horizontal="center"/>
    </xf>
    <xf numFmtId="179" fontId="4" fillId="0" borderId="113" xfId="0" quotePrefix="1" applyNumberFormat="1" applyFont="1" applyFill="1" applyBorder="1" applyAlignment="1" applyProtection="1">
      <alignment horizontal="center"/>
    </xf>
    <xf numFmtId="2" fontId="4" fillId="0" borderId="98" xfId="0" applyNumberFormat="1" applyFont="1" applyFill="1" applyBorder="1" applyAlignment="1" applyProtection="1">
      <alignment horizontal="center"/>
    </xf>
    <xf numFmtId="2" fontId="4" fillId="0" borderId="98" xfId="0" quotePrefix="1" applyNumberFormat="1" applyFont="1" applyFill="1" applyBorder="1" applyAlignment="1" applyProtection="1">
      <alignment horizontal="center"/>
    </xf>
    <xf numFmtId="2" fontId="4" fillId="0" borderId="114" xfId="0" quotePrefix="1" applyNumberFormat="1" applyFont="1" applyFill="1" applyBorder="1" applyAlignment="1" applyProtection="1">
      <alignment horizontal="center"/>
    </xf>
    <xf numFmtId="2" fontId="4" fillId="0" borderId="86" xfId="0" applyNumberFormat="1" applyFont="1" applyFill="1" applyBorder="1" applyAlignment="1" applyProtection="1">
      <alignment horizontal="center"/>
    </xf>
    <xf numFmtId="180" fontId="8" fillId="0" borderId="96" xfId="0" applyNumberFormat="1" applyFont="1" applyFill="1" applyBorder="1" applyAlignment="1" applyProtection="1">
      <alignment horizontal="center"/>
    </xf>
    <xf numFmtId="177" fontId="8" fillId="0" borderId="96" xfId="0" applyNumberFormat="1" applyFont="1" applyFill="1" applyBorder="1" applyAlignment="1" applyProtection="1">
      <alignment horizontal="center"/>
    </xf>
    <xf numFmtId="180" fontId="8" fillId="0" borderId="114" xfId="0" quotePrefix="1" applyNumberFormat="1" applyFont="1" applyFill="1" applyBorder="1" applyAlignment="1" applyProtection="1">
      <alignment horizontal="center"/>
    </xf>
    <xf numFmtId="177" fontId="8" fillId="0" borderId="86" xfId="0" applyNumberFormat="1" applyFont="1" applyFill="1" applyBorder="1" applyAlignment="1" applyProtection="1">
      <alignment horizontal="center"/>
    </xf>
    <xf numFmtId="177" fontId="8" fillId="0" borderId="82" xfId="0" applyNumberFormat="1" applyFont="1" applyFill="1" applyBorder="1" applyAlignment="1" applyProtection="1">
      <alignment horizontal="center"/>
    </xf>
    <xf numFmtId="178" fontId="4" fillId="0" borderId="85" xfId="0" quotePrefix="1" applyNumberFormat="1" applyFont="1" applyFill="1" applyBorder="1" applyAlignment="1" applyProtection="1">
      <alignment horizontal="center"/>
    </xf>
    <xf numFmtId="2" fontId="4" fillId="0" borderId="113" xfId="0" quotePrefix="1" applyNumberFormat="1" applyFont="1" applyFill="1" applyBorder="1" applyAlignment="1" applyProtection="1">
      <alignment horizontal="center"/>
    </xf>
    <xf numFmtId="179" fontId="4" fillId="0" borderId="114" xfId="0" quotePrefix="1" applyNumberFormat="1" applyFont="1" applyFill="1" applyBorder="1" applyAlignment="1" applyProtection="1">
      <alignment horizontal="center"/>
    </xf>
    <xf numFmtId="177" fontId="8" fillId="0" borderId="114" xfId="0" quotePrefix="1" applyNumberFormat="1" applyFont="1" applyFill="1" applyBorder="1" applyAlignment="1" applyProtection="1">
      <alignment horizontal="center"/>
    </xf>
    <xf numFmtId="179" fontId="4" fillId="0" borderId="22" xfId="0" quotePrefix="1" applyNumberFormat="1" applyFont="1" applyFill="1" applyBorder="1" applyAlignment="1" applyProtection="1">
      <alignment horizontal="center"/>
    </xf>
    <xf numFmtId="176" fontId="4" fillId="0" borderId="83" xfId="0" quotePrefix="1" applyNumberFormat="1" applyFont="1" applyFill="1" applyBorder="1" applyAlignment="1" applyProtection="1">
      <alignment horizontal="center"/>
    </xf>
    <xf numFmtId="179" fontId="4" fillId="0" borderId="98" xfId="0" applyNumberFormat="1" applyFont="1" applyFill="1" applyBorder="1" applyAlignment="1" applyProtection="1">
      <alignment horizontal="center"/>
    </xf>
    <xf numFmtId="177" fontId="8" fillId="0" borderId="115" xfId="0" applyNumberFormat="1" applyFont="1" applyFill="1" applyBorder="1" applyAlignment="1" applyProtection="1">
      <alignment horizontal="center"/>
    </xf>
    <xf numFmtId="0" fontId="6" fillId="0" borderId="0" xfId="0" applyFont="1" applyFill="1"/>
    <xf numFmtId="0" fontId="0" fillId="0" borderId="23" xfId="0" applyFill="1" applyBorder="1" applyProtection="1"/>
    <xf numFmtId="0" fontId="0" fillId="0" borderId="24" xfId="0" applyFill="1" applyBorder="1" applyProtection="1"/>
    <xf numFmtId="0" fontId="0" fillId="0" borderId="29" xfId="0" applyFill="1" applyBorder="1" applyProtection="1"/>
    <xf numFmtId="0" fontId="4" fillId="0" borderId="45" xfId="0" applyFont="1" applyFill="1" applyBorder="1" applyAlignment="1" applyProtection="1">
      <alignment horizontal="center"/>
    </xf>
    <xf numFmtId="2" fontId="5" fillId="0" borderId="30" xfId="0" applyNumberFormat="1" applyFont="1" applyFill="1" applyBorder="1" applyProtection="1"/>
    <xf numFmtId="2" fontId="5" fillId="0" borderId="1" xfId="0" applyNumberFormat="1" applyFont="1" applyFill="1" applyBorder="1" applyProtection="1"/>
    <xf numFmtId="0" fontId="5" fillId="0" borderId="59" xfId="0" applyFont="1" applyFill="1" applyBorder="1" applyAlignment="1" applyProtection="1">
      <alignment horizontal="center"/>
    </xf>
    <xf numFmtId="178" fontId="4" fillId="0" borderId="60" xfId="0" quotePrefix="1" applyNumberFormat="1" applyFont="1" applyFill="1" applyBorder="1" applyAlignment="1" applyProtection="1">
      <alignment horizontal="center"/>
    </xf>
    <xf numFmtId="178" fontId="4" fillId="0" borderId="61" xfId="0" quotePrefix="1" applyNumberFormat="1" applyFont="1" applyFill="1" applyBorder="1" applyAlignment="1" applyProtection="1">
      <alignment horizontal="center"/>
    </xf>
    <xf numFmtId="176" fontId="4" fillId="0" borderId="61" xfId="0" quotePrefix="1" applyNumberFormat="1" applyFont="1" applyFill="1" applyBorder="1" applyAlignment="1" applyProtection="1">
      <alignment horizontal="center"/>
    </xf>
    <xf numFmtId="178" fontId="4" fillId="0" borderId="61" xfId="0" applyNumberFormat="1" applyFont="1" applyFill="1" applyBorder="1" applyAlignment="1" applyProtection="1">
      <alignment horizontal="center"/>
    </xf>
    <xf numFmtId="0" fontId="4" fillId="0" borderId="106" xfId="0" quotePrefix="1" applyNumberFormat="1" applyFont="1" applyFill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0" fontId="5" fillId="0" borderId="62" xfId="0" applyFont="1" applyFill="1" applyBorder="1" applyAlignment="1" applyProtection="1">
      <alignment horizontal="center"/>
    </xf>
    <xf numFmtId="176" fontId="4" fillId="0" borderId="63" xfId="0" applyNumberFormat="1" applyFont="1" applyFill="1" applyBorder="1" applyAlignment="1" applyProtection="1">
      <alignment horizontal="center"/>
    </xf>
    <xf numFmtId="2" fontId="5" fillId="0" borderId="8" xfId="0" applyNumberFormat="1" applyFont="1" applyFill="1" applyBorder="1" applyProtection="1"/>
    <xf numFmtId="2" fontId="5" fillId="0" borderId="9" xfId="0" applyNumberFormat="1" applyFont="1" applyFill="1" applyBorder="1" applyProtection="1"/>
    <xf numFmtId="0" fontId="5" fillId="0" borderId="65" xfId="0" applyFont="1" applyFill="1" applyBorder="1" applyAlignment="1" applyProtection="1">
      <alignment horizontal="center"/>
    </xf>
    <xf numFmtId="178" fontId="4" fillId="0" borderId="66" xfId="0" quotePrefix="1" applyNumberFormat="1" applyFont="1" applyFill="1" applyBorder="1" applyAlignment="1" applyProtection="1">
      <alignment horizontal="center"/>
    </xf>
    <xf numFmtId="176" fontId="4" fillId="0" borderId="66" xfId="0" applyNumberFormat="1" applyFont="1" applyFill="1" applyBorder="1" applyAlignment="1" applyProtection="1">
      <alignment horizontal="center"/>
    </xf>
    <xf numFmtId="178" fontId="4" fillId="0" borderId="106" xfId="0" applyNumberFormat="1" applyFont="1" applyFill="1" applyBorder="1" applyAlignment="1" applyProtection="1">
      <alignment horizontal="center"/>
    </xf>
    <xf numFmtId="0" fontId="5" fillId="0" borderId="33" xfId="0" applyFont="1" applyFill="1" applyBorder="1" applyProtection="1"/>
    <xf numFmtId="2" fontId="5" fillId="0" borderId="34" xfId="0" applyNumberFormat="1" applyFont="1" applyFill="1" applyBorder="1" applyProtection="1"/>
    <xf numFmtId="0" fontId="5" fillId="0" borderId="68" xfId="0" applyFont="1" applyFill="1" applyBorder="1" applyAlignment="1" applyProtection="1">
      <alignment horizontal="center"/>
    </xf>
    <xf numFmtId="176" fontId="4" fillId="0" borderId="69" xfId="0" applyNumberFormat="1" applyFont="1" applyFill="1" applyBorder="1" applyAlignment="1" applyProtection="1">
      <alignment horizontal="center"/>
    </xf>
    <xf numFmtId="0" fontId="4" fillId="0" borderId="71" xfId="0" applyNumberFormat="1" applyFont="1" applyFill="1" applyBorder="1" applyAlignment="1" applyProtection="1">
      <alignment horizontal="center"/>
    </xf>
    <xf numFmtId="2" fontId="5" fillId="0" borderId="11" xfId="0" applyNumberFormat="1" applyFont="1" applyFill="1" applyBorder="1" applyProtection="1"/>
    <xf numFmtId="0" fontId="5" fillId="0" borderId="10" xfId="0" applyFont="1" applyFill="1" applyBorder="1" applyAlignment="1">
      <alignment horizontal="center"/>
    </xf>
    <xf numFmtId="0" fontId="5" fillId="0" borderId="32" xfId="0" applyFont="1" applyFill="1" applyBorder="1"/>
    <xf numFmtId="176" fontId="4" fillId="0" borderId="51" xfId="0" applyNumberFormat="1" applyFont="1" applyFill="1" applyBorder="1" applyAlignment="1" applyProtection="1">
      <alignment horizontal="center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31" xfId="0" applyFont="1" applyFill="1" applyBorder="1"/>
    <xf numFmtId="176" fontId="4" fillId="0" borderId="45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176" fontId="0" fillId="0" borderId="0" xfId="0" applyNumberFormat="1" applyFill="1" applyProtection="1"/>
    <xf numFmtId="176" fontId="5" fillId="0" borderId="0" xfId="0" applyNumberFormat="1" applyFont="1" applyFill="1" applyProtection="1"/>
    <xf numFmtId="0" fontId="5" fillId="0" borderId="23" xfId="0" applyFont="1" applyFill="1" applyBorder="1" applyProtection="1"/>
    <xf numFmtId="0" fontId="5" fillId="0" borderId="24" xfId="0" applyFont="1" applyFill="1" applyBorder="1" applyProtection="1"/>
    <xf numFmtId="0" fontId="5" fillId="0" borderId="25" xfId="0" applyFont="1" applyFill="1" applyBorder="1" applyProtection="1"/>
    <xf numFmtId="2" fontId="5" fillId="0" borderId="4" xfId="0" applyNumberFormat="1" applyFont="1" applyFill="1" applyBorder="1" applyProtection="1"/>
    <xf numFmtId="2" fontId="5" fillId="0" borderId="6" xfId="0" applyNumberFormat="1" applyFont="1" applyFill="1" applyBorder="1" applyProtection="1"/>
    <xf numFmtId="2" fontId="5" fillId="0" borderId="26" xfId="0" applyNumberFormat="1" applyFont="1" applyFill="1" applyBorder="1" applyProtection="1"/>
    <xf numFmtId="2" fontId="4" fillId="0" borderId="5" xfId="0" applyNumberFormat="1" applyFont="1" applyFill="1" applyBorder="1" applyAlignment="1" applyProtection="1">
      <alignment horizontal="center"/>
    </xf>
    <xf numFmtId="2" fontId="4" fillId="0" borderId="37" xfId="0" applyNumberFormat="1" applyFont="1" applyFill="1" applyBorder="1" applyAlignment="1" applyProtection="1">
      <alignment horizontal="center"/>
    </xf>
    <xf numFmtId="2" fontId="4" fillId="0" borderId="38" xfId="0" applyNumberFormat="1" applyFont="1" applyFill="1" applyBorder="1" applyAlignment="1" applyProtection="1">
      <alignment horizontal="center"/>
    </xf>
    <xf numFmtId="2" fontId="4" fillId="0" borderId="37" xfId="0" quotePrefix="1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179" fontId="4" fillId="0" borderId="37" xfId="0" applyNumberFormat="1" applyFont="1" applyFill="1" applyBorder="1" applyAlignment="1" applyProtection="1">
      <alignment horizontal="center"/>
    </xf>
    <xf numFmtId="2" fontId="4" fillId="0" borderId="87" xfId="0" quotePrefix="1" applyNumberFormat="1" applyFont="1" applyFill="1" applyBorder="1" applyAlignment="1" applyProtection="1">
      <alignment horizontal="center"/>
    </xf>
    <xf numFmtId="0" fontId="4" fillId="0" borderId="103" xfId="0" quotePrefix="1" applyNumberFormat="1" applyFont="1" applyFill="1" applyBorder="1" applyAlignment="1" applyProtection="1">
      <alignment horizontal="center"/>
    </xf>
    <xf numFmtId="179" fontId="4" fillId="0" borderId="38" xfId="0" applyNumberFormat="1" applyFont="1" applyFill="1" applyBorder="1" applyAlignment="1" applyProtection="1">
      <alignment horizontal="center"/>
    </xf>
    <xf numFmtId="179" fontId="4" fillId="0" borderId="40" xfId="0" applyNumberFormat="1" applyFont="1" applyFill="1" applyBorder="1" applyAlignment="1" applyProtection="1">
      <alignment horizontal="center"/>
    </xf>
    <xf numFmtId="0" fontId="4" fillId="0" borderId="90" xfId="0" applyNumberFormat="1" applyFont="1" applyFill="1" applyBorder="1" applyAlignment="1" applyProtection="1">
      <alignment horizontal="center"/>
    </xf>
    <xf numFmtId="179" fontId="4" fillId="0" borderId="37" xfId="0" quotePrefix="1" applyNumberFormat="1" applyFont="1" applyFill="1" applyBorder="1" applyAlignment="1" applyProtection="1">
      <alignment horizontal="center"/>
    </xf>
    <xf numFmtId="0" fontId="4" fillId="0" borderId="37" xfId="0" applyNumberFormat="1" applyFont="1" applyFill="1" applyBorder="1" applyAlignment="1" applyProtection="1">
      <alignment horizontal="center"/>
    </xf>
    <xf numFmtId="2" fontId="4" fillId="0" borderId="40" xfId="0" applyNumberFormat="1" applyFont="1" applyFill="1" applyBorder="1" applyAlignment="1" applyProtection="1">
      <alignment horizontal="center"/>
    </xf>
    <xf numFmtId="2" fontId="4" fillId="0" borderId="40" xfId="0" quotePrefix="1" applyNumberFormat="1" applyFont="1" applyFill="1" applyBorder="1" applyAlignment="1" applyProtection="1">
      <alignment horizontal="center"/>
    </xf>
    <xf numFmtId="179" fontId="4" fillId="0" borderId="40" xfId="0" quotePrefix="1" applyNumberFormat="1" applyFont="1" applyFill="1" applyBorder="1" applyAlignment="1" applyProtection="1">
      <alignment horizontal="center"/>
    </xf>
    <xf numFmtId="0" fontId="4" fillId="0" borderId="90" xfId="0" quotePrefix="1" applyNumberFormat="1" applyFont="1" applyFill="1" applyBorder="1" applyAlignment="1" applyProtection="1">
      <alignment horizontal="center"/>
    </xf>
    <xf numFmtId="2" fontId="5" fillId="0" borderId="27" xfId="0" applyNumberFormat="1" applyFont="1" applyFill="1" applyBorder="1" applyProtection="1"/>
    <xf numFmtId="2" fontId="5" fillId="0" borderId="19" xfId="0" applyNumberFormat="1" applyFont="1" applyFill="1" applyBorder="1" applyProtection="1"/>
    <xf numFmtId="2" fontId="5" fillId="0" borderId="28" xfId="0" applyNumberFormat="1" applyFont="1" applyFill="1" applyBorder="1" applyProtection="1"/>
    <xf numFmtId="179" fontId="4" fillId="0" borderId="48" xfId="0" quotePrefix="1" applyNumberFormat="1" applyFont="1" applyFill="1" applyBorder="1" applyAlignment="1" applyProtection="1">
      <alignment horizontal="center"/>
    </xf>
    <xf numFmtId="179" fontId="4" fillId="0" borderId="49" xfId="0" quotePrefix="1" applyNumberFormat="1" applyFont="1" applyFill="1" applyBorder="1" applyAlignment="1" applyProtection="1">
      <alignment horizontal="center"/>
    </xf>
    <xf numFmtId="2" fontId="4" fillId="0" borderId="49" xfId="0" applyNumberFormat="1" applyFont="1" applyFill="1" applyBorder="1" applyAlignment="1" applyProtection="1">
      <alignment horizontal="center"/>
    </xf>
    <xf numFmtId="179" fontId="4" fillId="0" borderId="50" xfId="0" quotePrefix="1" applyNumberFormat="1" applyFont="1" applyFill="1" applyBorder="1" applyAlignment="1" applyProtection="1">
      <alignment horizontal="center"/>
    </xf>
    <xf numFmtId="0" fontId="4" fillId="0" borderId="50" xfId="0" quotePrefix="1" applyNumberFormat="1" applyFont="1" applyFill="1" applyBorder="1" applyAlignment="1" applyProtection="1">
      <alignment horizontal="center"/>
    </xf>
    <xf numFmtId="179" fontId="4" fillId="0" borderId="19" xfId="0" quotePrefix="1" applyNumberFormat="1" applyFont="1" applyFill="1" applyBorder="1" applyAlignment="1" applyProtection="1">
      <alignment horizontal="center"/>
    </xf>
    <xf numFmtId="2" fontId="4" fillId="0" borderId="49" xfId="0" quotePrefix="1" applyNumberFormat="1" applyFont="1" applyFill="1" applyBorder="1" applyAlignment="1" applyProtection="1">
      <alignment horizontal="center"/>
    </xf>
    <xf numFmtId="2" fontId="4" fillId="0" borderId="50" xfId="0" quotePrefix="1" applyNumberFormat="1" applyFont="1" applyFill="1" applyBorder="1" applyAlignment="1" applyProtection="1">
      <alignment horizontal="center"/>
    </xf>
    <xf numFmtId="2" fontId="5" fillId="0" borderId="56" xfId="0" applyNumberFormat="1" applyFont="1" applyFill="1" applyBorder="1" applyProtection="1"/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/>
    <xf numFmtId="2" fontId="4" fillId="0" borderId="46" xfId="0" applyNumberFormat="1" applyFont="1" applyFill="1" applyBorder="1" applyAlignment="1" applyProtection="1">
      <alignment horizontal="center"/>
    </xf>
    <xf numFmtId="2" fontId="4" fillId="0" borderId="42" xfId="0" applyNumberFormat="1" applyFont="1" applyFill="1" applyBorder="1" applyAlignment="1" applyProtection="1">
      <alignment horizontal="center"/>
    </xf>
    <xf numFmtId="2" fontId="4" fillId="0" borderId="43" xfId="0" applyNumberFormat="1" applyFont="1" applyFill="1" applyBorder="1" applyAlignment="1" applyProtection="1">
      <alignment horizont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2" xfId="0" applyFont="1" applyFill="1" applyBorder="1" applyProtection="1"/>
    <xf numFmtId="0" fontId="5" fillId="0" borderId="17" xfId="0" applyFont="1" applyFill="1" applyBorder="1" applyProtection="1"/>
    <xf numFmtId="0" fontId="5" fillId="0" borderId="20" xfId="0" applyFont="1" applyFill="1" applyBorder="1" applyProtection="1"/>
    <xf numFmtId="2" fontId="5" fillId="0" borderId="3" xfId="0" applyNumberFormat="1" applyFont="1" applyFill="1" applyBorder="1" applyProtection="1"/>
    <xf numFmtId="2" fontId="5" fillId="0" borderId="21" xfId="0" applyNumberFormat="1" applyFont="1" applyFill="1" applyBorder="1" applyProtection="1"/>
    <xf numFmtId="177" fontId="8" fillId="0" borderId="5" xfId="0" applyNumberFormat="1" applyFont="1" applyFill="1" applyBorder="1" applyAlignment="1" applyProtection="1">
      <alignment horizontal="center"/>
    </xf>
    <xf numFmtId="177" fontId="8" fillId="0" borderId="38" xfId="0" applyNumberFormat="1" applyFont="1" applyFill="1" applyBorder="1" applyAlignment="1" applyProtection="1">
      <alignment horizontal="center"/>
    </xf>
    <xf numFmtId="0" fontId="8" fillId="0" borderId="21" xfId="0" applyNumberFormat="1" applyFont="1" applyFill="1" applyBorder="1" applyAlignment="1" applyProtection="1">
      <alignment horizontal="center"/>
    </xf>
    <xf numFmtId="180" fontId="8" fillId="0" borderId="38" xfId="0" applyNumberFormat="1" applyFont="1" applyFill="1" applyBorder="1" applyAlignment="1" applyProtection="1">
      <alignment horizontal="center"/>
    </xf>
    <xf numFmtId="2" fontId="5" fillId="0" borderId="18" xfId="0" applyNumberFormat="1" applyFont="1" applyFill="1" applyBorder="1" applyProtection="1"/>
    <xf numFmtId="2" fontId="5" fillId="0" borderId="22" xfId="0" applyNumberFormat="1" applyFont="1" applyFill="1" applyBorder="1" applyProtection="1"/>
    <xf numFmtId="180" fontId="8" fillId="0" borderId="48" xfId="0" quotePrefix="1" applyNumberFormat="1" applyFont="1" applyFill="1" applyBorder="1" applyAlignment="1" applyProtection="1">
      <alignment horizontal="center"/>
    </xf>
    <xf numFmtId="180" fontId="8" fillId="0" borderId="49" xfId="0" quotePrefix="1" applyNumberFormat="1" applyFont="1" applyFill="1" applyBorder="1" applyAlignment="1" applyProtection="1">
      <alignment horizontal="center"/>
    </xf>
    <xf numFmtId="180" fontId="8" fillId="0" borderId="50" xfId="0" quotePrefix="1" applyNumberFormat="1" applyFont="1" applyFill="1" applyBorder="1" applyAlignment="1" applyProtection="1">
      <alignment horizontal="center"/>
    </xf>
    <xf numFmtId="180" fontId="8" fillId="0" borderId="19" xfId="0" quotePrefix="1" applyNumberFormat="1" applyFont="1" applyFill="1" applyBorder="1" applyAlignment="1" applyProtection="1">
      <alignment horizontal="center"/>
    </xf>
    <xf numFmtId="177" fontId="8" fillId="0" borderId="50" xfId="0" quotePrefix="1" applyNumberFormat="1" applyFont="1" applyFill="1" applyBorder="1" applyAlignment="1" applyProtection="1">
      <alignment horizontal="center"/>
    </xf>
    <xf numFmtId="177" fontId="8" fillId="0" borderId="46" xfId="0" applyNumberFormat="1" applyFont="1" applyFill="1" applyBorder="1" applyAlignment="1" applyProtection="1">
      <alignment horizontal="center"/>
    </xf>
    <xf numFmtId="177" fontId="8" fillId="0" borderId="42" xfId="0" applyNumberFormat="1" applyFont="1" applyFill="1" applyBorder="1" applyAlignment="1" applyProtection="1">
      <alignment horizontal="center"/>
    </xf>
    <xf numFmtId="177" fontId="8" fillId="0" borderId="43" xfId="0" applyNumberFormat="1" applyFont="1" applyFill="1" applyBorder="1" applyAlignment="1" applyProtection="1">
      <alignment horizontal="center"/>
    </xf>
    <xf numFmtId="0" fontId="5" fillId="0" borderId="54" xfId="0" applyFont="1" applyFill="1" applyBorder="1"/>
    <xf numFmtId="177" fontId="8" fillId="0" borderId="55" xfId="0" applyNumberFormat="1" applyFont="1" applyFill="1" applyBorder="1" applyAlignment="1" applyProtection="1">
      <alignment horizontal="center"/>
    </xf>
    <xf numFmtId="177" fontId="8" fillId="0" borderId="44" xfId="0" applyNumberFormat="1" applyFont="1" applyFill="1" applyBorder="1" applyAlignment="1" applyProtection="1">
      <alignment horizontal="center"/>
    </xf>
    <xf numFmtId="177" fontId="8" fillId="0" borderId="36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Protection="1"/>
    <xf numFmtId="177" fontId="0" fillId="0" borderId="0" xfId="0" applyNumberFormat="1" applyFill="1" applyBorder="1" applyAlignment="1" applyProtection="1">
      <alignment horizontal="center"/>
    </xf>
    <xf numFmtId="180" fontId="8" fillId="0" borderId="37" xfId="0" applyNumberFormat="1" applyFont="1" applyFill="1" applyBorder="1" applyAlignment="1" applyProtection="1">
      <alignment horizontal="center"/>
    </xf>
    <xf numFmtId="180" fontId="8" fillId="0" borderId="22" xfId="0" quotePrefix="1" applyNumberFormat="1" applyFont="1" applyFill="1" applyBorder="1" applyAlignment="1" applyProtection="1">
      <alignment horizontal="center"/>
    </xf>
    <xf numFmtId="0" fontId="5" fillId="0" borderId="1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kyou_sv1\&#26223;&#23665;\H11&#65423;&#65411;&#65438;&#28246;&#27836;&#29872;&#22659;&#26989;&#21209;&#65306;&#25216;&#34899;&#31995;\&#27700;&#28609;&#21332;\&#27700;&#28609;H11\&#20013;&#28023;\H10&#27700;&#28609;&#21332;&#23437;&#36947;&#28246;&#34920;9905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pref.shimane.jp\Share\&#31227;&#34892;&#12487;&#12540;&#12479;\&#27700;&#29872;&#22659;\01&#27700;&#36074;&#20445;&#20840;\001&#25152;&#25484;&#20107;&#21209;19\H20&#20844;&#20849;&#29992;&#27700;&#22495;&#27700;&#36074;&#28204;&#23450;&#35336;&#30011;&#65288;&#31574;&#23450;&#65289;\H19&#24180;&#24230;&#20844;&#20849;&#29992;&#27700;&#22495;&#27700;&#36074;&#28204;&#23450;&#35336;&#30011;\H19&#24180;&#24230;&#20844;&#20849;&#29992;&#27700;&#22495;&#28204;&#23450;&#35336;&#30011;&#65288;&#26696;&#65289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図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・湖沼の全調査地点(測定計画外も含む）"/>
      <sheetName val="測定計画外"/>
      <sheetName val="別４海水浴場"/>
      <sheetName val="参１広島県域"/>
      <sheetName val="参２鳥取(中海)"/>
      <sheetName val="参３鳥取(美保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B1:AT44"/>
  <sheetViews>
    <sheetView tabSelected="1" view="pageBreakPreview" zoomScale="85" zoomScaleNormal="75" zoomScaleSheetLayoutView="85" workbookViewId="0">
      <pane xSplit="4" ySplit="1" topLeftCell="E2" activePane="bottomRight" state="frozen"/>
      <selection activeCell="L6" sqref="L6"/>
      <selection pane="topRight" activeCell="L6" sqref="L6"/>
      <selection pane="bottomLeft" activeCell="L6" sqref="L6"/>
      <selection pane="bottomRight" activeCell="B1" sqref="B1"/>
    </sheetView>
  </sheetViews>
  <sheetFormatPr defaultColWidth="10.69921875" defaultRowHeight="18" customHeight="1" x14ac:dyDescent="0.2"/>
  <cols>
    <col min="1" max="1" width="1.3984375" style="38" customWidth="1"/>
    <col min="2" max="2" width="5.69921875" style="38" customWidth="1"/>
    <col min="3" max="3" width="15.69921875" style="38" customWidth="1"/>
    <col min="4" max="4" width="12.19921875" style="38" customWidth="1"/>
    <col min="5" max="5" width="7.19921875" style="38" customWidth="1"/>
    <col min="6" max="33" width="6.8984375" style="38" customWidth="1"/>
    <col min="34" max="40" width="6.8984375" style="78" customWidth="1"/>
    <col min="41" max="41" width="15.69921875" style="38" customWidth="1"/>
    <col min="42" max="59" width="6.8984375" style="38" customWidth="1"/>
    <col min="60" max="16384" width="10.69921875" style="38"/>
  </cols>
  <sheetData>
    <row r="1" spans="2:46" ht="21" customHeight="1" x14ac:dyDescent="0.2">
      <c r="B1" s="144" t="s">
        <v>51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79"/>
      <c r="AI1" s="79"/>
      <c r="AJ1" s="79"/>
      <c r="AK1" s="79"/>
      <c r="AL1" s="79"/>
      <c r="AM1" s="79"/>
      <c r="AN1" s="79"/>
      <c r="AO1" s="39"/>
      <c r="AP1" s="39"/>
      <c r="AQ1" s="39"/>
      <c r="AR1" s="39"/>
      <c r="AS1" s="39"/>
      <c r="AT1" s="39"/>
    </row>
    <row r="2" spans="2:46" ht="18" customHeight="1" thickBot="1" x14ac:dyDescent="0.25">
      <c r="B2" s="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V2" s="39"/>
      <c r="W2" s="39"/>
      <c r="X2" s="39"/>
      <c r="Y2" s="39"/>
      <c r="Z2" s="39"/>
      <c r="AA2" s="40"/>
      <c r="AB2" s="40"/>
      <c r="AC2" s="40"/>
      <c r="AD2" s="40"/>
      <c r="AE2" s="40"/>
      <c r="AH2" s="40"/>
      <c r="AI2" s="40"/>
      <c r="AJ2" s="40"/>
      <c r="AK2" s="40"/>
      <c r="AL2" s="40"/>
      <c r="AM2" s="40"/>
      <c r="AN2" s="40" t="s">
        <v>57</v>
      </c>
      <c r="AO2" s="39"/>
      <c r="AP2" s="39"/>
      <c r="AQ2" s="39"/>
      <c r="AR2" s="39"/>
      <c r="AS2" s="39"/>
      <c r="AT2" s="39"/>
    </row>
    <row r="3" spans="2:46" ht="21" customHeight="1" thickBot="1" x14ac:dyDescent="0.25">
      <c r="B3" s="145" t="s">
        <v>0</v>
      </c>
      <c r="C3" s="146"/>
      <c r="D3" s="147"/>
      <c r="E3" s="148" t="s">
        <v>1</v>
      </c>
      <c r="F3" s="31" t="s">
        <v>2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8</v>
      </c>
      <c r="M3" s="31" t="s">
        <v>9</v>
      </c>
      <c r="N3" s="31" t="s">
        <v>10</v>
      </c>
      <c r="O3" s="31" t="s">
        <v>11</v>
      </c>
      <c r="P3" s="31" t="s">
        <v>12</v>
      </c>
      <c r="Q3" s="31" t="s">
        <v>13</v>
      </c>
      <c r="R3" s="31" t="s">
        <v>16</v>
      </c>
      <c r="S3" s="31" t="s">
        <v>39</v>
      </c>
      <c r="T3" s="31" t="s">
        <v>17</v>
      </c>
      <c r="U3" s="22" t="s">
        <v>35</v>
      </c>
      <c r="V3" s="22" t="s">
        <v>36</v>
      </c>
      <c r="W3" s="10" t="s">
        <v>37</v>
      </c>
      <c r="X3" s="10" t="s">
        <v>40</v>
      </c>
      <c r="Y3" s="2" t="s">
        <v>41</v>
      </c>
      <c r="Z3" s="22" t="s">
        <v>42</v>
      </c>
      <c r="AA3" s="31" t="s">
        <v>43</v>
      </c>
      <c r="AB3" s="35" t="s">
        <v>44</v>
      </c>
      <c r="AC3" s="35" t="s">
        <v>45</v>
      </c>
      <c r="AD3" s="35" t="s">
        <v>46</v>
      </c>
      <c r="AE3" s="37" t="s">
        <v>47</v>
      </c>
      <c r="AF3" s="59" t="s">
        <v>49</v>
      </c>
      <c r="AG3" s="59" t="s">
        <v>50</v>
      </c>
      <c r="AH3" s="88" t="s">
        <v>56</v>
      </c>
      <c r="AI3" s="116" t="s">
        <v>58</v>
      </c>
      <c r="AJ3" s="116" t="s">
        <v>59</v>
      </c>
      <c r="AK3" s="37" t="s">
        <v>60</v>
      </c>
      <c r="AL3" s="116" t="s">
        <v>61</v>
      </c>
      <c r="AM3" s="116" t="s">
        <v>62</v>
      </c>
      <c r="AN3" s="86" t="s">
        <v>63</v>
      </c>
    </row>
    <row r="4" spans="2:46" ht="21" customHeight="1" x14ac:dyDescent="0.2">
      <c r="B4" s="149" t="s">
        <v>20</v>
      </c>
      <c r="C4" s="150" t="s">
        <v>21</v>
      </c>
      <c r="D4" s="151" t="s">
        <v>14</v>
      </c>
      <c r="E4" s="152">
        <v>5</v>
      </c>
      <c r="F4" s="153">
        <v>4.0999999999999996</v>
      </c>
      <c r="G4" s="154">
        <v>5.0999999999999996</v>
      </c>
      <c r="H4" s="11">
        <v>4.7</v>
      </c>
      <c r="I4" s="11">
        <v>5.2</v>
      </c>
      <c r="J4" s="153">
        <v>4.7</v>
      </c>
      <c r="K4" s="11">
        <v>5.5</v>
      </c>
      <c r="L4" s="11">
        <v>4.8</v>
      </c>
      <c r="M4" s="11">
        <v>4.8</v>
      </c>
      <c r="N4" s="153">
        <v>4.5999999999999996</v>
      </c>
      <c r="O4" s="154">
        <v>5.0999999999999996</v>
      </c>
      <c r="P4" s="11">
        <v>4.2</v>
      </c>
      <c r="Q4" s="153">
        <v>4.7</v>
      </c>
      <c r="R4" s="11">
        <v>4.7</v>
      </c>
      <c r="S4" s="11">
        <v>5.3</v>
      </c>
      <c r="T4" s="155">
        <v>5</v>
      </c>
      <c r="U4" s="155">
        <v>5.0999999999999996</v>
      </c>
      <c r="V4" s="11">
        <v>4.8</v>
      </c>
      <c r="W4" s="11">
        <v>4.9000000000000004</v>
      </c>
      <c r="X4" s="11">
        <v>5</v>
      </c>
      <c r="Y4" s="20">
        <v>5.4</v>
      </c>
      <c r="Z4" s="23">
        <v>4.8</v>
      </c>
      <c r="AA4" s="32">
        <v>4.8</v>
      </c>
      <c r="AB4" s="36">
        <v>6.1</v>
      </c>
      <c r="AC4" s="13">
        <v>6.1</v>
      </c>
      <c r="AD4" s="13">
        <v>5.5</v>
      </c>
      <c r="AE4" s="47">
        <v>5.8</v>
      </c>
      <c r="AF4" s="60">
        <v>5.3</v>
      </c>
      <c r="AG4" s="34">
        <v>5.5</v>
      </c>
      <c r="AH4" s="108">
        <v>5</v>
      </c>
      <c r="AI4" s="117">
        <v>4.3</v>
      </c>
      <c r="AJ4" s="136">
        <v>4.7</v>
      </c>
      <c r="AK4" s="141">
        <v>4.7</v>
      </c>
      <c r="AL4" s="141">
        <v>4.7</v>
      </c>
      <c r="AM4" s="136">
        <v>5.3</v>
      </c>
      <c r="AN4" s="156">
        <v>5.4</v>
      </c>
    </row>
    <row r="5" spans="2:46" ht="21" customHeight="1" x14ac:dyDescent="0.2">
      <c r="B5" s="157"/>
      <c r="C5" s="158" t="s">
        <v>22</v>
      </c>
      <c r="D5" s="159" t="s">
        <v>15</v>
      </c>
      <c r="E5" s="160">
        <v>4.2</v>
      </c>
      <c r="F5" s="12">
        <v>3.7</v>
      </c>
      <c r="G5" s="12">
        <v>4.4000000000000004</v>
      </c>
      <c r="H5" s="12">
        <v>4.5</v>
      </c>
      <c r="I5" s="12">
        <v>4.5999999999999996</v>
      </c>
      <c r="J5" s="12">
        <v>4</v>
      </c>
      <c r="K5" s="12">
        <v>4.8</v>
      </c>
      <c r="L5" s="12">
        <v>4.2</v>
      </c>
      <c r="M5" s="12">
        <v>4.3</v>
      </c>
      <c r="N5" s="12">
        <v>4</v>
      </c>
      <c r="O5" s="12">
        <v>5.3</v>
      </c>
      <c r="P5" s="12">
        <v>4</v>
      </c>
      <c r="Q5" s="12">
        <v>4.3</v>
      </c>
      <c r="R5" s="12">
        <v>4.3</v>
      </c>
      <c r="S5" s="12">
        <v>4.8</v>
      </c>
      <c r="T5" s="12">
        <v>4.7</v>
      </c>
      <c r="U5" s="12">
        <v>4.7</v>
      </c>
      <c r="V5" s="12">
        <v>4.4000000000000004</v>
      </c>
      <c r="W5" s="12">
        <v>4.7</v>
      </c>
      <c r="X5" s="12">
        <v>4.5999999999999996</v>
      </c>
      <c r="Y5" s="3">
        <v>4.9000000000000004</v>
      </c>
      <c r="Z5" s="24">
        <v>4.5999999999999996</v>
      </c>
      <c r="AA5" s="24">
        <v>4.5999999999999996</v>
      </c>
      <c r="AB5" s="12">
        <v>5.7</v>
      </c>
      <c r="AC5" s="12">
        <v>5.8</v>
      </c>
      <c r="AD5" s="12">
        <v>5.0999999999999996</v>
      </c>
      <c r="AE5" s="3">
        <v>5.4</v>
      </c>
      <c r="AF5" s="61">
        <v>5.0999999999999996</v>
      </c>
      <c r="AG5" s="24">
        <v>5.2</v>
      </c>
      <c r="AH5" s="109">
        <v>4.7</v>
      </c>
      <c r="AI5" s="118">
        <v>4.0999999999999996</v>
      </c>
      <c r="AJ5" s="118">
        <v>4.3</v>
      </c>
      <c r="AK5" s="118">
        <v>4.3</v>
      </c>
      <c r="AL5" s="118">
        <v>4.4000000000000004</v>
      </c>
      <c r="AM5" s="118">
        <v>4.5999999999999996</v>
      </c>
      <c r="AN5" s="102">
        <v>5.0999999999999996</v>
      </c>
    </row>
    <row r="6" spans="2:46" ht="21" customHeight="1" x14ac:dyDescent="0.2">
      <c r="B6" s="161" t="s">
        <v>23</v>
      </c>
      <c r="C6" s="162" t="s">
        <v>24</v>
      </c>
      <c r="D6" s="163" t="s">
        <v>14</v>
      </c>
      <c r="E6" s="164">
        <v>5</v>
      </c>
      <c r="F6" s="16">
        <v>3.6</v>
      </c>
      <c r="G6" s="16">
        <v>4.8</v>
      </c>
      <c r="H6" s="16">
        <v>4.8</v>
      </c>
      <c r="I6" s="16">
        <v>5.2</v>
      </c>
      <c r="J6" s="16">
        <v>4.4000000000000004</v>
      </c>
      <c r="K6" s="13">
        <v>5.6</v>
      </c>
      <c r="L6" s="16">
        <v>4.5</v>
      </c>
      <c r="M6" s="16">
        <v>4.5999999999999996</v>
      </c>
      <c r="N6" s="16">
        <v>4.2</v>
      </c>
      <c r="O6" s="16">
        <v>5.0999999999999996</v>
      </c>
      <c r="P6" s="16">
        <v>4.0999999999999996</v>
      </c>
      <c r="Q6" s="16">
        <v>4.5999999999999996</v>
      </c>
      <c r="R6" s="13">
        <v>4.8</v>
      </c>
      <c r="S6" s="15">
        <v>5.0999999999999996</v>
      </c>
      <c r="T6" s="15">
        <v>4.9000000000000004</v>
      </c>
      <c r="U6" s="15">
        <v>4.9000000000000004</v>
      </c>
      <c r="V6" s="15">
        <v>4.5</v>
      </c>
      <c r="W6" s="13">
        <v>5.2</v>
      </c>
      <c r="X6" s="15">
        <v>5</v>
      </c>
      <c r="Y6" s="5">
        <v>5.3</v>
      </c>
      <c r="Z6" s="25">
        <v>4.5999999999999996</v>
      </c>
      <c r="AA6" s="25">
        <v>4.7</v>
      </c>
      <c r="AB6" s="14">
        <v>6.2</v>
      </c>
      <c r="AC6" s="16">
        <v>5.4</v>
      </c>
      <c r="AD6" s="45">
        <v>5.3</v>
      </c>
      <c r="AE6" s="48">
        <v>5.8</v>
      </c>
      <c r="AF6" s="62">
        <v>6.1</v>
      </c>
      <c r="AG6" s="34">
        <v>5.7</v>
      </c>
      <c r="AH6" s="110">
        <v>5.7</v>
      </c>
      <c r="AI6" s="119">
        <v>4.8</v>
      </c>
      <c r="AJ6" s="119">
        <v>4.4000000000000004</v>
      </c>
      <c r="AK6" s="119">
        <v>4.8</v>
      </c>
      <c r="AL6" s="136">
        <v>4.9000000000000004</v>
      </c>
      <c r="AM6" s="117">
        <v>5.2</v>
      </c>
      <c r="AN6" s="101">
        <v>5.7</v>
      </c>
    </row>
    <row r="7" spans="2:46" ht="21" customHeight="1" x14ac:dyDescent="0.2">
      <c r="B7" s="157"/>
      <c r="C7" s="158"/>
      <c r="D7" s="159" t="s">
        <v>15</v>
      </c>
      <c r="E7" s="160">
        <v>4.4000000000000004</v>
      </c>
      <c r="F7" s="12">
        <v>3.3</v>
      </c>
      <c r="G7" s="12">
        <v>4.0999999999999996</v>
      </c>
      <c r="H7" s="12">
        <v>4.4000000000000004</v>
      </c>
      <c r="I7" s="12">
        <v>4.4000000000000004</v>
      </c>
      <c r="J7" s="12">
        <v>3.8</v>
      </c>
      <c r="K7" s="12">
        <v>4.9000000000000004</v>
      </c>
      <c r="L7" s="12">
        <v>4.0999999999999996</v>
      </c>
      <c r="M7" s="12">
        <v>4.3</v>
      </c>
      <c r="N7" s="12">
        <v>3.8</v>
      </c>
      <c r="O7" s="12">
        <v>4.9000000000000004</v>
      </c>
      <c r="P7" s="12">
        <v>3.9</v>
      </c>
      <c r="Q7" s="12">
        <v>4.3</v>
      </c>
      <c r="R7" s="12">
        <v>4.3</v>
      </c>
      <c r="S7" s="12">
        <v>4.7</v>
      </c>
      <c r="T7" s="12">
        <v>4.5999999999999996</v>
      </c>
      <c r="U7" s="12">
        <v>4.4000000000000004</v>
      </c>
      <c r="V7" s="12">
        <v>4.2</v>
      </c>
      <c r="W7" s="12">
        <v>4.5999999999999996</v>
      </c>
      <c r="X7" s="12">
        <v>4.5999999999999996</v>
      </c>
      <c r="Y7" s="3">
        <v>4.8</v>
      </c>
      <c r="Z7" s="24">
        <v>4.4000000000000004</v>
      </c>
      <c r="AA7" s="24">
        <v>4.4000000000000004</v>
      </c>
      <c r="AB7" s="12">
        <v>5.7</v>
      </c>
      <c r="AC7" s="12">
        <v>5.3</v>
      </c>
      <c r="AD7" s="12">
        <v>4.9000000000000004</v>
      </c>
      <c r="AE7" s="3">
        <v>5.3</v>
      </c>
      <c r="AF7" s="61">
        <v>5.6</v>
      </c>
      <c r="AG7" s="82">
        <v>5.5</v>
      </c>
      <c r="AH7" s="111">
        <v>5.2</v>
      </c>
      <c r="AI7" s="120">
        <v>4.5</v>
      </c>
      <c r="AJ7" s="120">
        <v>4.4000000000000004</v>
      </c>
      <c r="AK7" s="120">
        <v>4.4000000000000004</v>
      </c>
      <c r="AL7" s="120">
        <v>4.5999999999999996</v>
      </c>
      <c r="AM7" s="120">
        <v>4.9000000000000004</v>
      </c>
      <c r="AN7" s="103">
        <v>5.4</v>
      </c>
    </row>
    <row r="8" spans="2:46" ht="21" customHeight="1" x14ac:dyDescent="0.2">
      <c r="B8" s="161" t="s">
        <v>25</v>
      </c>
      <c r="C8" s="162" t="s">
        <v>26</v>
      </c>
      <c r="D8" s="163" t="s">
        <v>14</v>
      </c>
      <c r="E8" s="165">
        <v>4.9000000000000004</v>
      </c>
      <c r="F8" s="13">
        <v>4.0999999999999996</v>
      </c>
      <c r="G8" s="16">
        <v>4.5999999999999996</v>
      </c>
      <c r="H8" s="13">
        <v>5.0999999999999996</v>
      </c>
      <c r="I8" s="16">
        <v>5.3</v>
      </c>
      <c r="J8" s="16">
        <v>4.5999999999999996</v>
      </c>
      <c r="K8" s="16">
        <v>5.5</v>
      </c>
      <c r="L8" s="16">
        <v>4.7</v>
      </c>
      <c r="M8" s="16">
        <v>4.5999999999999996</v>
      </c>
      <c r="N8" s="16">
        <v>4.4000000000000004</v>
      </c>
      <c r="O8" s="16">
        <v>5.2</v>
      </c>
      <c r="P8" s="13">
        <v>4.3</v>
      </c>
      <c r="Q8" s="15">
        <v>4.5</v>
      </c>
      <c r="R8" s="16">
        <v>4.7</v>
      </c>
      <c r="S8" s="16">
        <v>5.0999999999999996</v>
      </c>
      <c r="T8" s="14">
        <v>5</v>
      </c>
      <c r="U8" s="16">
        <v>5</v>
      </c>
      <c r="V8" s="16">
        <v>4.5999999999999996</v>
      </c>
      <c r="W8" s="14">
        <v>5.2</v>
      </c>
      <c r="X8" s="14">
        <v>5.0999999999999996</v>
      </c>
      <c r="Y8" s="4">
        <v>5.4</v>
      </c>
      <c r="Z8" s="26">
        <v>4.8</v>
      </c>
      <c r="AA8" s="33">
        <v>4.8</v>
      </c>
      <c r="AB8" s="15">
        <v>6</v>
      </c>
      <c r="AC8" s="15">
        <v>5.7</v>
      </c>
      <c r="AD8" s="15">
        <v>5.3</v>
      </c>
      <c r="AE8" s="5">
        <v>5.6</v>
      </c>
      <c r="AF8" s="63">
        <v>5.7</v>
      </c>
      <c r="AG8" s="33">
        <v>6.5</v>
      </c>
      <c r="AH8" s="112">
        <v>5.0999999999999996</v>
      </c>
      <c r="AI8" s="121">
        <v>4.0999999999999996</v>
      </c>
      <c r="AJ8" s="122">
        <v>4.7</v>
      </c>
      <c r="AK8" s="122">
        <v>5</v>
      </c>
      <c r="AL8" s="121">
        <v>4.5999999999999996</v>
      </c>
      <c r="AM8" s="121">
        <v>5.2</v>
      </c>
      <c r="AN8" s="104">
        <v>5.6</v>
      </c>
    </row>
    <row r="9" spans="2:46" ht="21" customHeight="1" x14ac:dyDescent="0.2">
      <c r="B9" s="157"/>
      <c r="C9" s="158"/>
      <c r="D9" s="159" t="s">
        <v>15</v>
      </c>
      <c r="E9" s="160">
        <v>4.5</v>
      </c>
      <c r="F9" s="12">
        <v>3.6</v>
      </c>
      <c r="G9" s="12">
        <v>4.2</v>
      </c>
      <c r="H9" s="12">
        <v>4.5999999999999996</v>
      </c>
      <c r="I9" s="12">
        <v>4.9000000000000004</v>
      </c>
      <c r="J9" s="12">
        <v>4</v>
      </c>
      <c r="K9" s="12">
        <v>4.8</v>
      </c>
      <c r="L9" s="12">
        <v>4.0999999999999996</v>
      </c>
      <c r="M9" s="12">
        <v>4.3</v>
      </c>
      <c r="N9" s="12">
        <v>3.9</v>
      </c>
      <c r="O9" s="12">
        <v>4.8</v>
      </c>
      <c r="P9" s="12">
        <v>3.9</v>
      </c>
      <c r="Q9" s="12">
        <v>4.2</v>
      </c>
      <c r="R9" s="12">
        <v>4.4000000000000004</v>
      </c>
      <c r="S9" s="12">
        <v>4.7</v>
      </c>
      <c r="T9" s="12">
        <v>4.7</v>
      </c>
      <c r="U9" s="12">
        <v>4.5</v>
      </c>
      <c r="V9" s="12">
        <v>4.2</v>
      </c>
      <c r="W9" s="12">
        <v>4.7</v>
      </c>
      <c r="X9" s="12">
        <v>4.5999999999999996</v>
      </c>
      <c r="Y9" s="3">
        <v>4.9000000000000004</v>
      </c>
      <c r="Z9" s="24">
        <v>4.4000000000000004</v>
      </c>
      <c r="AA9" s="24">
        <v>4.4000000000000004</v>
      </c>
      <c r="AB9" s="12">
        <v>5.6</v>
      </c>
      <c r="AC9" s="12">
        <v>5.5</v>
      </c>
      <c r="AD9" s="12">
        <v>5</v>
      </c>
      <c r="AE9" s="3">
        <v>5.2</v>
      </c>
      <c r="AF9" s="61">
        <v>5</v>
      </c>
      <c r="AG9" s="24">
        <v>5.7</v>
      </c>
      <c r="AH9" s="109">
        <v>4.7</v>
      </c>
      <c r="AI9" s="118">
        <v>3.9</v>
      </c>
      <c r="AJ9" s="118">
        <v>4.3</v>
      </c>
      <c r="AK9" s="118">
        <v>4.3</v>
      </c>
      <c r="AL9" s="118">
        <v>4.2</v>
      </c>
      <c r="AM9" s="118">
        <v>4.5</v>
      </c>
      <c r="AN9" s="102">
        <v>5.0999999999999996</v>
      </c>
    </row>
    <row r="10" spans="2:46" ht="21" customHeight="1" x14ac:dyDescent="0.2">
      <c r="B10" s="161" t="s">
        <v>27</v>
      </c>
      <c r="C10" s="162" t="s">
        <v>28</v>
      </c>
      <c r="D10" s="163" t="s">
        <v>14</v>
      </c>
      <c r="E10" s="165">
        <v>4.2</v>
      </c>
      <c r="F10" s="16">
        <v>3.6</v>
      </c>
      <c r="G10" s="16">
        <v>4.5999999999999996</v>
      </c>
      <c r="H10" s="16">
        <v>4.5</v>
      </c>
      <c r="I10" s="13">
        <v>5.6</v>
      </c>
      <c r="J10" s="16">
        <v>4.3</v>
      </c>
      <c r="K10" s="16">
        <v>5.0999999999999996</v>
      </c>
      <c r="L10" s="16">
        <v>4.5999999999999996</v>
      </c>
      <c r="M10" s="13">
        <v>5</v>
      </c>
      <c r="N10" s="16">
        <v>4.2</v>
      </c>
      <c r="O10" s="16">
        <v>4.9000000000000004</v>
      </c>
      <c r="P10" s="16">
        <v>4.2</v>
      </c>
      <c r="Q10" s="16">
        <v>4.2</v>
      </c>
      <c r="R10" s="16">
        <v>4.7</v>
      </c>
      <c r="S10" s="13">
        <v>5.4</v>
      </c>
      <c r="T10" s="15">
        <v>4.7</v>
      </c>
      <c r="U10" s="15">
        <v>4.9000000000000004</v>
      </c>
      <c r="V10" s="15">
        <v>4.5</v>
      </c>
      <c r="W10" s="15">
        <v>5.0999999999999996</v>
      </c>
      <c r="X10" s="15">
        <v>5</v>
      </c>
      <c r="Y10" s="21">
        <v>5.4</v>
      </c>
      <c r="Z10" s="27">
        <v>4.9000000000000004</v>
      </c>
      <c r="AA10" s="34">
        <v>4.5</v>
      </c>
      <c r="AB10" s="36">
        <v>6.1</v>
      </c>
      <c r="AC10" s="36">
        <v>5.7</v>
      </c>
      <c r="AD10" s="15">
        <v>5</v>
      </c>
      <c r="AE10" s="21">
        <v>5.9</v>
      </c>
      <c r="AF10" s="63">
        <v>5.5</v>
      </c>
      <c r="AG10" s="26">
        <v>5.7</v>
      </c>
      <c r="AH10" s="112">
        <v>5.6</v>
      </c>
      <c r="AI10" s="122">
        <v>4.9000000000000004</v>
      </c>
      <c r="AJ10" s="122">
        <v>4.7</v>
      </c>
      <c r="AK10" s="122">
        <v>5</v>
      </c>
      <c r="AL10" s="121">
        <v>4.8</v>
      </c>
      <c r="AM10" s="121">
        <v>5.2</v>
      </c>
      <c r="AN10" s="166">
        <v>5.8</v>
      </c>
    </row>
    <row r="11" spans="2:46" ht="21" customHeight="1" x14ac:dyDescent="0.2">
      <c r="B11" s="157"/>
      <c r="C11" s="158"/>
      <c r="D11" s="159" t="s">
        <v>15</v>
      </c>
      <c r="E11" s="160">
        <v>4</v>
      </c>
      <c r="F11" s="12">
        <v>3.3</v>
      </c>
      <c r="G11" s="12">
        <v>4</v>
      </c>
      <c r="H11" s="12">
        <v>4.3</v>
      </c>
      <c r="I11" s="12">
        <v>4.7</v>
      </c>
      <c r="J11" s="12">
        <v>3.8</v>
      </c>
      <c r="K11" s="12">
        <v>4.5999999999999996</v>
      </c>
      <c r="L11" s="12">
        <v>4.0999999999999996</v>
      </c>
      <c r="M11" s="12">
        <v>4.4000000000000004</v>
      </c>
      <c r="N11" s="12">
        <v>3.9</v>
      </c>
      <c r="O11" s="12">
        <v>4.7</v>
      </c>
      <c r="P11" s="12">
        <v>3.9</v>
      </c>
      <c r="Q11" s="12">
        <v>4.0999999999999996</v>
      </c>
      <c r="R11" s="12">
        <v>4.3</v>
      </c>
      <c r="S11" s="12">
        <v>4.9000000000000004</v>
      </c>
      <c r="T11" s="12">
        <v>4.5</v>
      </c>
      <c r="U11" s="12">
        <v>4.4000000000000004</v>
      </c>
      <c r="V11" s="12">
        <v>4.2</v>
      </c>
      <c r="W11" s="12">
        <v>4.5999999999999996</v>
      </c>
      <c r="X11" s="12">
        <v>4.7</v>
      </c>
      <c r="Y11" s="3">
        <v>4.8</v>
      </c>
      <c r="Z11" s="24">
        <v>4.5999999999999996</v>
      </c>
      <c r="AA11" s="24">
        <v>4.3</v>
      </c>
      <c r="AB11" s="12">
        <v>5.7</v>
      </c>
      <c r="AC11" s="12">
        <v>5.6</v>
      </c>
      <c r="AD11" s="12">
        <v>4.9000000000000004</v>
      </c>
      <c r="AE11" s="3">
        <v>5.2</v>
      </c>
      <c r="AF11" s="61">
        <v>5.2</v>
      </c>
      <c r="AG11" s="24">
        <v>5.5</v>
      </c>
      <c r="AH11" s="109">
        <v>5.2</v>
      </c>
      <c r="AI11" s="118">
        <v>4.5</v>
      </c>
      <c r="AJ11" s="118">
        <v>4.5</v>
      </c>
      <c r="AK11" s="118">
        <v>4.5</v>
      </c>
      <c r="AL11" s="118">
        <v>4.5</v>
      </c>
      <c r="AM11" s="118">
        <v>4.8</v>
      </c>
      <c r="AN11" s="102">
        <v>5.3</v>
      </c>
    </row>
    <row r="12" spans="2:46" ht="21" customHeight="1" x14ac:dyDescent="0.2">
      <c r="B12" s="161" t="s">
        <v>29</v>
      </c>
      <c r="C12" s="162" t="s">
        <v>30</v>
      </c>
      <c r="D12" s="163" t="s">
        <v>14</v>
      </c>
      <c r="E12" s="165">
        <v>4.5999999999999996</v>
      </c>
      <c r="F12" s="13">
        <v>4.0999999999999996</v>
      </c>
      <c r="G12" s="13">
        <v>5.2</v>
      </c>
      <c r="H12" s="16">
        <v>5</v>
      </c>
      <c r="I12" s="16">
        <v>5.4</v>
      </c>
      <c r="J12" s="16">
        <v>4.5</v>
      </c>
      <c r="K12" s="16">
        <v>5</v>
      </c>
      <c r="L12" s="13">
        <v>4.9000000000000004</v>
      </c>
      <c r="M12" s="16">
        <v>4.5</v>
      </c>
      <c r="N12" s="16">
        <v>4.4000000000000004</v>
      </c>
      <c r="O12" s="13">
        <v>5.4</v>
      </c>
      <c r="P12" s="16">
        <v>4.2</v>
      </c>
      <c r="Q12" s="16">
        <v>4.5</v>
      </c>
      <c r="R12" s="16">
        <v>4.5999999999999996</v>
      </c>
      <c r="S12" s="16">
        <v>5.3</v>
      </c>
      <c r="T12" s="16">
        <v>4.4000000000000004</v>
      </c>
      <c r="U12" s="16">
        <v>4.8</v>
      </c>
      <c r="V12" s="14">
        <v>4.9000000000000004</v>
      </c>
      <c r="W12" s="16">
        <v>4.4000000000000004</v>
      </c>
      <c r="X12" s="16">
        <v>4.5999999999999996</v>
      </c>
      <c r="Y12" s="6">
        <v>5</v>
      </c>
      <c r="Z12" s="26">
        <v>4.5999999999999996</v>
      </c>
      <c r="AA12" s="26">
        <v>4.4000000000000004</v>
      </c>
      <c r="AB12" s="16">
        <v>5.2</v>
      </c>
      <c r="AC12" s="16">
        <v>4.8</v>
      </c>
      <c r="AD12" s="16">
        <v>4.5</v>
      </c>
      <c r="AE12" s="6">
        <v>4.8</v>
      </c>
      <c r="AF12" s="63">
        <v>4.7</v>
      </c>
      <c r="AG12" s="26">
        <v>4.9000000000000004</v>
      </c>
      <c r="AH12" s="112">
        <v>4.5999999999999996</v>
      </c>
      <c r="AI12" s="121">
        <v>4.2</v>
      </c>
      <c r="AJ12" s="121">
        <v>4.3</v>
      </c>
      <c r="AK12" s="121">
        <v>4.9000000000000004</v>
      </c>
      <c r="AL12" s="121">
        <v>4.2</v>
      </c>
      <c r="AM12" s="121">
        <v>4.8</v>
      </c>
      <c r="AN12" s="104">
        <v>5.2</v>
      </c>
    </row>
    <row r="13" spans="2:46" ht="21" customHeight="1" thickBot="1" x14ac:dyDescent="0.25">
      <c r="B13" s="167"/>
      <c r="C13" s="168"/>
      <c r="D13" s="169" t="s">
        <v>15</v>
      </c>
      <c r="E13" s="170">
        <v>3.8</v>
      </c>
      <c r="F13" s="28">
        <v>3.6</v>
      </c>
      <c r="G13" s="28">
        <v>4.3</v>
      </c>
      <c r="H13" s="28">
        <v>4.5999999999999996</v>
      </c>
      <c r="I13" s="28">
        <v>4.5999999999999996</v>
      </c>
      <c r="J13" s="28">
        <v>4</v>
      </c>
      <c r="K13" s="28">
        <v>4.7</v>
      </c>
      <c r="L13" s="28">
        <v>4.2</v>
      </c>
      <c r="M13" s="28">
        <v>4</v>
      </c>
      <c r="N13" s="28">
        <v>3.8</v>
      </c>
      <c r="O13" s="171">
        <v>4.9000000000000004</v>
      </c>
      <c r="P13" s="17">
        <v>3.8</v>
      </c>
      <c r="Q13" s="28">
        <v>4.0999999999999996</v>
      </c>
      <c r="R13" s="28">
        <v>4.9000000000000004</v>
      </c>
      <c r="S13" s="28">
        <v>4.7</v>
      </c>
      <c r="T13" s="28">
        <v>4.4000000000000004</v>
      </c>
      <c r="U13" s="28">
        <v>4.5</v>
      </c>
      <c r="V13" s="28">
        <v>4.8</v>
      </c>
      <c r="W13" s="17">
        <v>4.3</v>
      </c>
      <c r="X13" s="17">
        <v>4.2</v>
      </c>
      <c r="Y13" s="7">
        <v>4.4000000000000004</v>
      </c>
      <c r="Z13" s="28">
        <v>4.3</v>
      </c>
      <c r="AA13" s="28">
        <v>4</v>
      </c>
      <c r="AB13" s="17">
        <v>4.5</v>
      </c>
      <c r="AC13" s="17">
        <v>4.5999999999999996</v>
      </c>
      <c r="AD13" s="17">
        <v>4.2</v>
      </c>
      <c r="AE13" s="7">
        <v>4.5999999999999996</v>
      </c>
      <c r="AF13" s="64">
        <v>4.4000000000000004</v>
      </c>
      <c r="AG13" s="28">
        <v>4.4000000000000004</v>
      </c>
      <c r="AH13" s="113">
        <v>4.4000000000000004</v>
      </c>
      <c r="AI13" s="123">
        <v>3.7</v>
      </c>
      <c r="AJ13" s="123">
        <v>4</v>
      </c>
      <c r="AK13" s="123">
        <v>4.5</v>
      </c>
      <c r="AL13" s="123">
        <v>4.2</v>
      </c>
      <c r="AM13" s="123">
        <v>4.0999999999999996</v>
      </c>
      <c r="AN13" s="105">
        <v>5</v>
      </c>
    </row>
    <row r="14" spans="2:46" ht="21" customHeight="1" thickTop="1" thickBot="1" x14ac:dyDescent="0.25">
      <c r="B14" s="172" t="s">
        <v>18</v>
      </c>
      <c r="C14" s="173"/>
      <c r="D14" s="174"/>
      <c r="E14" s="175">
        <f t="shared" ref="E14:W14" si="0">MAX(E4,E6,E8,E10,E12)</f>
        <v>5</v>
      </c>
      <c r="F14" s="29">
        <f t="shared" si="0"/>
        <v>4.0999999999999996</v>
      </c>
      <c r="G14" s="29">
        <f t="shared" si="0"/>
        <v>5.2</v>
      </c>
      <c r="H14" s="29">
        <f t="shared" si="0"/>
        <v>5.0999999999999996</v>
      </c>
      <c r="I14" s="29">
        <f t="shared" si="0"/>
        <v>5.6</v>
      </c>
      <c r="J14" s="29">
        <f t="shared" si="0"/>
        <v>4.7</v>
      </c>
      <c r="K14" s="29">
        <f t="shared" si="0"/>
        <v>5.6</v>
      </c>
      <c r="L14" s="29">
        <f t="shared" si="0"/>
        <v>4.9000000000000004</v>
      </c>
      <c r="M14" s="29">
        <f t="shared" si="0"/>
        <v>5</v>
      </c>
      <c r="N14" s="29">
        <f t="shared" si="0"/>
        <v>4.5999999999999996</v>
      </c>
      <c r="O14" s="18">
        <f t="shared" si="0"/>
        <v>5.4</v>
      </c>
      <c r="P14" s="18">
        <f t="shared" si="0"/>
        <v>4.3</v>
      </c>
      <c r="Q14" s="29">
        <f t="shared" si="0"/>
        <v>4.7</v>
      </c>
      <c r="R14" s="29">
        <f t="shared" si="0"/>
        <v>4.8</v>
      </c>
      <c r="S14" s="29">
        <f t="shared" si="0"/>
        <v>5.4</v>
      </c>
      <c r="T14" s="29">
        <f t="shared" si="0"/>
        <v>5</v>
      </c>
      <c r="U14" s="29">
        <f t="shared" si="0"/>
        <v>5.0999999999999996</v>
      </c>
      <c r="V14" s="29">
        <f t="shared" si="0"/>
        <v>4.9000000000000004</v>
      </c>
      <c r="W14" s="18">
        <f t="shared" si="0"/>
        <v>5.2</v>
      </c>
      <c r="X14" s="18">
        <f>MAX(X4,X6,X8,X10,X12)</f>
        <v>5.0999999999999996</v>
      </c>
      <c r="Y14" s="8">
        <f>MAX(Y4,Y6,Y8,Y10,Y12)</f>
        <v>5.4</v>
      </c>
      <c r="Z14" s="29">
        <f>MAX(Z4,Z6,Z8,Z10,Z12)</f>
        <v>4.9000000000000004</v>
      </c>
      <c r="AA14" s="29">
        <f>MAX(AA4,AA6,AA8,AA10,AA12)</f>
        <v>4.8</v>
      </c>
      <c r="AB14" s="18">
        <f>MAX(AB4,AB6,AB8,AB10,AB12)</f>
        <v>6.2</v>
      </c>
      <c r="AC14" s="18">
        <v>6.1</v>
      </c>
      <c r="AD14" s="18">
        <v>5.5</v>
      </c>
      <c r="AE14" s="8">
        <v>5.9</v>
      </c>
      <c r="AF14" s="65">
        <f t="shared" ref="AF14:AK14" si="1">MAX(AF4,AF6,AF8,AF10,AF12)</f>
        <v>6.1</v>
      </c>
      <c r="AG14" s="29">
        <f t="shared" si="1"/>
        <v>6.5</v>
      </c>
      <c r="AH14" s="114">
        <f t="shared" si="1"/>
        <v>5.7</v>
      </c>
      <c r="AI14" s="124">
        <f t="shared" si="1"/>
        <v>4.9000000000000004</v>
      </c>
      <c r="AJ14" s="124">
        <f t="shared" si="1"/>
        <v>4.7</v>
      </c>
      <c r="AK14" s="124">
        <f t="shared" si="1"/>
        <v>5</v>
      </c>
      <c r="AL14" s="124">
        <f>MAX(AL4,AL6,AL8,AL10,AL12)</f>
        <v>4.9000000000000004</v>
      </c>
      <c r="AM14" s="124">
        <f>MAX(AM4,AM6,AM8,AM10,AM12)</f>
        <v>5.3</v>
      </c>
      <c r="AN14" s="106">
        <f>MAX(AN4,AN6,AN8,AN10,AN12)</f>
        <v>5.8</v>
      </c>
    </row>
    <row r="15" spans="2:46" ht="21" customHeight="1" thickBot="1" x14ac:dyDescent="0.25">
      <c r="B15" s="176" t="s">
        <v>54</v>
      </c>
      <c r="C15" s="177"/>
      <c r="D15" s="178"/>
      <c r="E15" s="179">
        <f t="shared" ref="E15:W15" si="2">ROUND(AVERAGE(E5,E7,E9,E11,E13),1)</f>
        <v>4.2</v>
      </c>
      <c r="F15" s="30">
        <f t="shared" si="2"/>
        <v>3.5</v>
      </c>
      <c r="G15" s="30">
        <f t="shared" si="2"/>
        <v>4.2</v>
      </c>
      <c r="H15" s="30">
        <f t="shared" si="2"/>
        <v>4.5</v>
      </c>
      <c r="I15" s="30">
        <f t="shared" si="2"/>
        <v>4.5999999999999996</v>
      </c>
      <c r="J15" s="30">
        <f t="shared" si="2"/>
        <v>3.9</v>
      </c>
      <c r="K15" s="30">
        <f t="shared" si="2"/>
        <v>4.8</v>
      </c>
      <c r="L15" s="30">
        <f t="shared" si="2"/>
        <v>4.0999999999999996</v>
      </c>
      <c r="M15" s="30">
        <f t="shared" si="2"/>
        <v>4.3</v>
      </c>
      <c r="N15" s="30">
        <f t="shared" si="2"/>
        <v>3.9</v>
      </c>
      <c r="O15" s="19">
        <f t="shared" si="2"/>
        <v>4.9000000000000004</v>
      </c>
      <c r="P15" s="19">
        <f t="shared" si="2"/>
        <v>3.9</v>
      </c>
      <c r="Q15" s="30">
        <f t="shared" si="2"/>
        <v>4.2</v>
      </c>
      <c r="R15" s="30">
        <f t="shared" si="2"/>
        <v>4.4000000000000004</v>
      </c>
      <c r="S15" s="30">
        <f t="shared" si="2"/>
        <v>4.8</v>
      </c>
      <c r="T15" s="30">
        <f t="shared" si="2"/>
        <v>4.5999999999999996</v>
      </c>
      <c r="U15" s="30">
        <f t="shared" si="2"/>
        <v>4.5</v>
      </c>
      <c r="V15" s="30">
        <f t="shared" si="2"/>
        <v>4.4000000000000004</v>
      </c>
      <c r="W15" s="19">
        <f t="shared" si="2"/>
        <v>4.5999999999999996</v>
      </c>
      <c r="X15" s="19">
        <f>ROUND(AVERAGE(X5,X7,X9,X11,X13),1)</f>
        <v>4.5</v>
      </c>
      <c r="Y15" s="9">
        <f>ROUND(AVERAGE(Y5,Y7,Y9,Y11,Y13),1)</f>
        <v>4.8</v>
      </c>
      <c r="Z15" s="30">
        <f>ROUND(AVERAGE(Z5,Z7,Z9,Z11,Z13),1)</f>
        <v>4.5</v>
      </c>
      <c r="AA15" s="30">
        <f>ROUND(AVERAGE(AA5,AA7,AA9,AA11,AA13),1)</f>
        <v>4.3</v>
      </c>
      <c r="AB15" s="19">
        <f>ROUND(AVERAGE(AB5,AB7,AB9,AB11,AB13),1)</f>
        <v>5.4</v>
      </c>
      <c r="AC15" s="19">
        <v>5.4</v>
      </c>
      <c r="AD15" s="19">
        <v>4.8</v>
      </c>
      <c r="AE15" s="9">
        <v>5.0999999999999996</v>
      </c>
      <c r="AF15" s="66">
        <f t="shared" ref="AF15:AK15" si="3">ROUND(AVERAGE(AF5,AF7,AF9,AF11,AF13),1)</f>
        <v>5.0999999999999996</v>
      </c>
      <c r="AG15" s="30">
        <f t="shared" si="3"/>
        <v>5.3</v>
      </c>
      <c r="AH15" s="115">
        <f t="shared" si="3"/>
        <v>4.8</v>
      </c>
      <c r="AI15" s="125">
        <f t="shared" si="3"/>
        <v>4.0999999999999996</v>
      </c>
      <c r="AJ15" s="125">
        <f t="shared" si="3"/>
        <v>4.3</v>
      </c>
      <c r="AK15" s="125">
        <f t="shared" si="3"/>
        <v>4.4000000000000004</v>
      </c>
      <c r="AL15" s="125">
        <f>ROUND(AVERAGE(AL5,AL7,AL9,AL11,AL13),1)</f>
        <v>4.4000000000000004</v>
      </c>
      <c r="AM15" s="125">
        <f>ROUND(AVERAGE(AM5,AM7,AM9,AM11,AM13),1)</f>
        <v>4.5999999999999996</v>
      </c>
      <c r="AN15" s="107">
        <f>ROUND(AVERAGE(AN5,AN7,AN9,AN11,AN13),1)</f>
        <v>5.2</v>
      </c>
    </row>
    <row r="16" spans="2:46" ht="18" customHeight="1" x14ac:dyDescent="0.2">
      <c r="B16" s="39"/>
      <c r="C16" s="180"/>
      <c r="D16" s="39"/>
      <c r="E16" s="39"/>
      <c r="F16" s="39"/>
      <c r="G16" s="39"/>
      <c r="H16" s="181"/>
      <c r="I16" s="39"/>
      <c r="J16" s="181"/>
      <c r="K16" s="39"/>
      <c r="L16" s="181"/>
      <c r="M16" s="181"/>
      <c r="N16" s="39"/>
      <c r="O16" s="181"/>
      <c r="P16" s="181"/>
      <c r="Q16" s="181"/>
      <c r="R16" s="182"/>
      <c r="U16" s="39"/>
      <c r="V16" s="39"/>
      <c r="W16" s="39"/>
      <c r="X16" s="39"/>
      <c r="Y16" s="39"/>
      <c r="Z16" s="39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 t="s">
        <v>48</v>
      </c>
    </row>
    <row r="17" spans="2:40" ht="18" customHeight="1" x14ac:dyDescent="0.2">
      <c r="B17" s="39"/>
      <c r="C17" s="180"/>
      <c r="D17" s="39"/>
      <c r="E17" s="39"/>
      <c r="F17" s="39"/>
      <c r="G17" s="39"/>
      <c r="H17" s="181"/>
      <c r="I17" s="39"/>
      <c r="J17" s="181"/>
      <c r="K17" s="39"/>
      <c r="L17" s="181"/>
      <c r="M17" s="181"/>
      <c r="N17" s="39"/>
      <c r="O17" s="181"/>
      <c r="P17" s="181"/>
      <c r="Q17" s="181"/>
      <c r="R17" s="18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79"/>
      <c r="AI17" s="79"/>
      <c r="AJ17" s="79"/>
      <c r="AK17" s="79"/>
      <c r="AL17" s="79"/>
      <c r="AM17" s="79"/>
      <c r="AN17" s="79"/>
    </row>
    <row r="18" spans="2:40" ht="21" customHeight="1" x14ac:dyDescent="0.2">
      <c r="B18" s="144" t="s">
        <v>52</v>
      </c>
      <c r="S18" s="39"/>
    </row>
    <row r="19" spans="2:40" ht="18" customHeight="1" thickBot="1" x14ac:dyDescent="0.25">
      <c r="B19" s="44"/>
      <c r="C19" s="44"/>
      <c r="D19" s="44"/>
      <c r="V19" s="39"/>
      <c r="W19" s="39"/>
      <c r="X19" s="39"/>
      <c r="Y19" s="39"/>
      <c r="Z19" s="39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 t="s">
        <v>57</v>
      </c>
    </row>
    <row r="20" spans="2:40" ht="21" customHeight="1" thickBot="1" x14ac:dyDescent="0.25">
      <c r="B20" s="183" t="s">
        <v>0</v>
      </c>
      <c r="C20" s="184"/>
      <c r="D20" s="185"/>
      <c r="E20" s="148" t="s">
        <v>1</v>
      </c>
      <c r="F20" s="31" t="s">
        <v>2</v>
      </c>
      <c r="G20" s="31" t="s">
        <v>3</v>
      </c>
      <c r="H20" s="31" t="s">
        <v>4</v>
      </c>
      <c r="I20" s="31" t="s">
        <v>5</v>
      </c>
      <c r="J20" s="31" t="s">
        <v>6</v>
      </c>
      <c r="K20" s="31" t="s">
        <v>7</v>
      </c>
      <c r="L20" s="31" t="s">
        <v>8</v>
      </c>
      <c r="M20" s="35" t="s">
        <v>9</v>
      </c>
      <c r="N20" s="31" t="s">
        <v>10</v>
      </c>
      <c r="O20" s="35" t="s">
        <v>11</v>
      </c>
      <c r="P20" s="35" t="s">
        <v>12</v>
      </c>
      <c r="Q20" s="31" t="s">
        <v>13</v>
      </c>
      <c r="R20" s="31" t="s">
        <v>33</v>
      </c>
      <c r="S20" s="31" t="s">
        <v>34</v>
      </c>
      <c r="T20" s="31" t="s">
        <v>17</v>
      </c>
      <c r="U20" s="22" t="s">
        <v>35</v>
      </c>
      <c r="V20" s="22" t="s">
        <v>36</v>
      </c>
      <c r="W20" s="10" t="s">
        <v>37</v>
      </c>
      <c r="X20" s="10" t="s">
        <v>40</v>
      </c>
      <c r="Y20" s="2" t="s">
        <v>41</v>
      </c>
      <c r="Z20" s="22" t="s">
        <v>42</v>
      </c>
      <c r="AA20" s="31" t="s">
        <v>43</v>
      </c>
      <c r="AB20" s="35" t="s">
        <v>44</v>
      </c>
      <c r="AC20" s="35" t="s">
        <v>45</v>
      </c>
      <c r="AD20" s="35" t="s">
        <v>46</v>
      </c>
      <c r="AE20" s="37" t="s">
        <v>47</v>
      </c>
      <c r="AF20" s="59" t="s">
        <v>49</v>
      </c>
      <c r="AG20" s="59" t="s">
        <v>50</v>
      </c>
      <c r="AH20" s="88" t="s">
        <v>56</v>
      </c>
      <c r="AI20" s="116" t="s">
        <v>58</v>
      </c>
      <c r="AJ20" s="116" t="s">
        <v>59</v>
      </c>
      <c r="AK20" s="116" t="s">
        <v>60</v>
      </c>
      <c r="AL20" s="116" t="s">
        <v>61</v>
      </c>
      <c r="AM20" s="116" t="s">
        <v>62</v>
      </c>
      <c r="AN20" s="86" t="s">
        <v>63</v>
      </c>
    </row>
    <row r="21" spans="2:40" ht="21" customHeight="1" x14ac:dyDescent="0.2">
      <c r="B21" s="186" t="s">
        <v>20</v>
      </c>
      <c r="C21" s="187" t="s">
        <v>31</v>
      </c>
      <c r="D21" s="188"/>
      <c r="E21" s="189">
        <v>0.4</v>
      </c>
      <c r="F21" s="190">
        <v>0.53</v>
      </c>
      <c r="G21" s="190">
        <v>0.41</v>
      </c>
      <c r="H21" s="190">
        <v>0.41</v>
      </c>
      <c r="I21" s="190">
        <v>0.44</v>
      </c>
      <c r="J21" s="190">
        <v>0.43</v>
      </c>
      <c r="K21" s="190">
        <v>0.47</v>
      </c>
      <c r="L21" s="190">
        <v>0.47</v>
      </c>
      <c r="M21" s="191">
        <v>0.5</v>
      </c>
      <c r="N21" s="192">
        <v>0.48</v>
      </c>
      <c r="O21" s="191">
        <v>0.48</v>
      </c>
      <c r="P21" s="191">
        <v>0.5</v>
      </c>
      <c r="Q21" s="190">
        <v>0.51</v>
      </c>
      <c r="R21" s="190">
        <v>0.49</v>
      </c>
      <c r="S21" s="190">
        <v>0.46</v>
      </c>
      <c r="T21" s="190">
        <v>0.5</v>
      </c>
      <c r="U21" s="190">
        <v>0.55000000000000004</v>
      </c>
      <c r="V21" s="190">
        <v>0.52</v>
      </c>
      <c r="W21" s="191">
        <v>0.53</v>
      </c>
      <c r="X21" s="191">
        <v>0.4</v>
      </c>
      <c r="Y21" s="193">
        <v>0.52</v>
      </c>
      <c r="Z21" s="190">
        <v>0.52</v>
      </c>
      <c r="AA21" s="194">
        <v>0.52</v>
      </c>
      <c r="AB21" s="195">
        <v>0.48</v>
      </c>
      <c r="AC21" s="195">
        <v>0.47</v>
      </c>
      <c r="AD21" s="195">
        <v>0.46</v>
      </c>
      <c r="AE21" s="46">
        <v>0.55000000000000004</v>
      </c>
      <c r="AF21" s="67">
        <v>0.57999999999999996</v>
      </c>
      <c r="AG21" s="67">
        <v>0.68</v>
      </c>
      <c r="AH21" s="96">
        <v>0.6</v>
      </c>
      <c r="AI21" s="126">
        <v>0.5</v>
      </c>
      <c r="AJ21" s="137">
        <v>0.44</v>
      </c>
      <c r="AK21" s="137">
        <v>0.43</v>
      </c>
      <c r="AL21" s="137">
        <v>0.5</v>
      </c>
      <c r="AM21" s="126">
        <v>0.47</v>
      </c>
      <c r="AN21" s="196">
        <v>0.48</v>
      </c>
    </row>
    <row r="22" spans="2:40" ht="21" customHeight="1" x14ac:dyDescent="0.2">
      <c r="B22" s="186" t="s">
        <v>23</v>
      </c>
      <c r="C22" s="187" t="s">
        <v>24</v>
      </c>
      <c r="D22" s="188"/>
      <c r="E22" s="189">
        <v>0.45</v>
      </c>
      <c r="F22" s="190">
        <v>0.5</v>
      </c>
      <c r="G22" s="190">
        <v>0.47</v>
      </c>
      <c r="H22" s="190">
        <v>0.45</v>
      </c>
      <c r="I22" s="190">
        <v>0.47</v>
      </c>
      <c r="J22" s="190">
        <v>0.42</v>
      </c>
      <c r="K22" s="190">
        <v>0.47</v>
      </c>
      <c r="L22" s="190">
        <v>0.46</v>
      </c>
      <c r="M22" s="191">
        <v>0.49</v>
      </c>
      <c r="N22" s="190">
        <v>0.47</v>
      </c>
      <c r="O22" s="191">
        <v>0.45</v>
      </c>
      <c r="P22" s="191">
        <v>0.54</v>
      </c>
      <c r="Q22" s="190">
        <v>0.53</v>
      </c>
      <c r="R22" s="190">
        <v>0.48</v>
      </c>
      <c r="S22" s="190">
        <v>0.46</v>
      </c>
      <c r="T22" s="190">
        <v>0.51</v>
      </c>
      <c r="U22" s="190">
        <v>0.56000000000000005</v>
      </c>
      <c r="V22" s="190">
        <v>0.51</v>
      </c>
      <c r="W22" s="191">
        <v>0.56000000000000005</v>
      </c>
      <c r="X22" s="197">
        <v>0.47</v>
      </c>
      <c r="Y22" s="193">
        <v>0.55000000000000004</v>
      </c>
      <c r="Z22" s="194">
        <v>0.55000000000000004</v>
      </c>
      <c r="AA22" s="194">
        <v>0.52</v>
      </c>
      <c r="AB22" s="198">
        <v>0.52</v>
      </c>
      <c r="AC22" s="198">
        <v>0.49</v>
      </c>
      <c r="AD22" s="198">
        <v>0.48</v>
      </c>
      <c r="AE22" s="49">
        <v>0.67</v>
      </c>
      <c r="AF22" s="68">
        <v>0.6</v>
      </c>
      <c r="AG22" s="83">
        <v>0.56999999999999995</v>
      </c>
      <c r="AH22" s="97">
        <v>0.55000000000000004</v>
      </c>
      <c r="AI22" s="127">
        <v>0.45</v>
      </c>
      <c r="AJ22" s="127">
        <v>0.42</v>
      </c>
      <c r="AK22" s="142">
        <v>0.47</v>
      </c>
      <c r="AL22" s="127">
        <v>0.41</v>
      </c>
      <c r="AM22" s="127">
        <v>0.4</v>
      </c>
      <c r="AN22" s="199">
        <v>0.41</v>
      </c>
    </row>
    <row r="23" spans="2:40" ht="21" customHeight="1" x14ac:dyDescent="0.2">
      <c r="B23" s="186" t="s">
        <v>25</v>
      </c>
      <c r="C23" s="187" t="s">
        <v>26</v>
      </c>
      <c r="D23" s="188"/>
      <c r="E23" s="189">
        <v>0.43</v>
      </c>
      <c r="F23" s="190">
        <v>0.48</v>
      </c>
      <c r="G23" s="190">
        <v>0.48</v>
      </c>
      <c r="H23" s="190">
        <v>0.44</v>
      </c>
      <c r="I23" s="200">
        <v>0.52</v>
      </c>
      <c r="J23" s="190">
        <v>0.42</v>
      </c>
      <c r="K23" s="190">
        <v>0.56000000000000005</v>
      </c>
      <c r="L23" s="190">
        <v>0.5</v>
      </c>
      <c r="M23" s="191">
        <v>0.5</v>
      </c>
      <c r="N23" s="192">
        <v>0.48</v>
      </c>
      <c r="O23" s="191">
        <v>0.44</v>
      </c>
      <c r="P23" s="191">
        <v>0.51</v>
      </c>
      <c r="Q23" s="190">
        <v>0.49</v>
      </c>
      <c r="R23" s="190">
        <v>0.5</v>
      </c>
      <c r="S23" s="190">
        <v>0.44</v>
      </c>
      <c r="T23" s="190">
        <v>0.5</v>
      </c>
      <c r="U23" s="190">
        <v>0.54</v>
      </c>
      <c r="V23" s="190">
        <v>0.51</v>
      </c>
      <c r="W23" s="191">
        <v>0.52</v>
      </c>
      <c r="X23" s="191">
        <v>0.41</v>
      </c>
      <c r="Y23" s="193">
        <v>0.54</v>
      </c>
      <c r="Z23" s="194">
        <v>0.55000000000000004</v>
      </c>
      <c r="AA23" s="201">
        <v>0.51</v>
      </c>
      <c r="AB23" s="202">
        <v>0.5</v>
      </c>
      <c r="AC23" s="198">
        <v>0.49</v>
      </c>
      <c r="AD23" s="202">
        <v>0.47</v>
      </c>
      <c r="AE23" s="50">
        <v>0.55000000000000004</v>
      </c>
      <c r="AF23" s="69">
        <v>0.59</v>
      </c>
      <c r="AG23" s="68">
        <v>0.69</v>
      </c>
      <c r="AH23" s="97">
        <v>0.57999999999999996</v>
      </c>
      <c r="AI23" s="127">
        <v>0.48</v>
      </c>
      <c r="AJ23" s="127">
        <v>0.44</v>
      </c>
      <c r="AK23" s="127">
        <v>0.43</v>
      </c>
      <c r="AL23" s="142">
        <v>0.52</v>
      </c>
      <c r="AM23" s="142">
        <v>0.47</v>
      </c>
      <c r="AN23" s="199">
        <v>0.48</v>
      </c>
    </row>
    <row r="24" spans="2:40" ht="21" customHeight="1" x14ac:dyDescent="0.2">
      <c r="B24" s="186" t="s">
        <v>27</v>
      </c>
      <c r="C24" s="187" t="s">
        <v>28</v>
      </c>
      <c r="D24" s="188"/>
      <c r="E24" s="189">
        <v>0.44</v>
      </c>
      <c r="F24" s="190">
        <v>0.44</v>
      </c>
      <c r="G24" s="190">
        <v>0.47</v>
      </c>
      <c r="H24" s="190">
        <v>0.44</v>
      </c>
      <c r="I24" s="200">
        <v>0.52</v>
      </c>
      <c r="J24" s="190">
        <v>0.42</v>
      </c>
      <c r="K24" s="190">
        <v>0.43</v>
      </c>
      <c r="L24" s="190">
        <v>0.48</v>
      </c>
      <c r="M24" s="191">
        <v>0.48</v>
      </c>
      <c r="N24" s="190">
        <v>0.46</v>
      </c>
      <c r="O24" s="191">
        <v>0.44</v>
      </c>
      <c r="P24" s="191">
        <v>0.52</v>
      </c>
      <c r="Q24" s="190">
        <v>0.49</v>
      </c>
      <c r="R24" s="190">
        <v>0.5</v>
      </c>
      <c r="S24" s="190">
        <v>0.46</v>
      </c>
      <c r="T24" s="190">
        <v>0.49</v>
      </c>
      <c r="U24" s="190">
        <v>0.55000000000000004</v>
      </c>
      <c r="V24" s="190">
        <v>0.51</v>
      </c>
      <c r="W24" s="191">
        <v>0.53</v>
      </c>
      <c r="X24" s="191">
        <v>0.44</v>
      </c>
      <c r="Y24" s="193">
        <v>0.53</v>
      </c>
      <c r="Z24" s="194">
        <v>0.55000000000000004</v>
      </c>
      <c r="AA24" s="194">
        <v>0.52</v>
      </c>
      <c r="AB24" s="203">
        <v>0.51</v>
      </c>
      <c r="AC24" s="204">
        <v>0.49</v>
      </c>
      <c r="AD24" s="203">
        <v>0.46</v>
      </c>
      <c r="AE24" s="51">
        <v>0.57999999999999996</v>
      </c>
      <c r="AF24" s="70">
        <v>0.56999999999999995</v>
      </c>
      <c r="AG24" s="70">
        <v>0.6</v>
      </c>
      <c r="AH24" s="98">
        <v>0.55000000000000004</v>
      </c>
      <c r="AI24" s="128">
        <v>0.47</v>
      </c>
      <c r="AJ24" s="128">
        <v>0.42</v>
      </c>
      <c r="AK24" s="128">
        <v>0.44</v>
      </c>
      <c r="AL24" s="128">
        <v>0.4</v>
      </c>
      <c r="AM24" s="128">
        <v>0.4</v>
      </c>
      <c r="AN24" s="205">
        <v>0.42</v>
      </c>
    </row>
    <row r="25" spans="2:40" ht="21" customHeight="1" thickBot="1" x14ac:dyDescent="0.25">
      <c r="B25" s="206" t="s">
        <v>29</v>
      </c>
      <c r="C25" s="207" t="s">
        <v>32</v>
      </c>
      <c r="D25" s="208"/>
      <c r="E25" s="209">
        <v>0.47</v>
      </c>
      <c r="F25" s="210">
        <v>0.61</v>
      </c>
      <c r="G25" s="210">
        <v>0.56999999999999995</v>
      </c>
      <c r="H25" s="210">
        <v>0.51</v>
      </c>
      <c r="I25" s="211">
        <v>0.51</v>
      </c>
      <c r="J25" s="210">
        <v>0.55000000000000004</v>
      </c>
      <c r="K25" s="210">
        <v>0.59</v>
      </c>
      <c r="L25" s="210">
        <v>0.54</v>
      </c>
      <c r="M25" s="212">
        <v>0.6</v>
      </c>
      <c r="N25" s="210">
        <v>0.49</v>
      </c>
      <c r="O25" s="212">
        <v>0.49</v>
      </c>
      <c r="P25" s="212">
        <v>0.57999999999999996</v>
      </c>
      <c r="Q25" s="210">
        <v>0.56000000000000005</v>
      </c>
      <c r="R25" s="210">
        <v>0.61</v>
      </c>
      <c r="S25" s="210">
        <v>0.48</v>
      </c>
      <c r="T25" s="210">
        <v>0.53</v>
      </c>
      <c r="U25" s="210">
        <v>0.6</v>
      </c>
      <c r="V25" s="210">
        <v>0.59</v>
      </c>
      <c r="W25" s="212">
        <v>0.56999999999999995</v>
      </c>
      <c r="X25" s="213">
        <v>0.45</v>
      </c>
      <c r="Y25" s="214">
        <v>0.56000000000000005</v>
      </c>
      <c r="Z25" s="215">
        <v>0.54</v>
      </c>
      <c r="AA25" s="215">
        <v>0.48</v>
      </c>
      <c r="AB25" s="216">
        <v>0.51</v>
      </c>
      <c r="AC25" s="216">
        <v>0.48</v>
      </c>
      <c r="AD25" s="216">
        <v>0.45</v>
      </c>
      <c r="AE25" s="52">
        <v>0.57999999999999996</v>
      </c>
      <c r="AF25" s="71">
        <v>0.53</v>
      </c>
      <c r="AG25" s="71">
        <v>0.61</v>
      </c>
      <c r="AH25" s="99">
        <v>0.59</v>
      </c>
      <c r="AI25" s="129">
        <v>0.49</v>
      </c>
      <c r="AJ25" s="138">
        <v>0.45</v>
      </c>
      <c r="AK25" s="129">
        <v>0.46</v>
      </c>
      <c r="AL25" s="138">
        <v>0.52</v>
      </c>
      <c r="AM25" s="138">
        <v>0.47</v>
      </c>
      <c r="AN25" s="140">
        <v>0.5</v>
      </c>
    </row>
    <row r="26" spans="2:40" ht="21" customHeight="1" thickTop="1" thickBot="1" x14ac:dyDescent="0.25">
      <c r="B26" s="217" t="s">
        <v>19</v>
      </c>
      <c r="C26" s="218"/>
      <c r="D26" s="219"/>
      <c r="E26" s="220">
        <f t="shared" ref="E26:AB26" si="4">MAX(E21:E25)</f>
        <v>0.47</v>
      </c>
      <c r="F26" s="221">
        <f t="shared" si="4"/>
        <v>0.61</v>
      </c>
      <c r="G26" s="221">
        <f t="shared" si="4"/>
        <v>0.56999999999999995</v>
      </c>
      <c r="H26" s="221">
        <f t="shared" si="4"/>
        <v>0.51</v>
      </c>
      <c r="I26" s="221">
        <f t="shared" si="4"/>
        <v>0.52</v>
      </c>
      <c r="J26" s="221">
        <f t="shared" si="4"/>
        <v>0.55000000000000004</v>
      </c>
      <c r="K26" s="221">
        <f t="shared" si="4"/>
        <v>0.59</v>
      </c>
      <c r="L26" s="221">
        <f t="shared" si="4"/>
        <v>0.54</v>
      </c>
      <c r="M26" s="221">
        <f t="shared" si="4"/>
        <v>0.6</v>
      </c>
      <c r="N26" s="221">
        <f t="shared" si="4"/>
        <v>0.49</v>
      </c>
      <c r="O26" s="221">
        <f t="shared" si="4"/>
        <v>0.49</v>
      </c>
      <c r="P26" s="221">
        <f t="shared" si="4"/>
        <v>0.57999999999999996</v>
      </c>
      <c r="Q26" s="221">
        <f t="shared" si="4"/>
        <v>0.56000000000000005</v>
      </c>
      <c r="R26" s="221">
        <f t="shared" si="4"/>
        <v>0.61</v>
      </c>
      <c r="S26" s="221">
        <f t="shared" si="4"/>
        <v>0.48</v>
      </c>
      <c r="T26" s="221">
        <f t="shared" si="4"/>
        <v>0.53</v>
      </c>
      <c r="U26" s="221">
        <f t="shared" si="4"/>
        <v>0.6</v>
      </c>
      <c r="V26" s="221">
        <f t="shared" si="4"/>
        <v>0.59</v>
      </c>
      <c r="W26" s="222">
        <f t="shared" si="4"/>
        <v>0.56999999999999995</v>
      </c>
      <c r="X26" s="222">
        <f t="shared" si="4"/>
        <v>0.47</v>
      </c>
      <c r="Y26" s="53">
        <f t="shared" si="4"/>
        <v>0.56000000000000005</v>
      </c>
      <c r="Z26" s="221">
        <f t="shared" si="4"/>
        <v>0.55000000000000004</v>
      </c>
      <c r="AA26" s="221">
        <f t="shared" si="4"/>
        <v>0.52</v>
      </c>
      <c r="AB26" s="222">
        <f t="shared" si="4"/>
        <v>0.52</v>
      </c>
      <c r="AC26" s="222">
        <v>0.49</v>
      </c>
      <c r="AD26" s="222">
        <v>0.48</v>
      </c>
      <c r="AE26" s="53">
        <f t="shared" ref="AE26:AJ26" si="5">MAX(AE21:AE25)</f>
        <v>0.67</v>
      </c>
      <c r="AF26" s="72">
        <f t="shared" si="5"/>
        <v>0.6</v>
      </c>
      <c r="AG26" s="72">
        <f t="shared" si="5"/>
        <v>0.69</v>
      </c>
      <c r="AH26" s="100">
        <f t="shared" si="5"/>
        <v>0.6</v>
      </c>
      <c r="AI26" s="130">
        <f t="shared" si="5"/>
        <v>0.5</v>
      </c>
      <c r="AJ26" s="130">
        <f t="shared" si="5"/>
        <v>0.45</v>
      </c>
      <c r="AK26" s="130">
        <f>MAX(AK21:AK25)</f>
        <v>0.47</v>
      </c>
      <c r="AL26" s="130">
        <f>MAX(AL21:AL25)</f>
        <v>0.52</v>
      </c>
      <c r="AM26" s="130">
        <f>MAX(AM21:AM25)</f>
        <v>0.47</v>
      </c>
      <c r="AN26" s="87">
        <f>MAX(AN21:AN25)</f>
        <v>0.5</v>
      </c>
    </row>
    <row r="27" spans="2:40" ht="21" customHeight="1" thickBot="1" x14ac:dyDescent="0.25">
      <c r="B27" s="223" t="s">
        <v>55</v>
      </c>
      <c r="C27" s="224"/>
      <c r="D27" s="225"/>
      <c r="E27" s="220">
        <f t="shared" ref="E27:W27" si="6">ROUND(AVERAGE(E21:E25),2)</f>
        <v>0.44</v>
      </c>
      <c r="F27" s="221">
        <f t="shared" si="6"/>
        <v>0.51</v>
      </c>
      <c r="G27" s="221">
        <f t="shared" si="6"/>
        <v>0.48</v>
      </c>
      <c r="H27" s="221">
        <f t="shared" si="6"/>
        <v>0.45</v>
      </c>
      <c r="I27" s="221">
        <f t="shared" si="6"/>
        <v>0.49</v>
      </c>
      <c r="J27" s="221">
        <f t="shared" si="6"/>
        <v>0.45</v>
      </c>
      <c r="K27" s="221">
        <f t="shared" si="6"/>
        <v>0.5</v>
      </c>
      <c r="L27" s="221">
        <f t="shared" si="6"/>
        <v>0.49</v>
      </c>
      <c r="M27" s="221">
        <f t="shared" si="6"/>
        <v>0.51</v>
      </c>
      <c r="N27" s="221">
        <f t="shared" si="6"/>
        <v>0.48</v>
      </c>
      <c r="O27" s="221">
        <f t="shared" si="6"/>
        <v>0.46</v>
      </c>
      <c r="P27" s="221">
        <f t="shared" si="6"/>
        <v>0.53</v>
      </c>
      <c r="Q27" s="221">
        <f t="shared" si="6"/>
        <v>0.52</v>
      </c>
      <c r="R27" s="221">
        <f t="shared" si="6"/>
        <v>0.52</v>
      </c>
      <c r="S27" s="221">
        <f t="shared" si="6"/>
        <v>0.46</v>
      </c>
      <c r="T27" s="221">
        <f t="shared" si="6"/>
        <v>0.51</v>
      </c>
      <c r="U27" s="221">
        <f t="shared" si="6"/>
        <v>0.56000000000000005</v>
      </c>
      <c r="V27" s="221">
        <f t="shared" si="6"/>
        <v>0.53</v>
      </c>
      <c r="W27" s="222">
        <f t="shared" si="6"/>
        <v>0.54</v>
      </c>
      <c r="X27" s="222">
        <f>ROUND(AVERAGE(X21:X25),2)</f>
        <v>0.43</v>
      </c>
      <c r="Y27" s="53">
        <f>ROUND(AVERAGE(Y21:Y25),2)</f>
        <v>0.54</v>
      </c>
      <c r="Z27" s="221">
        <f>ROUND(AVERAGE(Z21:Z25),2)</f>
        <v>0.54</v>
      </c>
      <c r="AA27" s="221">
        <f>ROUND(AVERAGE(AA21:AA25),2)</f>
        <v>0.51</v>
      </c>
      <c r="AB27" s="222">
        <f>ROUND(AVERAGE(AB21:AB25),2)</f>
        <v>0.5</v>
      </c>
      <c r="AC27" s="222">
        <v>0.48</v>
      </c>
      <c r="AD27" s="222">
        <v>0.46</v>
      </c>
      <c r="AE27" s="53">
        <f t="shared" ref="AE27:AJ27" si="7">ROUND(AVERAGE(AE21:AE25),2)</f>
        <v>0.59</v>
      </c>
      <c r="AF27" s="72">
        <f t="shared" si="7"/>
        <v>0.56999999999999995</v>
      </c>
      <c r="AG27" s="72">
        <f t="shared" si="7"/>
        <v>0.63</v>
      </c>
      <c r="AH27" s="100">
        <f t="shared" si="7"/>
        <v>0.56999999999999995</v>
      </c>
      <c r="AI27" s="130">
        <f t="shared" si="7"/>
        <v>0.48</v>
      </c>
      <c r="AJ27" s="130">
        <f t="shared" si="7"/>
        <v>0.43</v>
      </c>
      <c r="AK27" s="130">
        <f>ROUND(AVERAGE(AK21:AK25),2)</f>
        <v>0.45</v>
      </c>
      <c r="AL27" s="130">
        <f>ROUND(AVERAGE(AL21:AL25),2)</f>
        <v>0.47</v>
      </c>
      <c r="AM27" s="130">
        <f>ROUND(AVERAGE(AM21:AM25),2)</f>
        <v>0.44</v>
      </c>
      <c r="AN27" s="87">
        <f>ROUND(AVERAGE(AN21:AN25),2)</f>
        <v>0.46</v>
      </c>
    </row>
    <row r="28" spans="2:40" ht="18" customHeight="1" x14ac:dyDescent="0.2">
      <c r="B28" s="39"/>
      <c r="C28" s="180"/>
      <c r="D28" s="39"/>
      <c r="E28" s="39"/>
      <c r="F28" s="39"/>
      <c r="G28" s="39"/>
      <c r="H28" s="39"/>
      <c r="I28" s="39"/>
      <c r="J28" s="39"/>
      <c r="K28" s="39"/>
      <c r="L28" s="39"/>
      <c r="M28" s="181"/>
      <c r="N28" s="39"/>
      <c r="O28" s="39"/>
      <c r="P28" s="39"/>
      <c r="Q28" s="39"/>
      <c r="R28" s="182"/>
      <c r="U28" s="44"/>
      <c r="V28" s="44"/>
      <c r="W28" s="44"/>
      <c r="X28" s="44"/>
      <c r="Y28" s="44"/>
      <c r="Z28" s="44"/>
      <c r="AA28" s="41"/>
      <c r="AB28" s="41"/>
      <c r="AC28" s="41"/>
      <c r="AD28" s="41"/>
      <c r="AE28" s="41"/>
      <c r="AH28" s="41"/>
      <c r="AI28" s="41"/>
      <c r="AJ28" s="41"/>
      <c r="AK28" s="41"/>
      <c r="AL28" s="41"/>
      <c r="AM28" s="41"/>
      <c r="AN28" s="41" t="s">
        <v>48</v>
      </c>
    </row>
    <row r="29" spans="2:40" ht="18" customHeight="1" x14ac:dyDescent="0.2">
      <c r="B29" s="39"/>
      <c r="C29" s="180"/>
      <c r="D29" s="39"/>
      <c r="E29" s="39"/>
      <c r="F29" s="39"/>
      <c r="G29" s="39"/>
      <c r="H29" s="39"/>
      <c r="I29" s="39"/>
      <c r="J29" s="39"/>
      <c r="K29" s="39"/>
      <c r="L29" s="39"/>
      <c r="M29" s="181"/>
      <c r="N29" s="39"/>
      <c r="O29" s="39"/>
      <c r="P29" s="39"/>
      <c r="Q29" s="39"/>
      <c r="R29" s="18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80"/>
      <c r="AI29" s="80"/>
      <c r="AJ29" s="80"/>
      <c r="AK29" s="80"/>
      <c r="AL29" s="80"/>
      <c r="AM29" s="80"/>
      <c r="AN29" s="80"/>
    </row>
    <row r="30" spans="2:40" ht="21" customHeight="1" x14ac:dyDescent="0.2">
      <c r="B30" s="144" t="s">
        <v>53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81"/>
      <c r="AI30" s="81"/>
      <c r="AJ30" s="81"/>
      <c r="AK30" s="81"/>
      <c r="AL30" s="81"/>
      <c r="AM30" s="81"/>
      <c r="AN30" s="81"/>
    </row>
    <row r="31" spans="2:40" ht="18" customHeight="1" thickBot="1" x14ac:dyDescent="0.25">
      <c r="B31" s="44"/>
      <c r="C31" s="44"/>
      <c r="D31" s="44"/>
      <c r="V31" s="39"/>
      <c r="W31" s="39"/>
      <c r="X31" s="39"/>
      <c r="Y31" s="39"/>
      <c r="Z31" s="39"/>
      <c r="AA31" s="40"/>
      <c r="AB31" s="40"/>
      <c r="AC31" s="40"/>
      <c r="AD31" s="40"/>
      <c r="AE31" s="40"/>
      <c r="AH31" s="40"/>
      <c r="AI31" s="40"/>
      <c r="AJ31" s="40"/>
      <c r="AK31" s="40"/>
      <c r="AL31" s="40"/>
      <c r="AM31" s="40"/>
      <c r="AN31" s="40" t="s">
        <v>57</v>
      </c>
    </row>
    <row r="32" spans="2:40" ht="21" customHeight="1" thickBot="1" x14ac:dyDescent="0.25">
      <c r="B32" s="226" t="s">
        <v>0</v>
      </c>
      <c r="C32" s="227"/>
      <c r="D32" s="228"/>
      <c r="E32" s="148" t="s">
        <v>1</v>
      </c>
      <c r="F32" s="31" t="s">
        <v>2</v>
      </c>
      <c r="G32" s="31" t="s">
        <v>3</v>
      </c>
      <c r="H32" s="31" t="s">
        <v>4</v>
      </c>
      <c r="I32" s="31" t="s">
        <v>5</v>
      </c>
      <c r="J32" s="31" t="s">
        <v>6</v>
      </c>
      <c r="K32" s="31" t="s">
        <v>7</v>
      </c>
      <c r="L32" s="31" t="s">
        <v>8</v>
      </c>
      <c r="M32" s="35" t="s">
        <v>9</v>
      </c>
      <c r="N32" s="31" t="s">
        <v>10</v>
      </c>
      <c r="O32" s="35" t="s">
        <v>11</v>
      </c>
      <c r="P32" s="35" t="s">
        <v>12</v>
      </c>
      <c r="Q32" s="31" t="s">
        <v>13</v>
      </c>
      <c r="R32" s="31" t="s">
        <v>33</v>
      </c>
      <c r="S32" s="31" t="s">
        <v>34</v>
      </c>
      <c r="T32" s="31" t="s">
        <v>17</v>
      </c>
      <c r="U32" s="22" t="s">
        <v>35</v>
      </c>
      <c r="V32" s="22" t="s">
        <v>36</v>
      </c>
      <c r="W32" s="10" t="s">
        <v>37</v>
      </c>
      <c r="X32" s="10" t="s">
        <v>40</v>
      </c>
      <c r="Y32" s="2" t="s">
        <v>41</v>
      </c>
      <c r="Z32" s="22" t="s">
        <v>42</v>
      </c>
      <c r="AA32" s="31" t="s">
        <v>43</v>
      </c>
      <c r="AB32" s="35" t="s">
        <v>44</v>
      </c>
      <c r="AC32" s="37" t="s">
        <v>45</v>
      </c>
      <c r="AD32" s="35" t="s">
        <v>46</v>
      </c>
      <c r="AE32" s="37" t="s">
        <v>47</v>
      </c>
      <c r="AF32" s="59" t="s">
        <v>49</v>
      </c>
      <c r="AG32" s="59" t="s">
        <v>50</v>
      </c>
      <c r="AH32" s="88" t="s">
        <v>56</v>
      </c>
      <c r="AI32" s="116" t="s">
        <v>58</v>
      </c>
      <c r="AJ32" s="116" t="s">
        <v>59</v>
      </c>
      <c r="AK32" s="116" t="s">
        <v>60</v>
      </c>
      <c r="AL32" s="37" t="s">
        <v>61</v>
      </c>
      <c r="AM32" s="116" t="s">
        <v>62</v>
      </c>
      <c r="AN32" s="86" t="s">
        <v>63</v>
      </c>
    </row>
    <row r="33" spans="2:46" ht="21" customHeight="1" x14ac:dyDescent="0.2">
      <c r="B33" s="229" t="s">
        <v>20</v>
      </c>
      <c r="C33" s="187" t="s">
        <v>31</v>
      </c>
      <c r="D33" s="230"/>
      <c r="E33" s="231">
        <v>3.9E-2</v>
      </c>
      <c r="F33" s="84">
        <v>3.1E-2</v>
      </c>
      <c r="G33" s="84">
        <v>4.9000000000000002E-2</v>
      </c>
      <c r="H33" s="84">
        <v>4.4999999999999998E-2</v>
      </c>
      <c r="I33" s="84">
        <v>4.2999999999999997E-2</v>
      </c>
      <c r="J33" s="84">
        <v>2.9000000000000001E-2</v>
      </c>
      <c r="K33" s="84">
        <v>0.03</v>
      </c>
      <c r="L33" s="84">
        <v>0.03</v>
      </c>
      <c r="M33" s="232">
        <v>4.3999999999999997E-2</v>
      </c>
      <c r="N33" s="84">
        <v>3.4000000000000002E-2</v>
      </c>
      <c r="O33" s="232">
        <v>5.2999999999999999E-2</v>
      </c>
      <c r="P33" s="232">
        <v>3.2000000000000001E-2</v>
      </c>
      <c r="Q33" s="84">
        <v>3.7999999999999999E-2</v>
      </c>
      <c r="R33" s="84">
        <v>4.2999999999999997E-2</v>
      </c>
      <c r="S33" s="84">
        <v>5.0999999999999997E-2</v>
      </c>
      <c r="T33" s="84">
        <v>5.6000000000000001E-2</v>
      </c>
      <c r="U33" s="84">
        <v>4.2999999999999997E-2</v>
      </c>
      <c r="V33" s="84">
        <v>4.5999999999999999E-2</v>
      </c>
      <c r="W33" s="232">
        <v>0.05</v>
      </c>
      <c r="X33" s="232">
        <v>4.2999999999999997E-2</v>
      </c>
      <c r="Y33" s="54">
        <v>4.5999999999999999E-2</v>
      </c>
      <c r="Z33" s="84">
        <v>3.4000000000000002E-2</v>
      </c>
      <c r="AA33" s="84">
        <v>4.1000000000000002E-2</v>
      </c>
      <c r="AB33" s="232">
        <v>5.0999999999999997E-2</v>
      </c>
      <c r="AC33" s="54">
        <v>5.3999999999999999E-2</v>
      </c>
      <c r="AD33" s="232">
        <v>3.7999999999999999E-2</v>
      </c>
      <c r="AE33" s="54">
        <v>0.06</v>
      </c>
      <c r="AF33" s="73">
        <v>6.0999999999999999E-2</v>
      </c>
      <c r="AG33" s="84">
        <v>9.7000000000000003E-2</v>
      </c>
      <c r="AH33" s="92">
        <v>5.1999999999999998E-2</v>
      </c>
      <c r="AI33" s="131">
        <v>4.2000000000000003E-2</v>
      </c>
      <c r="AJ33" s="131">
        <v>3.7999999999999999E-2</v>
      </c>
      <c r="AK33" s="132">
        <v>4.1000000000000002E-2</v>
      </c>
      <c r="AL33" s="143">
        <v>4.4999999999999998E-2</v>
      </c>
      <c r="AM33" s="132">
        <v>4.8000000000000001E-2</v>
      </c>
      <c r="AN33" s="233">
        <v>3.7999999999999999E-2</v>
      </c>
    </row>
    <row r="34" spans="2:46" ht="21" customHeight="1" x14ac:dyDescent="0.2">
      <c r="B34" s="229" t="s">
        <v>23</v>
      </c>
      <c r="C34" s="187" t="s">
        <v>24</v>
      </c>
      <c r="D34" s="230"/>
      <c r="E34" s="231">
        <v>4.7E-2</v>
      </c>
      <c r="F34" s="84">
        <v>3.5000000000000003E-2</v>
      </c>
      <c r="G34" s="84">
        <v>5.1999999999999998E-2</v>
      </c>
      <c r="H34" s="84">
        <v>4.2999999999999997E-2</v>
      </c>
      <c r="I34" s="84">
        <v>4.2000000000000003E-2</v>
      </c>
      <c r="J34" s="84">
        <v>0.03</v>
      </c>
      <c r="K34" s="84">
        <v>3.1E-2</v>
      </c>
      <c r="L34" s="84">
        <v>3.5000000000000003E-2</v>
      </c>
      <c r="M34" s="232">
        <v>4.2000000000000003E-2</v>
      </c>
      <c r="N34" s="84">
        <v>3.4000000000000002E-2</v>
      </c>
      <c r="O34" s="232">
        <v>4.8000000000000001E-2</v>
      </c>
      <c r="P34" s="232">
        <v>3.5000000000000003E-2</v>
      </c>
      <c r="Q34" s="84">
        <v>4.2000000000000003E-2</v>
      </c>
      <c r="R34" s="84">
        <v>4.1000000000000002E-2</v>
      </c>
      <c r="S34" s="84">
        <v>5.0999999999999997E-2</v>
      </c>
      <c r="T34" s="84">
        <v>5.7000000000000002E-2</v>
      </c>
      <c r="U34" s="84">
        <v>4.5999999999999999E-2</v>
      </c>
      <c r="V34" s="84">
        <v>4.2999999999999997E-2</v>
      </c>
      <c r="W34" s="232">
        <v>4.8000000000000001E-2</v>
      </c>
      <c r="X34" s="232">
        <v>4.5999999999999999E-2</v>
      </c>
      <c r="Y34" s="54">
        <v>4.5999999999999999E-2</v>
      </c>
      <c r="Z34" s="84">
        <v>0.04</v>
      </c>
      <c r="AA34" s="84">
        <v>0.04</v>
      </c>
      <c r="AB34" s="232">
        <v>5.3999999999999999E-2</v>
      </c>
      <c r="AC34" s="54">
        <v>5.1999999999999998E-2</v>
      </c>
      <c r="AD34" s="234">
        <v>0.04</v>
      </c>
      <c r="AE34" s="55">
        <v>7.2999999999999995E-2</v>
      </c>
      <c r="AF34" s="74">
        <v>7.1999999999999995E-2</v>
      </c>
      <c r="AG34" s="251">
        <v>0.13</v>
      </c>
      <c r="AH34" s="92">
        <v>5.6000000000000001E-2</v>
      </c>
      <c r="AI34" s="132">
        <v>0.04</v>
      </c>
      <c r="AJ34" s="132">
        <v>3.3000000000000002E-2</v>
      </c>
      <c r="AK34" s="132">
        <v>3.9E-2</v>
      </c>
      <c r="AL34" s="132">
        <v>3.9E-2</v>
      </c>
      <c r="AM34" s="131">
        <v>4.9000000000000002E-2</v>
      </c>
      <c r="AN34" s="89">
        <v>0.04</v>
      </c>
    </row>
    <row r="35" spans="2:46" ht="21" customHeight="1" x14ac:dyDescent="0.2">
      <c r="B35" s="229" t="s">
        <v>25</v>
      </c>
      <c r="C35" s="187" t="s">
        <v>26</v>
      </c>
      <c r="D35" s="230"/>
      <c r="E35" s="231">
        <v>4.4999999999999998E-2</v>
      </c>
      <c r="F35" s="84">
        <v>3.3000000000000002E-2</v>
      </c>
      <c r="G35" s="84">
        <v>4.8000000000000001E-2</v>
      </c>
      <c r="H35" s="84">
        <v>4.3999999999999997E-2</v>
      </c>
      <c r="I35" s="84">
        <v>4.1000000000000002E-2</v>
      </c>
      <c r="J35" s="84">
        <v>2.9000000000000001E-2</v>
      </c>
      <c r="K35" s="84">
        <v>3.2000000000000001E-2</v>
      </c>
      <c r="L35" s="84">
        <v>3.3000000000000002E-2</v>
      </c>
      <c r="M35" s="232">
        <v>4.3999999999999997E-2</v>
      </c>
      <c r="N35" s="84">
        <v>3.3000000000000002E-2</v>
      </c>
      <c r="O35" s="232">
        <v>4.5999999999999999E-2</v>
      </c>
      <c r="P35" s="232">
        <v>3.2000000000000001E-2</v>
      </c>
      <c r="Q35" s="84">
        <v>3.5999999999999997E-2</v>
      </c>
      <c r="R35" s="84">
        <v>4.4999999999999998E-2</v>
      </c>
      <c r="S35" s="84">
        <v>0.05</v>
      </c>
      <c r="T35" s="84">
        <v>5.8000000000000003E-2</v>
      </c>
      <c r="U35" s="84">
        <v>4.2000000000000003E-2</v>
      </c>
      <c r="V35" s="84">
        <v>4.1000000000000002E-2</v>
      </c>
      <c r="W35" s="232">
        <v>4.2000000000000003E-2</v>
      </c>
      <c r="X35" s="232">
        <v>4.2000000000000003E-2</v>
      </c>
      <c r="Y35" s="54">
        <v>4.3999999999999997E-2</v>
      </c>
      <c r="Z35" s="84">
        <v>3.5999999999999997E-2</v>
      </c>
      <c r="AA35" s="84">
        <v>3.6999999999999998E-2</v>
      </c>
      <c r="AB35" s="232">
        <v>5.0999999999999997E-2</v>
      </c>
      <c r="AC35" s="54">
        <v>5.1999999999999998E-2</v>
      </c>
      <c r="AD35" s="232">
        <v>3.6999999999999998E-2</v>
      </c>
      <c r="AE35" s="54">
        <v>6.2E-2</v>
      </c>
      <c r="AF35" s="73">
        <v>6.2E-2</v>
      </c>
      <c r="AG35" s="84">
        <v>9.9000000000000005E-2</v>
      </c>
      <c r="AH35" s="92">
        <v>0.05</v>
      </c>
      <c r="AI35" s="132">
        <v>3.5000000000000003E-2</v>
      </c>
      <c r="AJ35" s="132">
        <v>3.5999999999999997E-2</v>
      </c>
      <c r="AK35" s="132">
        <v>0.04</v>
      </c>
      <c r="AL35" s="132">
        <v>4.2999999999999997E-2</v>
      </c>
      <c r="AM35" s="132">
        <v>4.7E-2</v>
      </c>
      <c r="AN35" s="89">
        <v>0.04</v>
      </c>
    </row>
    <row r="36" spans="2:46" ht="21" customHeight="1" x14ac:dyDescent="0.2">
      <c r="B36" s="229" t="s">
        <v>27</v>
      </c>
      <c r="C36" s="187" t="s">
        <v>28</v>
      </c>
      <c r="D36" s="230"/>
      <c r="E36" s="231">
        <v>5.0999999999999997E-2</v>
      </c>
      <c r="F36" s="84">
        <v>3.1E-2</v>
      </c>
      <c r="G36" s="84">
        <v>5.5E-2</v>
      </c>
      <c r="H36" s="84">
        <v>3.5000000000000003E-2</v>
      </c>
      <c r="I36" s="84">
        <v>4.2999999999999997E-2</v>
      </c>
      <c r="J36" s="84">
        <v>0.03</v>
      </c>
      <c r="K36" s="84">
        <v>2.9000000000000001E-2</v>
      </c>
      <c r="L36" s="84">
        <v>3.2000000000000001E-2</v>
      </c>
      <c r="M36" s="232">
        <v>4.4999999999999998E-2</v>
      </c>
      <c r="N36" s="84">
        <v>3.4000000000000002E-2</v>
      </c>
      <c r="O36" s="232">
        <v>4.5999999999999999E-2</v>
      </c>
      <c r="P36" s="232">
        <v>3.4000000000000002E-2</v>
      </c>
      <c r="Q36" s="84">
        <v>3.5000000000000003E-2</v>
      </c>
      <c r="R36" s="84">
        <v>4.3999999999999997E-2</v>
      </c>
      <c r="S36" s="84">
        <v>5.1999999999999998E-2</v>
      </c>
      <c r="T36" s="84">
        <v>5.7000000000000002E-2</v>
      </c>
      <c r="U36" s="84">
        <v>4.4999999999999998E-2</v>
      </c>
      <c r="V36" s="84">
        <v>4.2999999999999997E-2</v>
      </c>
      <c r="W36" s="232">
        <v>4.2000000000000003E-2</v>
      </c>
      <c r="X36" s="232">
        <v>4.3999999999999997E-2</v>
      </c>
      <c r="Y36" s="54">
        <v>4.2999999999999997E-2</v>
      </c>
      <c r="Z36" s="84">
        <v>3.7999999999999999E-2</v>
      </c>
      <c r="AA36" s="84">
        <v>3.5999999999999997E-2</v>
      </c>
      <c r="AB36" s="232">
        <v>5.3999999999999999E-2</v>
      </c>
      <c r="AC36" s="54">
        <v>5.2999999999999999E-2</v>
      </c>
      <c r="AD36" s="232">
        <v>3.6999999999999998E-2</v>
      </c>
      <c r="AE36" s="54">
        <v>6.3E-2</v>
      </c>
      <c r="AF36" s="73">
        <v>7.0000000000000007E-2</v>
      </c>
      <c r="AG36" s="251">
        <v>0.13</v>
      </c>
      <c r="AH36" s="92">
        <v>5.8999999999999997E-2</v>
      </c>
      <c r="AI36" s="131">
        <v>4.2000000000000003E-2</v>
      </c>
      <c r="AJ36" s="132">
        <v>3.1E-2</v>
      </c>
      <c r="AK36" s="132">
        <v>0.04</v>
      </c>
      <c r="AL36" s="132">
        <v>0.04</v>
      </c>
      <c r="AM36" s="131">
        <v>4.9000000000000002E-2</v>
      </c>
      <c r="AN36" s="233">
        <v>4.2000000000000003E-2</v>
      </c>
    </row>
    <row r="37" spans="2:46" ht="21" customHeight="1" thickBot="1" x14ac:dyDescent="0.25">
      <c r="B37" s="235" t="s">
        <v>29</v>
      </c>
      <c r="C37" s="207" t="s">
        <v>38</v>
      </c>
      <c r="D37" s="236"/>
      <c r="E37" s="237">
        <v>5.7000000000000002E-2</v>
      </c>
      <c r="F37" s="238">
        <v>4.5999999999999999E-2</v>
      </c>
      <c r="G37" s="238">
        <v>6.5000000000000002E-2</v>
      </c>
      <c r="H37" s="238">
        <v>6.4000000000000001E-2</v>
      </c>
      <c r="I37" s="238">
        <v>5.7000000000000002E-2</v>
      </c>
      <c r="J37" s="238">
        <v>4.5999999999999999E-2</v>
      </c>
      <c r="K37" s="238">
        <v>5.6000000000000001E-2</v>
      </c>
      <c r="L37" s="238">
        <v>4.4999999999999998E-2</v>
      </c>
      <c r="M37" s="239">
        <v>5.5E-2</v>
      </c>
      <c r="N37" s="238">
        <v>4.4999999999999998E-2</v>
      </c>
      <c r="O37" s="239">
        <v>6.5000000000000002E-2</v>
      </c>
      <c r="P37" s="239">
        <v>4.8000000000000001E-2</v>
      </c>
      <c r="Q37" s="238">
        <v>5.2999999999999999E-2</v>
      </c>
      <c r="R37" s="238">
        <v>6.9000000000000006E-2</v>
      </c>
      <c r="S37" s="238">
        <v>6.5000000000000002E-2</v>
      </c>
      <c r="T37" s="238">
        <v>6.0999999999999999E-2</v>
      </c>
      <c r="U37" s="238">
        <v>6.0999999999999999E-2</v>
      </c>
      <c r="V37" s="238">
        <v>6.3E-2</v>
      </c>
      <c r="W37" s="239">
        <v>5.2999999999999999E-2</v>
      </c>
      <c r="X37" s="239">
        <v>4.7E-2</v>
      </c>
      <c r="Y37" s="240">
        <v>5.3999999999999999E-2</v>
      </c>
      <c r="Z37" s="238">
        <v>4.5999999999999999E-2</v>
      </c>
      <c r="AA37" s="238">
        <v>4.4999999999999998E-2</v>
      </c>
      <c r="AB37" s="239">
        <v>5.6000000000000001E-2</v>
      </c>
      <c r="AC37" s="240">
        <v>5.6000000000000001E-2</v>
      </c>
      <c r="AD37" s="241">
        <v>3.5999999999999997E-2</v>
      </c>
      <c r="AE37" s="56">
        <v>0.06</v>
      </c>
      <c r="AF37" s="75">
        <v>0.06</v>
      </c>
      <c r="AG37" s="85">
        <v>7.8E-2</v>
      </c>
      <c r="AH37" s="93">
        <v>6.3E-2</v>
      </c>
      <c r="AI37" s="133">
        <v>4.2000000000000003E-2</v>
      </c>
      <c r="AJ37" s="139">
        <v>3.5000000000000003E-2</v>
      </c>
      <c r="AK37" s="133">
        <v>4.2000000000000003E-2</v>
      </c>
      <c r="AL37" s="133">
        <v>5.6000000000000001E-2</v>
      </c>
      <c r="AM37" s="139">
        <v>4.5999999999999999E-2</v>
      </c>
      <c r="AN37" s="252">
        <v>4.3999999999999997E-2</v>
      </c>
    </row>
    <row r="38" spans="2:46" ht="21" customHeight="1" thickTop="1" thickBot="1" x14ac:dyDescent="0.25">
      <c r="B38" s="217" t="s">
        <v>19</v>
      </c>
      <c r="C38" s="218"/>
      <c r="D38" s="219"/>
      <c r="E38" s="242">
        <f t="shared" ref="E38:AB38" si="8">MAX(E33:E37)</f>
        <v>5.7000000000000002E-2</v>
      </c>
      <c r="F38" s="243">
        <f t="shared" si="8"/>
        <v>4.5999999999999999E-2</v>
      </c>
      <c r="G38" s="243">
        <f t="shared" si="8"/>
        <v>6.5000000000000002E-2</v>
      </c>
      <c r="H38" s="243">
        <f t="shared" si="8"/>
        <v>6.4000000000000001E-2</v>
      </c>
      <c r="I38" s="243">
        <f t="shared" si="8"/>
        <v>5.7000000000000002E-2</v>
      </c>
      <c r="J38" s="243">
        <f t="shared" si="8"/>
        <v>4.5999999999999999E-2</v>
      </c>
      <c r="K38" s="243">
        <f t="shared" si="8"/>
        <v>5.6000000000000001E-2</v>
      </c>
      <c r="L38" s="243">
        <f t="shared" si="8"/>
        <v>4.4999999999999998E-2</v>
      </c>
      <c r="M38" s="243">
        <f t="shared" si="8"/>
        <v>5.5E-2</v>
      </c>
      <c r="N38" s="243">
        <f t="shared" si="8"/>
        <v>4.4999999999999998E-2</v>
      </c>
      <c r="O38" s="243">
        <f t="shared" si="8"/>
        <v>6.5000000000000002E-2</v>
      </c>
      <c r="P38" s="243">
        <f t="shared" si="8"/>
        <v>4.8000000000000001E-2</v>
      </c>
      <c r="Q38" s="243">
        <f t="shared" si="8"/>
        <v>5.2999999999999999E-2</v>
      </c>
      <c r="R38" s="243">
        <f t="shared" si="8"/>
        <v>6.9000000000000006E-2</v>
      </c>
      <c r="S38" s="243">
        <f t="shared" si="8"/>
        <v>6.5000000000000002E-2</v>
      </c>
      <c r="T38" s="243">
        <f t="shared" si="8"/>
        <v>6.0999999999999999E-2</v>
      </c>
      <c r="U38" s="243">
        <f t="shared" si="8"/>
        <v>6.0999999999999999E-2</v>
      </c>
      <c r="V38" s="243">
        <f t="shared" si="8"/>
        <v>6.3E-2</v>
      </c>
      <c r="W38" s="244">
        <f t="shared" si="8"/>
        <v>5.2999999999999999E-2</v>
      </c>
      <c r="X38" s="244">
        <f t="shared" si="8"/>
        <v>4.7E-2</v>
      </c>
      <c r="Y38" s="57">
        <f t="shared" si="8"/>
        <v>5.3999999999999999E-2</v>
      </c>
      <c r="Z38" s="243">
        <f t="shared" si="8"/>
        <v>4.5999999999999999E-2</v>
      </c>
      <c r="AA38" s="243">
        <f t="shared" si="8"/>
        <v>4.4999999999999998E-2</v>
      </c>
      <c r="AB38" s="244">
        <f t="shared" si="8"/>
        <v>5.6000000000000001E-2</v>
      </c>
      <c r="AC38" s="57">
        <v>5.6000000000000001E-2</v>
      </c>
      <c r="AD38" s="244">
        <v>0.04</v>
      </c>
      <c r="AE38" s="57">
        <f t="shared" ref="AE38:AJ38" si="9">MAX(AE33:AE37)</f>
        <v>7.2999999999999995E-2</v>
      </c>
      <c r="AF38" s="76">
        <f t="shared" si="9"/>
        <v>7.1999999999999995E-2</v>
      </c>
      <c r="AG38" s="243">
        <f t="shared" si="9"/>
        <v>0.13</v>
      </c>
      <c r="AH38" s="94">
        <f t="shared" si="9"/>
        <v>6.3E-2</v>
      </c>
      <c r="AI38" s="134">
        <f t="shared" si="9"/>
        <v>4.2000000000000003E-2</v>
      </c>
      <c r="AJ38" s="134">
        <f t="shared" si="9"/>
        <v>3.7999999999999999E-2</v>
      </c>
      <c r="AK38" s="134">
        <f>MAX(AK33:AK37)</f>
        <v>4.2000000000000003E-2</v>
      </c>
      <c r="AL38" s="134">
        <f>MAX(AL33:AL37)</f>
        <v>5.6000000000000001E-2</v>
      </c>
      <c r="AM38" s="134">
        <f>MAX(AM33:AM37)</f>
        <v>4.9000000000000002E-2</v>
      </c>
      <c r="AN38" s="90">
        <f>MAX(AN33:AN37)</f>
        <v>4.3999999999999997E-2</v>
      </c>
    </row>
    <row r="39" spans="2:46" ht="21" customHeight="1" thickBot="1" x14ac:dyDescent="0.25">
      <c r="B39" s="223" t="s">
        <v>55</v>
      </c>
      <c r="C39" s="224"/>
      <c r="D39" s="245"/>
      <c r="E39" s="246">
        <f t="shared" ref="E39:W39" si="10">ROUND(AVERAGE(E33:E37),3)</f>
        <v>4.8000000000000001E-2</v>
      </c>
      <c r="F39" s="243">
        <f t="shared" si="10"/>
        <v>3.5000000000000003E-2</v>
      </c>
      <c r="G39" s="243">
        <f t="shared" si="10"/>
        <v>5.3999999999999999E-2</v>
      </c>
      <c r="H39" s="243">
        <f t="shared" si="10"/>
        <v>4.5999999999999999E-2</v>
      </c>
      <c r="I39" s="243">
        <f t="shared" si="10"/>
        <v>4.4999999999999998E-2</v>
      </c>
      <c r="J39" s="243">
        <f t="shared" si="10"/>
        <v>3.3000000000000002E-2</v>
      </c>
      <c r="K39" s="243">
        <f t="shared" si="10"/>
        <v>3.5999999999999997E-2</v>
      </c>
      <c r="L39" s="243">
        <f t="shared" si="10"/>
        <v>3.5000000000000003E-2</v>
      </c>
      <c r="M39" s="243">
        <f t="shared" si="10"/>
        <v>4.5999999999999999E-2</v>
      </c>
      <c r="N39" s="243">
        <f t="shared" si="10"/>
        <v>3.5999999999999997E-2</v>
      </c>
      <c r="O39" s="243">
        <f t="shared" si="10"/>
        <v>5.1999999999999998E-2</v>
      </c>
      <c r="P39" s="243">
        <f t="shared" si="10"/>
        <v>3.5999999999999997E-2</v>
      </c>
      <c r="Q39" s="243">
        <f t="shared" si="10"/>
        <v>4.1000000000000002E-2</v>
      </c>
      <c r="R39" s="247">
        <f t="shared" si="10"/>
        <v>4.8000000000000001E-2</v>
      </c>
      <c r="S39" s="247">
        <f t="shared" si="10"/>
        <v>5.3999999999999999E-2</v>
      </c>
      <c r="T39" s="247">
        <f t="shared" si="10"/>
        <v>5.8000000000000003E-2</v>
      </c>
      <c r="U39" s="247">
        <f t="shared" si="10"/>
        <v>4.7E-2</v>
      </c>
      <c r="V39" s="247">
        <f t="shared" si="10"/>
        <v>4.7E-2</v>
      </c>
      <c r="W39" s="248">
        <f t="shared" si="10"/>
        <v>4.7E-2</v>
      </c>
      <c r="X39" s="248">
        <f>ROUND(AVERAGE(X33:X37),3)</f>
        <v>4.3999999999999997E-2</v>
      </c>
      <c r="Y39" s="58">
        <f>ROUND(AVERAGE(Y33:Y37),3)</f>
        <v>4.7E-2</v>
      </c>
      <c r="Z39" s="247">
        <f>ROUND(AVERAGE(Z33:Z37),3)</f>
        <v>3.9E-2</v>
      </c>
      <c r="AA39" s="247">
        <f>ROUND(AVERAGE(AA33:AA37),3)</f>
        <v>0.04</v>
      </c>
      <c r="AB39" s="248">
        <f>ROUND(AVERAGE(AB33:AB37),3)</f>
        <v>5.2999999999999999E-2</v>
      </c>
      <c r="AC39" s="58">
        <v>5.2999999999999999E-2</v>
      </c>
      <c r="AD39" s="248">
        <v>3.7999999999999999E-2</v>
      </c>
      <c r="AE39" s="58">
        <f t="shared" ref="AE39:AJ39" si="11">ROUND(AVERAGE(AE33:AE37),3)</f>
        <v>6.4000000000000001E-2</v>
      </c>
      <c r="AF39" s="77">
        <f t="shared" si="11"/>
        <v>6.5000000000000002E-2</v>
      </c>
      <c r="AG39" s="247">
        <f t="shared" si="11"/>
        <v>0.107</v>
      </c>
      <c r="AH39" s="95">
        <f t="shared" si="11"/>
        <v>5.6000000000000001E-2</v>
      </c>
      <c r="AI39" s="135">
        <f t="shared" si="11"/>
        <v>0.04</v>
      </c>
      <c r="AJ39" s="135">
        <f t="shared" si="11"/>
        <v>3.5000000000000003E-2</v>
      </c>
      <c r="AK39" s="135">
        <f>ROUND(AVERAGE(AK33:AK37),3)</f>
        <v>0.04</v>
      </c>
      <c r="AL39" s="135">
        <f>ROUND(AVERAGE(AL33:AL37),3)</f>
        <v>4.4999999999999998E-2</v>
      </c>
      <c r="AM39" s="135">
        <f>ROUND(AVERAGE(AM33:AM37),3)</f>
        <v>4.8000000000000001E-2</v>
      </c>
      <c r="AN39" s="91">
        <f>ROUND(AVERAGE(AN33:AN37),3)</f>
        <v>4.1000000000000002E-2</v>
      </c>
    </row>
    <row r="40" spans="2:46" ht="18" customHeight="1" x14ac:dyDescent="0.2">
      <c r="B40" s="249"/>
      <c r="C40" s="180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182"/>
      <c r="U40" s="250"/>
      <c r="V40" s="250"/>
      <c r="W40" s="250"/>
      <c r="X40" s="250"/>
      <c r="Y40" s="250"/>
      <c r="Z40" s="250"/>
      <c r="AA40" s="41"/>
      <c r="AB40" s="41"/>
      <c r="AC40" s="41"/>
      <c r="AD40" s="41"/>
      <c r="AE40" s="41"/>
      <c r="AH40" s="41"/>
      <c r="AI40" s="41"/>
      <c r="AJ40" s="41"/>
      <c r="AK40" s="41"/>
      <c r="AL40" s="41"/>
      <c r="AM40" s="41"/>
      <c r="AN40" s="41" t="s">
        <v>48</v>
      </c>
      <c r="AO40" s="250"/>
      <c r="AP40" s="250"/>
      <c r="AQ40" s="250"/>
      <c r="AR40" s="250"/>
      <c r="AS40" s="250"/>
      <c r="AT40" s="250"/>
    </row>
    <row r="41" spans="2:46" ht="18" customHeight="1" x14ac:dyDescent="0.2">
      <c r="L41" s="253"/>
      <c r="M41" s="253"/>
      <c r="N41" s="253"/>
      <c r="O41" s="253"/>
      <c r="P41" s="253"/>
      <c r="Q41" s="253"/>
      <c r="R41" s="253"/>
      <c r="S41" s="253"/>
      <c r="T41" s="253"/>
    </row>
    <row r="42" spans="2:46" ht="18" customHeight="1" x14ac:dyDescent="0.2">
      <c r="L42" s="254"/>
      <c r="M42" s="254"/>
      <c r="N42" s="254"/>
      <c r="O42" s="254"/>
      <c r="P42" s="254"/>
      <c r="Q42" s="254"/>
      <c r="R42" s="254"/>
      <c r="S42" s="254"/>
      <c r="T42" s="254"/>
    </row>
    <row r="43" spans="2:46" ht="18" customHeight="1" x14ac:dyDescent="0.2">
      <c r="L43" s="254"/>
      <c r="M43" s="254"/>
      <c r="N43" s="254"/>
      <c r="O43" s="254"/>
      <c r="P43" s="254"/>
      <c r="Q43" s="254"/>
      <c r="R43" s="254"/>
      <c r="S43" s="254"/>
      <c r="T43" s="254"/>
    </row>
    <row r="44" spans="2:46" ht="18" customHeight="1" x14ac:dyDescent="0.2">
      <c r="L44" s="254"/>
      <c r="M44" s="254"/>
      <c r="N44" s="254"/>
      <c r="O44" s="254"/>
      <c r="P44" s="254"/>
      <c r="Q44" s="254"/>
      <c r="R44" s="254"/>
      <c r="S44" s="254"/>
      <c r="T44" s="254"/>
    </row>
  </sheetData>
  <mergeCells count="1">
    <mergeCell ref="L41:T44"/>
  </mergeCells>
  <phoneticPr fontId="2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水質</vt:lpstr>
      <vt:lpstr>水質!Print_Area</vt:lpstr>
    </vt:vector>
  </TitlesOfParts>
  <Company>あほ県庁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ピカ山チュウ太郎</dc:creator>
  <cp:lastModifiedBy>Windows ユーザー</cp:lastModifiedBy>
  <cp:lastPrinted>2020-05-18T00:10:46Z</cp:lastPrinted>
  <dcterms:created xsi:type="dcterms:W3CDTF">1998-05-11T09:06:32Z</dcterms:created>
  <dcterms:modified xsi:type="dcterms:W3CDTF">2021-02-05T08:54:25Z</dcterms:modified>
</cp:coreProperties>
</file>