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40205\Desktop\HP\"/>
    </mc:Choice>
  </mc:AlternateContent>
  <bookViews>
    <workbookView xWindow="0" yWindow="0" windowWidth="28800" windowHeight="11460"/>
  </bookViews>
  <sheets>
    <sheet name="宍道湖データ" sheetId="1" r:id="rId1"/>
  </sheets>
  <externalReferences>
    <externalReference r:id="rId2"/>
    <externalReference r:id="rId3"/>
  </externalReferences>
  <definedNames>
    <definedName name="__123Graph_A" hidden="1">[1]表!#REF!</definedName>
    <definedName name="__123Graph_AN湖心" hidden="1">[1]表!#REF!</definedName>
    <definedName name="__123Graph_AN川" hidden="1">[1]表!#REF!</definedName>
    <definedName name="__123Graph_AN全体" hidden="1">[1]表!#REF!</definedName>
    <definedName name="__123Graph_AP湖心" hidden="1">[1]表!#REF!</definedName>
    <definedName name="__123Graph_AP川" hidden="1">[1]表!#REF!</definedName>
    <definedName name="__123Graph_AP全体" hidden="1">[1]表!#REF!</definedName>
    <definedName name="__123Graph_X" hidden="1">宍道湖データ!#REF!</definedName>
    <definedName name="__123Graph_XCOD" hidden="1">宍道湖データ!#REF!</definedName>
    <definedName name="__123Graph_XCOD湖心" hidden="1">宍道湖データ!#REF!</definedName>
    <definedName name="__123Graph_XCOD川" hidden="1">宍道湖データ!#REF!</definedName>
    <definedName name="__123Graph_XCOD全体" hidden="1">宍道湖データ!#REF!</definedName>
    <definedName name="__123Graph_XN湖心" hidden="1">宍道湖データ!#REF!</definedName>
    <definedName name="__123Graph_XN川" hidden="1">宍道湖データ!#REF!</definedName>
    <definedName name="__123Graph_XN全体" hidden="1">宍道湖データ!#REF!</definedName>
    <definedName name="__123Graph_XP湖心" hidden="1">宍道湖データ!#REF!</definedName>
    <definedName name="__123Graph_XP川" hidden="1">宍道湖データ!#REF!</definedName>
    <definedName name="__123Graph_XP全体" hidden="1">宍道湖データ!#REF!</definedName>
    <definedName name="_10__123Graph_XT__P" hidden="1">宍道湖データ!#REF!</definedName>
    <definedName name="_3__123Graph_AT_N" hidden="1">[1]表!#REF!</definedName>
    <definedName name="_6__123Graph_AT_P" hidden="1">[1]表!#REF!</definedName>
    <definedName name="_8__123Graph_XT__N" hidden="1">宍道湖データ!#REF!</definedName>
    <definedName name="_PA1">#REF!</definedName>
    <definedName name="_PA2">#REF!</definedName>
    <definedName name="_PA3">#REF!</definedName>
    <definedName name="_PA4">#REF!</definedName>
    <definedName name="_PA5">#REF!</definedName>
    <definedName name="_PA6">#REF!</definedName>
    <definedName name="_PA7">#REF!</definedName>
    <definedName name="_Parse_In" hidden="1">#REF!</definedName>
    <definedName name="_Parse_Out" hidden="1">#REF!</definedName>
    <definedName name="_PB1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\A">[2]参１広島県域!#REF!</definedName>
    <definedName name="_xlnm.Print_Area" localSheetId="0">宍道湖データ!$B$2:$AQ$41</definedName>
    <definedName name="Print_Area_MI" localSheetId="0">宍道湖データ!#REF!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0" i="1" l="1"/>
  <c r="AP40" i="1"/>
  <c r="AO40" i="1"/>
  <c r="AN40" i="1"/>
  <c r="AM40" i="1"/>
  <c r="AL40" i="1"/>
  <c r="AK40" i="1"/>
  <c r="AJ40" i="1"/>
  <c r="AI40" i="1"/>
  <c r="AH40" i="1"/>
  <c r="AG40" i="1"/>
  <c r="AF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Q16" i="1"/>
  <c r="AP16" i="1"/>
  <c r="AO16" i="1"/>
  <c r="AN16" i="1"/>
  <c r="AM16" i="1"/>
  <c r="AL16" i="1"/>
  <c r="AK16" i="1"/>
  <c r="AJ16" i="1"/>
  <c r="AI16" i="1"/>
  <c r="AH16" i="1"/>
  <c r="AG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Q15" i="1"/>
  <c r="AP15" i="1"/>
  <c r="AO15" i="1"/>
  <c r="AN15" i="1"/>
  <c r="AM15" i="1"/>
  <c r="AL15" i="1"/>
  <c r="AK15" i="1"/>
  <c r="AJ15" i="1"/>
  <c r="AI15" i="1"/>
  <c r="AH15" i="1"/>
  <c r="AG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<sst xmlns="http://schemas.openxmlformats.org/spreadsheetml/2006/main" count="173" uniqueCount="67">
  <si>
    <t>表１　宍道湖における水質測定値の経年変化（ＣＯＤ）</t>
    <rPh sb="3" eb="6">
      <t>シンジコ</t>
    </rPh>
    <rPh sb="10" eb="12">
      <t>スイシツ</t>
    </rPh>
    <rPh sb="12" eb="15">
      <t>ソクテイチ</t>
    </rPh>
    <rPh sb="16" eb="17">
      <t>ケイ</t>
    </rPh>
    <rPh sb="17" eb="18">
      <t>ネン</t>
    </rPh>
    <rPh sb="18" eb="20">
      <t>ヘンカ</t>
    </rPh>
    <phoneticPr fontId="3"/>
  </si>
  <si>
    <t>　（単位：㎎/L）</t>
    <phoneticPr fontId="3"/>
  </si>
  <si>
    <t xml:space="preserve"> 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</si>
  <si>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</si>
  <si>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</si>
  <si>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</si>
  <si>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</si>
  <si>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</si>
  <si>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</si>
  <si>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</si>
  <si>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</si>
  <si>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</si>
  <si>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</si>
  <si>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</si>
  <si>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</si>
  <si>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</si>
  <si>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</si>
  <si>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 xml:space="preserve">H10 </t>
    <phoneticPr fontId="3"/>
  </si>
  <si>
    <t>H11</t>
    <phoneticPr fontId="3"/>
  </si>
  <si>
    <t>H12</t>
    <phoneticPr fontId="3"/>
  </si>
  <si>
    <t>H13</t>
    <phoneticPr fontId="3"/>
  </si>
  <si>
    <t>H14</t>
    <phoneticPr fontId="3"/>
  </si>
  <si>
    <t>H15</t>
  </si>
  <si>
    <t>H16</t>
    <phoneticPr fontId="3"/>
  </si>
  <si>
    <t>H17</t>
    <phoneticPr fontId="3"/>
  </si>
  <si>
    <t>H18</t>
    <phoneticPr fontId="3"/>
  </si>
  <si>
    <t>H19</t>
    <phoneticPr fontId="3"/>
  </si>
  <si>
    <t>H20</t>
  </si>
  <si>
    <t>H21</t>
    <phoneticPr fontId="3"/>
  </si>
  <si>
    <t>H22</t>
    <phoneticPr fontId="3"/>
  </si>
  <si>
    <t>H23</t>
    <phoneticPr fontId="3"/>
  </si>
  <si>
    <t>H24</t>
  </si>
  <si>
    <t>H25</t>
  </si>
  <si>
    <t>H26</t>
    <phoneticPr fontId="3"/>
  </si>
  <si>
    <t>H27</t>
    <phoneticPr fontId="3"/>
  </si>
  <si>
    <t>H28</t>
    <phoneticPr fontId="3"/>
  </si>
  <si>
    <t>H29</t>
  </si>
  <si>
    <t>H30</t>
    <phoneticPr fontId="3"/>
  </si>
  <si>
    <t>R1</t>
    <phoneticPr fontId="3"/>
  </si>
  <si>
    <t>R2</t>
  </si>
  <si>
    <t>R3</t>
    <phoneticPr fontId="3"/>
  </si>
  <si>
    <t xml:space="preserve"> S-1</t>
  </si>
  <si>
    <t>宍道湖東部</t>
    <phoneticPr fontId="3"/>
  </si>
  <si>
    <t>75％値</t>
  </si>
  <si>
    <t>　　</t>
    <phoneticPr fontId="3"/>
  </si>
  <si>
    <t>平均値</t>
  </si>
  <si>
    <t xml:space="preserve"> S-2</t>
  </si>
  <si>
    <t>湖心南部</t>
  </si>
  <si>
    <t xml:space="preserve"> S-3</t>
  </si>
  <si>
    <t>湖　心</t>
  </si>
  <si>
    <t xml:space="preserve"> S-4</t>
  </si>
  <si>
    <t>湖心北部</t>
  </si>
  <si>
    <t xml:space="preserve"> S-5</t>
  </si>
  <si>
    <t>矢田(大橋川)</t>
    <rPh sb="0" eb="2">
      <t>ヤタ</t>
    </rPh>
    <phoneticPr fontId="3"/>
  </si>
  <si>
    <t>　７５％値最高値</t>
    <phoneticPr fontId="3"/>
  </si>
  <si>
    <t>(参考)平均値の全地点平均値</t>
    <rPh sb="1" eb="3">
      <t>サンコウ</t>
    </rPh>
    <rPh sb="4" eb="7">
      <t>ヘイキンチ</t>
    </rPh>
    <phoneticPr fontId="3"/>
  </si>
  <si>
    <t>（　）内は最高地点を示す</t>
    <rPh sb="6" eb="7">
      <t>コウ</t>
    </rPh>
    <phoneticPr fontId="3"/>
  </si>
  <si>
    <t>表２　宍道湖における水質測定値の経年変化（全窒素）</t>
    <rPh sb="3" eb="6">
      <t>シンジコ</t>
    </rPh>
    <rPh sb="10" eb="12">
      <t>スイシツ</t>
    </rPh>
    <rPh sb="12" eb="15">
      <t>ソクテイチ</t>
    </rPh>
    <rPh sb="21" eb="24">
      <t>ミ</t>
    </rPh>
    <phoneticPr fontId="3"/>
  </si>
  <si>
    <t>H9</t>
    <phoneticPr fontId="3"/>
  </si>
  <si>
    <t>H10</t>
    <phoneticPr fontId="3"/>
  </si>
  <si>
    <t>R2</t>
    <phoneticPr fontId="3"/>
  </si>
  <si>
    <t>宍道湖東部</t>
  </si>
  <si>
    <t>矢田(大橋川)</t>
    <rPh sb="0" eb="2">
      <t>ヤタ</t>
    </rPh>
    <rPh sb="3" eb="5">
      <t>オオハシ</t>
    </rPh>
    <rPh sb="5" eb="6">
      <t>カワ</t>
    </rPh>
    <phoneticPr fontId="3"/>
  </si>
  <si>
    <t>　最高値</t>
    <phoneticPr fontId="3"/>
  </si>
  <si>
    <t>(参考)全地点平均値</t>
    <rPh sb="1" eb="3">
      <t>サンコウ</t>
    </rPh>
    <phoneticPr fontId="3"/>
  </si>
  <si>
    <t>表３　宍道湖における水質測定値の経年変化（全りん）</t>
    <rPh sb="3" eb="6">
      <t>シンジコ</t>
    </rPh>
    <rPh sb="10" eb="12">
      <t>スイシツ</t>
    </rPh>
    <rPh sb="12" eb="15">
      <t>ソクテイチ</t>
    </rPh>
    <phoneticPr fontId="3"/>
  </si>
  <si>
    <t>矢田(大橋川)</t>
    <rPh sb="0" eb="2">
      <t>ヤタ</t>
    </rPh>
    <rPh sb="3" eb="5">
      <t>オオハシ</t>
    </rPh>
    <rPh sb="5" eb="6">
      <t>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</si>
</sst>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0.0\)"/>
    <numFmt numFmtId="177" formatCode="0.0"/>
    <numFmt numFmtId="178" formatCode="\(0.00\)"/>
    <numFmt numFmtId="179" formatCode="0.000"/>
    <numFmt numFmtId="180" formatCode="\(0.000\)"/>
  </numFmts>
  <fonts count="8" x14ac:knownFonts="1"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Fill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 applyFill="1"/>
    <xf numFmtId="0" fontId="4" fillId="0" borderId="0" xfId="0" applyFont="1" applyFill="1" applyProtection="1"/>
    <xf numFmtId="0" fontId="5" fillId="0" borderId="0" xfId="0" applyFont="1" applyFill="1" applyAlignment="1">
      <alignment horizontal="righ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quotePrefix="1" applyFont="1" applyFill="1" applyBorder="1" applyAlignment="1" applyProtection="1">
      <alignment horizontal="center"/>
    </xf>
    <xf numFmtId="0" fontId="5" fillId="0" borderId="6" xfId="0" quotePrefix="1" applyFont="1" applyFill="1" applyBorder="1" applyAlignment="1" applyProtection="1">
      <alignment horizontal="center"/>
    </xf>
    <xf numFmtId="0" fontId="5" fillId="0" borderId="7" xfId="0" quotePrefix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2" fontId="6" fillId="0" borderId="12" xfId="0" applyNumberFormat="1" applyFont="1" applyFill="1" applyBorder="1" applyProtection="1"/>
    <xf numFmtId="2" fontId="6" fillId="0" borderId="13" xfId="0" applyNumberFormat="1" applyFont="1" applyFill="1" applyBorder="1" applyProtection="1"/>
    <xf numFmtId="0" fontId="6" fillId="0" borderId="14" xfId="0" applyFont="1" applyFill="1" applyBorder="1" applyAlignment="1" applyProtection="1">
      <alignment horizontal="center"/>
    </xf>
    <xf numFmtId="176" fontId="5" fillId="0" borderId="15" xfId="0" quotePrefix="1" applyNumberFormat="1" applyFont="1" applyFill="1" applyBorder="1" applyAlignment="1" applyProtection="1">
      <alignment horizontal="center"/>
    </xf>
    <xf numFmtId="176" fontId="5" fillId="0" borderId="16" xfId="0" quotePrefix="1" applyNumberFormat="1" applyFont="1" applyFill="1" applyBorder="1" applyAlignment="1" applyProtection="1">
      <alignment horizontal="center"/>
    </xf>
    <xf numFmtId="177" fontId="5" fillId="0" borderId="16" xfId="0" quotePrefix="1" applyNumberFormat="1" applyFont="1" applyFill="1" applyBorder="1" applyAlignment="1" applyProtection="1">
      <alignment horizontal="center"/>
    </xf>
    <xf numFmtId="177" fontId="5" fillId="0" borderId="16" xfId="0" applyNumberFormat="1" applyFont="1" applyFill="1" applyBorder="1" applyAlignment="1" applyProtection="1">
      <alignment horizontal="center"/>
    </xf>
    <xf numFmtId="176" fontId="5" fillId="0" borderId="16" xfId="0" applyNumberFormat="1" applyFont="1" applyFill="1" applyBorder="1" applyAlignment="1" applyProtection="1">
      <alignment horizontal="center"/>
    </xf>
    <xf numFmtId="176" fontId="5" fillId="0" borderId="17" xfId="0" applyNumberFormat="1" applyFont="1" applyFill="1" applyBorder="1" applyAlignment="1" applyProtection="1">
      <alignment horizontal="center"/>
    </xf>
    <xf numFmtId="177" fontId="5" fillId="0" borderId="18" xfId="0" applyNumberFormat="1" applyFont="1" applyFill="1" applyBorder="1" applyAlignment="1" applyProtection="1">
      <alignment horizontal="center"/>
    </xf>
    <xf numFmtId="176" fontId="5" fillId="0" borderId="18" xfId="0" applyNumberFormat="1" applyFont="1" applyFill="1" applyBorder="1" applyAlignment="1" applyProtection="1">
      <alignment horizontal="center"/>
    </xf>
    <xf numFmtId="0" fontId="5" fillId="0" borderId="19" xfId="0" quotePrefix="1" applyNumberFormat="1" applyFont="1" applyFill="1" applyBorder="1" applyAlignment="1" applyProtection="1">
      <alignment horizontal="center"/>
    </xf>
    <xf numFmtId="176" fontId="5" fillId="0" borderId="19" xfId="0" quotePrefix="1" applyNumberFormat="1" applyFont="1" applyFill="1" applyBorder="1" applyAlignment="1" applyProtection="1">
      <alignment horizontal="center"/>
    </xf>
    <xf numFmtId="0" fontId="5" fillId="0" borderId="20" xfId="0" quotePrefix="1" applyNumberFormat="1" applyFont="1" applyFill="1" applyBorder="1" applyAlignment="1" applyProtection="1">
      <alignment horizontal="center"/>
    </xf>
    <xf numFmtId="0" fontId="5" fillId="0" borderId="21" xfId="0" quotePrefix="1" applyNumberFormat="1" applyFont="1" applyFill="1" applyBorder="1" applyAlignment="1" applyProtection="1">
      <alignment horizontal="center"/>
    </xf>
    <xf numFmtId="0" fontId="5" fillId="0" borderId="22" xfId="0" quotePrefix="1" applyNumberFormat="1" applyFont="1" applyFill="1" applyBorder="1" applyAlignment="1" applyProtection="1">
      <alignment horizontal="center"/>
    </xf>
    <xf numFmtId="177" fontId="5" fillId="0" borderId="23" xfId="0" quotePrefix="1" applyNumberFormat="1" applyFont="1" applyFill="1" applyBorder="1" applyAlignment="1" applyProtection="1">
      <alignment horizontal="center"/>
    </xf>
    <xf numFmtId="177" fontId="5" fillId="0" borderId="24" xfId="0" quotePrefix="1" applyNumberFormat="1" applyFont="1" applyFill="1" applyBorder="1" applyAlignment="1" applyProtection="1">
      <alignment horizontal="center"/>
    </xf>
    <xf numFmtId="176" fontId="5" fillId="0" borderId="24" xfId="0" quotePrefix="1" applyNumberFormat="1" applyFont="1" applyFill="1" applyBorder="1" applyAlignment="1" applyProtection="1">
      <alignment horizontal="center"/>
    </xf>
    <xf numFmtId="177" fontId="5" fillId="0" borderId="25" xfId="0" quotePrefix="1" applyNumberFormat="1" applyFont="1" applyFill="1" applyBorder="1" applyAlignment="1" applyProtection="1">
      <alignment horizontal="center"/>
    </xf>
    <xf numFmtId="0" fontId="6" fillId="0" borderId="27" xfId="0" applyFont="1" applyFill="1" applyBorder="1" applyProtection="1"/>
    <xf numFmtId="0" fontId="6" fillId="0" borderId="28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177" fontId="5" fillId="0" borderId="30" xfId="0" applyNumberFormat="1" applyFont="1" applyFill="1" applyBorder="1" applyAlignment="1" applyProtection="1">
      <alignment horizontal="center"/>
    </xf>
    <xf numFmtId="177" fontId="5" fillId="0" borderId="31" xfId="0" applyNumberFormat="1" applyFont="1" applyFill="1" applyBorder="1" applyAlignment="1" applyProtection="1">
      <alignment horizontal="center"/>
    </xf>
    <xf numFmtId="177" fontId="5" fillId="0" borderId="32" xfId="0" applyNumberFormat="1" applyFont="1" applyFill="1" applyBorder="1" applyAlignment="1" applyProtection="1">
      <alignment horizontal="center"/>
    </xf>
    <xf numFmtId="177" fontId="5" fillId="0" borderId="33" xfId="0" applyNumberFormat="1" applyFont="1" applyFill="1" applyBorder="1" applyAlignment="1" applyProtection="1">
      <alignment horizontal="center"/>
    </xf>
    <xf numFmtId="177" fontId="5" fillId="0" borderId="34" xfId="0" applyNumberFormat="1" applyFont="1" applyFill="1" applyBorder="1" applyAlignment="1" applyProtection="1">
      <alignment horizontal="center"/>
    </xf>
    <xf numFmtId="177" fontId="5" fillId="0" borderId="35" xfId="0" applyNumberFormat="1" applyFont="1" applyFill="1" applyBorder="1" applyAlignment="1" applyProtection="1">
      <alignment horizontal="center"/>
    </xf>
    <xf numFmtId="177" fontId="5" fillId="0" borderId="36" xfId="0" applyNumberFormat="1" applyFont="1" applyFill="1" applyBorder="1" applyAlignment="1" applyProtection="1">
      <alignment horizontal="center"/>
    </xf>
    <xf numFmtId="2" fontId="6" fillId="0" borderId="38" xfId="0" applyNumberFormat="1" applyFont="1" applyFill="1" applyBorder="1" applyProtection="1"/>
    <xf numFmtId="2" fontId="6" fillId="0" borderId="39" xfId="0" applyNumberFormat="1" applyFont="1" applyFill="1" applyBorder="1" applyProtection="1"/>
    <xf numFmtId="0" fontId="6" fillId="0" borderId="40" xfId="0" applyFont="1" applyFill="1" applyBorder="1" applyAlignment="1" applyProtection="1">
      <alignment horizontal="center"/>
    </xf>
    <xf numFmtId="176" fontId="5" fillId="0" borderId="41" xfId="0" quotePrefix="1" applyNumberFormat="1" applyFont="1" applyFill="1" applyBorder="1" applyAlignment="1" applyProtection="1">
      <alignment horizontal="center"/>
    </xf>
    <xf numFmtId="177" fontId="5" fillId="0" borderId="19" xfId="0" applyNumberFormat="1" applyFont="1" applyFill="1" applyBorder="1" applyAlignment="1" applyProtection="1">
      <alignment horizontal="center"/>
    </xf>
    <xf numFmtId="177" fontId="5" fillId="0" borderId="19" xfId="0" quotePrefix="1" applyNumberFormat="1" applyFont="1" applyFill="1" applyBorder="1" applyAlignment="1" applyProtection="1">
      <alignment horizontal="center"/>
    </xf>
    <xf numFmtId="177" fontId="5" fillId="0" borderId="20" xfId="0" quotePrefix="1" applyNumberFormat="1" applyFont="1" applyFill="1" applyBorder="1" applyAlignment="1" applyProtection="1">
      <alignment horizontal="center"/>
    </xf>
    <xf numFmtId="177" fontId="5" fillId="0" borderId="22" xfId="0" quotePrefix="1" applyNumberFormat="1" applyFont="1" applyFill="1" applyBorder="1" applyAlignment="1" applyProtection="1">
      <alignment horizontal="center"/>
    </xf>
    <xf numFmtId="176" fontId="5" fillId="0" borderId="19" xfId="0" applyNumberFormat="1" applyFont="1" applyFill="1" applyBorder="1" applyAlignment="1" applyProtection="1">
      <alignment horizontal="center"/>
    </xf>
    <xf numFmtId="0" fontId="5" fillId="0" borderId="19" xfId="0" applyNumberFormat="1" applyFont="1" applyFill="1" applyBorder="1" applyAlignment="1" applyProtection="1">
      <alignment horizontal="center"/>
    </xf>
    <xf numFmtId="0" fontId="5" fillId="0" borderId="20" xfId="0" applyNumberFormat="1" applyFont="1" applyFill="1" applyBorder="1" applyAlignment="1" applyProtection="1">
      <alignment horizontal="center"/>
    </xf>
    <xf numFmtId="176" fontId="5" fillId="0" borderId="21" xfId="0" quotePrefix="1" applyNumberFormat="1" applyFont="1" applyFill="1" applyBorder="1" applyAlignment="1" applyProtection="1">
      <alignment horizontal="center"/>
    </xf>
    <xf numFmtId="176" fontId="5" fillId="0" borderId="23" xfId="0" quotePrefix="1" applyNumberFormat="1" applyFont="1" applyFill="1" applyBorder="1" applyAlignment="1" applyProtection="1">
      <alignment horizontal="center"/>
    </xf>
    <xf numFmtId="0" fontId="5" fillId="0" borderId="24" xfId="0" quotePrefix="1" applyNumberFormat="1" applyFont="1" applyFill="1" applyBorder="1" applyAlignment="1" applyProtection="1">
      <alignment horizontal="center"/>
    </xf>
    <xf numFmtId="0" fontId="5" fillId="0" borderId="33" xfId="0" applyNumberFormat="1" applyFont="1" applyFill="1" applyBorder="1" applyAlignment="1" applyProtection="1">
      <alignment horizontal="center"/>
    </xf>
    <xf numFmtId="0" fontId="5" fillId="0" borderId="35" xfId="0" applyNumberFormat="1" applyFont="1" applyFill="1" applyBorder="1" applyAlignment="1" applyProtection="1">
      <alignment horizontal="center"/>
    </xf>
    <xf numFmtId="0" fontId="5" fillId="0" borderId="36" xfId="0" applyNumberFormat="1" applyFont="1" applyFill="1" applyBorder="1" applyAlignment="1" applyProtection="1">
      <alignment horizontal="center"/>
    </xf>
    <xf numFmtId="0" fontId="5" fillId="0" borderId="32" xfId="0" applyNumberFormat="1" applyFont="1" applyFill="1" applyBorder="1" applyAlignment="1" applyProtection="1">
      <alignment horizontal="center"/>
    </xf>
    <xf numFmtId="177" fontId="5" fillId="0" borderId="41" xfId="0" applyNumberFormat="1" applyFont="1" applyFill="1" applyBorder="1" applyAlignment="1" applyProtection="1">
      <alignment horizontal="center"/>
    </xf>
    <xf numFmtId="176" fontId="5" fillId="0" borderId="20" xfId="0" applyNumberFormat="1" applyFont="1" applyFill="1" applyBorder="1" applyAlignment="1" applyProtection="1">
      <alignment horizontal="center"/>
    </xf>
    <xf numFmtId="177" fontId="5" fillId="0" borderId="22" xfId="0" applyNumberFormat="1" applyFont="1" applyFill="1" applyBorder="1" applyAlignment="1" applyProtection="1">
      <alignment horizontal="center"/>
    </xf>
    <xf numFmtId="176" fontId="5" fillId="0" borderId="22" xfId="0" applyNumberFormat="1" applyFont="1" applyFill="1" applyBorder="1" applyAlignment="1" applyProtection="1">
      <alignment horizontal="center"/>
    </xf>
    <xf numFmtId="177" fontId="5" fillId="0" borderId="21" xfId="0" applyNumberFormat="1" applyFont="1" applyFill="1" applyBorder="1" applyAlignment="1" applyProtection="1">
      <alignment horizontal="center"/>
    </xf>
    <xf numFmtId="177" fontId="5" fillId="0" borderId="23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Alignment="1" applyProtection="1">
      <alignment horizontal="center"/>
    </xf>
    <xf numFmtId="176" fontId="5" fillId="0" borderId="24" xfId="0" applyNumberFormat="1" applyFont="1" applyFill="1" applyBorder="1" applyAlignment="1" applyProtection="1">
      <alignment horizontal="center"/>
    </xf>
    <xf numFmtId="177" fontId="5" fillId="0" borderId="20" xfId="0" applyNumberFormat="1" applyFont="1" applyFill="1" applyBorder="1" applyAlignment="1" applyProtection="1">
      <alignment horizontal="center"/>
    </xf>
    <xf numFmtId="176" fontId="5" fillId="0" borderId="20" xfId="0" quotePrefix="1" applyNumberFormat="1" applyFont="1" applyFill="1" applyBorder="1" applyAlignment="1" applyProtection="1">
      <alignment horizontal="center"/>
    </xf>
    <xf numFmtId="176" fontId="5" fillId="0" borderId="22" xfId="0" quotePrefix="1" applyNumberFormat="1" applyFont="1" applyFill="1" applyBorder="1" applyAlignment="1" applyProtection="1">
      <alignment horizontal="center"/>
    </xf>
    <xf numFmtId="0" fontId="6" fillId="0" borderId="42" xfId="0" applyFont="1" applyFill="1" applyBorder="1" applyProtection="1"/>
    <xf numFmtId="2" fontId="6" fillId="0" borderId="43" xfId="0" applyNumberFormat="1" applyFont="1" applyFill="1" applyBorder="1" applyProtection="1"/>
    <xf numFmtId="0" fontId="6" fillId="0" borderId="44" xfId="0" applyFont="1" applyFill="1" applyBorder="1" applyAlignment="1" applyProtection="1">
      <alignment horizontal="center"/>
    </xf>
    <xf numFmtId="177" fontId="5" fillId="0" borderId="45" xfId="0" applyNumberFormat="1" applyFont="1" applyFill="1" applyBorder="1" applyAlignment="1" applyProtection="1">
      <alignment horizontal="center"/>
    </xf>
    <xf numFmtId="177" fontId="5" fillId="0" borderId="46" xfId="0" applyNumberFormat="1" applyFont="1" applyFill="1" applyBorder="1" applyAlignment="1" applyProtection="1">
      <alignment horizontal="center"/>
    </xf>
    <xf numFmtId="0" fontId="5" fillId="0" borderId="47" xfId="0" applyNumberFormat="1" applyFont="1" applyFill="1" applyBorder="1" applyAlignment="1" applyProtection="1">
      <alignment horizontal="center"/>
    </xf>
    <xf numFmtId="177" fontId="5" fillId="0" borderId="47" xfId="0" applyNumberFormat="1" applyFont="1" applyFill="1" applyBorder="1" applyAlignment="1" applyProtection="1">
      <alignment horizontal="center"/>
    </xf>
    <xf numFmtId="177" fontId="5" fillId="0" borderId="48" xfId="0" applyNumberFormat="1" applyFont="1" applyFill="1" applyBorder="1" applyAlignment="1" applyProtection="1">
      <alignment horizontal="center"/>
    </xf>
    <xf numFmtId="177" fontId="5" fillId="0" borderId="49" xfId="0" applyNumberFormat="1" applyFont="1" applyFill="1" applyBorder="1" applyAlignment="1" applyProtection="1">
      <alignment horizontal="center"/>
    </xf>
    <xf numFmtId="177" fontId="5" fillId="0" borderId="50" xfId="0" applyNumberFormat="1" applyFont="1" applyFill="1" applyBorder="1" applyAlignment="1" applyProtection="1">
      <alignment horizontal="center"/>
    </xf>
    <xf numFmtId="177" fontId="5" fillId="0" borderId="51" xfId="0" applyNumberFormat="1" applyFont="1" applyFill="1" applyBorder="1" applyAlignment="1" applyProtection="1">
      <alignment horizontal="center"/>
    </xf>
    <xf numFmtId="2" fontId="6" fillId="0" borderId="53" xfId="0" applyNumberFormat="1" applyFont="1" applyFill="1" applyBorder="1" applyProtection="1"/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/>
    <xf numFmtId="177" fontId="5" fillId="0" borderId="56" xfId="0" applyNumberFormat="1" applyFont="1" applyFill="1" applyBorder="1" applyAlignment="1" applyProtection="1">
      <alignment horizontal="center"/>
    </xf>
    <xf numFmtId="177" fontId="5" fillId="0" borderId="57" xfId="0" applyNumberFormat="1" applyFont="1" applyFill="1" applyBorder="1" applyAlignment="1" applyProtection="1">
      <alignment horizontal="center"/>
    </xf>
    <xf numFmtId="177" fontId="5" fillId="0" borderId="58" xfId="0" applyNumberFormat="1" applyFont="1" applyFill="1" applyBorder="1" applyAlignment="1" applyProtection="1">
      <alignment horizontal="center"/>
    </xf>
    <xf numFmtId="177" fontId="5" fillId="0" borderId="59" xfId="0" applyNumberFormat="1" applyFont="1" applyFill="1" applyBorder="1" applyAlignment="1" applyProtection="1">
      <alignment horizontal="center"/>
    </xf>
    <xf numFmtId="177" fontId="5" fillId="0" borderId="60" xfId="0" applyNumberFormat="1" applyFont="1" applyFill="1" applyBorder="1" applyAlignment="1" applyProtection="1">
      <alignment horizontal="center"/>
    </xf>
    <xf numFmtId="177" fontId="5" fillId="0" borderId="61" xfId="0" applyNumberFormat="1" applyFont="1" applyFill="1" applyBorder="1" applyAlignment="1" applyProtection="1">
      <alignment horizontal="center"/>
    </xf>
    <xf numFmtId="177" fontId="5" fillId="0" borderId="62" xfId="0" applyNumberFormat="1" applyFont="1" applyFill="1" applyBorder="1" applyAlignment="1" applyProtection="1">
      <alignment horizontal="center"/>
    </xf>
    <xf numFmtId="177" fontId="5" fillId="0" borderId="63" xfId="0" applyNumberFormat="1" applyFont="1" applyFill="1" applyBorder="1" applyAlignment="1" applyProtection="1">
      <alignment horizontal="center"/>
    </xf>
    <xf numFmtId="0" fontId="6" fillId="0" borderId="64" xfId="0" applyFont="1" applyFill="1" applyBorder="1"/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/>
    <xf numFmtId="177" fontId="5" fillId="0" borderId="4" xfId="0" applyNumberFormat="1" applyFont="1" applyFill="1" applyBorder="1" applyAlignment="1" applyProtection="1">
      <alignment horizontal="center"/>
    </xf>
    <xf numFmtId="177" fontId="5" fillId="0" borderId="5" xfId="0" applyNumberFormat="1" applyFont="1" applyFill="1" applyBorder="1" applyAlignment="1" applyProtection="1">
      <alignment horizontal="center"/>
    </xf>
    <xf numFmtId="177" fontId="5" fillId="0" borderId="6" xfId="0" applyNumberFormat="1" applyFont="1" applyFill="1" applyBorder="1" applyAlignment="1" applyProtection="1">
      <alignment horizontal="center"/>
    </xf>
    <xf numFmtId="177" fontId="5" fillId="0" borderId="7" xfId="0" applyNumberFormat="1" applyFont="1" applyFill="1" applyBorder="1" applyAlignment="1" applyProtection="1">
      <alignment horizontal="center"/>
    </xf>
    <xf numFmtId="177" fontId="5" fillId="0" borderId="8" xfId="0" applyNumberFormat="1" applyFont="1" applyFill="1" applyBorder="1" applyAlignment="1" applyProtection="1">
      <alignment horizontal="center"/>
    </xf>
    <xf numFmtId="177" fontId="5" fillId="0" borderId="9" xfId="0" applyNumberFormat="1" applyFont="1" applyFill="1" applyBorder="1" applyAlignment="1" applyProtection="1">
      <alignment horizontal="center"/>
    </xf>
    <xf numFmtId="177" fontId="5" fillId="0" borderId="10" xfId="0" applyNumberFormat="1" applyFont="1" applyFill="1" applyBorder="1" applyAlignment="1" applyProtection="1">
      <alignment horizontal="center"/>
    </xf>
    <xf numFmtId="177" fontId="5" fillId="0" borderId="67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177" fontId="0" fillId="0" borderId="0" xfId="0" applyNumberFormat="1" applyFill="1" applyProtection="1"/>
    <xf numFmtId="177" fontId="6" fillId="0" borderId="0" xfId="0" applyNumberFormat="1" applyFont="1" applyFill="1" applyProtection="1"/>
    <xf numFmtId="0" fontId="6" fillId="0" borderId="0" xfId="0" quotePrefix="1" applyFont="1" applyFill="1" applyAlignment="1">
      <alignment horizontal="right"/>
    </xf>
    <xf numFmtId="0" fontId="0" fillId="0" borderId="0" xfId="0" applyFont="1" applyFill="1"/>
    <xf numFmtId="0" fontId="6" fillId="0" borderId="0" xfId="0" applyFont="1" applyFill="1"/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68" xfId="0" applyFont="1" applyFill="1" applyBorder="1" applyProtection="1"/>
    <xf numFmtId="2" fontId="6" fillId="0" borderId="27" xfId="0" applyNumberFormat="1" applyFont="1" applyFill="1" applyBorder="1" applyProtection="1"/>
    <xf numFmtId="2" fontId="6" fillId="0" borderId="69" xfId="0" applyNumberFormat="1" applyFont="1" applyFill="1" applyBorder="1" applyProtection="1"/>
    <xf numFmtId="2" fontId="6" fillId="0" borderId="70" xfId="0" applyNumberFormat="1" applyFont="1" applyFill="1" applyBorder="1" applyProtection="1"/>
    <xf numFmtId="2" fontId="5" fillId="0" borderId="28" xfId="0" applyNumberFormat="1" applyFont="1" applyFill="1" applyBorder="1" applyAlignment="1" applyProtection="1">
      <alignment horizontal="center"/>
    </xf>
    <xf numFmtId="2" fontId="5" fillId="0" borderId="71" xfId="0" applyNumberFormat="1" applyFont="1" applyFill="1" applyBorder="1" applyAlignment="1" applyProtection="1">
      <alignment horizontal="center"/>
    </xf>
    <xf numFmtId="2" fontId="5" fillId="0" borderId="72" xfId="0" applyNumberFormat="1" applyFont="1" applyFill="1" applyBorder="1" applyAlignment="1" applyProtection="1">
      <alignment horizontal="center"/>
    </xf>
    <xf numFmtId="2" fontId="5" fillId="0" borderId="71" xfId="0" quotePrefix="1" applyNumberFormat="1" applyFont="1" applyFill="1" applyBorder="1" applyAlignment="1" applyProtection="1">
      <alignment horizontal="center"/>
    </xf>
    <xf numFmtId="2" fontId="5" fillId="0" borderId="69" xfId="0" applyNumberFormat="1" applyFont="1" applyFill="1" applyBorder="1" applyAlignment="1" applyProtection="1">
      <alignment horizontal="center"/>
    </xf>
    <xf numFmtId="178" fontId="5" fillId="0" borderId="71" xfId="0" applyNumberFormat="1" applyFont="1" applyFill="1" applyBorder="1" applyAlignment="1" applyProtection="1">
      <alignment horizontal="center"/>
    </xf>
    <xf numFmtId="2" fontId="5" fillId="0" borderId="73" xfId="0" quotePrefix="1" applyNumberFormat="1" applyFont="1" applyFill="1" applyBorder="1" applyAlignment="1" applyProtection="1">
      <alignment horizontal="center"/>
    </xf>
    <xf numFmtId="2" fontId="5" fillId="0" borderId="0" xfId="0" quotePrefix="1" applyNumberFormat="1" applyFont="1" applyFill="1" applyBorder="1" applyAlignment="1" applyProtection="1">
      <alignment horizontal="center"/>
    </xf>
    <xf numFmtId="2" fontId="5" fillId="0" borderId="74" xfId="0" quotePrefix="1" applyNumberFormat="1" applyFont="1" applyFill="1" applyBorder="1" applyAlignment="1" applyProtection="1">
      <alignment horizontal="center"/>
    </xf>
    <xf numFmtId="178" fontId="5" fillId="0" borderId="75" xfId="0" quotePrefix="1" applyNumberFormat="1" applyFont="1" applyFill="1" applyBorder="1" applyAlignment="1" applyProtection="1">
      <alignment horizontal="center"/>
    </xf>
    <xf numFmtId="178" fontId="5" fillId="0" borderId="76" xfId="0" quotePrefix="1" applyNumberFormat="1" applyFont="1" applyFill="1" applyBorder="1" applyAlignment="1" applyProtection="1">
      <alignment horizontal="center"/>
    </xf>
    <xf numFmtId="2" fontId="5" fillId="0" borderId="76" xfId="0" quotePrefix="1" applyNumberFormat="1" applyFont="1" applyFill="1" applyBorder="1" applyAlignment="1" applyProtection="1">
      <alignment horizontal="center"/>
    </xf>
    <xf numFmtId="0" fontId="5" fillId="0" borderId="0" xfId="0" quotePrefix="1" applyNumberFormat="1" applyFont="1" applyFill="1" applyBorder="1" applyAlignment="1" applyProtection="1">
      <alignment horizontal="center"/>
    </xf>
    <xf numFmtId="0" fontId="5" fillId="0" borderId="77" xfId="0" quotePrefix="1" applyNumberFormat="1" applyFont="1" applyFill="1" applyBorder="1" applyAlignment="1" applyProtection="1">
      <alignment horizontal="center"/>
    </xf>
    <xf numFmtId="178" fontId="5" fillId="0" borderId="72" xfId="0" applyNumberFormat="1" applyFont="1" applyFill="1" applyBorder="1" applyAlignment="1" applyProtection="1">
      <alignment horizontal="center"/>
    </xf>
    <xf numFmtId="178" fontId="5" fillId="0" borderId="79" xfId="0" applyNumberFormat="1" applyFont="1" applyFill="1" applyBorder="1" applyAlignment="1" applyProtection="1">
      <alignment horizontal="center"/>
    </xf>
    <xf numFmtId="178" fontId="5" fillId="0" borderId="80" xfId="0" applyNumberFormat="1" applyFont="1" applyFill="1" applyBorder="1" applyAlignment="1" applyProtection="1">
      <alignment horizontal="center"/>
    </xf>
    <xf numFmtId="178" fontId="5" fillId="0" borderId="81" xfId="0" applyNumberFormat="1" applyFont="1" applyFill="1" applyBorder="1" applyAlignment="1" applyProtection="1">
      <alignment horizontal="center"/>
    </xf>
    <xf numFmtId="0" fontId="5" fillId="0" borderId="81" xfId="0" applyNumberFormat="1" applyFont="1" applyFill="1" applyBorder="1" applyAlignment="1" applyProtection="1">
      <alignment horizontal="center"/>
    </xf>
    <xf numFmtId="2" fontId="5" fillId="0" borderId="82" xfId="0" applyNumberFormat="1" applyFont="1" applyFill="1" applyBorder="1" applyAlignment="1" applyProtection="1">
      <alignment horizontal="center"/>
    </xf>
    <xf numFmtId="2" fontId="5" fillId="0" borderId="83" xfId="0" applyNumberFormat="1" applyFont="1" applyFill="1" applyBorder="1" applyAlignment="1" applyProtection="1">
      <alignment horizontal="center"/>
    </xf>
    <xf numFmtId="178" fontId="5" fillId="0" borderId="83" xfId="0" applyNumberFormat="1" applyFont="1" applyFill="1" applyBorder="1" applyAlignment="1" applyProtection="1">
      <alignment horizontal="center"/>
    </xf>
    <xf numFmtId="0" fontId="5" fillId="0" borderId="80" xfId="0" applyNumberFormat="1" applyFont="1" applyFill="1" applyBorder="1" applyAlignment="1" applyProtection="1">
      <alignment horizontal="center"/>
    </xf>
    <xf numFmtId="0" fontId="5" fillId="0" borderId="84" xfId="0" applyNumberFormat="1" applyFont="1" applyFill="1" applyBorder="1" applyAlignment="1" applyProtection="1">
      <alignment horizontal="center"/>
    </xf>
    <xf numFmtId="178" fontId="5" fillId="0" borderId="71" xfId="0" quotePrefix="1" applyNumberFormat="1" applyFont="1" applyFill="1" applyBorder="1" applyAlignment="1" applyProtection="1">
      <alignment horizontal="center"/>
    </xf>
    <xf numFmtId="0" fontId="5" fillId="0" borderId="71" xfId="0" applyNumberFormat="1" applyFont="1" applyFill="1" applyBorder="1" applyAlignment="1" applyProtection="1">
      <alignment horizontal="center"/>
    </xf>
    <xf numFmtId="2" fontId="5" fillId="0" borderId="79" xfId="0" applyNumberFormat="1" applyFont="1" applyFill="1" applyBorder="1" applyAlignment="1" applyProtection="1">
      <alignment horizontal="center"/>
    </xf>
    <xf numFmtId="2" fontId="5" fillId="0" borderId="80" xfId="0" applyNumberFormat="1" applyFont="1" applyFill="1" applyBorder="1" applyAlignment="1" applyProtection="1">
      <alignment horizontal="center"/>
    </xf>
    <xf numFmtId="2" fontId="5" fillId="0" borderId="81" xfId="0" applyNumberFormat="1" applyFont="1" applyFill="1" applyBorder="1" applyAlignment="1" applyProtection="1">
      <alignment horizontal="center"/>
    </xf>
    <xf numFmtId="178" fontId="5" fillId="0" borderId="84" xfId="0" applyNumberFormat="1" applyFont="1" applyFill="1" applyBorder="1" applyAlignment="1" applyProtection="1">
      <alignment horizontal="center"/>
    </xf>
    <xf numFmtId="2" fontId="5" fillId="0" borderId="79" xfId="0" quotePrefix="1" applyNumberFormat="1" applyFont="1" applyFill="1" applyBorder="1" applyAlignment="1" applyProtection="1">
      <alignment horizontal="center"/>
    </xf>
    <xf numFmtId="178" fontId="5" fillId="0" borderId="79" xfId="0" quotePrefix="1" applyNumberFormat="1" applyFont="1" applyFill="1" applyBorder="1" applyAlignment="1" applyProtection="1">
      <alignment horizontal="center"/>
    </xf>
    <xf numFmtId="2" fontId="5" fillId="0" borderId="80" xfId="0" quotePrefix="1" applyNumberFormat="1" applyFont="1" applyFill="1" applyBorder="1" applyAlignment="1" applyProtection="1">
      <alignment horizontal="center"/>
    </xf>
    <xf numFmtId="2" fontId="5" fillId="0" borderId="81" xfId="0" quotePrefix="1" applyNumberFormat="1" applyFont="1" applyFill="1" applyBorder="1" applyAlignment="1" applyProtection="1">
      <alignment horizontal="center"/>
    </xf>
    <xf numFmtId="2" fontId="5" fillId="0" borderId="82" xfId="0" quotePrefix="1" applyNumberFormat="1" applyFont="1" applyFill="1" applyBorder="1" applyAlignment="1" applyProtection="1">
      <alignment horizontal="center"/>
    </xf>
    <xf numFmtId="2" fontId="5" fillId="0" borderId="83" xfId="0" quotePrefix="1" applyNumberFormat="1" applyFont="1" applyFill="1" applyBorder="1" applyAlignment="1" applyProtection="1">
      <alignment horizontal="center"/>
    </xf>
    <xf numFmtId="0" fontId="5" fillId="0" borderId="80" xfId="0" quotePrefix="1" applyNumberFormat="1" applyFont="1" applyFill="1" applyBorder="1" applyAlignment="1" applyProtection="1">
      <alignment horizontal="center"/>
    </xf>
    <xf numFmtId="0" fontId="5" fillId="0" borderId="84" xfId="0" quotePrefix="1" applyNumberFormat="1" applyFont="1" applyFill="1" applyBorder="1" applyAlignment="1" applyProtection="1">
      <alignment horizontal="center"/>
    </xf>
    <xf numFmtId="2" fontId="6" fillId="0" borderId="86" xfId="0" applyNumberFormat="1" applyFont="1" applyFill="1" applyBorder="1" applyProtection="1"/>
    <xf numFmtId="2" fontId="6" fillId="0" borderId="87" xfId="0" applyNumberFormat="1" applyFont="1" applyFill="1" applyBorder="1" applyProtection="1"/>
    <xf numFmtId="2" fontId="6" fillId="0" borderId="88" xfId="0" applyNumberFormat="1" applyFont="1" applyFill="1" applyBorder="1" applyProtection="1"/>
    <xf numFmtId="178" fontId="5" fillId="0" borderId="89" xfId="0" quotePrefix="1" applyNumberFormat="1" applyFont="1" applyFill="1" applyBorder="1" applyAlignment="1" applyProtection="1">
      <alignment horizontal="center"/>
    </xf>
    <xf numFmtId="178" fontId="5" fillId="0" borderId="90" xfId="0" quotePrefix="1" applyNumberFormat="1" applyFont="1" applyFill="1" applyBorder="1" applyAlignment="1" applyProtection="1">
      <alignment horizontal="center"/>
    </xf>
    <xf numFmtId="2" fontId="5" fillId="0" borderId="90" xfId="0" applyNumberFormat="1" applyFont="1" applyFill="1" applyBorder="1" applyAlignment="1" applyProtection="1">
      <alignment horizontal="center"/>
    </xf>
    <xf numFmtId="178" fontId="5" fillId="0" borderId="91" xfId="0" quotePrefix="1" applyNumberFormat="1" applyFont="1" applyFill="1" applyBorder="1" applyAlignment="1" applyProtection="1">
      <alignment horizontal="center"/>
    </xf>
    <xf numFmtId="0" fontId="5" fillId="0" borderId="91" xfId="0" quotePrefix="1" applyNumberFormat="1" applyFont="1" applyFill="1" applyBorder="1" applyAlignment="1" applyProtection="1">
      <alignment horizontal="center"/>
    </xf>
    <xf numFmtId="178" fontId="5" fillId="0" borderId="87" xfId="0" quotePrefix="1" applyNumberFormat="1" applyFont="1" applyFill="1" applyBorder="1" applyAlignment="1" applyProtection="1">
      <alignment horizontal="center"/>
    </xf>
    <xf numFmtId="2" fontId="5" fillId="0" borderId="90" xfId="0" quotePrefix="1" applyNumberFormat="1" applyFont="1" applyFill="1" applyBorder="1" applyAlignment="1" applyProtection="1">
      <alignment horizontal="center"/>
    </xf>
    <xf numFmtId="2" fontId="5" fillId="0" borderId="91" xfId="0" quotePrefix="1" applyNumberFormat="1" applyFont="1" applyFill="1" applyBorder="1" applyAlignment="1" applyProtection="1">
      <alignment horizontal="center"/>
    </xf>
    <xf numFmtId="2" fontId="5" fillId="0" borderId="87" xfId="0" quotePrefix="1" applyNumberFormat="1" applyFont="1" applyFill="1" applyBorder="1" applyAlignment="1" applyProtection="1">
      <alignment horizontal="center"/>
    </xf>
    <xf numFmtId="2" fontId="5" fillId="0" borderId="92" xfId="0" quotePrefix="1" applyNumberFormat="1" applyFont="1" applyFill="1" applyBorder="1" applyAlignment="1" applyProtection="1">
      <alignment horizontal="center"/>
    </xf>
    <xf numFmtId="2" fontId="5" fillId="0" borderId="93" xfId="0" quotePrefix="1" applyNumberFormat="1" applyFont="1" applyFill="1" applyBorder="1" applyAlignment="1" applyProtection="1">
      <alignment horizontal="center"/>
    </xf>
    <xf numFmtId="2" fontId="5" fillId="0" borderId="94" xfId="0" quotePrefix="1" applyNumberFormat="1" applyFont="1" applyFill="1" applyBorder="1" applyAlignment="1" applyProtection="1">
      <alignment horizontal="center"/>
    </xf>
    <xf numFmtId="178" fontId="5" fillId="0" borderId="94" xfId="0" quotePrefix="1" applyNumberFormat="1" applyFont="1" applyFill="1" applyBorder="1" applyAlignment="1" applyProtection="1">
      <alignment horizontal="center"/>
    </xf>
    <xf numFmtId="0" fontId="5" fillId="0" borderId="90" xfId="0" quotePrefix="1" applyNumberFormat="1" applyFont="1" applyFill="1" applyBorder="1" applyAlignment="1" applyProtection="1">
      <alignment horizontal="center"/>
    </xf>
    <xf numFmtId="2" fontId="6" fillId="0" borderId="95" xfId="0" applyNumberFormat="1" applyFont="1" applyFill="1" applyBorder="1" applyProtection="1"/>
    <xf numFmtId="0" fontId="6" fillId="0" borderId="96" xfId="0" applyFont="1" applyFill="1" applyBorder="1" applyAlignment="1">
      <alignment horizontal="center"/>
    </xf>
    <xf numFmtId="0" fontId="6" fillId="0" borderId="97" xfId="0" applyFont="1" applyFill="1" applyBorder="1"/>
    <xf numFmtId="2" fontId="5" fillId="0" borderId="98" xfId="0" applyNumberFormat="1" applyFont="1" applyFill="1" applyBorder="1" applyAlignment="1" applyProtection="1">
      <alignment horizontal="center"/>
    </xf>
    <xf numFmtId="2" fontId="5" fillId="0" borderId="99" xfId="0" applyNumberFormat="1" applyFont="1" applyFill="1" applyBorder="1" applyAlignment="1" applyProtection="1">
      <alignment horizontal="center"/>
    </xf>
    <xf numFmtId="2" fontId="5" fillId="0" borderId="100" xfId="0" applyNumberFormat="1" applyFont="1" applyFill="1" applyBorder="1" applyAlignment="1" applyProtection="1">
      <alignment horizontal="center"/>
    </xf>
    <xf numFmtId="2" fontId="5" fillId="0" borderId="54" xfId="0" applyNumberFormat="1" applyFont="1" applyFill="1" applyBorder="1" applyAlignment="1" applyProtection="1">
      <alignment horizontal="center"/>
    </xf>
    <xf numFmtId="2" fontId="5" fillId="0" borderId="101" xfId="0" applyNumberFormat="1" applyFont="1" applyFill="1" applyBorder="1" applyAlignment="1" applyProtection="1">
      <alignment horizontal="center"/>
    </xf>
    <xf numFmtId="2" fontId="5" fillId="0" borderId="102" xfId="0" applyNumberFormat="1" applyFont="1" applyFill="1" applyBorder="1" applyAlignment="1" applyProtection="1">
      <alignment horizontal="center"/>
    </xf>
    <xf numFmtId="2" fontId="5" fillId="0" borderId="103" xfId="0" applyNumberFormat="1" applyFont="1" applyFill="1" applyBorder="1" applyAlignment="1" applyProtection="1">
      <alignment horizontal="center"/>
    </xf>
    <xf numFmtId="2" fontId="5" fillId="0" borderId="104" xfId="0" applyNumberFormat="1" applyFont="1" applyFill="1" applyBorder="1" applyAlignment="1" applyProtection="1">
      <alignment horizontal="center"/>
    </xf>
    <xf numFmtId="0" fontId="6" fillId="0" borderId="105" xfId="0" applyFont="1" applyFill="1" applyBorder="1"/>
    <xf numFmtId="0" fontId="6" fillId="0" borderId="106" xfId="0" applyFont="1" applyFill="1" applyBorder="1" applyAlignment="1">
      <alignment horizontal="center"/>
    </xf>
    <xf numFmtId="0" fontId="6" fillId="0" borderId="107" xfId="0" applyFont="1" applyFill="1" applyBorder="1"/>
    <xf numFmtId="2" fontId="5" fillId="0" borderId="108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/>
    <xf numFmtId="179" fontId="0" fillId="0" borderId="0" xfId="0" applyNumberFormat="1" applyFill="1" applyBorder="1" applyProtection="1"/>
    <xf numFmtId="179" fontId="0" fillId="0" borderId="0" xfId="0" applyNumberFormat="1" applyFont="1" applyFill="1" applyBorder="1" applyProtection="1"/>
    <xf numFmtId="0" fontId="6" fillId="0" borderId="109" xfId="0" applyFont="1" applyFill="1" applyBorder="1" applyProtection="1"/>
    <xf numFmtId="0" fontId="6" fillId="0" borderId="7" xfId="0" applyFont="1" applyFill="1" applyBorder="1" applyProtection="1"/>
    <xf numFmtId="0" fontId="6" fillId="0" borderId="110" xfId="0" applyFont="1" applyFill="1" applyBorder="1" applyProtection="1"/>
    <xf numFmtId="0" fontId="5" fillId="0" borderId="111" xfId="0" applyFont="1" applyFill="1" applyBorder="1" applyAlignment="1" applyProtection="1">
      <alignment horizontal="center"/>
    </xf>
    <xf numFmtId="2" fontId="6" fillId="0" borderId="112" xfId="0" applyNumberFormat="1" applyFont="1" applyFill="1" applyBorder="1" applyProtection="1"/>
    <xf numFmtId="2" fontId="6" fillId="0" borderId="113" xfId="0" applyNumberFormat="1" applyFont="1" applyFill="1" applyBorder="1" applyProtection="1"/>
    <xf numFmtId="179" fontId="7" fillId="0" borderId="28" xfId="0" applyNumberFormat="1" applyFont="1" applyFill="1" applyBorder="1" applyAlignment="1" applyProtection="1">
      <alignment horizontal="center"/>
    </xf>
    <xf numFmtId="179" fontId="7" fillId="0" borderId="71" xfId="0" applyNumberFormat="1" applyFont="1" applyFill="1" applyBorder="1" applyAlignment="1" applyProtection="1">
      <alignment horizontal="center"/>
    </xf>
    <xf numFmtId="179" fontId="7" fillId="0" borderId="72" xfId="0" applyNumberFormat="1" applyFont="1" applyFill="1" applyBorder="1" applyAlignment="1" applyProtection="1">
      <alignment horizontal="center"/>
    </xf>
    <xf numFmtId="179" fontId="7" fillId="0" borderId="69" xfId="0" applyNumberFormat="1" applyFont="1" applyFill="1" applyBorder="1" applyAlignment="1" applyProtection="1">
      <alignment horizontal="center"/>
    </xf>
    <xf numFmtId="179" fontId="7" fillId="0" borderId="114" xfId="0" applyNumberFormat="1" applyFont="1" applyFill="1" applyBorder="1" applyAlignment="1" applyProtection="1">
      <alignment horizontal="center"/>
    </xf>
    <xf numFmtId="179" fontId="7" fillId="0" borderId="115" xfId="0" applyNumberFormat="1" applyFont="1" applyFill="1" applyBorder="1" applyAlignment="1" applyProtection="1">
      <alignment horizontal="center"/>
    </xf>
    <xf numFmtId="180" fontId="7" fillId="0" borderId="116" xfId="0" applyNumberFormat="1" applyFont="1" applyFill="1" applyBorder="1" applyAlignment="1" applyProtection="1">
      <alignment horizontal="center"/>
    </xf>
    <xf numFmtId="179" fontId="7" fillId="0" borderId="116" xfId="0" applyNumberFormat="1" applyFont="1" applyFill="1" applyBorder="1" applyAlignment="1" applyProtection="1">
      <alignment horizontal="center"/>
    </xf>
    <xf numFmtId="179" fontId="7" fillId="0" borderId="117" xfId="0" applyNumberFormat="1" applyFont="1" applyFill="1" applyBorder="1" applyAlignment="1" applyProtection="1">
      <alignment horizontal="center"/>
    </xf>
    <xf numFmtId="0" fontId="7" fillId="0" borderId="69" xfId="0" applyNumberFormat="1" applyFont="1" applyFill="1" applyBorder="1" applyAlignment="1" applyProtection="1">
      <alignment horizontal="center"/>
    </xf>
    <xf numFmtId="0" fontId="7" fillId="0" borderId="118" xfId="0" applyNumberFormat="1" applyFont="1" applyFill="1" applyBorder="1" applyAlignment="1" applyProtection="1">
      <alignment horizontal="center"/>
    </xf>
    <xf numFmtId="180" fontId="7" fillId="0" borderId="72" xfId="0" applyNumberFormat="1" applyFont="1" applyFill="1" applyBorder="1" applyAlignment="1" applyProtection="1">
      <alignment horizontal="center"/>
    </xf>
    <xf numFmtId="180" fontId="7" fillId="0" borderId="69" xfId="0" applyNumberFormat="1" applyFont="1" applyFill="1" applyBorder="1" applyAlignment="1" applyProtection="1">
      <alignment horizontal="center"/>
    </xf>
    <xf numFmtId="180" fontId="7" fillId="0" borderId="114" xfId="0" applyNumberFormat="1" applyFont="1" applyFill="1" applyBorder="1" applyAlignment="1" applyProtection="1">
      <alignment horizontal="center"/>
    </xf>
    <xf numFmtId="180" fontId="7" fillId="0" borderId="71" xfId="0" applyNumberFormat="1" applyFont="1" applyFill="1" applyBorder="1" applyAlignment="1" applyProtection="1">
      <alignment horizontal="center"/>
    </xf>
    <xf numFmtId="2" fontId="6" fillId="0" borderId="119" xfId="0" applyNumberFormat="1" applyFont="1" applyFill="1" applyBorder="1" applyProtection="1"/>
    <xf numFmtId="2" fontId="6" fillId="0" borderId="120" xfId="0" applyNumberFormat="1" applyFont="1" applyFill="1" applyBorder="1" applyProtection="1"/>
    <xf numFmtId="180" fontId="7" fillId="0" borderId="89" xfId="0" quotePrefix="1" applyNumberFormat="1" applyFont="1" applyFill="1" applyBorder="1" applyAlignment="1" applyProtection="1">
      <alignment horizontal="center"/>
    </xf>
    <xf numFmtId="180" fontId="7" fillId="0" borderId="90" xfId="0" quotePrefix="1" applyNumberFormat="1" applyFont="1" applyFill="1" applyBorder="1" applyAlignment="1" applyProtection="1">
      <alignment horizontal="center"/>
    </xf>
    <xf numFmtId="180" fontId="7" fillId="0" borderId="91" xfId="0" quotePrefix="1" applyNumberFormat="1" applyFont="1" applyFill="1" applyBorder="1" applyAlignment="1" applyProtection="1">
      <alignment horizontal="center"/>
    </xf>
    <xf numFmtId="180" fontId="7" fillId="0" borderId="87" xfId="0" quotePrefix="1" applyNumberFormat="1" applyFont="1" applyFill="1" applyBorder="1" applyAlignment="1" applyProtection="1">
      <alignment horizontal="center"/>
    </xf>
    <xf numFmtId="179" fontId="7" fillId="0" borderId="91" xfId="0" quotePrefix="1" applyNumberFormat="1" applyFont="1" applyFill="1" applyBorder="1" applyAlignment="1" applyProtection="1">
      <alignment horizontal="center"/>
    </xf>
    <xf numFmtId="179" fontId="7" fillId="0" borderId="87" xfId="0" quotePrefix="1" applyNumberFormat="1" applyFont="1" applyFill="1" applyBorder="1" applyAlignment="1" applyProtection="1">
      <alignment horizontal="center"/>
    </xf>
    <xf numFmtId="179" fontId="7" fillId="0" borderId="92" xfId="0" quotePrefix="1" applyNumberFormat="1" applyFont="1" applyFill="1" applyBorder="1" applyAlignment="1" applyProtection="1">
      <alignment horizontal="center"/>
    </xf>
    <xf numFmtId="179" fontId="7" fillId="0" borderId="90" xfId="0" quotePrefix="1" applyNumberFormat="1" applyFont="1" applyFill="1" applyBorder="1" applyAlignment="1" applyProtection="1">
      <alignment horizontal="center"/>
    </xf>
    <xf numFmtId="180" fontId="7" fillId="0" borderId="93" xfId="0" quotePrefix="1" applyNumberFormat="1" applyFont="1" applyFill="1" applyBorder="1" applyAlignment="1" applyProtection="1">
      <alignment horizontal="center"/>
    </xf>
    <xf numFmtId="180" fontId="7" fillId="0" borderId="94" xfId="0" quotePrefix="1" applyNumberFormat="1" applyFont="1" applyFill="1" applyBorder="1" applyAlignment="1" applyProtection="1">
      <alignment horizontal="center"/>
    </xf>
    <xf numFmtId="179" fontId="7" fillId="0" borderId="94" xfId="0" quotePrefix="1" applyNumberFormat="1" applyFont="1" applyFill="1" applyBorder="1" applyAlignment="1" applyProtection="1">
      <alignment horizontal="center"/>
    </xf>
    <xf numFmtId="180" fontId="7" fillId="0" borderId="121" xfId="0" quotePrefix="1" applyNumberFormat="1" applyFont="1" applyFill="1" applyBorder="1" applyAlignment="1" applyProtection="1">
      <alignment horizontal="center"/>
    </xf>
    <xf numFmtId="179" fontId="7" fillId="0" borderId="98" xfId="0" applyNumberFormat="1" applyFont="1" applyFill="1" applyBorder="1" applyAlignment="1" applyProtection="1">
      <alignment horizontal="center"/>
    </xf>
    <xf numFmtId="179" fontId="7" fillId="0" borderId="99" xfId="0" applyNumberFormat="1" applyFont="1" applyFill="1" applyBorder="1" applyAlignment="1" applyProtection="1">
      <alignment horizontal="center"/>
    </xf>
    <xf numFmtId="179" fontId="7" fillId="0" borderId="100" xfId="0" applyNumberFormat="1" applyFont="1" applyFill="1" applyBorder="1" applyAlignment="1" applyProtection="1">
      <alignment horizontal="center"/>
    </xf>
    <xf numFmtId="179" fontId="7" fillId="0" borderId="54" xfId="0" applyNumberFormat="1" applyFont="1" applyFill="1" applyBorder="1" applyAlignment="1" applyProtection="1">
      <alignment horizontal="center"/>
    </xf>
    <xf numFmtId="179" fontId="7" fillId="0" borderId="101" xfId="0" applyNumberFormat="1" applyFont="1" applyFill="1" applyBorder="1" applyAlignment="1" applyProtection="1">
      <alignment horizontal="center"/>
    </xf>
    <xf numFmtId="179" fontId="7" fillId="0" borderId="102" xfId="0" applyNumberFormat="1" applyFont="1" applyFill="1" applyBorder="1" applyAlignment="1" applyProtection="1">
      <alignment horizontal="center"/>
    </xf>
    <xf numFmtId="179" fontId="7" fillId="0" borderId="103" xfId="0" applyNumberFormat="1" applyFont="1" applyFill="1" applyBorder="1" applyAlignment="1" applyProtection="1">
      <alignment horizontal="center"/>
    </xf>
    <xf numFmtId="179" fontId="7" fillId="0" borderId="122" xfId="0" applyNumberFormat="1" applyFont="1" applyFill="1" applyBorder="1" applyAlignment="1" applyProtection="1">
      <alignment horizontal="center"/>
    </xf>
    <xf numFmtId="0" fontId="6" fillId="0" borderId="123" xfId="0" applyFont="1" applyFill="1" applyBorder="1"/>
    <xf numFmtId="179" fontId="7" fillId="0" borderId="124" xfId="0" applyNumberFormat="1" applyFont="1" applyFill="1" applyBorder="1" applyAlignment="1" applyProtection="1">
      <alignment horizontal="center"/>
    </xf>
    <xf numFmtId="179" fontId="7" fillId="0" borderId="5" xfId="0" applyNumberFormat="1" applyFont="1" applyFill="1" applyBorder="1" applyAlignment="1" applyProtection="1">
      <alignment horizontal="center"/>
    </xf>
    <xf numFmtId="179" fontId="7" fillId="0" borderId="6" xfId="0" applyNumberFormat="1" applyFont="1" applyFill="1" applyBorder="1" applyAlignment="1" applyProtection="1">
      <alignment horizontal="center"/>
    </xf>
    <xf numFmtId="179" fontId="7" fillId="0" borderId="7" xfId="0" applyNumberFormat="1" applyFont="1" applyFill="1" applyBorder="1" applyAlignment="1" applyProtection="1">
      <alignment horizontal="center"/>
    </xf>
    <xf numFmtId="179" fontId="7" fillId="0" borderId="8" xfId="0" applyNumberFormat="1" applyFont="1" applyFill="1" applyBorder="1" applyAlignment="1" applyProtection="1">
      <alignment horizontal="center"/>
    </xf>
    <xf numFmtId="179" fontId="7" fillId="0" borderId="9" xfId="0" applyNumberFormat="1" applyFont="1" applyFill="1" applyBorder="1" applyAlignment="1" applyProtection="1">
      <alignment horizontal="center"/>
    </xf>
    <xf numFmtId="179" fontId="7" fillId="0" borderId="10" xfId="0" applyNumberFormat="1" applyFont="1" applyFill="1" applyBorder="1" applyAlignment="1" applyProtection="1">
      <alignment horizontal="center"/>
    </xf>
    <xf numFmtId="179" fontId="7" fillId="0" borderId="111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Protection="1"/>
    <xf numFmtId="179" fontId="0" fillId="0" borderId="0" xfId="0" applyNumberFormat="1" applyFill="1" applyBorder="1" applyAlignment="1" applyProtection="1">
      <alignment horizontal="center"/>
    </xf>
    <xf numFmtId="0" fontId="5" fillId="0" borderId="26" xfId="0" quotePrefix="1" applyNumberFormat="1" applyFont="1" applyFill="1" applyBorder="1" applyAlignment="1" applyProtection="1">
      <alignment horizontal="center"/>
    </xf>
    <xf numFmtId="177" fontId="5" fillId="0" borderId="37" xfId="0" applyNumberFormat="1" applyFont="1" applyFill="1" applyBorder="1" applyAlignment="1" applyProtection="1">
      <alignment horizontal="center"/>
    </xf>
    <xf numFmtId="176" fontId="5" fillId="0" borderId="26" xfId="0" quotePrefix="1" applyNumberFormat="1" applyFont="1" applyFill="1" applyBorder="1" applyAlignment="1" applyProtection="1">
      <alignment horizontal="center"/>
    </xf>
    <xf numFmtId="177" fontId="5" fillId="0" borderId="26" xfId="0" applyNumberFormat="1" applyFont="1" applyFill="1" applyBorder="1" applyAlignment="1" applyProtection="1">
      <alignment horizontal="center"/>
    </xf>
    <xf numFmtId="177" fontId="5" fillId="0" borderId="52" xfId="0" applyNumberFormat="1" applyFont="1" applyFill="1" applyBorder="1" applyAlignment="1" applyProtection="1">
      <alignment horizontal="center"/>
    </xf>
    <xf numFmtId="0" fontId="5" fillId="0" borderId="78" xfId="0" quotePrefix="1" applyNumberFormat="1" applyFont="1" applyFill="1" applyBorder="1" applyAlignment="1" applyProtection="1">
      <alignment horizontal="center"/>
    </xf>
    <xf numFmtId="0" fontId="5" fillId="0" borderId="85" xfId="0" applyNumberFormat="1" applyFont="1" applyFill="1" applyBorder="1" applyAlignment="1" applyProtection="1">
      <alignment horizontal="center"/>
    </xf>
    <xf numFmtId="0" fontId="5" fillId="0" borderId="85" xfId="0" quotePrefix="1" applyNumberFormat="1" applyFont="1" applyFill="1" applyBorder="1" applyAlignment="1" applyProtection="1">
      <alignment horizontal="center"/>
    </xf>
    <xf numFmtId="178" fontId="5" fillId="0" borderId="85" xfId="0" applyNumberFormat="1" applyFont="1" applyFill="1" applyBorder="1" applyAlignment="1" applyProtection="1">
      <alignment horizontal="center"/>
    </xf>
    <xf numFmtId="0" fontId="7" fillId="0" borderId="113" xfId="0" applyNumberFormat="1" applyFont="1" applyFill="1" applyBorder="1" applyAlignment="1" applyProtection="1">
      <alignment horizontal="center"/>
    </xf>
    <xf numFmtId="180" fontId="7" fillId="0" borderId="120" xfId="0" quotePrefix="1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kyou_sv1\&#26223;&#23665;\H11&#65423;&#65411;&#65438;&#28246;&#27836;&#29872;&#22659;&#26989;&#21209;&#65306;&#25216;&#34899;&#31995;\&#27700;&#28609;&#21332;\&#27700;&#28609;H11\&#20013;&#28023;\H10&#27700;&#28609;&#21332;&#23437;&#36947;&#28246;&#34920;9905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pref.shimane.jp\Share\&#31227;&#34892;&#12487;&#12540;&#12479;\&#27700;&#29872;&#22659;\01&#27700;&#36074;&#20445;&#20840;\001&#25152;&#25484;&#20107;&#21209;19\H20&#20844;&#20849;&#29992;&#27700;&#22495;&#27700;&#36074;&#28204;&#23450;&#35336;&#30011;&#65288;&#31574;&#23450;&#65289;\H19&#24180;&#24230;&#20844;&#20849;&#29992;&#27700;&#22495;&#27700;&#36074;&#28204;&#23450;&#35336;&#30011;\H19&#24180;&#24230;&#20844;&#20849;&#29992;&#27700;&#22495;&#28204;&#23450;&#35336;&#30011;&#65288;&#26696;&#65289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図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河川・湖沼の全調査地点(測定計画外も含む）"/>
      <sheetName val="測定計画外"/>
      <sheetName val="別４海水浴場"/>
      <sheetName val="参１広島県域"/>
      <sheetName val="参２鳥取(中海)"/>
      <sheetName val="参３鳥取(美保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C2:AV41"/>
  <sheetViews>
    <sheetView tabSelected="1" view="pageBreakPreview" zoomScaleNormal="75" zoomScaleSheetLayoutView="100" workbookViewId="0">
      <pane xSplit="5" ySplit="1" topLeftCell="AC2" activePane="bottomRight" state="frozen"/>
      <selection activeCell="L6" sqref="L6"/>
      <selection pane="topRight" activeCell="L6" sqref="L6"/>
      <selection pane="bottomLeft" activeCell="L6" sqref="L6"/>
      <selection pane="bottomRight" activeCell="AQ2" sqref="AQ2"/>
    </sheetView>
  </sheetViews>
  <sheetFormatPr defaultColWidth="10.69921875" defaultRowHeight="18" customHeight="1" x14ac:dyDescent="0.2"/>
  <cols>
    <col min="1" max="1" width="7.19921875" style="4" customWidth="1"/>
    <col min="2" max="2" width="1.3984375" style="4" customWidth="1"/>
    <col min="3" max="3" width="5.69921875" style="4" customWidth="1"/>
    <col min="4" max="4" width="15.69921875" style="4" customWidth="1"/>
    <col min="5" max="5" width="12.19921875" style="4" customWidth="1"/>
    <col min="6" max="6" width="7.19921875" style="4" customWidth="1"/>
    <col min="7" max="34" width="6.8984375" style="4" customWidth="1"/>
    <col min="35" max="42" width="6.8984375" style="117" customWidth="1"/>
    <col min="43" max="43" width="8.19921875" style="117" customWidth="1"/>
    <col min="44" max="60" width="6.8984375" style="4" customWidth="1"/>
    <col min="61" max="16384" width="10.69921875" style="4"/>
  </cols>
  <sheetData>
    <row r="2" spans="3:48" ht="21" customHeight="1" x14ac:dyDescent="0.2"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  <c r="AU2" s="2"/>
      <c r="AV2" s="2"/>
    </row>
    <row r="3" spans="3:48" ht="18" customHeight="1" thickBot="1" x14ac:dyDescent="0.25"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W3" s="2"/>
      <c r="X3" s="2"/>
      <c r="Y3" s="2"/>
      <c r="Z3" s="2"/>
      <c r="AA3" s="2"/>
      <c r="AB3" s="6"/>
      <c r="AC3" s="6"/>
      <c r="AD3" s="6"/>
      <c r="AE3" s="6"/>
      <c r="AF3" s="6"/>
      <c r="AI3" s="6"/>
      <c r="AJ3" s="6"/>
      <c r="AK3" s="6"/>
      <c r="AL3" s="6"/>
      <c r="AM3" s="6"/>
      <c r="AN3" s="6"/>
      <c r="AO3" s="6" t="s">
        <v>1</v>
      </c>
      <c r="AP3" s="6"/>
      <c r="AQ3" s="6"/>
      <c r="AR3" s="2"/>
      <c r="AS3" s="2"/>
      <c r="AT3" s="2"/>
      <c r="AU3" s="2"/>
      <c r="AV3" s="2"/>
    </row>
    <row r="4" spans="3:48" ht="21" customHeight="1" thickBot="1" x14ac:dyDescent="0.25">
      <c r="C4" s="7" t="s">
        <v>2</v>
      </c>
      <c r="D4" s="8"/>
      <c r="E4" s="9"/>
      <c r="F4" s="10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2" t="s">
        <v>19</v>
      </c>
      <c r="W4" s="12" t="s">
        <v>20</v>
      </c>
      <c r="X4" s="13" t="s">
        <v>21</v>
      </c>
      <c r="Y4" s="13" t="s">
        <v>22</v>
      </c>
      <c r="Z4" s="14" t="s">
        <v>23</v>
      </c>
      <c r="AA4" s="12" t="s">
        <v>24</v>
      </c>
      <c r="AB4" s="11" t="s">
        <v>25</v>
      </c>
      <c r="AC4" s="15" t="s">
        <v>26</v>
      </c>
      <c r="AD4" s="15" t="s">
        <v>27</v>
      </c>
      <c r="AE4" s="15" t="s">
        <v>28</v>
      </c>
      <c r="AF4" s="16" t="s">
        <v>29</v>
      </c>
      <c r="AG4" s="17" t="s">
        <v>30</v>
      </c>
      <c r="AH4" s="17" t="s">
        <v>31</v>
      </c>
      <c r="AI4" s="18" t="s">
        <v>32</v>
      </c>
      <c r="AJ4" s="19" t="s">
        <v>33</v>
      </c>
      <c r="AK4" s="19" t="s">
        <v>34</v>
      </c>
      <c r="AL4" s="16" t="s">
        <v>35</v>
      </c>
      <c r="AM4" s="19" t="s">
        <v>36</v>
      </c>
      <c r="AN4" s="19" t="s">
        <v>37</v>
      </c>
      <c r="AO4" s="16" t="s">
        <v>38</v>
      </c>
      <c r="AP4" s="11" t="s">
        <v>39</v>
      </c>
      <c r="AQ4" s="20" t="s">
        <v>40</v>
      </c>
    </row>
    <row r="5" spans="3:48" ht="21" customHeight="1" x14ac:dyDescent="0.2">
      <c r="C5" s="21" t="s">
        <v>41</v>
      </c>
      <c r="D5" s="22" t="s">
        <v>42</v>
      </c>
      <c r="E5" s="23" t="s">
        <v>43</v>
      </c>
      <c r="F5" s="24">
        <v>5</v>
      </c>
      <c r="G5" s="25">
        <v>4.0999999999999996</v>
      </c>
      <c r="H5" s="26">
        <v>5.0999999999999996</v>
      </c>
      <c r="I5" s="27">
        <v>4.7</v>
      </c>
      <c r="J5" s="27">
        <v>5.2</v>
      </c>
      <c r="K5" s="25">
        <v>4.7</v>
      </c>
      <c r="L5" s="27">
        <v>5.5</v>
      </c>
      <c r="M5" s="27">
        <v>4.8</v>
      </c>
      <c r="N5" s="27">
        <v>4.8</v>
      </c>
      <c r="O5" s="25">
        <v>4.5999999999999996</v>
      </c>
      <c r="P5" s="26">
        <v>5.0999999999999996</v>
      </c>
      <c r="Q5" s="27">
        <v>4.2</v>
      </c>
      <c r="R5" s="25">
        <v>4.7</v>
      </c>
      <c r="S5" s="27">
        <v>4.7</v>
      </c>
      <c r="T5" s="27">
        <v>5.3</v>
      </c>
      <c r="U5" s="28">
        <v>5</v>
      </c>
      <c r="V5" s="28">
        <v>5.0999999999999996</v>
      </c>
      <c r="W5" s="27">
        <v>4.8</v>
      </c>
      <c r="X5" s="27">
        <v>4.9000000000000004</v>
      </c>
      <c r="Y5" s="27">
        <v>5</v>
      </c>
      <c r="Z5" s="29">
        <v>5.4</v>
      </c>
      <c r="AA5" s="30">
        <v>4.8</v>
      </c>
      <c r="AB5" s="31">
        <v>4.8</v>
      </c>
      <c r="AC5" s="32">
        <v>6.1</v>
      </c>
      <c r="AD5" s="33">
        <v>6.1</v>
      </c>
      <c r="AE5" s="33">
        <v>5.5</v>
      </c>
      <c r="AF5" s="34">
        <v>5.8</v>
      </c>
      <c r="AG5" s="35">
        <v>5.3</v>
      </c>
      <c r="AH5" s="36">
        <v>5.5</v>
      </c>
      <c r="AI5" s="37">
        <v>5</v>
      </c>
      <c r="AJ5" s="38">
        <v>4.3</v>
      </c>
      <c r="AK5" s="39">
        <v>4.7</v>
      </c>
      <c r="AL5" s="40">
        <v>4.7</v>
      </c>
      <c r="AM5" s="40">
        <v>4.7</v>
      </c>
      <c r="AN5" s="39">
        <v>5.3</v>
      </c>
      <c r="AO5" s="34">
        <v>5.4</v>
      </c>
      <c r="AP5" s="36">
        <v>5.6</v>
      </c>
      <c r="AQ5" s="253">
        <v>5.0999999999999996</v>
      </c>
    </row>
    <row r="6" spans="3:48" ht="21" customHeight="1" x14ac:dyDescent="0.2">
      <c r="C6" s="41"/>
      <c r="D6" s="42" t="s">
        <v>44</v>
      </c>
      <c r="E6" s="43" t="s">
        <v>45</v>
      </c>
      <c r="F6" s="44">
        <v>4.2</v>
      </c>
      <c r="G6" s="45">
        <v>3.7</v>
      </c>
      <c r="H6" s="45">
        <v>4.4000000000000004</v>
      </c>
      <c r="I6" s="45">
        <v>4.5</v>
      </c>
      <c r="J6" s="45">
        <v>4.5999999999999996</v>
      </c>
      <c r="K6" s="45">
        <v>4</v>
      </c>
      <c r="L6" s="45">
        <v>4.8</v>
      </c>
      <c r="M6" s="45">
        <v>4.2</v>
      </c>
      <c r="N6" s="45">
        <v>4.3</v>
      </c>
      <c r="O6" s="45">
        <v>4</v>
      </c>
      <c r="P6" s="45">
        <v>5.3</v>
      </c>
      <c r="Q6" s="45">
        <v>4</v>
      </c>
      <c r="R6" s="45">
        <v>4.3</v>
      </c>
      <c r="S6" s="45">
        <v>4.3</v>
      </c>
      <c r="T6" s="45">
        <v>4.8</v>
      </c>
      <c r="U6" s="45">
        <v>4.7</v>
      </c>
      <c r="V6" s="45">
        <v>4.7</v>
      </c>
      <c r="W6" s="45">
        <v>4.4000000000000004</v>
      </c>
      <c r="X6" s="45">
        <v>4.7</v>
      </c>
      <c r="Y6" s="45">
        <v>4.5999999999999996</v>
      </c>
      <c r="Z6" s="46">
        <v>4.9000000000000004</v>
      </c>
      <c r="AA6" s="47">
        <v>4.5999999999999996</v>
      </c>
      <c r="AB6" s="47">
        <v>4.5999999999999996</v>
      </c>
      <c r="AC6" s="45">
        <v>5.7</v>
      </c>
      <c r="AD6" s="45">
        <v>5.8</v>
      </c>
      <c r="AE6" s="45">
        <v>5.0999999999999996</v>
      </c>
      <c r="AF6" s="46">
        <v>5.4</v>
      </c>
      <c r="AG6" s="48">
        <v>5.0999999999999996</v>
      </c>
      <c r="AH6" s="47">
        <v>5.2</v>
      </c>
      <c r="AI6" s="49">
        <v>4.7</v>
      </c>
      <c r="AJ6" s="50">
        <v>4.0999999999999996</v>
      </c>
      <c r="AK6" s="50">
        <v>4.3</v>
      </c>
      <c r="AL6" s="50">
        <v>4.3</v>
      </c>
      <c r="AM6" s="50">
        <v>4.4000000000000004</v>
      </c>
      <c r="AN6" s="50">
        <v>4.5999999999999996</v>
      </c>
      <c r="AO6" s="46">
        <v>5.0999999999999996</v>
      </c>
      <c r="AP6" s="47">
        <v>5.4</v>
      </c>
      <c r="AQ6" s="254">
        <v>4.8</v>
      </c>
    </row>
    <row r="7" spans="3:48" ht="21" customHeight="1" x14ac:dyDescent="0.2">
      <c r="C7" s="51" t="s">
        <v>46</v>
      </c>
      <c r="D7" s="52" t="s">
        <v>47</v>
      </c>
      <c r="E7" s="53" t="s">
        <v>43</v>
      </c>
      <c r="F7" s="54">
        <v>5</v>
      </c>
      <c r="G7" s="55">
        <v>3.6</v>
      </c>
      <c r="H7" s="55">
        <v>4.8</v>
      </c>
      <c r="I7" s="55">
        <v>4.8</v>
      </c>
      <c r="J7" s="55">
        <v>5.2</v>
      </c>
      <c r="K7" s="55">
        <v>4.4000000000000004</v>
      </c>
      <c r="L7" s="33">
        <v>5.6</v>
      </c>
      <c r="M7" s="55">
        <v>4.5</v>
      </c>
      <c r="N7" s="55">
        <v>4.5999999999999996</v>
      </c>
      <c r="O7" s="55">
        <v>4.2</v>
      </c>
      <c r="P7" s="55">
        <v>5.0999999999999996</v>
      </c>
      <c r="Q7" s="55">
        <v>4.0999999999999996</v>
      </c>
      <c r="R7" s="55">
        <v>4.5999999999999996</v>
      </c>
      <c r="S7" s="33">
        <v>4.8</v>
      </c>
      <c r="T7" s="56">
        <v>5.0999999999999996</v>
      </c>
      <c r="U7" s="56">
        <v>4.9000000000000004</v>
      </c>
      <c r="V7" s="56">
        <v>4.9000000000000004</v>
      </c>
      <c r="W7" s="56">
        <v>4.5</v>
      </c>
      <c r="X7" s="33">
        <v>5.2</v>
      </c>
      <c r="Y7" s="56">
        <v>5</v>
      </c>
      <c r="Z7" s="57">
        <v>5.3</v>
      </c>
      <c r="AA7" s="58">
        <v>4.5999999999999996</v>
      </c>
      <c r="AB7" s="58">
        <v>4.7</v>
      </c>
      <c r="AC7" s="59">
        <v>6.2</v>
      </c>
      <c r="AD7" s="55">
        <v>5.4</v>
      </c>
      <c r="AE7" s="60">
        <v>5.3</v>
      </c>
      <c r="AF7" s="61">
        <v>5.8</v>
      </c>
      <c r="AG7" s="62">
        <v>6.1</v>
      </c>
      <c r="AH7" s="36">
        <v>5.7</v>
      </c>
      <c r="AI7" s="63">
        <v>5.7</v>
      </c>
      <c r="AJ7" s="64">
        <v>4.8</v>
      </c>
      <c r="AK7" s="64">
        <v>4.4000000000000004</v>
      </c>
      <c r="AL7" s="64">
        <v>4.8</v>
      </c>
      <c r="AM7" s="39">
        <v>4.9000000000000004</v>
      </c>
      <c r="AN7" s="38">
        <v>5.2</v>
      </c>
      <c r="AO7" s="57">
        <v>5.7</v>
      </c>
      <c r="AP7" s="58">
        <v>6.2</v>
      </c>
      <c r="AQ7" s="255">
        <v>5.5</v>
      </c>
    </row>
    <row r="8" spans="3:48" ht="21" customHeight="1" x14ac:dyDescent="0.2">
      <c r="C8" s="41"/>
      <c r="D8" s="42"/>
      <c r="E8" s="43" t="s">
        <v>45</v>
      </c>
      <c r="F8" s="44">
        <v>4.4000000000000004</v>
      </c>
      <c r="G8" s="45">
        <v>3.3</v>
      </c>
      <c r="H8" s="45">
        <v>4.0999999999999996</v>
      </c>
      <c r="I8" s="45">
        <v>4.4000000000000004</v>
      </c>
      <c r="J8" s="45">
        <v>4.4000000000000004</v>
      </c>
      <c r="K8" s="45">
        <v>3.8</v>
      </c>
      <c r="L8" s="45">
        <v>4.9000000000000004</v>
      </c>
      <c r="M8" s="45">
        <v>4.0999999999999996</v>
      </c>
      <c r="N8" s="45">
        <v>4.3</v>
      </c>
      <c r="O8" s="45">
        <v>3.8</v>
      </c>
      <c r="P8" s="45">
        <v>4.9000000000000004</v>
      </c>
      <c r="Q8" s="45">
        <v>3.9</v>
      </c>
      <c r="R8" s="45">
        <v>4.3</v>
      </c>
      <c r="S8" s="45">
        <v>4.3</v>
      </c>
      <c r="T8" s="45">
        <v>4.7</v>
      </c>
      <c r="U8" s="45">
        <v>4.5999999999999996</v>
      </c>
      <c r="V8" s="45">
        <v>4.4000000000000004</v>
      </c>
      <c r="W8" s="45">
        <v>4.2</v>
      </c>
      <c r="X8" s="45">
        <v>4.5999999999999996</v>
      </c>
      <c r="Y8" s="45">
        <v>4.5999999999999996</v>
      </c>
      <c r="Z8" s="46">
        <v>4.8</v>
      </c>
      <c r="AA8" s="47">
        <v>4.4000000000000004</v>
      </c>
      <c r="AB8" s="47">
        <v>4.4000000000000004</v>
      </c>
      <c r="AC8" s="45">
        <v>5.7</v>
      </c>
      <c r="AD8" s="45">
        <v>5.3</v>
      </c>
      <c r="AE8" s="45">
        <v>4.9000000000000004</v>
      </c>
      <c r="AF8" s="46">
        <v>5.3</v>
      </c>
      <c r="AG8" s="48">
        <v>5.6</v>
      </c>
      <c r="AH8" s="65">
        <v>5.5</v>
      </c>
      <c r="AI8" s="66">
        <v>5.2</v>
      </c>
      <c r="AJ8" s="67">
        <v>4.5</v>
      </c>
      <c r="AK8" s="67">
        <v>4.4000000000000004</v>
      </c>
      <c r="AL8" s="67">
        <v>4.4000000000000004</v>
      </c>
      <c r="AM8" s="67">
        <v>4.5999999999999996</v>
      </c>
      <c r="AN8" s="67">
        <v>4.9000000000000004</v>
      </c>
      <c r="AO8" s="68">
        <v>5.4</v>
      </c>
      <c r="AP8" s="65">
        <v>5.8</v>
      </c>
      <c r="AQ8" s="254">
        <v>5</v>
      </c>
    </row>
    <row r="9" spans="3:48" ht="21" customHeight="1" x14ac:dyDescent="0.2">
      <c r="C9" s="51" t="s">
        <v>48</v>
      </c>
      <c r="D9" s="52" t="s">
        <v>49</v>
      </c>
      <c r="E9" s="53" t="s">
        <v>43</v>
      </c>
      <c r="F9" s="69">
        <v>4.9000000000000004</v>
      </c>
      <c r="G9" s="33">
        <v>4.0999999999999996</v>
      </c>
      <c r="H9" s="55">
        <v>4.5999999999999996</v>
      </c>
      <c r="I9" s="33">
        <v>5.0999999999999996</v>
      </c>
      <c r="J9" s="55">
        <v>5.3</v>
      </c>
      <c r="K9" s="55">
        <v>4.5999999999999996</v>
      </c>
      <c r="L9" s="55">
        <v>5.5</v>
      </c>
      <c r="M9" s="55">
        <v>4.7</v>
      </c>
      <c r="N9" s="55">
        <v>4.5999999999999996</v>
      </c>
      <c r="O9" s="55">
        <v>4.4000000000000004</v>
      </c>
      <c r="P9" s="55">
        <v>5.2</v>
      </c>
      <c r="Q9" s="33">
        <v>4.3</v>
      </c>
      <c r="R9" s="56">
        <v>4.5</v>
      </c>
      <c r="S9" s="55">
        <v>4.7</v>
      </c>
      <c r="T9" s="55">
        <v>5.0999999999999996</v>
      </c>
      <c r="U9" s="59">
        <v>5</v>
      </c>
      <c r="V9" s="55">
        <v>5</v>
      </c>
      <c r="W9" s="55">
        <v>4.5999999999999996</v>
      </c>
      <c r="X9" s="59">
        <v>5.2</v>
      </c>
      <c r="Y9" s="59">
        <v>5.0999999999999996</v>
      </c>
      <c r="Z9" s="70">
        <v>5.4</v>
      </c>
      <c r="AA9" s="71">
        <v>4.8</v>
      </c>
      <c r="AB9" s="72">
        <v>4.8</v>
      </c>
      <c r="AC9" s="56">
        <v>6</v>
      </c>
      <c r="AD9" s="56">
        <v>5.7</v>
      </c>
      <c r="AE9" s="56">
        <v>5.3</v>
      </c>
      <c r="AF9" s="57">
        <v>5.6</v>
      </c>
      <c r="AG9" s="73">
        <v>5.7</v>
      </c>
      <c r="AH9" s="72">
        <v>6.5</v>
      </c>
      <c r="AI9" s="74">
        <v>5.0999999999999996</v>
      </c>
      <c r="AJ9" s="75">
        <v>4.0999999999999996</v>
      </c>
      <c r="AK9" s="76">
        <v>4.7</v>
      </c>
      <c r="AL9" s="76">
        <v>5</v>
      </c>
      <c r="AM9" s="75">
        <v>4.5999999999999996</v>
      </c>
      <c r="AN9" s="75">
        <v>5.2</v>
      </c>
      <c r="AO9" s="77">
        <v>5.6</v>
      </c>
      <c r="AP9" s="71">
        <v>5.5</v>
      </c>
      <c r="AQ9" s="256">
        <v>5</v>
      </c>
    </row>
    <row r="10" spans="3:48" ht="21" customHeight="1" x14ac:dyDescent="0.2">
      <c r="C10" s="41"/>
      <c r="D10" s="42"/>
      <c r="E10" s="43" t="s">
        <v>45</v>
      </c>
      <c r="F10" s="44">
        <v>4.5</v>
      </c>
      <c r="G10" s="45">
        <v>3.6</v>
      </c>
      <c r="H10" s="45">
        <v>4.2</v>
      </c>
      <c r="I10" s="45">
        <v>4.5999999999999996</v>
      </c>
      <c r="J10" s="45">
        <v>4.9000000000000004</v>
      </c>
      <c r="K10" s="45">
        <v>4</v>
      </c>
      <c r="L10" s="45">
        <v>4.8</v>
      </c>
      <c r="M10" s="45">
        <v>4.0999999999999996</v>
      </c>
      <c r="N10" s="45">
        <v>4.3</v>
      </c>
      <c r="O10" s="45">
        <v>3.9</v>
      </c>
      <c r="P10" s="45">
        <v>4.8</v>
      </c>
      <c r="Q10" s="45">
        <v>3.9</v>
      </c>
      <c r="R10" s="45">
        <v>4.2</v>
      </c>
      <c r="S10" s="45">
        <v>4.4000000000000004</v>
      </c>
      <c r="T10" s="45">
        <v>4.7</v>
      </c>
      <c r="U10" s="45">
        <v>4.7</v>
      </c>
      <c r="V10" s="45">
        <v>4.5</v>
      </c>
      <c r="W10" s="45">
        <v>4.2</v>
      </c>
      <c r="X10" s="45">
        <v>4.7</v>
      </c>
      <c r="Y10" s="45">
        <v>4.5999999999999996</v>
      </c>
      <c r="Z10" s="46">
        <v>4.9000000000000004</v>
      </c>
      <c r="AA10" s="47">
        <v>4.4000000000000004</v>
      </c>
      <c r="AB10" s="47">
        <v>4.4000000000000004</v>
      </c>
      <c r="AC10" s="45">
        <v>5.6</v>
      </c>
      <c r="AD10" s="45">
        <v>5.5</v>
      </c>
      <c r="AE10" s="45">
        <v>5</v>
      </c>
      <c r="AF10" s="46">
        <v>5.2</v>
      </c>
      <c r="AG10" s="48">
        <v>5</v>
      </c>
      <c r="AH10" s="47">
        <v>5.7</v>
      </c>
      <c r="AI10" s="49">
        <v>4.7</v>
      </c>
      <c r="AJ10" s="50">
        <v>3.9</v>
      </c>
      <c r="AK10" s="50">
        <v>4.3</v>
      </c>
      <c r="AL10" s="50">
        <v>4.3</v>
      </c>
      <c r="AM10" s="50">
        <v>4.2</v>
      </c>
      <c r="AN10" s="50">
        <v>4.5</v>
      </c>
      <c r="AO10" s="46">
        <v>5.0999999999999996</v>
      </c>
      <c r="AP10" s="47">
        <v>5.2</v>
      </c>
      <c r="AQ10" s="254">
        <v>4.7</v>
      </c>
    </row>
    <row r="11" spans="3:48" ht="21" customHeight="1" x14ac:dyDescent="0.2">
      <c r="C11" s="51" t="s">
        <v>50</v>
      </c>
      <c r="D11" s="52" t="s">
        <v>51</v>
      </c>
      <c r="E11" s="53" t="s">
        <v>43</v>
      </c>
      <c r="F11" s="69">
        <v>4.2</v>
      </c>
      <c r="G11" s="55">
        <v>3.6</v>
      </c>
      <c r="H11" s="55">
        <v>4.5999999999999996</v>
      </c>
      <c r="I11" s="55">
        <v>4.5</v>
      </c>
      <c r="J11" s="33">
        <v>5.6</v>
      </c>
      <c r="K11" s="55">
        <v>4.3</v>
      </c>
      <c r="L11" s="55">
        <v>5.0999999999999996</v>
      </c>
      <c r="M11" s="55">
        <v>4.5999999999999996</v>
      </c>
      <c r="N11" s="33">
        <v>5</v>
      </c>
      <c r="O11" s="55">
        <v>4.2</v>
      </c>
      <c r="P11" s="55">
        <v>4.9000000000000004</v>
      </c>
      <c r="Q11" s="55">
        <v>4.2</v>
      </c>
      <c r="R11" s="55">
        <v>4.2</v>
      </c>
      <c r="S11" s="55">
        <v>4.7</v>
      </c>
      <c r="T11" s="33">
        <v>5.4</v>
      </c>
      <c r="U11" s="56">
        <v>4.7</v>
      </c>
      <c r="V11" s="56">
        <v>4.9000000000000004</v>
      </c>
      <c r="W11" s="56">
        <v>4.5</v>
      </c>
      <c r="X11" s="56">
        <v>5.0999999999999996</v>
      </c>
      <c r="Y11" s="56">
        <v>5</v>
      </c>
      <c r="Z11" s="78">
        <v>5.4</v>
      </c>
      <c r="AA11" s="79">
        <v>4.9000000000000004</v>
      </c>
      <c r="AB11" s="36">
        <v>4.5</v>
      </c>
      <c r="AC11" s="32">
        <v>6.1</v>
      </c>
      <c r="AD11" s="32">
        <v>5.7</v>
      </c>
      <c r="AE11" s="56">
        <v>5</v>
      </c>
      <c r="AF11" s="78">
        <v>5.9</v>
      </c>
      <c r="AG11" s="73">
        <v>5.5</v>
      </c>
      <c r="AH11" s="71">
        <v>5.7</v>
      </c>
      <c r="AI11" s="74">
        <v>5.6</v>
      </c>
      <c r="AJ11" s="76">
        <v>4.9000000000000004</v>
      </c>
      <c r="AK11" s="76">
        <v>4.7</v>
      </c>
      <c r="AL11" s="76">
        <v>5</v>
      </c>
      <c r="AM11" s="75">
        <v>4.8</v>
      </c>
      <c r="AN11" s="75">
        <v>5.2</v>
      </c>
      <c r="AO11" s="70">
        <v>5.8</v>
      </c>
      <c r="AP11" s="72">
        <v>6.5</v>
      </c>
      <c r="AQ11" s="256">
        <v>5.4</v>
      </c>
    </row>
    <row r="12" spans="3:48" ht="21" customHeight="1" x14ac:dyDescent="0.2">
      <c r="C12" s="41"/>
      <c r="D12" s="42"/>
      <c r="E12" s="43" t="s">
        <v>45</v>
      </c>
      <c r="F12" s="44">
        <v>4</v>
      </c>
      <c r="G12" s="45">
        <v>3.3</v>
      </c>
      <c r="H12" s="45">
        <v>4</v>
      </c>
      <c r="I12" s="45">
        <v>4.3</v>
      </c>
      <c r="J12" s="45">
        <v>4.7</v>
      </c>
      <c r="K12" s="45">
        <v>3.8</v>
      </c>
      <c r="L12" s="45">
        <v>4.5999999999999996</v>
      </c>
      <c r="M12" s="45">
        <v>4.0999999999999996</v>
      </c>
      <c r="N12" s="45">
        <v>4.4000000000000004</v>
      </c>
      <c r="O12" s="45">
        <v>3.9</v>
      </c>
      <c r="P12" s="45">
        <v>4.7</v>
      </c>
      <c r="Q12" s="45">
        <v>3.9</v>
      </c>
      <c r="R12" s="45">
        <v>4.0999999999999996</v>
      </c>
      <c r="S12" s="45">
        <v>4.3</v>
      </c>
      <c r="T12" s="45">
        <v>4.9000000000000004</v>
      </c>
      <c r="U12" s="45">
        <v>4.5</v>
      </c>
      <c r="V12" s="45">
        <v>4.4000000000000004</v>
      </c>
      <c r="W12" s="45">
        <v>4.2</v>
      </c>
      <c r="X12" s="45">
        <v>4.5999999999999996</v>
      </c>
      <c r="Y12" s="45">
        <v>4.7</v>
      </c>
      <c r="Z12" s="46">
        <v>4.8</v>
      </c>
      <c r="AA12" s="47">
        <v>4.5999999999999996</v>
      </c>
      <c r="AB12" s="47">
        <v>4.3</v>
      </c>
      <c r="AC12" s="45">
        <v>5.7</v>
      </c>
      <c r="AD12" s="45">
        <v>5.6</v>
      </c>
      <c r="AE12" s="45">
        <v>4.9000000000000004</v>
      </c>
      <c r="AF12" s="46">
        <v>5.2</v>
      </c>
      <c r="AG12" s="48">
        <v>5.2</v>
      </c>
      <c r="AH12" s="47">
        <v>5.5</v>
      </c>
      <c r="AI12" s="49">
        <v>5.2</v>
      </c>
      <c r="AJ12" s="50">
        <v>4.5</v>
      </c>
      <c r="AK12" s="50">
        <v>4.5</v>
      </c>
      <c r="AL12" s="50">
        <v>4.5</v>
      </c>
      <c r="AM12" s="50">
        <v>4.5</v>
      </c>
      <c r="AN12" s="50">
        <v>4.8</v>
      </c>
      <c r="AO12" s="46">
        <v>5.3</v>
      </c>
      <c r="AP12" s="47">
        <v>5.9</v>
      </c>
      <c r="AQ12" s="254">
        <v>5.0999999999999996</v>
      </c>
    </row>
    <row r="13" spans="3:48" ht="21" customHeight="1" x14ac:dyDescent="0.2">
      <c r="C13" s="51" t="s">
        <v>52</v>
      </c>
      <c r="D13" s="52" t="s">
        <v>53</v>
      </c>
      <c r="E13" s="53" t="s">
        <v>43</v>
      </c>
      <c r="F13" s="69">
        <v>4.5999999999999996</v>
      </c>
      <c r="G13" s="33">
        <v>4.0999999999999996</v>
      </c>
      <c r="H13" s="33">
        <v>5.2</v>
      </c>
      <c r="I13" s="55">
        <v>5</v>
      </c>
      <c r="J13" s="55">
        <v>5.4</v>
      </c>
      <c r="K13" s="55">
        <v>4.5</v>
      </c>
      <c r="L13" s="55">
        <v>5</v>
      </c>
      <c r="M13" s="33">
        <v>4.9000000000000004</v>
      </c>
      <c r="N13" s="55">
        <v>4.5</v>
      </c>
      <c r="O13" s="55">
        <v>4.4000000000000004</v>
      </c>
      <c r="P13" s="33">
        <v>5.4</v>
      </c>
      <c r="Q13" s="55">
        <v>4.2</v>
      </c>
      <c r="R13" s="55">
        <v>4.5</v>
      </c>
      <c r="S13" s="55">
        <v>4.5999999999999996</v>
      </c>
      <c r="T13" s="55">
        <v>5.3</v>
      </c>
      <c r="U13" s="55">
        <v>4.4000000000000004</v>
      </c>
      <c r="V13" s="55">
        <v>4.8</v>
      </c>
      <c r="W13" s="59">
        <v>4.9000000000000004</v>
      </c>
      <c r="X13" s="55">
        <v>4.4000000000000004</v>
      </c>
      <c r="Y13" s="55">
        <v>4.5999999999999996</v>
      </c>
      <c r="Z13" s="77">
        <v>5</v>
      </c>
      <c r="AA13" s="71">
        <v>4.5999999999999996</v>
      </c>
      <c r="AB13" s="71">
        <v>4.4000000000000004</v>
      </c>
      <c r="AC13" s="55">
        <v>5.2</v>
      </c>
      <c r="AD13" s="55">
        <v>4.8</v>
      </c>
      <c r="AE13" s="55">
        <v>4.5</v>
      </c>
      <c r="AF13" s="77">
        <v>4.8</v>
      </c>
      <c r="AG13" s="73">
        <v>4.7</v>
      </c>
      <c r="AH13" s="71">
        <v>4.9000000000000004</v>
      </c>
      <c r="AI13" s="74">
        <v>4.5999999999999996</v>
      </c>
      <c r="AJ13" s="75">
        <v>4.2</v>
      </c>
      <c r="AK13" s="75">
        <v>4.3</v>
      </c>
      <c r="AL13" s="75">
        <v>4.9000000000000004</v>
      </c>
      <c r="AM13" s="75">
        <v>4.2</v>
      </c>
      <c r="AN13" s="75">
        <v>4.8</v>
      </c>
      <c r="AO13" s="77">
        <v>5.2</v>
      </c>
      <c r="AP13" s="71">
        <v>4.9000000000000004</v>
      </c>
      <c r="AQ13" s="256">
        <v>4.7</v>
      </c>
    </row>
    <row r="14" spans="3:48" ht="21" customHeight="1" thickBot="1" x14ac:dyDescent="0.25">
      <c r="C14" s="80"/>
      <c r="D14" s="81"/>
      <c r="E14" s="82" t="s">
        <v>45</v>
      </c>
      <c r="F14" s="83">
        <v>3.8</v>
      </c>
      <c r="G14" s="84">
        <v>3.6</v>
      </c>
      <c r="H14" s="84">
        <v>4.3</v>
      </c>
      <c r="I14" s="84">
        <v>4.5999999999999996</v>
      </c>
      <c r="J14" s="84">
        <v>4.5999999999999996</v>
      </c>
      <c r="K14" s="84">
        <v>4</v>
      </c>
      <c r="L14" s="84">
        <v>4.7</v>
      </c>
      <c r="M14" s="84">
        <v>4.2</v>
      </c>
      <c r="N14" s="84">
        <v>4</v>
      </c>
      <c r="O14" s="84">
        <v>3.8</v>
      </c>
      <c r="P14" s="85">
        <v>4.9000000000000004</v>
      </c>
      <c r="Q14" s="86">
        <v>3.8</v>
      </c>
      <c r="R14" s="84">
        <v>4.0999999999999996</v>
      </c>
      <c r="S14" s="84">
        <v>4.9000000000000004</v>
      </c>
      <c r="T14" s="84">
        <v>4.7</v>
      </c>
      <c r="U14" s="84">
        <v>4.4000000000000004</v>
      </c>
      <c r="V14" s="84">
        <v>4.5</v>
      </c>
      <c r="W14" s="84">
        <v>4.8</v>
      </c>
      <c r="X14" s="86">
        <v>4.3</v>
      </c>
      <c r="Y14" s="86">
        <v>4.2</v>
      </c>
      <c r="Z14" s="87">
        <v>4.4000000000000004</v>
      </c>
      <c r="AA14" s="84">
        <v>4.3</v>
      </c>
      <c r="AB14" s="84">
        <v>4</v>
      </c>
      <c r="AC14" s="86">
        <v>4.5</v>
      </c>
      <c r="AD14" s="86">
        <v>4.5999999999999996</v>
      </c>
      <c r="AE14" s="86">
        <v>4.2</v>
      </c>
      <c r="AF14" s="87">
        <v>4.5999999999999996</v>
      </c>
      <c r="AG14" s="88">
        <v>4.4000000000000004</v>
      </c>
      <c r="AH14" s="84">
        <v>4.4000000000000004</v>
      </c>
      <c r="AI14" s="89">
        <v>4.4000000000000004</v>
      </c>
      <c r="AJ14" s="90">
        <v>3.7</v>
      </c>
      <c r="AK14" s="90">
        <v>4</v>
      </c>
      <c r="AL14" s="90">
        <v>4.5</v>
      </c>
      <c r="AM14" s="90">
        <v>4.2</v>
      </c>
      <c r="AN14" s="90">
        <v>4.0999999999999996</v>
      </c>
      <c r="AO14" s="87">
        <v>5</v>
      </c>
      <c r="AP14" s="84">
        <v>4.5999999999999996</v>
      </c>
      <c r="AQ14" s="257">
        <v>4.4000000000000004</v>
      </c>
    </row>
    <row r="15" spans="3:48" ht="21" customHeight="1" thickTop="1" thickBot="1" x14ac:dyDescent="0.25">
      <c r="C15" s="91" t="s">
        <v>54</v>
      </c>
      <c r="D15" s="92"/>
      <c r="E15" s="93"/>
      <c r="F15" s="94">
        <f t="shared" ref="F15:X15" si="0">MAX(F5,F7,F9,F11,F13)</f>
        <v>5</v>
      </c>
      <c r="G15" s="95">
        <f t="shared" si="0"/>
        <v>4.0999999999999996</v>
      </c>
      <c r="H15" s="95">
        <f t="shared" si="0"/>
        <v>5.2</v>
      </c>
      <c r="I15" s="95">
        <f t="shared" si="0"/>
        <v>5.0999999999999996</v>
      </c>
      <c r="J15" s="95">
        <f t="shared" si="0"/>
        <v>5.6</v>
      </c>
      <c r="K15" s="95">
        <f t="shared" si="0"/>
        <v>4.7</v>
      </c>
      <c r="L15" s="95">
        <f t="shared" si="0"/>
        <v>5.6</v>
      </c>
      <c r="M15" s="95">
        <f t="shared" si="0"/>
        <v>4.9000000000000004</v>
      </c>
      <c r="N15" s="95">
        <f t="shared" si="0"/>
        <v>5</v>
      </c>
      <c r="O15" s="95">
        <f t="shared" si="0"/>
        <v>4.5999999999999996</v>
      </c>
      <c r="P15" s="96">
        <f t="shared" si="0"/>
        <v>5.4</v>
      </c>
      <c r="Q15" s="96">
        <f t="shared" si="0"/>
        <v>4.3</v>
      </c>
      <c r="R15" s="95">
        <f t="shared" si="0"/>
        <v>4.7</v>
      </c>
      <c r="S15" s="95">
        <f t="shared" si="0"/>
        <v>4.8</v>
      </c>
      <c r="T15" s="95">
        <f t="shared" si="0"/>
        <v>5.4</v>
      </c>
      <c r="U15" s="95">
        <f t="shared" si="0"/>
        <v>5</v>
      </c>
      <c r="V15" s="95">
        <f t="shared" si="0"/>
        <v>5.0999999999999996</v>
      </c>
      <c r="W15" s="95">
        <f t="shared" si="0"/>
        <v>4.9000000000000004</v>
      </c>
      <c r="X15" s="96">
        <f t="shared" si="0"/>
        <v>5.2</v>
      </c>
      <c r="Y15" s="96">
        <f>MAX(Y5,Y7,Y9,Y11,Y13)</f>
        <v>5.0999999999999996</v>
      </c>
      <c r="Z15" s="97">
        <f>MAX(Z5,Z7,Z9,Z11,Z13)</f>
        <v>5.4</v>
      </c>
      <c r="AA15" s="95">
        <f>MAX(AA5,AA7,AA9,AA11,AA13)</f>
        <v>4.9000000000000004</v>
      </c>
      <c r="AB15" s="95">
        <f>MAX(AB5,AB7,AB9,AB11,AB13)</f>
        <v>4.8</v>
      </c>
      <c r="AC15" s="96">
        <f>MAX(AC5,AC7,AC9,AC11,AC13)</f>
        <v>6.2</v>
      </c>
      <c r="AD15" s="96">
        <v>6.1</v>
      </c>
      <c r="AE15" s="96">
        <v>5.5</v>
      </c>
      <c r="AF15" s="97">
        <v>5.9</v>
      </c>
      <c r="AG15" s="98">
        <f t="shared" ref="AG15:AL15" si="1">MAX(AG5,AG7,AG9,AG11,AG13)</f>
        <v>6.1</v>
      </c>
      <c r="AH15" s="95">
        <f t="shared" si="1"/>
        <v>6.5</v>
      </c>
      <c r="AI15" s="99">
        <f t="shared" si="1"/>
        <v>5.7</v>
      </c>
      <c r="AJ15" s="100">
        <f t="shared" si="1"/>
        <v>4.9000000000000004</v>
      </c>
      <c r="AK15" s="100">
        <f t="shared" si="1"/>
        <v>4.7</v>
      </c>
      <c r="AL15" s="100">
        <f t="shared" si="1"/>
        <v>5</v>
      </c>
      <c r="AM15" s="100">
        <f>MAX(AM5,AM7,AM9,AM11,AM13)</f>
        <v>4.9000000000000004</v>
      </c>
      <c r="AN15" s="100">
        <f>MAX(AN5,AN7,AN9,AN11,AN13)</f>
        <v>5.3</v>
      </c>
      <c r="AO15" s="97">
        <f>MAX(AO5,AO7,AO9,AO11,AO13)</f>
        <v>5.8</v>
      </c>
      <c r="AP15" s="95">
        <f>MAX(AP5,AP7,AP9,AP11,AP13)</f>
        <v>6.5</v>
      </c>
      <c r="AQ15" s="101">
        <f>MAX(AQ5,AQ7,AQ9,AQ11,AQ13)</f>
        <v>5.5</v>
      </c>
    </row>
    <row r="16" spans="3:48" ht="21" customHeight="1" thickBot="1" x14ac:dyDescent="0.25">
      <c r="C16" s="102" t="s">
        <v>55</v>
      </c>
      <c r="D16" s="103"/>
      <c r="E16" s="104"/>
      <c r="F16" s="105">
        <f t="shared" ref="F16:X16" si="2">ROUND(AVERAGE(F6,F8,F10,F12,F14),1)</f>
        <v>4.2</v>
      </c>
      <c r="G16" s="106">
        <f t="shared" si="2"/>
        <v>3.5</v>
      </c>
      <c r="H16" s="106">
        <f t="shared" si="2"/>
        <v>4.2</v>
      </c>
      <c r="I16" s="106">
        <f t="shared" si="2"/>
        <v>4.5</v>
      </c>
      <c r="J16" s="106">
        <f t="shared" si="2"/>
        <v>4.5999999999999996</v>
      </c>
      <c r="K16" s="106">
        <f t="shared" si="2"/>
        <v>3.9</v>
      </c>
      <c r="L16" s="106">
        <f t="shared" si="2"/>
        <v>4.8</v>
      </c>
      <c r="M16" s="106">
        <f t="shared" si="2"/>
        <v>4.0999999999999996</v>
      </c>
      <c r="N16" s="106">
        <f t="shared" si="2"/>
        <v>4.3</v>
      </c>
      <c r="O16" s="106">
        <f t="shared" si="2"/>
        <v>3.9</v>
      </c>
      <c r="P16" s="107">
        <f t="shared" si="2"/>
        <v>4.9000000000000004</v>
      </c>
      <c r="Q16" s="107">
        <f t="shared" si="2"/>
        <v>3.9</v>
      </c>
      <c r="R16" s="106">
        <f t="shared" si="2"/>
        <v>4.2</v>
      </c>
      <c r="S16" s="106">
        <f t="shared" si="2"/>
        <v>4.4000000000000004</v>
      </c>
      <c r="T16" s="106">
        <f t="shared" si="2"/>
        <v>4.8</v>
      </c>
      <c r="U16" s="106">
        <f t="shared" si="2"/>
        <v>4.5999999999999996</v>
      </c>
      <c r="V16" s="106">
        <f t="shared" si="2"/>
        <v>4.5</v>
      </c>
      <c r="W16" s="106">
        <f t="shared" si="2"/>
        <v>4.4000000000000004</v>
      </c>
      <c r="X16" s="107">
        <f t="shared" si="2"/>
        <v>4.5999999999999996</v>
      </c>
      <c r="Y16" s="107">
        <f>ROUND(AVERAGE(Y6,Y8,Y10,Y12,Y14),1)</f>
        <v>4.5</v>
      </c>
      <c r="Z16" s="108">
        <f>ROUND(AVERAGE(Z6,Z8,Z10,Z12,Z14),1)</f>
        <v>4.8</v>
      </c>
      <c r="AA16" s="106">
        <f>ROUND(AVERAGE(AA6,AA8,AA10,AA12,AA14),1)</f>
        <v>4.5</v>
      </c>
      <c r="AB16" s="106">
        <f>ROUND(AVERAGE(AB6,AB8,AB10,AB12,AB14),1)</f>
        <v>4.3</v>
      </c>
      <c r="AC16" s="107">
        <f>ROUND(AVERAGE(AC6,AC8,AC10,AC12,AC14),1)</f>
        <v>5.4</v>
      </c>
      <c r="AD16" s="107">
        <v>5.4</v>
      </c>
      <c r="AE16" s="107">
        <v>4.8</v>
      </c>
      <c r="AF16" s="108">
        <v>5.0999999999999996</v>
      </c>
      <c r="AG16" s="109">
        <f t="shared" ref="AG16:AL16" si="3">ROUND(AVERAGE(AG6,AG8,AG10,AG12,AG14),1)</f>
        <v>5.0999999999999996</v>
      </c>
      <c r="AH16" s="106">
        <f t="shared" si="3"/>
        <v>5.3</v>
      </c>
      <c r="AI16" s="110">
        <f t="shared" si="3"/>
        <v>4.8</v>
      </c>
      <c r="AJ16" s="111">
        <f t="shared" si="3"/>
        <v>4.0999999999999996</v>
      </c>
      <c r="AK16" s="111">
        <f t="shared" si="3"/>
        <v>4.3</v>
      </c>
      <c r="AL16" s="111">
        <f t="shared" si="3"/>
        <v>4.4000000000000004</v>
      </c>
      <c r="AM16" s="111">
        <f>ROUND(AVERAGE(AM6,AM8,AM10,AM12,AM14),1)</f>
        <v>4.4000000000000004</v>
      </c>
      <c r="AN16" s="111">
        <f>ROUND(AVERAGE(AN6,AN8,AN10,AN12,AN14),1)</f>
        <v>4.5999999999999996</v>
      </c>
      <c r="AO16" s="108">
        <f>ROUND(AVERAGE(AO6,AO8,AO10,AO12,AO14),1)</f>
        <v>5.2</v>
      </c>
      <c r="AP16" s="106">
        <f>ROUND(AVERAGE(AP6,AP8,AP10,AP12,AP14),1)</f>
        <v>5.4</v>
      </c>
      <c r="AQ16" s="112">
        <f>ROUND(AVERAGE(AQ6,AQ8,AQ10,AQ12,AQ14),1)</f>
        <v>4.8</v>
      </c>
    </row>
    <row r="17" spans="3:43" ht="18" customHeight="1" x14ac:dyDescent="0.2">
      <c r="C17" s="2"/>
      <c r="D17" s="113"/>
      <c r="E17" s="2"/>
      <c r="F17" s="2"/>
      <c r="G17" s="2"/>
      <c r="H17" s="2"/>
      <c r="I17" s="114"/>
      <c r="J17" s="2"/>
      <c r="K17" s="114"/>
      <c r="L17" s="2"/>
      <c r="M17" s="114"/>
      <c r="N17" s="114"/>
      <c r="O17" s="2"/>
      <c r="P17" s="114"/>
      <c r="Q17" s="114"/>
      <c r="R17" s="114"/>
      <c r="S17" s="115"/>
      <c r="V17" s="2"/>
      <c r="W17" s="2"/>
      <c r="X17" s="2"/>
      <c r="Y17" s="2"/>
      <c r="Z17" s="2"/>
      <c r="AA17" s="2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 t="s">
        <v>56</v>
      </c>
      <c r="AP17" s="116"/>
      <c r="AQ17" s="116"/>
    </row>
    <row r="18" spans="3:43" ht="18" customHeight="1" x14ac:dyDescent="0.2">
      <c r="C18" s="2"/>
      <c r="D18" s="113"/>
      <c r="E18" s="2"/>
      <c r="F18" s="2"/>
      <c r="G18" s="2"/>
      <c r="H18" s="2"/>
      <c r="I18" s="114"/>
      <c r="J18" s="2"/>
      <c r="K18" s="114"/>
      <c r="L18" s="2"/>
      <c r="M18" s="114"/>
      <c r="N18" s="114"/>
      <c r="O18" s="2"/>
      <c r="P18" s="114"/>
      <c r="Q18" s="114"/>
      <c r="R18" s="114"/>
      <c r="S18" s="11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"/>
      <c r="AJ18" s="3"/>
      <c r="AK18" s="3"/>
      <c r="AL18" s="3"/>
      <c r="AM18" s="3"/>
      <c r="AN18" s="3"/>
      <c r="AO18" s="3"/>
      <c r="AP18" s="3"/>
      <c r="AQ18" s="3"/>
    </row>
    <row r="19" spans="3:43" ht="21" customHeight="1" x14ac:dyDescent="0.2">
      <c r="C19" s="1" t="s">
        <v>57</v>
      </c>
      <c r="T19" s="2"/>
    </row>
    <row r="20" spans="3:43" ht="18" customHeight="1" thickBot="1" x14ac:dyDescent="0.25">
      <c r="C20" s="118"/>
      <c r="D20" s="118"/>
      <c r="E20" s="118"/>
      <c r="W20" s="2"/>
      <c r="X20" s="2"/>
      <c r="Y20" s="2"/>
      <c r="Z20" s="2"/>
      <c r="AA20" s="2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 t="s">
        <v>1</v>
      </c>
      <c r="AP20" s="6"/>
      <c r="AQ20" s="6"/>
    </row>
    <row r="21" spans="3:43" ht="21" customHeight="1" thickBot="1" x14ac:dyDescent="0.25">
      <c r="C21" s="119" t="s">
        <v>2</v>
      </c>
      <c r="D21" s="120"/>
      <c r="E21" s="121"/>
      <c r="F21" s="10" t="s">
        <v>3</v>
      </c>
      <c r="G21" s="11" t="s">
        <v>4</v>
      </c>
      <c r="H21" s="11" t="s">
        <v>5</v>
      </c>
      <c r="I21" s="11" t="s">
        <v>6</v>
      </c>
      <c r="J21" s="11" t="s">
        <v>7</v>
      </c>
      <c r="K21" s="11" t="s">
        <v>8</v>
      </c>
      <c r="L21" s="11" t="s">
        <v>9</v>
      </c>
      <c r="M21" s="11" t="s">
        <v>10</v>
      </c>
      <c r="N21" s="15" t="s">
        <v>11</v>
      </c>
      <c r="O21" s="11" t="s">
        <v>12</v>
      </c>
      <c r="P21" s="15" t="s">
        <v>13</v>
      </c>
      <c r="Q21" s="15" t="s">
        <v>14</v>
      </c>
      <c r="R21" s="11" t="s">
        <v>15</v>
      </c>
      <c r="S21" s="11" t="s">
        <v>58</v>
      </c>
      <c r="T21" s="11" t="s">
        <v>59</v>
      </c>
      <c r="U21" s="11" t="s">
        <v>18</v>
      </c>
      <c r="V21" s="12" t="s">
        <v>19</v>
      </c>
      <c r="W21" s="12" t="s">
        <v>20</v>
      </c>
      <c r="X21" s="13" t="s">
        <v>21</v>
      </c>
      <c r="Y21" s="13" t="s">
        <v>22</v>
      </c>
      <c r="Z21" s="14" t="s">
        <v>23</v>
      </c>
      <c r="AA21" s="12" t="s">
        <v>24</v>
      </c>
      <c r="AB21" s="11" t="s">
        <v>25</v>
      </c>
      <c r="AC21" s="15" t="s">
        <v>26</v>
      </c>
      <c r="AD21" s="15" t="s">
        <v>27</v>
      </c>
      <c r="AE21" s="15" t="s">
        <v>28</v>
      </c>
      <c r="AF21" s="16" t="s">
        <v>29</v>
      </c>
      <c r="AG21" s="17" t="s">
        <v>30</v>
      </c>
      <c r="AH21" s="17" t="s">
        <v>31</v>
      </c>
      <c r="AI21" s="18" t="s">
        <v>32</v>
      </c>
      <c r="AJ21" s="19" t="s">
        <v>33</v>
      </c>
      <c r="AK21" s="19" t="s">
        <v>34</v>
      </c>
      <c r="AL21" s="19" t="s">
        <v>35</v>
      </c>
      <c r="AM21" s="19" t="s">
        <v>36</v>
      </c>
      <c r="AN21" s="19" t="s">
        <v>37</v>
      </c>
      <c r="AO21" s="16" t="s">
        <v>38</v>
      </c>
      <c r="AP21" s="11" t="s">
        <v>60</v>
      </c>
      <c r="AQ21" s="20" t="s">
        <v>40</v>
      </c>
    </row>
    <row r="22" spans="3:43" ht="21" customHeight="1" x14ac:dyDescent="0.2">
      <c r="C22" s="122" t="s">
        <v>41</v>
      </c>
      <c r="D22" s="123" t="s">
        <v>61</v>
      </c>
      <c r="E22" s="124"/>
      <c r="F22" s="125">
        <v>0.4</v>
      </c>
      <c r="G22" s="126">
        <v>0.53</v>
      </c>
      <c r="H22" s="126">
        <v>0.41</v>
      </c>
      <c r="I22" s="126">
        <v>0.41</v>
      </c>
      <c r="J22" s="126">
        <v>0.44</v>
      </c>
      <c r="K22" s="126">
        <v>0.43</v>
      </c>
      <c r="L22" s="126">
        <v>0.47</v>
      </c>
      <c r="M22" s="126">
        <v>0.47</v>
      </c>
      <c r="N22" s="127">
        <v>0.5</v>
      </c>
      <c r="O22" s="128">
        <v>0.48</v>
      </c>
      <c r="P22" s="127">
        <v>0.48</v>
      </c>
      <c r="Q22" s="127">
        <v>0.5</v>
      </c>
      <c r="R22" s="126">
        <v>0.51</v>
      </c>
      <c r="S22" s="126">
        <v>0.49</v>
      </c>
      <c r="T22" s="126">
        <v>0.46</v>
      </c>
      <c r="U22" s="126">
        <v>0.5</v>
      </c>
      <c r="V22" s="126">
        <v>0.55000000000000004</v>
      </c>
      <c r="W22" s="126">
        <v>0.52</v>
      </c>
      <c r="X22" s="127">
        <v>0.53</v>
      </c>
      <c r="Y22" s="127">
        <v>0.4</v>
      </c>
      <c r="Z22" s="129">
        <v>0.52</v>
      </c>
      <c r="AA22" s="126">
        <v>0.52</v>
      </c>
      <c r="AB22" s="130">
        <v>0.52</v>
      </c>
      <c r="AC22" s="131">
        <v>0.48</v>
      </c>
      <c r="AD22" s="131">
        <v>0.47</v>
      </c>
      <c r="AE22" s="131">
        <v>0.46</v>
      </c>
      <c r="AF22" s="132">
        <v>0.55000000000000004</v>
      </c>
      <c r="AG22" s="133">
        <v>0.57999999999999996</v>
      </c>
      <c r="AH22" s="133">
        <v>0.68</v>
      </c>
      <c r="AI22" s="134">
        <v>0.6</v>
      </c>
      <c r="AJ22" s="135">
        <v>0.5</v>
      </c>
      <c r="AK22" s="136">
        <v>0.44</v>
      </c>
      <c r="AL22" s="136">
        <v>0.43</v>
      </c>
      <c r="AM22" s="136">
        <v>0.5</v>
      </c>
      <c r="AN22" s="135">
        <v>0.47</v>
      </c>
      <c r="AO22" s="137">
        <v>0.48</v>
      </c>
      <c r="AP22" s="138">
        <v>0.46</v>
      </c>
      <c r="AQ22" s="258">
        <v>0.41</v>
      </c>
    </row>
    <row r="23" spans="3:43" ht="21" customHeight="1" x14ac:dyDescent="0.2">
      <c r="C23" s="122" t="s">
        <v>46</v>
      </c>
      <c r="D23" s="123" t="s">
        <v>47</v>
      </c>
      <c r="E23" s="124"/>
      <c r="F23" s="125">
        <v>0.45</v>
      </c>
      <c r="G23" s="126">
        <v>0.5</v>
      </c>
      <c r="H23" s="126">
        <v>0.47</v>
      </c>
      <c r="I23" s="126">
        <v>0.45</v>
      </c>
      <c r="J23" s="126">
        <v>0.47</v>
      </c>
      <c r="K23" s="126">
        <v>0.42</v>
      </c>
      <c r="L23" s="126">
        <v>0.47</v>
      </c>
      <c r="M23" s="126">
        <v>0.46</v>
      </c>
      <c r="N23" s="127">
        <v>0.49</v>
      </c>
      <c r="O23" s="126">
        <v>0.47</v>
      </c>
      <c r="P23" s="127">
        <v>0.45</v>
      </c>
      <c r="Q23" s="127">
        <v>0.54</v>
      </c>
      <c r="R23" s="126">
        <v>0.53</v>
      </c>
      <c r="S23" s="126">
        <v>0.48</v>
      </c>
      <c r="T23" s="126">
        <v>0.46</v>
      </c>
      <c r="U23" s="126">
        <v>0.51</v>
      </c>
      <c r="V23" s="126">
        <v>0.56000000000000005</v>
      </c>
      <c r="W23" s="126">
        <v>0.51</v>
      </c>
      <c r="X23" s="127">
        <v>0.56000000000000005</v>
      </c>
      <c r="Y23" s="139">
        <v>0.47</v>
      </c>
      <c r="Z23" s="129">
        <v>0.55000000000000004</v>
      </c>
      <c r="AA23" s="130">
        <v>0.55000000000000004</v>
      </c>
      <c r="AB23" s="130">
        <v>0.52</v>
      </c>
      <c r="AC23" s="140">
        <v>0.52</v>
      </c>
      <c r="AD23" s="140">
        <v>0.49</v>
      </c>
      <c r="AE23" s="140">
        <v>0.48</v>
      </c>
      <c r="AF23" s="141">
        <v>0.67</v>
      </c>
      <c r="AG23" s="142">
        <v>0.6</v>
      </c>
      <c r="AH23" s="143">
        <v>0.56999999999999995</v>
      </c>
      <c r="AI23" s="144">
        <v>0.55000000000000004</v>
      </c>
      <c r="AJ23" s="145">
        <v>0.45</v>
      </c>
      <c r="AK23" s="145">
        <v>0.42</v>
      </c>
      <c r="AL23" s="146">
        <v>0.47</v>
      </c>
      <c r="AM23" s="145">
        <v>0.41</v>
      </c>
      <c r="AN23" s="145">
        <v>0.4</v>
      </c>
      <c r="AO23" s="147">
        <v>0.41</v>
      </c>
      <c r="AP23" s="148">
        <v>0.42</v>
      </c>
      <c r="AQ23" s="259">
        <v>0.37</v>
      </c>
    </row>
    <row r="24" spans="3:43" ht="21" customHeight="1" x14ac:dyDescent="0.2">
      <c r="C24" s="122" t="s">
        <v>48</v>
      </c>
      <c r="D24" s="123" t="s">
        <v>49</v>
      </c>
      <c r="E24" s="124"/>
      <c r="F24" s="125">
        <v>0.43</v>
      </c>
      <c r="G24" s="126">
        <v>0.48</v>
      </c>
      <c r="H24" s="126">
        <v>0.48</v>
      </c>
      <c r="I24" s="126">
        <v>0.44</v>
      </c>
      <c r="J24" s="149">
        <v>0.52</v>
      </c>
      <c r="K24" s="126">
        <v>0.42</v>
      </c>
      <c r="L24" s="126">
        <v>0.56000000000000005</v>
      </c>
      <c r="M24" s="126">
        <v>0.5</v>
      </c>
      <c r="N24" s="127">
        <v>0.5</v>
      </c>
      <c r="O24" s="128">
        <v>0.48</v>
      </c>
      <c r="P24" s="127">
        <v>0.44</v>
      </c>
      <c r="Q24" s="127">
        <v>0.51</v>
      </c>
      <c r="R24" s="126">
        <v>0.49</v>
      </c>
      <c r="S24" s="126">
        <v>0.5</v>
      </c>
      <c r="T24" s="126">
        <v>0.44</v>
      </c>
      <c r="U24" s="126">
        <v>0.5</v>
      </c>
      <c r="V24" s="126">
        <v>0.54</v>
      </c>
      <c r="W24" s="126">
        <v>0.51</v>
      </c>
      <c r="X24" s="127">
        <v>0.52</v>
      </c>
      <c r="Y24" s="127">
        <v>0.41</v>
      </c>
      <c r="Z24" s="129">
        <v>0.54</v>
      </c>
      <c r="AA24" s="130">
        <v>0.55000000000000004</v>
      </c>
      <c r="AB24" s="150">
        <v>0.51</v>
      </c>
      <c r="AC24" s="151">
        <v>0.5</v>
      </c>
      <c r="AD24" s="140">
        <v>0.49</v>
      </c>
      <c r="AE24" s="151">
        <v>0.47</v>
      </c>
      <c r="AF24" s="152">
        <v>0.55000000000000004</v>
      </c>
      <c r="AG24" s="153">
        <v>0.59</v>
      </c>
      <c r="AH24" s="142">
        <v>0.69</v>
      </c>
      <c r="AI24" s="144">
        <v>0.57999999999999996</v>
      </c>
      <c r="AJ24" s="145">
        <v>0.48</v>
      </c>
      <c r="AK24" s="145">
        <v>0.44</v>
      </c>
      <c r="AL24" s="145">
        <v>0.43</v>
      </c>
      <c r="AM24" s="146">
        <v>0.52</v>
      </c>
      <c r="AN24" s="146">
        <v>0.47</v>
      </c>
      <c r="AO24" s="147">
        <v>0.48</v>
      </c>
      <c r="AP24" s="154">
        <v>0.48</v>
      </c>
      <c r="AQ24" s="258">
        <v>0.41</v>
      </c>
    </row>
    <row r="25" spans="3:43" ht="21" customHeight="1" x14ac:dyDescent="0.2">
      <c r="C25" s="122" t="s">
        <v>50</v>
      </c>
      <c r="D25" s="123" t="s">
        <v>51</v>
      </c>
      <c r="E25" s="124"/>
      <c r="F25" s="125">
        <v>0.44</v>
      </c>
      <c r="G25" s="126">
        <v>0.44</v>
      </c>
      <c r="H25" s="126">
        <v>0.47</v>
      </c>
      <c r="I25" s="126">
        <v>0.44</v>
      </c>
      <c r="J25" s="149">
        <v>0.52</v>
      </c>
      <c r="K25" s="126">
        <v>0.42</v>
      </c>
      <c r="L25" s="126">
        <v>0.43</v>
      </c>
      <c r="M25" s="126">
        <v>0.48</v>
      </c>
      <c r="N25" s="127">
        <v>0.48</v>
      </c>
      <c r="O25" s="126">
        <v>0.46</v>
      </c>
      <c r="P25" s="127">
        <v>0.44</v>
      </c>
      <c r="Q25" s="127">
        <v>0.52</v>
      </c>
      <c r="R25" s="126">
        <v>0.49</v>
      </c>
      <c r="S25" s="126">
        <v>0.5</v>
      </c>
      <c r="T25" s="126">
        <v>0.46</v>
      </c>
      <c r="U25" s="126">
        <v>0.49</v>
      </c>
      <c r="V25" s="126">
        <v>0.55000000000000004</v>
      </c>
      <c r="W25" s="126">
        <v>0.51</v>
      </c>
      <c r="X25" s="127">
        <v>0.53</v>
      </c>
      <c r="Y25" s="127">
        <v>0.44</v>
      </c>
      <c r="Z25" s="129">
        <v>0.53</v>
      </c>
      <c r="AA25" s="130">
        <v>0.55000000000000004</v>
      </c>
      <c r="AB25" s="130">
        <v>0.52</v>
      </c>
      <c r="AC25" s="155">
        <v>0.51</v>
      </c>
      <c r="AD25" s="156">
        <v>0.49</v>
      </c>
      <c r="AE25" s="155">
        <v>0.46</v>
      </c>
      <c r="AF25" s="157">
        <v>0.57999999999999996</v>
      </c>
      <c r="AG25" s="158">
        <v>0.56999999999999995</v>
      </c>
      <c r="AH25" s="158">
        <v>0.6</v>
      </c>
      <c r="AI25" s="159">
        <v>0.55000000000000004</v>
      </c>
      <c r="AJ25" s="160">
        <v>0.47</v>
      </c>
      <c r="AK25" s="160">
        <v>0.42</v>
      </c>
      <c r="AL25" s="160">
        <v>0.44</v>
      </c>
      <c r="AM25" s="160">
        <v>0.4</v>
      </c>
      <c r="AN25" s="160">
        <v>0.4</v>
      </c>
      <c r="AO25" s="161">
        <v>0.42</v>
      </c>
      <c r="AP25" s="162">
        <v>0.42</v>
      </c>
      <c r="AQ25" s="260">
        <v>0.38</v>
      </c>
    </row>
    <row r="26" spans="3:43" ht="21" customHeight="1" thickBot="1" x14ac:dyDescent="0.25">
      <c r="C26" s="163" t="s">
        <v>52</v>
      </c>
      <c r="D26" s="164" t="s">
        <v>62</v>
      </c>
      <c r="E26" s="165"/>
      <c r="F26" s="166">
        <v>0.47</v>
      </c>
      <c r="G26" s="167">
        <v>0.61</v>
      </c>
      <c r="H26" s="167">
        <v>0.56999999999999995</v>
      </c>
      <c r="I26" s="167">
        <v>0.51</v>
      </c>
      <c r="J26" s="168">
        <v>0.51</v>
      </c>
      <c r="K26" s="167">
        <v>0.55000000000000004</v>
      </c>
      <c r="L26" s="167">
        <v>0.59</v>
      </c>
      <c r="M26" s="167">
        <v>0.54</v>
      </c>
      <c r="N26" s="169">
        <v>0.6</v>
      </c>
      <c r="O26" s="167">
        <v>0.49</v>
      </c>
      <c r="P26" s="169">
        <v>0.49</v>
      </c>
      <c r="Q26" s="169">
        <v>0.57999999999999996</v>
      </c>
      <c r="R26" s="167">
        <v>0.56000000000000005</v>
      </c>
      <c r="S26" s="167">
        <v>0.61</v>
      </c>
      <c r="T26" s="167">
        <v>0.48</v>
      </c>
      <c r="U26" s="167">
        <v>0.53</v>
      </c>
      <c r="V26" s="167">
        <v>0.6</v>
      </c>
      <c r="W26" s="167">
        <v>0.59</v>
      </c>
      <c r="X26" s="169">
        <v>0.56999999999999995</v>
      </c>
      <c r="Y26" s="170">
        <v>0.45</v>
      </c>
      <c r="Z26" s="171">
        <v>0.56000000000000005</v>
      </c>
      <c r="AA26" s="172">
        <v>0.54</v>
      </c>
      <c r="AB26" s="172">
        <v>0.48</v>
      </c>
      <c r="AC26" s="173">
        <v>0.51</v>
      </c>
      <c r="AD26" s="173">
        <v>0.48</v>
      </c>
      <c r="AE26" s="173">
        <v>0.45</v>
      </c>
      <c r="AF26" s="174">
        <v>0.57999999999999996</v>
      </c>
      <c r="AG26" s="175">
        <v>0.53</v>
      </c>
      <c r="AH26" s="175">
        <v>0.61</v>
      </c>
      <c r="AI26" s="176">
        <v>0.59</v>
      </c>
      <c r="AJ26" s="177">
        <v>0.49</v>
      </c>
      <c r="AK26" s="178">
        <v>0.45</v>
      </c>
      <c r="AL26" s="177">
        <v>0.46</v>
      </c>
      <c r="AM26" s="178">
        <v>0.52</v>
      </c>
      <c r="AN26" s="178">
        <v>0.47</v>
      </c>
      <c r="AO26" s="171">
        <v>0.5</v>
      </c>
      <c r="AP26" s="179">
        <v>0.47</v>
      </c>
      <c r="AQ26" s="261">
        <v>0.43</v>
      </c>
    </row>
    <row r="27" spans="3:43" ht="21" customHeight="1" thickTop="1" thickBot="1" x14ac:dyDescent="0.25">
      <c r="C27" s="180" t="s">
        <v>63</v>
      </c>
      <c r="D27" s="181"/>
      <c r="E27" s="182"/>
      <c r="F27" s="183">
        <f t="shared" ref="F27:AC27" si="4">MAX(F22:F26)</f>
        <v>0.47</v>
      </c>
      <c r="G27" s="184">
        <f t="shared" si="4"/>
        <v>0.61</v>
      </c>
      <c r="H27" s="184">
        <f t="shared" si="4"/>
        <v>0.56999999999999995</v>
      </c>
      <c r="I27" s="184">
        <f t="shared" si="4"/>
        <v>0.51</v>
      </c>
      <c r="J27" s="184">
        <f t="shared" si="4"/>
        <v>0.52</v>
      </c>
      <c r="K27" s="184">
        <f t="shared" si="4"/>
        <v>0.55000000000000004</v>
      </c>
      <c r="L27" s="184">
        <f t="shared" si="4"/>
        <v>0.59</v>
      </c>
      <c r="M27" s="184">
        <f t="shared" si="4"/>
        <v>0.54</v>
      </c>
      <c r="N27" s="184">
        <f t="shared" si="4"/>
        <v>0.6</v>
      </c>
      <c r="O27" s="184">
        <f t="shared" si="4"/>
        <v>0.49</v>
      </c>
      <c r="P27" s="184">
        <f t="shared" si="4"/>
        <v>0.49</v>
      </c>
      <c r="Q27" s="184">
        <f t="shared" si="4"/>
        <v>0.57999999999999996</v>
      </c>
      <c r="R27" s="184">
        <f t="shared" si="4"/>
        <v>0.56000000000000005</v>
      </c>
      <c r="S27" s="184">
        <f t="shared" si="4"/>
        <v>0.61</v>
      </c>
      <c r="T27" s="184">
        <f t="shared" si="4"/>
        <v>0.48</v>
      </c>
      <c r="U27" s="184">
        <f t="shared" si="4"/>
        <v>0.53</v>
      </c>
      <c r="V27" s="184">
        <f t="shared" si="4"/>
        <v>0.6</v>
      </c>
      <c r="W27" s="184">
        <f t="shared" si="4"/>
        <v>0.59</v>
      </c>
      <c r="X27" s="185">
        <f t="shared" si="4"/>
        <v>0.56999999999999995</v>
      </c>
      <c r="Y27" s="185">
        <f t="shared" si="4"/>
        <v>0.47</v>
      </c>
      <c r="Z27" s="186">
        <f t="shared" si="4"/>
        <v>0.56000000000000005</v>
      </c>
      <c r="AA27" s="184">
        <f t="shared" si="4"/>
        <v>0.55000000000000004</v>
      </c>
      <c r="AB27" s="184">
        <f t="shared" si="4"/>
        <v>0.52</v>
      </c>
      <c r="AC27" s="185">
        <f t="shared" si="4"/>
        <v>0.52</v>
      </c>
      <c r="AD27" s="185">
        <v>0.49</v>
      </c>
      <c r="AE27" s="185">
        <v>0.48</v>
      </c>
      <c r="AF27" s="186">
        <f t="shared" ref="AF27:AK27" si="5">MAX(AF22:AF26)</f>
        <v>0.67</v>
      </c>
      <c r="AG27" s="187">
        <f t="shared" si="5"/>
        <v>0.6</v>
      </c>
      <c r="AH27" s="187">
        <f t="shared" si="5"/>
        <v>0.69</v>
      </c>
      <c r="AI27" s="188">
        <f t="shared" si="5"/>
        <v>0.6</v>
      </c>
      <c r="AJ27" s="189">
        <f t="shared" si="5"/>
        <v>0.5</v>
      </c>
      <c r="AK27" s="189">
        <f t="shared" si="5"/>
        <v>0.45</v>
      </c>
      <c r="AL27" s="189">
        <f>MAX(AL22:AL26)</f>
        <v>0.47</v>
      </c>
      <c r="AM27" s="189">
        <f>MAX(AM22:AM26)</f>
        <v>0.52</v>
      </c>
      <c r="AN27" s="189">
        <f>MAX(AN22:AN26)</f>
        <v>0.47</v>
      </c>
      <c r="AO27" s="186">
        <f>MAX(AO22:AO26)</f>
        <v>0.5</v>
      </c>
      <c r="AP27" s="184">
        <f t="shared" ref="AP27:AQ27" si="6">MAX(AP22:AP26)</f>
        <v>0.48</v>
      </c>
      <c r="AQ27" s="190">
        <f t="shared" si="6"/>
        <v>0.43</v>
      </c>
    </row>
    <row r="28" spans="3:43" ht="21" customHeight="1" thickBot="1" x14ac:dyDescent="0.25">
      <c r="C28" s="191" t="s">
        <v>64</v>
      </c>
      <c r="D28" s="192"/>
      <c r="E28" s="193"/>
      <c r="F28" s="183">
        <f t="shared" ref="F28:X28" si="7">ROUND(AVERAGE(F22:F26),2)</f>
        <v>0.44</v>
      </c>
      <c r="G28" s="184">
        <f t="shared" si="7"/>
        <v>0.51</v>
      </c>
      <c r="H28" s="184">
        <f t="shared" si="7"/>
        <v>0.48</v>
      </c>
      <c r="I28" s="184">
        <f t="shared" si="7"/>
        <v>0.45</v>
      </c>
      <c r="J28" s="184">
        <f t="shared" si="7"/>
        <v>0.49</v>
      </c>
      <c r="K28" s="184">
        <f t="shared" si="7"/>
        <v>0.45</v>
      </c>
      <c r="L28" s="184">
        <f t="shared" si="7"/>
        <v>0.5</v>
      </c>
      <c r="M28" s="184">
        <f t="shared" si="7"/>
        <v>0.49</v>
      </c>
      <c r="N28" s="184">
        <f t="shared" si="7"/>
        <v>0.51</v>
      </c>
      <c r="O28" s="184">
        <f t="shared" si="7"/>
        <v>0.48</v>
      </c>
      <c r="P28" s="184">
        <f t="shared" si="7"/>
        <v>0.46</v>
      </c>
      <c r="Q28" s="184">
        <f t="shared" si="7"/>
        <v>0.53</v>
      </c>
      <c r="R28" s="184">
        <f t="shared" si="7"/>
        <v>0.52</v>
      </c>
      <c r="S28" s="184">
        <f t="shared" si="7"/>
        <v>0.52</v>
      </c>
      <c r="T28" s="184">
        <f t="shared" si="7"/>
        <v>0.46</v>
      </c>
      <c r="U28" s="184">
        <f t="shared" si="7"/>
        <v>0.51</v>
      </c>
      <c r="V28" s="184">
        <f t="shared" si="7"/>
        <v>0.56000000000000005</v>
      </c>
      <c r="W28" s="184">
        <f t="shared" si="7"/>
        <v>0.53</v>
      </c>
      <c r="X28" s="185">
        <f t="shared" si="7"/>
        <v>0.54</v>
      </c>
      <c r="Y28" s="185">
        <f>ROUND(AVERAGE(Y22:Y26),2)</f>
        <v>0.43</v>
      </c>
      <c r="Z28" s="186">
        <f>ROUND(AVERAGE(Z22:Z26),2)</f>
        <v>0.54</v>
      </c>
      <c r="AA28" s="184">
        <f>ROUND(AVERAGE(AA22:AA26),2)</f>
        <v>0.54</v>
      </c>
      <c r="AB28" s="184">
        <f>ROUND(AVERAGE(AB22:AB26),2)</f>
        <v>0.51</v>
      </c>
      <c r="AC28" s="185">
        <f>ROUND(AVERAGE(AC22:AC26),2)</f>
        <v>0.5</v>
      </c>
      <c r="AD28" s="185">
        <v>0.48</v>
      </c>
      <c r="AE28" s="185">
        <v>0.46</v>
      </c>
      <c r="AF28" s="186">
        <f t="shared" ref="AF28:AK28" si="8">ROUND(AVERAGE(AF22:AF26),2)</f>
        <v>0.59</v>
      </c>
      <c r="AG28" s="187">
        <f t="shared" si="8"/>
        <v>0.56999999999999995</v>
      </c>
      <c r="AH28" s="187">
        <f t="shared" si="8"/>
        <v>0.63</v>
      </c>
      <c r="AI28" s="188">
        <f t="shared" si="8"/>
        <v>0.56999999999999995</v>
      </c>
      <c r="AJ28" s="189">
        <f t="shared" si="8"/>
        <v>0.48</v>
      </c>
      <c r="AK28" s="189">
        <f t="shared" si="8"/>
        <v>0.43</v>
      </c>
      <c r="AL28" s="189">
        <f>ROUND(AVERAGE(AL22:AL26),2)</f>
        <v>0.45</v>
      </c>
      <c r="AM28" s="189">
        <f>ROUND(AVERAGE(AM22:AM26),2)</f>
        <v>0.47</v>
      </c>
      <c r="AN28" s="189">
        <f>ROUND(AVERAGE(AN22:AN26),2)</f>
        <v>0.44</v>
      </c>
      <c r="AO28" s="186">
        <f>ROUND(AVERAGE(AO22:AO26),2)</f>
        <v>0.46</v>
      </c>
      <c r="AP28" s="184">
        <f t="shared" ref="AP28:AQ28" si="9">ROUND(AVERAGE(AP22:AP26),2)</f>
        <v>0.45</v>
      </c>
      <c r="AQ28" s="194">
        <f t="shared" si="9"/>
        <v>0.4</v>
      </c>
    </row>
    <row r="29" spans="3:43" ht="18" customHeight="1" x14ac:dyDescent="0.2">
      <c r="C29" s="2"/>
      <c r="D29" s="113"/>
      <c r="E29" s="2"/>
      <c r="F29" s="2"/>
      <c r="G29" s="2"/>
      <c r="H29" s="2"/>
      <c r="I29" s="2"/>
      <c r="J29" s="2"/>
      <c r="K29" s="2"/>
      <c r="L29" s="2"/>
      <c r="M29" s="2"/>
      <c r="N29" s="114"/>
      <c r="O29" s="2"/>
      <c r="P29" s="2"/>
      <c r="Q29" s="2"/>
      <c r="R29" s="2"/>
      <c r="S29" s="115"/>
      <c r="V29" s="118"/>
      <c r="W29" s="118"/>
      <c r="X29" s="118"/>
      <c r="Y29" s="118"/>
      <c r="Z29" s="118"/>
      <c r="AA29" s="118"/>
      <c r="AB29" s="116"/>
      <c r="AC29" s="116"/>
      <c r="AD29" s="116"/>
      <c r="AE29" s="116"/>
      <c r="AF29" s="116"/>
      <c r="AI29" s="116"/>
      <c r="AJ29" s="116"/>
      <c r="AK29" s="116"/>
      <c r="AL29" s="116"/>
      <c r="AM29" s="116"/>
      <c r="AN29" s="116"/>
      <c r="AO29" s="116" t="s">
        <v>56</v>
      </c>
      <c r="AP29" s="116"/>
      <c r="AQ29" s="116"/>
    </row>
    <row r="30" spans="3:43" ht="18" customHeight="1" x14ac:dyDescent="0.2">
      <c r="C30" s="2"/>
      <c r="D30" s="113"/>
      <c r="E30" s="2"/>
      <c r="F30" s="2"/>
      <c r="G30" s="2"/>
      <c r="H30" s="2"/>
      <c r="I30" s="2"/>
      <c r="J30" s="2"/>
      <c r="K30" s="2"/>
      <c r="L30" s="2"/>
      <c r="M30" s="2"/>
      <c r="N30" s="114"/>
      <c r="O30" s="2"/>
      <c r="P30" s="2"/>
      <c r="Q30" s="2"/>
      <c r="R30" s="2"/>
      <c r="S30" s="11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6"/>
      <c r="AJ30" s="196"/>
      <c r="AK30" s="196"/>
      <c r="AL30" s="196"/>
      <c r="AM30" s="196"/>
      <c r="AN30" s="196"/>
      <c r="AO30" s="196"/>
      <c r="AP30" s="196"/>
      <c r="AQ30" s="196"/>
    </row>
    <row r="31" spans="3:43" ht="21" customHeight="1" x14ac:dyDescent="0.2">
      <c r="C31" s="1" t="s">
        <v>65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198"/>
      <c r="AK31" s="198"/>
      <c r="AL31" s="198"/>
      <c r="AM31" s="198"/>
      <c r="AN31" s="198"/>
      <c r="AO31" s="198"/>
      <c r="AP31" s="198"/>
      <c r="AQ31" s="198"/>
    </row>
    <row r="32" spans="3:43" ht="18" customHeight="1" thickBot="1" x14ac:dyDescent="0.25">
      <c r="C32" s="118"/>
      <c r="D32" s="118"/>
      <c r="E32" s="118"/>
      <c r="W32" s="2"/>
      <c r="X32" s="2"/>
      <c r="Y32" s="2"/>
      <c r="Z32" s="2"/>
      <c r="AA32" s="2"/>
      <c r="AB32" s="6"/>
      <c r="AC32" s="6"/>
      <c r="AD32" s="6"/>
      <c r="AE32" s="6"/>
      <c r="AF32" s="6"/>
      <c r="AI32" s="6"/>
      <c r="AJ32" s="6"/>
      <c r="AK32" s="6"/>
      <c r="AL32" s="6"/>
      <c r="AM32" s="6"/>
      <c r="AN32" s="6"/>
      <c r="AO32" s="6" t="s">
        <v>1</v>
      </c>
      <c r="AP32" s="6"/>
      <c r="AQ32" s="6"/>
    </row>
    <row r="33" spans="3:48" ht="21" customHeight="1" thickBot="1" x14ac:dyDescent="0.25">
      <c r="C33" s="199" t="s">
        <v>2</v>
      </c>
      <c r="D33" s="200"/>
      <c r="E33" s="201"/>
      <c r="F33" s="10" t="s">
        <v>3</v>
      </c>
      <c r="G33" s="11" t="s">
        <v>4</v>
      </c>
      <c r="H33" s="11" t="s">
        <v>5</v>
      </c>
      <c r="I33" s="11" t="s">
        <v>6</v>
      </c>
      <c r="J33" s="11" t="s">
        <v>7</v>
      </c>
      <c r="K33" s="11" t="s">
        <v>8</v>
      </c>
      <c r="L33" s="11" t="s">
        <v>9</v>
      </c>
      <c r="M33" s="11" t="s">
        <v>10</v>
      </c>
      <c r="N33" s="15" t="s">
        <v>11</v>
      </c>
      <c r="O33" s="11" t="s">
        <v>12</v>
      </c>
      <c r="P33" s="15" t="s">
        <v>13</v>
      </c>
      <c r="Q33" s="15" t="s">
        <v>14</v>
      </c>
      <c r="R33" s="11" t="s">
        <v>15</v>
      </c>
      <c r="S33" s="11" t="s">
        <v>58</v>
      </c>
      <c r="T33" s="11" t="s">
        <v>59</v>
      </c>
      <c r="U33" s="11" t="s">
        <v>18</v>
      </c>
      <c r="V33" s="12" t="s">
        <v>19</v>
      </c>
      <c r="W33" s="12" t="s">
        <v>20</v>
      </c>
      <c r="X33" s="13" t="s">
        <v>21</v>
      </c>
      <c r="Y33" s="13" t="s">
        <v>22</v>
      </c>
      <c r="Z33" s="14" t="s">
        <v>23</v>
      </c>
      <c r="AA33" s="12" t="s">
        <v>24</v>
      </c>
      <c r="AB33" s="11" t="s">
        <v>25</v>
      </c>
      <c r="AC33" s="15" t="s">
        <v>26</v>
      </c>
      <c r="AD33" s="16" t="s">
        <v>27</v>
      </c>
      <c r="AE33" s="15" t="s">
        <v>28</v>
      </c>
      <c r="AF33" s="16" t="s">
        <v>29</v>
      </c>
      <c r="AG33" s="17" t="s">
        <v>30</v>
      </c>
      <c r="AH33" s="17" t="s">
        <v>31</v>
      </c>
      <c r="AI33" s="18" t="s">
        <v>32</v>
      </c>
      <c r="AJ33" s="19" t="s">
        <v>33</v>
      </c>
      <c r="AK33" s="19" t="s">
        <v>34</v>
      </c>
      <c r="AL33" s="19" t="s">
        <v>35</v>
      </c>
      <c r="AM33" s="16" t="s">
        <v>36</v>
      </c>
      <c r="AN33" s="19" t="s">
        <v>37</v>
      </c>
      <c r="AO33" s="16" t="s">
        <v>38</v>
      </c>
      <c r="AP33" s="202" t="s">
        <v>60</v>
      </c>
      <c r="AQ33" s="202" t="s">
        <v>40</v>
      </c>
    </row>
    <row r="34" spans="3:48" ht="21" customHeight="1" x14ac:dyDescent="0.2">
      <c r="C34" s="203" t="s">
        <v>41</v>
      </c>
      <c r="D34" s="123" t="s">
        <v>61</v>
      </c>
      <c r="E34" s="204"/>
      <c r="F34" s="205">
        <v>3.9E-2</v>
      </c>
      <c r="G34" s="206">
        <v>3.1E-2</v>
      </c>
      <c r="H34" s="206">
        <v>4.9000000000000002E-2</v>
      </c>
      <c r="I34" s="206">
        <v>4.4999999999999998E-2</v>
      </c>
      <c r="J34" s="206">
        <v>4.2999999999999997E-2</v>
      </c>
      <c r="K34" s="206">
        <v>2.9000000000000001E-2</v>
      </c>
      <c r="L34" s="206">
        <v>0.03</v>
      </c>
      <c r="M34" s="206">
        <v>0.03</v>
      </c>
      <c r="N34" s="207">
        <v>4.3999999999999997E-2</v>
      </c>
      <c r="O34" s="206">
        <v>3.4000000000000002E-2</v>
      </c>
      <c r="P34" s="207">
        <v>5.2999999999999999E-2</v>
      </c>
      <c r="Q34" s="207">
        <v>3.2000000000000001E-2</v>
      </c>
      <c r="R34" s="206">
        <v>3.7999999999999999E-2</v>
      </c>
      <c r="S34" s="206">
        <v>4.2999999999999997E-2</v>
      </c>
      <c r="T34" s="206">
        <v>5.0999999999999997E-2</v>
      </c>
      <c r="U34" s="206">
        <v>5.6000000000000001E-2</v>
      </c>
      <c r="V34" s="206">
        <v>4.2999999999999997E-2</v>
      </c>
      <c r="W34" s="206">
        <v>4.5999999999999999E-2</v>
      </c>
      <c r="X34" s="207">
        <v>0.05</v>
      </c>
      <c r="Y34" s="207">
        <v>4.2999999999999997E-2</v>
      </c>
      <c r="Z34" s="208">
        <v>4.5999999999999999E-2</v>
      </c>
      <c r="AA34" s="206">
        <v>3.4000000000000002E-2</v>
      </c>
      <c r="AB34" s="206">
        <v>4.1000000000000002E-2</v>
      </c>
      <c r="AC34" s="207">
        <v>5.0999999999999997E-2</v>
      </c>
      <c r="AD34" s="208">
        <v>5.3999999999999999E-2</v>
      </c>
      <c r="AE34" s="207">
        <v>3.7999999999999999E-2</v>
      </c>
      <c r="AF34" s="208">
        <v>0.06</v>
      </c>
      <c r="AG34" s="209">
        <v>6.0999999999999999E-2</v>
      </c>
      <c r="AH34" s="206">
        <v>9.7000000000000003E-2</v>
      </c>
      <c r="AI34" s="210">
        <v>5.1999999999999998E-2</v>
      </c>
      <c r="AJ34" s="211">
        <v>4.2000000000000003E-2</v>
      </c>
      <c r="AK34" s="211">
        <v>3.7999999999999999E-2</v>
      </c>
      <c r="AL34" s="212">
        <v>4.1000000000000002E-2</v>
      </c>
      <c r="AM34" s="213">
        <v>4.4999999999999998E-2</v>
      </c>
      <c r="AN34" s="212">
        <v>4.8000000000000001E-2</v>
      </c>
      <c r="AO34" s="214">
        <v>3.7999999999999999E-2</v>
      </c>
      <c r="AP34" s="215">
        <v>5.6000000000000001E-2</v>
      </c>
      <c r="AQ34" s="262">
        <v>3.5999999999999997E-2</v>
      </c>
    </row>
    <row r="35" spans="3:48" ht="21" customHeight="1" x14ac:dyDescent="0.2">
      <c r="C35" s="203" t="s">
        <v>46</v>
      </c>
      <c r="D35" s="123" t="s">
        <v>47</v>
      </c>
      <c r="E35" s="204"/>
      <c r="F35" s="205">
        <v>4.7E-2</v>
      </c>
      <c r="G35" s="206">
        <v>3.5000000000000003E-2</v>
      </c>
      <c r="H35" s="206">
        <v>5.1999999999999998E-2</v>
      </c>
      <c r="I35" s="206">
        <v>4.2999999999999997E-2</v>
      </c>
      <c r="J35" s="206">
        <v>4.2000000000000003E-2</v>
      </c>
      <c r="K35" s="206">
        <v>0.03</v>
      </c>
      <c r="L35" s="206">
        <v>3.1E-2</v>
      </c>
      <c r="M35" s="206">
        <v>3.5000000000000003E-2</v>
      </c>
      <c r="N35" s="207">
        <v>4.2000000000000003E-2</v>
      </c>
      <c r="O35" s="206">
        <v>3.4000000000000002E-2</v>
      </c>
      <c r="P35" s="207">
        <v>4.8000000000000001E-2</v>
      </c>
      <c r="Q35" s="207">
        <v>3.5000000000000003E-2</v>
      </c>
      <c r="R35" s="206">
        <v>4.2000000000000003E-2</v>
      </c>
      <c r="S35" s="206">
        <v>4.1000000000000002E-2</v>
      </c>
      <c r="T35" s="206">
        <v>5.0999999999999997E-2</v>
      </c>
      <c r="U35" s="206">
        <v>5.7000000000000002E-2</v>
      </c>
      <c r="V35" s="206">
        <v>4.5999999999999999E-2</v>
      </c>
      <c r="W35" s="206">
        <v>4.2999999999999997E-2</v>
      </c>
      <c r="X35" s="207">
        <v>4.8000000000000001E-2</v>
      </c>
      <c r="Y35" s="207">
        <v>4.5999999999999999E-2</v>
      </c>
      <c r="Z35" s="208">
        <v>4.5999999999999999E-2</v>
      </c>
      <c r="AA35" s="206">
        <v>0.04</v>
      </c>
      <c r="AB35" s="206">
        <v>0.04</v>
      </c>
      <c r="AC35" s="207">
        <v>5.3999999999999999E-2</v>
      </c>
      <c r="AD35" s="208">
        <v>5.1999999999999998E-2</v>
      </c>
      <c r="AE35" s="216">
        <v>0.04</v>
      </c>
      <c r="AF35" s="217">
        <v>7.2999999999999995E-2</v>
      </c>
      <c r="AG35" s="218">
        <v>7.1999999999999995E-2</v>
      </c>
      <c r="AH35" s="219">
        <v>0.13</v>
      </c>
      <c r="AI35" s="210">
        <v>5.6000000000000001E-2</v>
      </c>
      <c r="AJ35" s="212">
        <v>0.04</v>
      </c>
      <c r="AK35" s="212">
        <v>3.3000000000000002E-2</v>
      </c>
      <c r="AL35" s="212">
        <v>3.9E-2</v>
      </c>
      <c r="AM35" s="212">
        <v>3.9E-2</v>
      </c>
      <c r="AN35" s="211">
        <v>4.9000000000000002E-2</v>
      </c>
      <c r="AO35" s="208">
        <v>0.04</v>
      </c>
      <c r="AP35" s="215">
        <v>5.6000000000000001E-2</v>
      </c>
      <c r="AQ35" s="262">
        <v>3.5999999999999997E-2</v>
      </c>
    </row>
    <row r="36" spans="3:48" ht="21" customHeight="1" x14ac:dyDescent="0.2">
      <c r="C36" s="203" t="s">
        <v>48</v>
      </c>
      <c r="D36" s="123" t="s">
        <v>49</v>
      </c>
      <c r="E36" s="204"/>
      <c r="F36" s="205">
        <v>4.4999999999999998E-2</v>
      </c>
      <c r="G36" s="206">
        <v>3.3000000000000002E-2</v>
      </c>
      <c r="H36" s="206">
        <v>4.8000000000000001E-2</v>
      </c>
      <c r="I36" s="206">
        <v>4.3999999999999997E-2</v>
      </c>
      <c r="J36" s="206">
        <v>4.1000000000000002E-2</v>
      </c>
      <c r="K36" s="206">
        <v>2.9000000000000001E-2</v>
      </c>
      <c r="L36" s="206">
        <v>3.2000000000000001E-2</v>
      </c>
      <c r="M36" s="206">
        <v>3.3000000000000002E-2</v>
      </c>
      <c r="N36" s="207">
        <v>4.3999999999999997E-2</v>
      </c>
      <c r="O36" s="206">
        <v>3.3000000000000002E-2</v>
      </c>
      <c r="P36" s="207">
        <v>4.5999999999999999E-2</v>
      </c>
      <c r="Q36" s="207">
        <v>3.2000000000000001E-2</v>
      </c>
      <c r="R36" s="206">
        <v>3.5999999999999997E-2</v>
      </c>
      <c r="S36" s="206">
        <v>4.4999999999999998E-2</v>
      </c>
      <c r="T36" s="206">
        <v>0.05</v>
      </c>
      <c r="U36" s="206">
        <v>5.8000000000000003E-2</v>
      </c>
      <c r="V36" s="206">
        <v>4.2000000000000003E-2</v>
      </c>
      <c r="W36" s="206">
        <v>4.1000000000000002E-2</v>
      </c>
      <c r="X36" s="207">
        <v>4.2000000000000003E-2</v>
      </c>
      <c r="Y36" s="207">
        <v>4.2000000000000003E-2</v>
      </c>
      <c r="Z36" s="208">
        <v>4.3999999999999997E-2</v>
      </c>
      <c r="AA36" s="206">
        <v>3.5999999999999997E-2</v>
      </c>
      <c r="AB36" s="206">
        <v>3.6999999999999998E-2</v>
      </c>
      <c r="AC36" s="207">
        <v>5.0999999999999997E-2</v>
      </c>
      <c r="AD36" s="208">
        <v>5.1999999999999998E-2</v>
      </c>
      <c r="AE36" s="207">
        <v>3.6999999999999998E-2</v>
      </c>
      <c r="AF36" s="208">
        <v>6.2E-2</v>
      </c>
      <c r="AG36" s="209">
        <v>6.2E-2</v>
      </c>
      <c r="AH36" s="206">
        <v>9.9000000000000005E-2</v>
      </c>
      <c r="AI36" s="210">
        <v>0.05</v>
      </c>
      <c r="AJ36" s="212">
        <v>3.5000000000000003E-2</v>
      </c>
      <c r="AK36" s="212">
        <v>3.5999999999999997E-2</v>
      </c>
      <c r="AL36" s="212">
        <v>0.04</v>
      </c>
      <c r="AM36" s="212">
        <v>4.2999999999999997E-2</v>
      </c>
      <c r="AN36" s="212">
        <v>4.7E-2</v>
      </c>
      <c r="AO36" s="208">
        <v>0.04</v>
      </c>
      <c r="AP36" s="215">
        <v>5.7000000000000002E-2</v>
      </c>
      <c r="AQ36" s="262">
        <v>3.9E-2</v>
      </c>
    </row>
    <row r="37" spans="3:48" ht="21" customHeight="1" x14ac:dyDescent="0.2">
      <c r="C37" s="203" t="s">
        <v>50</v>
      </c>
      <c r="D37" s="123" t="s">
        <v>51</v>
      </c>
      <c r="E37" s="204"/>
      <c r="F37" s="205">
        <v>5.0999999999999997E-2</v>
      </c>
      <c r="G37" s="206">
        <v>3.1E-2</v>
      </c>
      <c r="H37" s="206">
        <v>5.5E-2</v>
      </c>
      <c r="I37" s="206">
        <v>3.5000000000000003E-2</v>
      </c>
      <c r="J37" s="206">
        <v>4.2999999999999997E-2</v>
      </c>
      <c r="K37" s="206">
        <v>0.03</v>
      </c>
      <c r="L37" s="206">
        <v>2.9000000000000001E-2</v>
      </c>
      <c r="M37" s="206">
        <v>3.2000000000000001E-2</v>
      </c>
      <c r="N37" s="207">
        <v>4.4999999999999998E-2</v>
      </c>
      <c r="O37" s="206">
        <v>3.4000000000000002E-2</v>
      </c>
      <c r="P37" s="207">
        <v>4.5999999999999999E-2</v>
      </c>
      <c r="Q37" s="207">
        <v>3.4000000000000002E-2</v>
      </c>
      <c r="R37" s="206">
        <v>3.5000000000000003E-2</v>
      </c>
      <c r="S37" s="206">
        <v>4.3999999999999997E-2</v>
      </c>
      <c r="T37" s="206">
        <v>5.1999999999999998E-2</v>
      </c>
      <c r="U37" s="206">
        <v>5.7000000000000002E-2</v>
      </c>
      <c r="V37" s="206">
        <v>4.4999999999999998E-2</v>
      </c>
      <c r="W37" s="206">
        <v>4.2999999999999997E-2</v>
      </c>
      <c r="X37" s="207">
        <v>4.2000000000000003E-2</v>
      </c>
      <c r="Y37" s="207">
        <v>4.3999999999999997E-2</v>
      </c>
      <c r="Z37" s="208">
        <v>4.2999999999999997E-2</v>
      </c>
      <c r="AA37" s="206">
        <v>3.7999999999999999E-2</v>
      </c>
      <c r="AB37" s="206">
        <v>3.5999999999999997E-2</v>
      </c>
      <c r="AC37" s="207">
        <v>5.3999999999999999E-2</v>
      </c>
      <c r="AD37" s="208">
        <v>5.2999999999999999E-2</v>
      </c>
      <c r="AE37" s="207">
        <v>3.6999999999999998E-2</v>
      </c>
      <c r="AF37" s="208">
        <v>6.3E-2</v>
      </c>
      <c r="AG37" s="209">
        <v>7.0000000000000007E-2</v>
      </c>
      <c r="AH37" s="219">
        <v>0.13</v>
      </c>
      <c r="AI37" s="210">
        <v>5.8999999999999997E-2</v>
      </c>
      <c r="AJ37" s="211">
        <v>4.2000000000000003E-2</v>
      </c>
      <c r="AK37" s="212">
        <v>3.1E-2</v>
      </c>
      <c r="AL37" s="212">
        <v>0.04</v>
      </c>
      <c r="AM37" s="212">
        <v>0.04</v>
      </c>
      <c r="AN37" s="211">
        <v>4.9000000000000002E-2</v>
      </c>
      <c r="AO37" s="214">
        <v>4.2000000000000003E-2</v>
      </c>
      <c r="AP37" s="215">
        <v>5.1999999999999998E-2</v>
      </c>
      <c r="AQ37" s="262">
        <v>3.5999999999999997E-2</v>
      </c>
    </row>
    <row r="38" spans="3:48" ht="21" customHeight="1" thickBot="1" x14ac:dyDescent="0.25">
      <c r="C38" s="220" t="s">
        <v>52</v>
      </c>
      <c r="D38" s="164" t="s">
        <v>66</v>
      </c>
      <c r="E38" s="221"/>
      <c r="F38" s="222">
        <v>5.7000000000000002E-2</v>
      </c>
      <c r="G38" s="223">
        <v>4.5999999999999999E-2</v>
      </c>
      <c r="H38" s="223">
        <v>6.5000000000000002E-2</v>
      </c>
      <c r="I38" s="223">
        <v>6.4000000000000001E-2</v>
      </c>
      <c r="J38" s="223">
        <v>5.7000000000000002E-2</v>
      </c>
      <c r="K38" s="223">
        <v>4.5999999999999999E-2</v>
      </c>
      <c r="L38" s="223">
        <v>5.6000000000000001E-2</v>
      </c>
      <c r="M38" s="223">
        <v>4.4999999999999998E-2</v>
      </c>
      <c r="N38" s="224">
        <v>5.5E-2</v>
      </c>
      <c r="O38" s="223">
        <v>4.4999999999999998E-2</v>
      </c>
      <c r="P38" s="224">
        <v>6.5000000000000002E-2</v>
      </c>
      <c r="Q38" s="224">
        <v>4.8000000000000001E-2</v>
      </c>
      <c r="R38" s="223">
        <v>5.2999999999999999E-2</v>
      </c>
      <c r="S38" s="223">
        <v>6.9000000000000006E-2</v>
      </c>
      <c r="T38" s="223">
        <v>6.5000000000000002E-2</v>
      </c>
      <c r="U38" s="223">
        <v>6.0999999999999999E-2</v>
      </c>
      <c r="V38" s="223">
        <v>6.0999999999999999E-2</v>
      </c>
      <c r="W38" s="223">
        <v>6.3E-2</v>
      </c>
      <c r="X38" s="224">
        <v>5.2999999999999999E-2</v>
      </c>
      <c r="Y38" s="224">
        <v>4.7E-2</v>
      </c>
      <c r="Z38" s="225">
        <v>5.3999999999999999E-2</v>
      </c>
      <c r="AA38" s="223">
        <v>4.5999999999999999E-2</v>
      </c>
      <c r="AB38" s="223">
        <v>4.4999999999999998E-2</v>
      </c>
      <c r="AC38" s="224">
        <v>5.6000000000000001E-2</v>
      </c>
      <c r="AD38" s="225">
        <v>5.6000000000000001E-2</v>
      </c>
      <c r="AE38" s="226">
        <v>3.5999999999999997E-2</v>
      </c>
      <c r="AF38" s="227">
        <v>0.06</v>
      </c>
      <c r="AG38" s="228">
        <v>0.06</v>
      </c>
      <c r="AH38" s="229">
        <v>7.8E-2</v>
      </c>
      <c r="AI38" s="230">
        <v>6.3E-2</v>
      </c>
      <c r="AJ38" s="231">
        <v>4.2000000000000003E-2</v>
      </c>
      <c r="AK38" s="232">
        <v>3.5000000000000003E-2</v>
      </c>
      <c r="AL38" s="231">
        <v>4.2000000000000003E-2</v>
      </c>
      <c r="AM38" s="231">
        <v>5.6000000000000001E-2</v>
      </c>
      <c r="AN38" s="232">
        <v>4.5999999999999999E-2</v>
      </c>
      <c r="AO38" s="225">
        <v>4.3999999999999997E-2</v>
      </c>
      <c r="AP38" s="233">
        <v>5.8999999999999997E-2</v>
      </c>
      <c r="AQ38" s="263">
        <v>4.3999999999999997E-2</v>
      </c>
    </row>
    <row r="39" spans="3:48" ht="21" customHeight="1" thickTop="1" thickBot="1" x14ac:dyDescent="0.25">
      <c r="C39" s="180" t="s">
        <v>63</v>
      </c>
      <c r="D39" s="181"/>
      <c r="E39" s="182"/>
      <c r="F39" s="234">
        <f t="shared" ref="F39:AC39" si="10">MAX(F34:F38)</f>
        <v>5.7000000000000002E-2</v>
      </c>
      <c r="G39" s="235">
        <f t="shared" si="10"/>
        <v>4.5999999999999999E-2</v>
      </c>
      <c r="H39" s="235">
        <f t="shared" si="10"/>
        <v>6.5000000000000002E-2</v>
      </c>
      <c r="I39" s="235">
        <f t="shared" si="10"/>
        <v>6.4000000000000001E-2</v>
      </c>
      <c r="J39" s="235">
        <f t="shared" si="10"/>
        <v>5.7000000000000002E-2</v>
      </c>
      <c r="K39" s="235">
        <f t="shared" si="10"/>
        <v>4.5999999999999999E-2</v>
      </c>
      <c r="L39" s="235">
        <f t="shared" si="10"/>
        <v>5.6000000000000001E-2</v>
      </c>
      <c r="M39" s="235">
        <f t="shared" si="10"/>
        <v>4.4999999999999998E-2</v>
      </c>
      <c r="N39" s="235">
        <f t="shared" si="10"/>
        <v>5.5E-2</v>
      </c>
      <c r="O39" s="235">
        <f t="shared" si="10"/>
        <v>4.4999999999999998E-2</v>
      </c>
      <c r="P39" s="235">
        <f t="shared" si="10"/>
        <v>6.5000000000000002E-2</v>
      </c>
      <c r="Q39" s="235">
        <f t="shared" si="10"/>
        <v>4.8000000000000001E-2</v>
      </c>
      <c r="R39" s="235">
        <f t="shared" si="10"/>
        <v>5.2999999999999999E-2</v>
      </c>
      <c r="S39" s="235">
        <f t="shared" si="10"/>
        <v>6.9000000000000006E-2</v>
      </c>
      <c r="T39" s="235">
        <f t="shared" si="10"/>
        <v>6.5000000000000002E-2</v>
      </c>
      <c r="U39" s="235">
        <f t="shared" si="10"/>
        <v>6.0999999999999999E-2</v>
      </c>
      <c r="V39" s="235">
        <f t="shared" si="10"/>
        <v>6.0999999999999999E-2</v>
      </c>
      <c r="W39" s="235">
        <f t="shared" si="10"/>
        <v>6.3E-2</v>
      </c>
      <c r="X39" s="236">
        <f t="shared" si="10"/>
        <v>5.2999999999999999E-2</v>
      </c>
      <c r="Y39" s="236">
        <f t="shared" si="10"/>
        <v>4.7E-2</v>
      </c>
      <c r="Z39" s="237">
        <f t="shared" si="10"/>
        <v>5.3999999999999999E-2</v>
      </c>
      <c r="AA39" s="235">
        <f t="shared" si="10"/>
        <v>4.5999999999999999E-2</v>
      </c>
      <c r="AB39" s="235">
        <f t="shared" si="10"/>
        <v>4.4999999999999998E-2</v>
      </c>
      <c r="AC39" s="236">
        <f t="shared" si="10"/>
        <v>5.6000000000000001E-2</v>
      </c>
      <c r="AD39" s="237">
        <v>5.6000000000000001E-2</v>
      </c>
      <c r="AE39" s="236">
        <v>0.04</v>
      </c>
      <c r="AF39" s="237">
        <f t="shared" ref="AF39:AQ39" si="11">MAX(AF34:AF38)</f>
        <v>7.2999999999999995E-2</v>
      </c>
      <c r="AG39" s="238">
        <f t="shared" si="11"/>
        <v>7.1999999999999995E-2</v>
      </c>
      <c r="AH39" s="235">
        <f t="shared" si="11"/>
        <v>0.13</v>
      </c>
      <c r="AI39" s="239">
        <f t="shared" si="11"/>
        <v>6.3E-2</v>
      </c>
      <c r="AJ39" s="240">
        <f t="shared" si="11"/>
        <v>4.2000000000000003E-2</v>
      </c>
      <c r="AK39" s="240">
        <f t="shared" si="11"/>
        <v>3.7999999999999999E-2</v>
      </c>
      <c r="AL39" s="240">
        <f t="shared" si="11"/>
        <v>4.2000000000000003E-2</v>
      </c>
      <c r="AM39" s="240">
        <f t="shared" si="11"/>
        <v>5.6000000000000001E-2</v>
      </c>
      <c r="AN39" s="240">
        <f t="shared" si="11"/>
        <v>4.9000000000000002E-2</v>
      </c>
      <c r="AO39" s="237">
        <f t="shared" si="11"/>
        <v>4.3999999999999997E-2</v>
      </c>
      <c r="AP39" s="241">
        <f t="shared" si="11"/>
        <v>5.8999999999999997E-2</v>
      </c>
      <c r="AQ39" s="241">
        <f t="shared" si="11"/>
        <v>4.3999999999999997E-2</v>
      </c>
    </row>
    <row r="40" spans="3:48" ht="21" customHeight="1" thickBot="1" x14ac:dyDescent="0.25">
      <c r="C40" s="191" t="s">
        <v>64</v>
      </c>
      <c r="D40" s="192"/>
      <c r="E40" s="242"/>
      <c r="F40" s="243">
        <f t="shared" ref="F40:X40" si="12">ROUND(AVERAGE(F34:F38),3)</f>
        <v>4.8000000000000001E-2</v>
      </c>
      <c r="G40" s="235">
        <f t="shared" si="12"/>
        <v>3.5000000000000003E-2</v>
      </c>
      <c r="H40" s="235">
        <f t="shared" si="12"/>
        <v>5.3999999999999999E-2</v>
      </c>
      <c r="I40" s="235">
        <f t="shared" si="12"/>
        <v>4.5999999999999999E-2</v>
      </c>
      <c r="J40" s="235">
        <f t="shared" si="12"/>
        <v>4.4999999999999998E-2</v>
      </c>
      <c r="K40" s="235">
        <f t="shared" si="12"/>
        <v>3.3000000000000002E-2</v>
      </c>
      <c r="L40" s="235">
        <f t="shared" si="12"/>
        <v>3.5999999999999997E-2</v>
      </c>
      <c r="M40" s="235">
        <f t="shared" si="12"/>
        <v>3.5000000000000003E-2</v>
      </c>
      <c r="N40" s="235">
        <f t="shared" si="12"/>
        <v>4.5999999999999999E-2</v>
      </c>
      <c r="O40" s="235">
        <f t="shared" si="12"/>
        <v>3.5999999999999997E-2</v>
      </c>
      <c r="P40" s="235">
        <f t="shared" si="12"/>
        <v>5.1999999999999998E-2</v>
      </c>
      <c r="Q40" s="235">
        <f t="shared" si="12"/>
        <v>3.5999999999999997E-2</v>
      </c>
      <c r="R40" s="235">
        <f t="shared" si="12"/>
        <v>4.1000000000000002E-2</v>
      </c>
      <c r="S40" s="244">
        <f t="shared" si="12"/>
        <v>4.8000000000000001E-2</v>
      </c>
      <c r="T40" s="244">
        <f t="shared" si="12"/>
        <v>5.3999999999999999E-2</v>
      </c>
      <c r="U40" s="244">
        <f t="shared" si="12"/>
        <v>5.8000000000000003E-2</v>
      </c>
      <c r="V40" s="244">
        <f t="shared" si="12"/>
        <v>4.7E-2</v>
      </c>
      <c r="W40" s="244">
        <f t="shared" si="12"/>
        <v>4.7E-2</v>
      </c>
      <c r="X40" s="245">
        <f t="shared" si="12"/>
        <v>4.7E-2</v>
      </c>
      <c r="Y40" s="245">
        <f>ROUND(AVERAGE(Y34:Y38),3)</f>
        <v>4.3999999999999997E-2</v>
      </c>
      <c r="Z40" s="246">
        <f>ROUND(AVERAGE(Z34:Z38),3)</f>
        <v>4.7E-2</v>
      </c>
      <c r="AA40" s="244">
        <f>ROUND(AVERAGE(AA34:AA38),3)</f>
        <v>3.9E-2</v>
      </c>
      <c r="AB40" s="244">
        <f>ROUND(AVERAGE(AB34:AB38),3)</f>
        <v>0.04</v>
      </c>
      <c r="AC40" s="245">
        <f>ROUND(AVERAGE(AC34:AC38),3)</f>
        <v>5.2999999999999999E-2</v>
      </c>
      <c r="AD40" s="246">
        <v>5.2999999999999999E-2</v>
      </c>
      <c r="AE40" s="245">
        <v>3.7999999999999999E-2</v>
      </c>
      <c r="AF40" s="246">
        <f t="shared" ref="AF40:AK40" si="13">ROUND(AVERAGE(AF34:AF38),3)</f>
        <v>6.4000000000000001E-2</v>
      </c>
      <c r="AG40" s="247">
        <f t="shared" si="13"/>
        <v>6.5000000000000002E-2</v>
      </c>
      <c r="AH40" s="244">
        <f t="shared" si="13"/>
        <v>0.107</v>
      </c>
      <c r="AI40" s="248">
        <f t="shared" si="13"/>
        <v>5.6000000000000001E-2</v>
      </c>
      <c r="AJ40" s="249">
        <f t="shared" si="13"/>
        <v>0.04</v>
      </c>
      <c r="AK40" s="249">
        <f t="shared" si="13"/>
        <v>3.5000000000000003E-2</v>
      </c>
      <c r="AL40" s="249">
        <f>ROUND(AVERAGE(AL34:AL38),3)</f>
        <v>0.04</v>
      </c>
      <c r="AM40" s="249">
        <f>ROUND(AVERAGE(AM34:AM38),3)</f>
        <v>4.4999999999999998E-2</v>
      </c>
      <c r="AN40" s="249">
        <f>ROUND(AVERAGE(AN34:AN38),3)</f>
        <v>4.8000000000000001E-2</v>
      </c>
      <c r="AO40" s="246">
        <f>ROUND(AVERAGE(AO34:AO38),3)</f>
        <v>4.1000000000000002E-2</v>
      </c>
      <c r="AP40" s="250">
        <f t="shared" ref="AP40:AQ40" si="14">ROUND(AVERAGE(AP34:AP38),3)</f>
        <v>5.6000000000000001E-2</v>
      </c>
      <c r="AQ40" s="250">
        <f t="shared" si="14"/>
        <v>3.7999999999999999E-2</v>
      </c>
    </row>
    <row r="41" spans="3:48" ht="18" customHeight="1" x14ac:dyDescent="0.2">
      <c r="C41" s="251"/>
      <c r="D41" s="113"/>
      <c r="E41" s="251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15"/>
      <c r="V41" s="252"/>
      <c r="W41" s="252"/>
      <c r="X41" s="252"/>
      <c r="Y41" s="252"/>
      <c r="Z41" s="252"/>
      <c r="AA41" s="252"/>
      <c r="AB41" s="116"/>
      <c r="AC41" s="116"/>
      <c r="AD41" s="116"/>
      <c r="AE41" s="116"/>
      <c r="AF41" s="116"/>
      <c r="AI41" s="116"/>
      <c r="AJ41" s="116"/>
      <c r="AK41" s="116"/>
      <c r="AL41" s="116"/>
      <c r="AM41" s="116"/>
      <c r="AN41" s="116"/>
      <c r="AO41" s="116" t="s">
        <v>56</v>
      </c>
      <c r="AP41" s="116"/>
      <c r="AQ41" s="116"/>
      <c r="AR41" s="252"/>
      <c r="AS41" s="252"/>
      <c r="AT41" s="252"/>
      <c r="AU41" s="252"/>
      <c r="AV41" s="252"/>
    </row>
  </sheetData>
  <phoneticPr fontId="2"/>
  <pageMargins left="0.7" right="0.7" top="0.75" bottom="0.75" header="0.3" footer="0.3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宍道湖データ</vt:lpstr>
      <vt:lpstr>宍道湖データ!Print_Area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2022-09-29T08:43:27Z</cp:lastPrinted>
  <dcterms:created xsi:type="dcterms:W3CDTF">2022-09-29T08:41:47Z</dcterms:created>
  <dcterms:modified xsi:type="dcterms:W3CDTF">2022-09-29T08:57:01Z</dcterms:modified>
</cp:coreProperties>
</file>