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15" windowHeight="6495" tabRatio="706" activeTab="0"/>
  </bookViews>
  <sheets>
    <sheet name="平成23年度" sheetId="1" r:id="rId1"/>
  </sheets>
  <definedNames>
    <definedName name="_xlnm.Print_Area" localSheetId="0">'平成23年度'!$A$1:$K$240</definedName>
  </definedNames>
  <calcPr fullCalcOnLoad="1"/>
</workbook>
</file>

<file path=xl/sharedStrings.xml><?xml version="1.0" encoding="utf-8"?>
<sst xmlns="http://schemas.openxmlformats.org/spreadsheetml/2006/main" count="473" uniqueCount="32">
  <si>
    <t>月分</t>
  </si>
  <si>
    <t>計</t>
  </si>
  <si>
    <t>利用関係</t>
  </si>
  <si>
    <t>資金別</t>
  </si>
  <si>
    <t>持家</t>
  </si>
  <si>
    <t>貸家</t>
  </si>
  <si>
    <t>給与住宅</t>
  </si>
  <si>
    <t>分譲住宅</t>
  </si>
  <si>
    <t>民間</t>
  </si>
  <si>
    <t>公営</t>
  </si>
  <si>
    <t>その他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</si>
  <si>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</si>
  <si>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</si>
  <si>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</si>
  <si>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</si>
  <si>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</si>
  <si>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</si>
  <si>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</si>
  <si>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</si>
  <si>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郡部計</t>
  </si>
  <si>
    <t>県総計</t>
  </si>
  <si>
    <t>合計</t>
  </si>
  <si>
    <t>雲南市</t>
  </si>
  <si>
    <t>延床面積合計</t>
  </si>
  <si>
    <t>延床面積合計</t>
  </si>
  <si>
    <t>島根県内新設住宅着工戸数</t>
  </si>
  <si>
    <t>住宅金融機構</t>
  </si>
  <si>
    <t>都市再生機構</t>
  </si>
  <si>
    <t>全国計（戸数）</t>
  </si>
  <si>
    <t>平成23年</t>
  </si>
  <si>
    <t>平成23年</t>
  </si>
  <si>
    <t>平成２４年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</si>
</sst>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</numFmts>
  <fonts count="44">
    <font>
      <sz val="11"/>
      <name val="ＭＳ 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8"/>
      <name val="HG丸ｺﾞｼｯｸM-PRO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6"/>
      <name val="ＭＳ ゴシック"/>
      <family val="3"/>
    </font>
    <font>
      <sz val="11"/>
      <color indexed="10"/>
      <name val="HG丸ｺﾞｼｯｸM-PRO"/>
      <family val="3"/>
    </font>
    <font>
      <sz val="16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 diagonalDown="1">
      <left style="medium"/>
      <right style="double"/>
      <top style="medium"/>
      <bottom style="thin"/>
      <diagonal style="thin"/>
    </border>
    <border diagonalDown="1">
      <left style="medium"/>
      <right style="double"/>
      <top style="thin"/>
      <bottom style="thin"/>
      <diagonal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vertical="center"/>
    </xf>
    <xf numFmtId="176" fontId="1" fillId="0" borderId="21" xfId="0" applyNumberFormat="1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176" fontId="1" fillId="0" borderId="15" xfId="0" applyNumberFormat="1" applyFont="1" applyBorder="1" applyAlignment="1" applyProtection="1">
      <alignment vertical="center"/>
      <protection locked="0"/>
    </xf>
    <xf numFmtId="176" fontId="1" fillId="0" borderId="11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22" xfId="0" applyNumberFormat="1" applyFont="1" applyBorder="1" applyAlignment="1" applyProtection="1">
      <alignment vertical="center"/>
      <protection/>
    </xf>
    <xf numFmtId="176" fontId="1" fillId="0" borderId="23" xfId="0" applyNumberFormat="1" applyFont="1" applyBorder="1" applyAlignment="1" applyProtection="1">
      <alignment vertical="center"/>
      <protection locked="0"/>
    </xf>
    <xf numFmtId="176" fontId="1" fillId="0" borderId="24" xfId="0" applyNumberFormat="1" applyFont="1" applyBorder="1" applyAlignment="1" applyProtection="1">
      <alignment vertical="center"/>
      <protection locked="0"/>
    </xf>
    <xf numFmtId="176" fontId="1" fillId="0" borderId="25" xfId="0" applyNumberFormat="1" applyFont="1" applyBorder="1" applyAlignment="1" applyProtection="1">
      <alignment vertical="center"/>
      <protection locked="0"/>
    </xf>
    <xf numFmtId="176" fontId="1" fillId="0" borderId="24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1" fillId="0" borderId="27" xfId="0" applyNumberFormat="1" applyFont="1" applyBorder="1" applyAlignment="1" applyProtection="1">
      <alignment vertical="center"/>
      <protection/>
    </xf>
    <xf numFmtId="176" fontId="1" fillId="0" borderId="28" xfId="0" applyNumberFormat="1" applyFont="1" applyBorder="1" applyAlignment="1">
      <alignment vertical="center"/>
    </xf>
    <xf numFmtId="176" fontId="1" fillId="0" borderId="29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6" fontId="1" fillId="0" borderId="32" xfId="0" applyNumberFormat="1" applyFont="1" applyBorder="1" applyAlignment="1">
      <alignment vertical="center"/>
    </xf>
    <xf numFmtId="176" fontId="1" fillId="0" borderId="33" xfId="0" applyNumberFormat="1" applyFont="1" applyBorder="1" applyAlignment="1" applyProtection="1">
      <alignment vertical="center"/>
      <protection/>
    </xf>
    <xf numFmtId="176" fontId="1" fillId="0" borderId="34" xfId="0" applyNumberFormat="1" applyFont="1" applyBorder="1" applyAlignment="1" applyProtection="1">
      <alignment vertical="center"/>
      <protection locked="0"/>
    </xf>
    <xf numFmtId="176" fontId="1" fillId="0" borderId="35" xfId="0" applyNumberFormat="1" applyFont="1" applyBorder="1" applyAlignment="1" applyProtection="1">
      <alignment vertical="center"/>
      <protection locked="0"/>
    </xf>
    <xf numFmtId="176" fontId="1" fillId="0" borderId="36" xfId="0" applyNumberFormat="1" applyFont="1" applyBorder="1" applyAlignment="1" applyProtection="1">
      <alignment vertical="center"/>
      <protection locked="0"/>
    </xf>
    <xf numFmtId="176" fontId="1" fillId="0" borderId="37" xfId="0" applyNumberFormat="1" applyFont="1" applyBorder="1" applyAlignment="1">
      <alignment vertical="center"/>
    </xf>
    <xf numFmtId="176" fontId="1" fillId="0" borderId="35" xfId="0" applyNumberFormat="1" applyFont="1" applyBorder="1" applyAlignment="1">
      <alignment vertical="center"/>
    </xf>
    <xf numFmtId="176" fontId="1" fillId="0" borderId="38" xfId="0" applyNumberFormat="1" applyFont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3" fillId="0" borderId="39" xfId="0" applyNumberFormat="1" applyFont="1" applyBorder="1" applyAlignment="1" applyProtection="1">
      <alignment vertical="center"/>
      <protection locked="0"/>
    </xf>
    <xf numFmtId="176" fontId="3" fillId="0" borderId="40" xfId="0" applyNumberFormat="1" applyFont="1" applyBorder="1" applyAlignment="1" applyProtection="1">
      <alignment vertical="center"/>
      <protection locked="0"/>
    </xf>
    <xf numFmtId="176" fontId="1" fillId="0" borderId="0" xfId="0" applyNumberFormat="1" applyFont="1" applyAlignment="1">
      <alignment vertical="center"/>
    </xf>
    <xf numFmtId="38" fontId="1" fillId="0" borderId="0" xfId="49" applyFont="1" applyAlignment="1">
      <alignment vertical="center"/>
    </xf>
    <xf numFmtId="176" fontId="3" fillId="0" borderId="39" xfId="0" applyNumberFormat="1" applyFont="1" applyFill="1" applyBorder="1" applyAlignment="1" applyProtection="1">
      <alignment vertical="center"/>
      <protection locked="0"/>
    </xf>
    <xf numFmtId="176" fontId="3" fillId="0" borderId="40" xfId="0" applyNumberFormat="1" applyFont="1" applyFill="1" applyBorder="1" applyAlignment="1" applyProtection="1">
      <alignment vertical="center"/>
      <protection locked="0"/>
    </xf>
    <xf numFmtId="176" fontId="3" fillId="0" borderId="41" xfId="0" applyNumberFormat="1" applyFont="1" applyFill="1" applyBorder="1" applyAlignment="1" applyProtection="1">
      <alignment vertical="center"/>
      <protection locked="0"/>
    </xf>
    <xf numFmtId="176" fontId="1" fillId="0" borderId="20" xfId="0" applyNumberFormat="1" applyFont="1" applyBorder="1" applyAlignment="1">
      <alignment vertical="center"/>
    </xf>
    <xf numFmtId="176" fontId="1" fillId="0" borderId="39" xfId="0" applyNumberFormat="1" applyFont="1" applyBorder="1" applyAlignment="1">
      <alignment vertical="center"/>
    </xf>
    <xf numFmtId="176" fontId="1" fillId="0" borderId="40" xfId="0" applyNumberFormat="1" applyFont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6" fontId="1" fillId="0" borderId="42" xfId="0" applyNumberFormat="1" applyFont="1" applyBorder="1" applyAlignment="1">
      <alignment vertical="center"/>
    </xf>
    <xf numFmtId="176" fontId="1" fillId="0" borderId="4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38" fontId="7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76" fontId="1" fillId="0" borderId="44" xfId="0" applyNumberFormat="1" applyFont="1" applyBorder="1" applyAlignment="1" applyProtection="1">
      <alignment vertical="center"/>
      <protection/>
    </xf>
    <xf numFmtId="176" fontId="1" fillId="0" borderId="30" xfId="0" applyNumberFormat="1" applyFont="1" applyBorder="1" applyAlignment="1" applyProtection="1">
      <alignment vertical="center"/>
      <protection/>
    </xf>
    <xf numFmtId="176" fontId="1" fillId="0" borderId="45" xfId="0" applyNumberFormat="1" applyFont="1" applyBorder="1" applyAlignment="1" applyProtection="1">
      <alignment vertical="center"/>
      <protection/>
    </xf>
    <xf numFmtId="176" fontId="1" fillId="0" borderId="21" xfId="0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 locked="0"/>
    </xf>
    <xf numFmtId="176" fontId="1" fillId="0" borderId="10" xfId="0" applyNumberFormat="1" applyFont="1" applyFill="1" applyBorder="1" applyAlignment="1" applyProtection="1">
      <alignment vertical="center"/>
      <protection locked="0"/>
    </xf>
    <xf numFmtId="176" fontId="1" fillId="0" borderId="15" xfId="0" applyNumberFormat="1" applyFont="1" applyFill="1" applyBorder="1" applyAlignment="1" applyProtection="1">
      <alignment vertical="center"/>
      <protection locked="0"/>
    </xf>
    <xf numFmtId="176" fontId="1" fillId="0" borderId="11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vertical="center"/>
    </xf>
    <xf numFmtId="176" fontId="1" fillId="0" borderId="23" xfId="0" applyNumberFormat="1" applyFont="1" applyFill="1" applyBorder="1" applyAlignment="1" applyProtection="1">
      <alignment vertical="center"/>
      <protection locked="0"/>
    </xf>
    <xf numFmtId="176" fontId="1" fillId="0" borderId="24" xfId="0" applyNumberFormat="1" applyFont="1" applyFill="1" applyBorder="1" applyAlignment="1" applyProtection="1">
      <alignment vertical="center"/>
      <protection locked="0"/>
    </xf>
    <xf numFmtId="176" fontId="1" fillId="0" borderId="25" xfId="0" applyNumberFormat="1" applyFont="1" applyFill="1" applyBorder="1" applyAlignment="1" applyProtection="1">
      <alignment vertical="center"/>
      <protection locked="0"/>
    </xf>
    <xf numFmtId="176" fontId="1" fillId="0" borderId="23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38" fontId="1" fillId="0" borderId="0" xfId="49" applyFont="1" applyFill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0"/>
  <sheetViews>
    <sheetView tabSelected="1" view="pageBreakPreview" zoomScale="75" zoomScaleNormal="75" zoomScaleSheetLayoutView="75" zoomScalePageLayoutView="0" workbookViewId="0" topLeftCell="A118">
      <selection activeCell="C137" sqref="C137"/>
    </sheetView>
  </sheetViews>
  <sheetFormatPr defaultColWidth="11.59765625" defaultRowHeight="20.25" customHeight="1"/>
  <cols>
    <col min="1" max="1" width="17.3984375" style="1" customWidth="1"/>
    <col min="2" max="2" width="11.59765625" style="1" customWidth="1"/>
    <col min="3" max="3" width="11.09765625" style="1" customWidth="1"/>
    <col min="4" max="4" width="11.59765625" style="1" customWidth="1"/>
    <col min="5" max="8" width="11.09765625" style="1" customWidth="1"/>
    <col min="9" max="10" width="11.59765625" style="1" customWidth="1"/>
    <col min="11" max="11" width="11.09765625" style="1" customWidth="1"/>
    <col min="12" max="16384" width="11.59765625" style="1" customWidth="1"/>
  </cols>
  <sheetData>
    <row r="1" spans="1:11" s="54" customFormat="1" ht="20.25" customHeight="1">
      <c r="A1" s="76" t="s">
        <v>25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9:11" s="54" customFormat="1" ht="20.25" customHeight="1" thickBot="1">
      <c r="I2" s="57" t="s">
        <v>29</v>
      </c>
      <c r="J2" s="58">
        <v>4</v>
      </c>
      <c r="K2" s="58" t="s">
        <v>0</v>
      </c>
    </row>
    <row r="3" spans="1:11" ht="20.25" customHeight="1">
      <c r="A3" s="77"/>
      <c r="B3" s="79" t="s">
        <v>1</v>
      </c>
      <c r="C3" s="81" t="s">
        <v>2</v>
      </c>
      <c r="D3" s="82"/>
      <c r="E3" s="82"/>
      <c r="F3" s="83"/>
      <c r="G3" s="84" t="s">
        <v>3</v>
      </c>
      <c r="H3" s="82"/>
      <c r="I3" s="82"/>
      <c r="J3" s="82"/>
      <c r="K3" s="85"/>
    </row>
    <row r="4" spans="1:11" s="2" customFormat="1" ht="20.25" customHeight="1">
      <c r="A4" s="78"/>
      <c r="B4" s="80"/>
      <c r="C4" s="7" t="s">
        <v>4</v>
      </c>
      <c r="D4" s="3" t="s">
        <v>5</v>
      </c>
      <c r="E4" s="3" t="s">
        <v>6</v>
      </c>
      <c r="F4" s="8" t="s">
        <v>7</v>
      </c>
      <c r="G4" s="4" t="s">
        <v>8</v>
      </c>
      <c r="H4" s="3" t="s">
        <v>9</v>
      </c>
      <c r="I4" s="3" t="s">
        <v>26</v>
      </c>
      <c r="J4" s="3" t="s">
        <v>27</v>
      </c>
      <c r="K4" s="5" t="s">
        <v>10</v>
      </c>
    </row>
    <row r="5" spans="1:11" ht="20.25" customHeight="1">
      <c r="A5" s="6" t="s">
        <v>11</v>
      </c>
      <c r="B5" s="14">
        <f>SUM(C5:F5)</f>
        <v>138</v>
      </c>
      <c r="C5" s="15">
        <v>32</v>
      </c>
      <c r="D5" s="16">
        <v>103</v>
      </c>
      <c r="E5" s="16">
        <v>0</v>
      </c>
      <c r="F5" s="17">
        <v>3</v>
      </c>
      <c r="G5" s="18">
        <v>136</v>
      </c>
      <c r="H5" s="19">
        <v>0</v>
      </c>
      <c r="I5" s="19">
        <v>2</v>
      </c>
      <c r="J5" s="19">
        <v>0</v>
      </c>
      <c r="K5" s="20">
        <v>0</v>
      </c>
    </row>
    <row r="6" spans="1:11" ht="20.25" customHeight="1">
      <c r="A6" s="6" t="s">
        <v>12</v>
      </c>
      <c r="B6" s="14">
        <f aca="true" t="shared" si="0" ref="B6:B12">SUM(C6:F6)</f>
        <v>8</v>
      </c>
      <c r="C6" s="15">
        <v>7</v>
      </c>
      <c r="D6" s="16">
        <v>0</v>
      </c>
      <c r="E6" s="16">
        <v>0</v>
      </c>
      <c r="F6" s="17">
        <v>1</v>
      </c>
      <c r="G6" s="18">
        <v>5</v>
      </c>
      <c r="H6" s="19">
        <v>0</v>
      </c>
      <c r="I6" s="19">
        <v>0</v>
      </c>
      <c r="J6" s="19">
        <v>0</v>
      </c>
      <c r="K6" s="20">
        <v>3</v>
      </c>
    </row>
    <row r="7" spans="1:11" ht="20.25" customHeight="1">
      <c r="A7" s="6" t="s">
        <v>13</v>
      </c>
      <c r="B7" s="14">
        <f t="shared" si="0"/>
        <v>32</v>
      </c>
      <c r="C7" s="15">
        <v>24</v>
      </c>
      <c r="D7" s="16">
        <v>8</v>
      </c>
      <c r="E7" s="16">
        <v>0</v>
      </c>
      <c r="F7" s="17">
        <v>0</v>
      </c>
      <c r="G7" s="18">
        <v>28</v>
      </c>
      <c r="H7" s="19">
        <v>0</v>
      </c>
      <c r="I7" s="19">
        <v>2</v>
      </c>
      <c r="J7" s="19">
        <v>0</v>
      </c>
      <c r="K7" s="20">
        <v>2</v>
      </c>
    </row>
    <row r="8" spans="1:11" ht="20.25" customHeight="1">
      <c r="A8" s="6" t="s">
        <v>14</v>
      </c>
      <c r="B8" s="14">
        <f t="shared" si="0"/>
        <v>9</v>
      </c>
      <c r="C8" s="15">
        <v>9</v>
      </c>
      <c r="D8" s="16">
        <v>0</v>
      </c>
      <c r="E8" s="16">
        <v>0</v>
      </c>
      <c r="F8" s="17">
        <v>0</v>
      </c>
      <c r="G8" s="18">
        <v>9</v>
      </c>
      <c r="H8" s="19">
        <v>0</v>
      </c>
      <c r="I8" s="19">
        <v>0</v>
      </c>
      <c r="J8" s="19">
        <v>0</v>
      </c>
      <c r="K8" s="20">
        <v>0</v>
      </c>
    </row>
    <row r="9" spans="1:11" ht="20.25" customHeight="1">
      <c r="A9" s="6" t="s">
        <v>15</v>
      </c>
      <c r="B9" s="14">
        <f t="shared" si="0"/>
        <v>5</v>
      </c>
      <c r="C9" s="15">
        <v>5</v>
      </c>
      <c r="D9" s="16">
        <v>0</v>
      </c>
      <c r="E9" s="16">
        <v>0</v>
      </c>
      <c r="F9" s="17">
        <v>0</v>
      </c>
      <c r="G9" s="18">
        <v>4</v>
      </c>
      <c r="H9" s="19">
        <v>0</v>
      </c>
      <c r="I9" s="19">
        <v>0</v>
      </c>
      <c r="J9" s="19">
        <v>0</v>
      </c>
      <c r="K9" s="20">
        <v>1</v>
      </c>
    </row>
    <row r="10" spans="1:11" ht="20.25" customHeight="1">
      <c r="A10" s="6" t="s">
        <v>16</v>
      </c>
      <c r="B10" s="14">
        <f t="shared" si="0"/>
        <v>4</v>
      </c>
      <c r="C10" s="15">
        <v>4</v>
      </c>
      <c r="D10" s="16">
        <v>0</v>
      </c>
      <c r="E10" s="16">
        <v>0</v>
      </c>
      <c r="F10" s="17">
        <v>0</v>
      </c>
      <c r="G10" s="18">
        <v>4</v>
      </c>
      <c r="H10" s="19">
        <v>0</v>
      </c>
      <c r="I10" s="19">
        <v>0</v>
      </c>
      <c r="J10" s="19">
        <v>0</v>
      </c>
      <c r="K10" s="20">
        <v>0</v>
      </c>
    </row>
    <row r="11" spans="1:11" ht="20.25" customHeight="1">
      <c r="A11" s="6" t="s">
        <v>17</v>
      </c>
      <c r="B11" s="14">
        <f t="shared" si="0"/>
        <v>6</v>
      </c>
      <c r="C11" s="15">
        <v>5</v>
      </c>
      <c r="D11" s="16">
        <v>0</v>
      </c>
      <c r="E11" s="16">
        <v>0</v>
      </c>
      <c r="F11" s="17">
        <v>1</v>
      </c>
      <c r="G11" s="18">
        <v>3</v>
      </c>
      <c r="H11" s="19">
        <v>0</v>
      </c>
      <c r="I11" s="19">
        <v>0</v>
      </c>
      <c r="J11" s="19">
        <v>0</v>
      </c>
      <c r="K11" s="20">
        <v>3</v>
      </c>
    </row>
    <row r="12" spans="1:11" ht="20.25" customHeight="1" thickBot="1">
      <c r="A12" s="10" t="s">
        <v>22</v>
      </c>
      <c r="B12" s="21">
        <f t="shared" si="0"/>
        <v>8</v>
      </c>
      <c r="C12" s="22">
        <v>8</v>
      </c>
      <c r="D12" s="23">
        <v>0</v>
      </c>
      <c r="E12" s="23">
        <v>0</v>
      </c>
      <c r="F12" s="24">
        <v>0</v>
      </c>
      <c r="G12" s="40">
        <v>7</v>
      </c>
      <c r="H12" s="25">
        <v>0</v>
      </c>
      <c r="I12" s="25">
        <v>0</v>
      </c>
      <c r="J12" s="25">
        <v>0</v>
      </c>
      <c r="K12" s="26">
        <v>1</v>
      </c>
    </row>
    <row r="13" spans="1:11" ht="20.25" customHeight="1" thickBot="1" thickTop="1">
      <c r="A13" s="11" t="s">
        <v>18</v>
      </c>
      <c r="B13" s="27">
        <f>SUM(B5:B12)</f>
        <v>210</v>
      </c>
      <c r="C13" s="28">
        <f aca="true" t="shared" si="1" ref="C13:K13">SUM(C5:C12)</f>
        <v>94</v>
      </c>
      <c r="D13" s="29">
        <f t="shared" si="1"/>
        <v>111</v>
      </c>
      <c r="E13" s="29">
        <f t="shared" si="1"/>
        <v>0</v>
      </c>
      <c r="F13" s="30">
        <f t="shared" si="1"/>
        <v>5</v>
      </c>
      <c r="G13" s="31">
        <f t="shared" si="1"/>
        <v>196</v>
      </c>
      <c r="H13" s="31">
        <f t="shared" si="1"/>
        <v>0</v>
      </c>
      <c r="I13" s="31">
        <f t="shared" si="1"/>
        <v>4</v>
      </c>
      <c r="J13" s="31">
        <f t="shared" si="1"/>
        <v>0</v>
      </c>
      <c r="K13" s="31">
        <f t="shared" si="1"/>
        <v>10</v>
      </c>
    </row>
    <row r="14" spans="1:11" ht="20.25" customHeight="1" thickBot="1" thickTop="1">
      <c r="A14" s="11" t="s">
        <v>19</v>
      </c>
      <c r="B14" s="27">
        <f>B15-B13</f>
        <v>15</v>
      </c>
      <c r="C14" s="59">
        <f>C15-C13</f>
        <v>15</v>
      </c>
      <c r="D14" s="61">
        <f aca="true" t="shared" si="2" ref="D14:K14">D15-D13</f>
        <v>0</v>
      </c>
      <c r="E14" s="61">
        <f t="shared" si="2"/>
        <v>0</v>
      </c>
      <c r="F14" s="60">
        <f t="shared" si="2"/>
        <v>0</v>
      </c>
      <c r="G14" s="59">
        <f t="shared" si="2"/>
        <v>11</v>
      </c>
      <c r="H14" s="61">
        <f t="shared" si="2"/>
        <v>0</v>
      </c>
      <c r="I14" s="61">
        <f t="shared" si="2"/>
        <v>2</v>
      </c>
      <c r="J14" s="61">
        <f t="shared" si="2"/>
        <v>0</v>
      </c>
      <c r="K14" s="60">
        <f t="shared" si="2"/>
        <v>2</v>
      </c>
    </row>
    <row r="15" spans="1:11" ht="20.25" customHeight="1" thickBot="1" thickTop="1">
      <c r="A15" s="12" t="s">
        <v>20</v>
      </c>
      <c r="B15" s="33">
        <f>SUM(C15:F15)</f>
        <v>225</v>
      </c>
      <c r="C15" s="34">
        <v>109</v>
      </c>
      <c r="D15" s="35">
        <v>111</v>
      </c>
      <c r="E15" s="35">
        <v>0</v>
      </c>
      <c r="F15" s="36">
        <v>5</v>
      </c>
      <c r="G15" s="37">
        <v>207</v>
      </c>
      <c r="H15" s="38">
        <v>0</v>
      </c>
      <c r="I15" s="38">
        <v>6</v>
      </c>
      <c r="J15" s="38">
        <v>0</v>
      </c>
      <c r="K15" s="39">
        <v>12</v>
      </c>
    </row>
    <row r="16" spans="1:11" ht="20.25" customHeight="1">
      <c r="A16" s="2" t="s">
        <v>24</v>
      </c>
      <c r="B16" s="43">
        <f>SUM(C16:F16)</f>
        <v>19814</v>
      </c>
      <c r="C16" s="43">
        <v>14479</v>
      </c>
      <c r="D16" s="43">
        <v>4802</v>
      </c>
      <c r="E16" s="43">
        <v>0</v>
      </c>
      <c r="F16" s="43">
        <v>533</v>
      </c>
      <c r="G16" s="44">
        <v>17383</v>
      </c>
      <c r="H16" s="44">
        <v>0</v>
      </c>
      <c r="I16" s="44">
        <v>774</v>
      </c>
      <c r="J16" s="44">
        <v>0</v>
      </c>
      <c r="K16" s="44">
        <v>1657</v>
      </c>
    </row>
    <row r="17" ht="20.25" customHeight="1" thickBot="1"/>
    <row r="18" spans="1:11" ht="20.25" customHeight="1">
      <c r="A18" s="77"/>
      <c r="B18" s="86" t="s">
        <v>21</v>
      </c>
      <c r="C18" s="81" t="s">
        <v>2</v>
      </c>
      <c r="D18" s="82"/>
      <c r="E18" s="82"/>
      <c r="F18" s="83"/>
      <c r="G18" s="84" t="s">
        <v>3</v>
      </c>
      <c r="H18" s="82"/>
      <c r="I18" s="82"/>
      <c r="J18" s="82"/>
      <c r="K18" s="85"/>
    </row>
    <row r="19" spans="1:11" ht="20.25" customHeight="1">
      <c r="A19" s="78"/>
      <c r="B19" s="87"/>
      <c r="C19" s="7" t="s">
        <v>4</v>
      </c>
      <c r="D19" s="3" t="s">
        <v>5</v>
      </c>
      <c r="E19" s="3" t="s">
        <v>6</v>
      </c>
      <c r="F19" s="8" t="s">
        <v>7</v>
      </c>
      <c r="G19" s="4" t="s">
        <v>8</v>
      </c>
      <c r="H19" s="3" t="s">
        <v>9</v>
      </c>
      <c r="I19" s="3" t="s">
        <v>26</v>
      </c>
      <c r="J19" s="3" t="s">
        <v>27</v>
      </c>
      <c r="K19" s="5" t="s">
        <v>10</v>
      </c>
    </row>
    <row r="20" spans="1:11" ht="20.25" customHeight="1" thickBot="1">
      <c r="A20" s="9" t="s">
        <v>28</v>
      </c>
      <c r="B20" s="48">
        <f>SUM(C20:F20)</f>
        <v>66757</v>
      </c>
      <c r="C20" s="49">
        <v>23554</v>
      </c>
      <c r="D20" s="50">
        <v>22158</v>
      </c>
      <c r="E20" s="50">
        <v>722</v>
      </c>
      <c r="F20" s="51">
        <v>20323</v>
      </c>
      <c r="G20" s="52">
        <v>56155</v>
      </c>
      <c r="H20" s="50">
        <v>1390</v>
      </c>
      <c r="I20" s="50">
        <v>5789</v>
      </c>
      <c r="J20" s="50">
        <v>248</v>
      </c>
      <c r="K20" s="53">
        <v>3175</v>
      </c>
    </row>
    <row r="21" spans="1:11" s="54" customFormat="1" ht="20.25" customHeight="1">
      <c r="A21" s="76" t="s">
        <v>25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9:11" s="54" customFormat="1" ht="20.25" customHeight="1" thickBot="1">
      <c r="I22" s="57" t="str">
        <f>$I$2</f>
        <v>平成23年</v>
      </c>
      <c r="J22" s="58">
        <v>5</v>
      </c>
      <c r="K22" s="58" t="s">
        <v>0</v>
      </c>
    </row>
    <row r="23" spans="1:11" ht="20.25" customHeight="1">
      <c r="A23" s="77"/>
      <c r="B23" s="79" t="s">
        <v>1</v>
      </c>
      <c r="C23" s="81" t="s">
        <v>2</v>
      </c>
      <c r="D23" s="82"/>
      <c r="E23" s="82"/>
      <c r="F23" s="83"/>
      <c r="G23" s="84" t="s">
        <v>3</v>
      </c>
      <c r="H23" s="82"/>
      <c r="I23" s="82"/>
      <c r="J23" s="82"/>
      <c r="K23" s="85"/>
    </row>
    <row r="24" spans="1:11" ht="20.25" customHeight="1">
      <c r="A24" s="78"/>
      <c r="B24" s="80"/>
      <c r="C24" s="7" t="s">
        <v>4</v>
      </c>
      <c r="D24" s="3" t="s">
        <v>5</v>
      </c>
      <c r="E24" s="3" t="s">
        <v>6</v>
      </c>
      <c r="F24" s="8" t="s">
        <v>7</v>
      </c>
      <c r="G24" s="4" t="s">
        <v>8</v>
      </c>
      <c r="H24" s="3" t="s">
        <v>9</v>
      </c>
      <c r="I24" s="3" t="s">
        <v>26</v>
      </c>
      <c r="J24" s="3" t="s">
        <v>27</v>
      </c>
      <c r="K24" s="5" t="s">
        <v>10</v>
      </c>
    </row>
    <row r="25" spans="1:13" ht="20.25" customHeight="1">
      <c r="A25" s="6" t="s">
        <v>11</v>
      </c>
      <c r="B25" s="14">
        <f>SUM(C25:F25)</f>
        <v>46</v>
      </c>
      <c r="C25" s="15">
        <v>30</v>
      </c>
      <c r="D25" s="16">
        <v>14</v>
      </c>
      <c r="E25" s="16">
        <v>0</v>
      </c>
      <c r="F25" s="17">
        <v>2</v>
      </c>
      <c r="G25" s="18">
        <v>42</v>
      </c>
      <c r="H25" s="19">
        <v>0</v>
      </c>
      <c r="I25" s="19">
        <v>1</v>
      </c>
      <c r="J25" s="19">
        <v>0</v>
      </c>
      <c r="K25" s="20">
        <v>3</v>
      </c>
      <c r="L25" s="55">
        <f>+B25-SUM(G25:K25)</f>
        <v>0</v>
      </c>
      <c r="M25" s="54"/>
    </row>
    <row r="26" spans="1:13" ht="20.25" customHeight="1">
      <c r="A26" s="6" t="s">
        <v>12</v>
      </c>
      <c r="B26" s="14">
        <f aca="true" t="shared" si="3" ref="B26:B32">SUM(C26:F26)</f>
        <v>25</v>
      </c>
      <c r="C26" s="15">
        <v>7</v>
      </c>
      <c r="D26" s="16">
        <v>17</v>
      </c>
      <c r="E26" s="16">
        <v>0</v>
      </c>
      <c r="F26" s="17">
        <v>1</v>
      </c>
      <c r="G26" s="18">
        <v>23</v>
      </c>
      <c r="H26" s="19">
        <v>0</v>
      </c>
      <c r="I26" s="19">
        <v>0</v>
      </c>
      <c r="J26" s="19">
        <v>0</v>
      </c>
      <c r="K26" s="20">
        <v>2</v>
      </c>
      <c r="L26" s="54">
        <f aca="true" t="shared" si="4" ref="L26:L32">+B26-SUM(G26:K26)</f>
        <v>0</v>
      </c>
      <c r="M26" s="54"/>
    </row>
    <row r="27" spans="1:13" ht="20.25" customHeight="1">
      <c r="A27" s="6" t="s">
        <v>13</v>
      </c>
      <c r="B27" s="14">
        <f t="shared" si="3"/>
        <v>61</v>
      </c>
      <c r="C27" s="15">
        <v>28</v>
      </c>
      <c r="D27" s="16">
        <v>32</v>
      </c>
      <c r="E27" s="16">
        <v>0</v>
      </c>
      <c r="F27" s="17">
        <v>1</v>
      </c>
      <c r="G27" s="18">
        <v>58</v>
      </c>
      <c r="H27" s="19">
        <v>0</v>
      </c>
      <c r="I27" s="19">
        <v>3</v>
      </c>
      <c r="J27" s="19">
        <v>0</v>
      </c>
      <c r="K27" s="20">
        <v>0</v>
      </c>
      <c r="L27" s="54">
        <f t="shared" si="4"/>
        <v>0</v>
      </c>
      <c r="M27" s="54"/>
    </row>
    <row r="28" spans="1:13" ht="20.25" customHeight="1">
      <c r="A28" s="6" t="s">
        <v>14</v>
      </c>
      <c r="B28" s="14">
        <f t="shared" si="3"/>
        <v>7</v>
      </c>
      <c r="C28" s="15">
        <v>7</v>
      </c>
      <c r="D28" s="16">
        <v>0</v>
      </c>
      <c r="E28" s="16">
        <v>0</v>
      </c>
      <c r="F28" s="17">
        <v>0</v>
      </c>
      <c r="G28" s="18">
        <v>6</v>
      </c>
      <c r="H28" s="19">
        <v>0</v>
      </c>
      <c r="I28" s="19">
        <v>0</v>
      </c>
      <c r="J28" s="19">
        <v>0</v>
      </c>
      <c r="K28" s="20">
        <v>1</v>
      </c>
      <c r="L28" s="54">
        <f t="shared" si="4"/>
        <v>0</v>
      </c>
      <c r="M28" s="54"/>
    </row>
    <row r="29" spans="1:13" ht="20.25" customHeight="1">
      <c r="A29" s="6" t="s">
        <v>15</v>
      </c>
      <c r="B29" s="14">
        <f t="shared" si="3"/>
        <v>6</v>
      </c>
      <c r="C29" s="15">
        <v>5</v>
      </c>
      <c r="D29" s="16">
        <v>0</v>
      </c>
      <c r="E29" s="16">
        <v>1</v>
      </c>
      <c r="F29" s="17">
        <v>0</v>
      </c>
      <c r="G29" s="18">
        <v>4</v>
      </c>
      <c r="H29" s="19">
        <v>0</v>
      </c>
      <c r="I29" s="19">
        <v>0</v>
      </c>
      <c r="J29" s="19">
        <v>0</v>
      </c>
      <c r="K29" s="20">
        <v>2</v>
      </c>
      <c r="L29" s="54">
        <f t="shared" si="4"/>
        <v>0</v>
      </c>
      <c r="M29" s="54"/>
    </row>
    <row r="30" spans="1:13" ht="20.25" customHeight="1">
      <c r="A30" s="6" t="s">
        <v>16</v>
      </c>
      <c r="B30" s="14">
        <f t="shared" si="3"/>
        <v>2</v>
      </c>
      <c r="C30" s="15">
        <v>2</v>
      </c>
      <c r="D30" s="16">
        <v>0</v>
      </c>
      <c r="E30" s="16">
        <v>0</v>
      </c>
      <c r="F30" s="17">
        <v>0</v>
      </c>
      <c r="G30" s="18">
        <v>1</v>
      </c>
      <c r="H30" s="19">
        <v>0</v>
      </c>
      <c r="I30" s="19">
        <v>0</v>
      </c>
      <c r="J30" s="19">
        <v>0</v>
      </c>
      <c r="K30" s="20">
        <v>1</v>
      </c>
      <c r="L30" s="54">
        <f t="shared" si="4"/>
        <v>0</v>
      </c>
      <c r="M30" s="54"/>
    </row>
    <row r="31" spans="1:13" ht="20.25" customHeight="1">
      <c r="A31" s="6" t="s">
        <v>17</v>
      </c>
      <c r="B31" s="14">
        <f t="shared" si="3"/>
        <v>5</v>
      </c>
      <c r="C31" s="15">
        <v>5</v>
      </c>
      <c r="D31" s="16">
        <v>0</v>
      </c>
      <c r="E31" s="16">
        <v>0</v>
      </c>
      <c r="F31" s="17">
        <v>0</v>
      </c>
      <c r="G31" s="18">
        <v>4</v>
      </c>
      <c r="H31" s="19">
        <v>0</v>
      </c>
      <c r="I31" s="19">
        <v>0</v>
      </c>
      <c r="J31" s="19">
        <v>0</v>
      </c>
      <c r="K31" s="20">
        <v>1</v>
      </c>
      <c r="L31" s="54">
        <f t="shared" si="4"/>
        <v>0</v>
      </c>
      <c r="M31" s="54"/>
    </row>
    <row r="32" spans="1:13" ht="20.25" customHeight="1" thickBot="1">
      <c r="A32" s="10" t="s">
        <v>22</v>
      </c>
      <c r="B32" s="14">
        <f t="shared" si="3"/>
        <v>7</v>
      </c>
      <c r="C32" s="22">
        <v>5</v>
      </c>
      <c r="D32" s="23">
        <v>0</v>
      </c>
      <c r="E32" s="23">
        <v>0</v>
      </c>
      <c r="F32" s="24">
        <v>2</v>
      </c>
      <c r="G32" s="40">
        <v>4</v>
      </c>
      <c r="H32" s="25">
        <v>0</v>
      </c>
      <c r="I32" s="25">
        <v>2</v>
      </c>
      <c r="J32" s="25">
        <v>0</v>
      </c>
      <c r="K32" s="26">
        <v>1</v>
      </c>
      <c r="L32" s="54">
        <f t="shared" si="4"/>
        <v>0</v>
      </c>
      <c r="M32" s="54"/>
    </row>
    <row r="33" spans="1:13" ht="20.25" customHeight="1" thickBot="1" thickTop="1">
      <c r="A33" s="11" t="s">
        <v>18</v>
      </c>
      <c r="B33" s="27">
        <f>SUM(B25:B32)</f>
        <v>159</v>
      </c>
      <c r="C33" s="28">
        <f aca="true" t="shared" si="5" ref="C33:K33">SUM(C25:C32)</f>
        <v>89</v>
      </c>
      <c r="D33" s="29">
        <f t="shared" si="5"/>
        <v>63</v>
      </c>
      <c r="E33" s="29">
        <f t="shared" si="5"/>
        <v>1</v>
      </c>
      <c r="F33" s="30">
        <f t="shared" si="5"/>
        <v>6</v>
      </c>
      <c r="G33" s="31">
        <f t="shared" si="5"/>
        <v>142</v>
      </c>
      <c r="H33" s="29">
        <f t="shared" si="5"/>
        <v>0</v>
      </c>
      <c r="I33" s="29">
        <f t="shared" si="5"/>
        <v>6</v>
      </c>
      <c r="J33" s="29">
        <f t="shared" si="5"/>
        <v>0</v>
      </c>
      <c r="K33" s="32">
        <f t="shared" si="5"/>
        <v>11</v>
      </c>
      <c r="L33" s="55">
        <f>+B33-SUM(G33:K33)</f>
        <v>0</v>
      </c>
      <c r="M33" s="54"/>
    </row>
    <row r="34" spans="1:13" ht="20.25" customHeight="1" thickBot="1" thickTop="1">
      <c r="A34" s="11" t="s">
        <v>19</v>
      </c>
      <c r="B34" s="27">
        <f>+B35-B33</f>
        <v>26</v>
      </c>
      <c r="C34" s="28">
        <f>+C35-C33</f>
        <v>18</v>
      </c>
      <c r="D34" s="29">
        <f aca="true" t="shared" si="6" ref="D34:K34">+D35-D33</f>
        <v>4</v>
      </c>
      <c r="E34" s="29">
        <f t="shared" si="6"/>
        <v>0</v>
      </c>
      <c r="F34" s="30">
        <f t="shared" si="6"/>
        <v>4</v>
      </c>
      <c r="G34" s="31">
        <f t="shared" si="6"/>
        <v>21</v>
      </c>
      <c r="H34" s="29">
        <f t="shared" si="6"/>
        <v>4</v>
      </c>
      <c r="I34" s="29">
        <f t="shared" si="6"/>
        <v>0</v>
      </c>
      <c r="J34" s="29">
        <f t="shared" si="6"/>
        <v>0</v>
      </c>
      <c r="K34" s="32">
        <f t="shared" si="6"/>
        <v>1</v>
      </c>
      <c r="L34" s="55">
        <f>+B34-SUM(G34:K34)</f>
        <v>0</v>
      </c>
      <c r="M34" s="54"/>
    </row>
    <row r="35" spans="1:13" ht="20.25" customHeight="1" thickBot="1" thickTop="1">
      <c r="A35" s="12" t="s">
        <v>20</v>
      </c>
      <c r="B35" s="33">
        <v>185</v>
      </c>
      <c r="C35" s="34">
        <v>107</v>
      </c>
      <c r="D35" s="35">
        <v>67</v>
      </c>
      <c r="E35" s="35">
        <v>1</v>
      </c>
      <c r="F35" s="36">
        <v>10</v>
      </c>
      <c r="G35" s="37">
        <v>163</v>
      </c>
      <c r="H35" s="38">
        <v>4</v>
      </c>
      <c r="I35" s="38">
        <v>6</v>
      </c>
      <c r="J35" s="38">
        <v>0</v>
      </c>
      <c r="K35" s="39">
        <v>12</v>
      </c>
      <c r="L35" s="55">
        <f>+B35-SUM(G35:K35)</f>
        <v>0</v>
      </c>
      <c r="M35" s="54"/>
    </row>
    <row r="36" spans="1:13" ht="20.25" customHeight="1">
      <c r="A36" s="2" t="s">
        <v>23</v>
      </c>
      <c r="B36" s="43">
        <v>18270</v>
      </c>
      <c r="C36" s="43">
        <v>13938</v>
      </c>
      <c r="D36" s="43">
        <v>3016</v>
      </c>
      <c r="E36" s="43">
        <v>124</v>
      </c>
      <c r="F36" s="43">
        <v>1192</v>
      </c>
      <c r="G36" s="44">
        <v>15402</v>
      </c>
      <c r="H36" s="44">
        <v>315</v>
      </c>
      <c r="I36" s="44">
        <v>848</v>
      </c>
      <c r="J36" s="44">
        <v>0</v>
      </c>
      <c r="K36" s="44">
        <v>1705</v>
      </c>
      <c r="L36" s="55">
        <f>+B36-SUM(C36:F36)</f>
        <v>0</v>
      </c>
      <c r="M36" s="56">
        <f>+B36-SUM(G36:K36)</f>
        <v>0</v>
      </c>
    </row>
    <row r="37" spans="1:13" ht="20.25" customHeight="1" thickBot="1">
      <c r="A37" s="2"/>
      <c r="L37" s="54"/>
      <c r="M37" s="54"/>
    </row>
    <row r="38" spans="1:13" ht="20.25" customHeight="1">
      <c r="A38" s="77"/>
      <c r="B38" s="86" t="s">
        <v>21</v>
      </c>
      <c r="C38" s="81" t="s">
        <v>2</v>
      </c>
      <c r="D38" s="82"/>
      <c r="E38" s="82"/>
      <c r="F38" s="83"/>
      <c r="G38" s="84" t="s">
        <v>3</v>
      </c>
      <c r="H38" s="82"/>
      <c r="I38" s="82"/>
      <c r="J38" s="82"/>
      <c r="K38" s="85"/>
      <c r="L38" s="54"/>
      <c r="M38" s="54"/>
    </row>
    <row r="39" spans="1:13" ht="20.25" customHeight="1">
      <c r="A39" s="78"/>
      <c r="B39" s="87"/>
      <c r="C39" s="7" t="s">
        <v>4</v>
      </c>
      <c r="D39" s="3" t="s">
        <v>5</v>
      </c>
      <c r="E39" s="3" t="s">
        <v>6</v>
      </c>
      <c r="F39" s="8" t="s">
        <v>7</v>
      </c>
      <c r="G39" s="4" t="s">
        <v>8</v>
      </c>
      <c r="H39" s="3" t="s">
        <v>9</v>
      </c>
      <c r="I39" s="3" t="s">
        <v>26</v>
      </c>
      <c r="J39" s="3" t="s">
        <v>27</v>
      </c>
      <c r="K39" s="5" t="s">
        <v>10</v>
      </c>
      <c r="L39" s="54"/>
      <c r="M39" s="54"/>
    </row>
    <row r="40" spans="1:13" ht="20.25" customHeight="1" thickBot="1">
      <c r="A40" s="9" t="s">
        <v>28</v>
      </c>
      <c r="B40" s="13">
        <v>63726</v>
      </c>
      <c r="C40" s="45">
        <v>23528</v>
      </c>
      <c r="D40" s="46">
        <v>20669</v>
      </c>
      <c r="E40" s="46">
        <v>707</v>
      </c>
      <c r="F40" s="47">
        <v>18822</v>
      </c>
      <c r="G40" s="41">
        <v>54675</v>
      </c>
      <c r="H40" s="42">
        <v>829</v>
      </c>
      <c r="I40" s="42">
        <v>5049</v>
      </c>
      <c r="J40" s="42">
        <v>55</v>
      </c>
      <c r="K40" s="42">
        <v>3118</v>
      </c>
      <c r="L40" s="55">
        <f>+B40-SUM(G40:K40)</f>
        <v>0</v>
      </c>
      <c r="M40" s="55"/>
    </row>
    <row r="41" spans="1:11" s="54" customFormat="1" ht="20.25" customHeight="1">
      <c r="A41" s="76" t="s">
        <v>25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</row>
    <row r="42" spans="9:11" s="54" customFormat="1" ht="20.25" customHeight="1" thickBot="1">
      <c r="I42" s="57" t="str">
        <f>$I$2</f>
        <v>平成23年</v>
      </c>
      <c r="J42" s="58">
        <v>6</v>
      </c>
      <c r="K42" s="58" t="s">
        <v>0</v>
      </c>
    </row>
    <row r="43" spans="1:11" ht="20.25" customHeight="1">
      <c r="A43" s="77"/>
      <c r="B43" s="79" t="s">
        <v>1</v>
      </c>
      <c r="C43" s="81" t="s">
        <v>2</v>
      </c>
      <c r="D43" s="82"/>
      <c r="E43" s="82"/>
      <c r="F43" s="83"/>
      <c r="G43" s="84" t="s">
        <v>3</v>
      </c>
      <c r="H43" s="82"/>
      <c r="I43" s="82"/>
      <c r="J43" s="82"/>
      <c r="K43" s="85"/>
    </row>
    <row r="44" spans="1:11" ht="20.25" customHeight="1">
      <c r="A44" s="78"/>
      <c r="B44" s="80"/>
      <c r="C44" s="7" t="s">
        <v>4</v>
      </c>
      <c r="D44" s="3" t="s">
        <v>5</v>
      </c>
      <c r="E44" s="3" t="s">
        <v>6</v>
      </c>
      <c r="F44" s="8" t="s">
        <v>7</v>
      </c>
      <c r="G44" s="4" t="s">
        <v>8</v>
      </c>
      <c r="H44" s="3" t="s">
        <v>9</v>
      </c>
      <c r="I44" s="3" t="s">
        <v>26</v>
      </c>
      <c r="J44" s="3" t="s">
        <v>27</v>
      </c>
      <c r="K44" s="5" t="s">
        <v>10</v>
      </c>
    </row>
    <row r="45" spans="1:13" ht="20.25" customHeight="1">
      <c r="A45" s="6" t="s">
        <v>11</v>
      </c>
      <c r="B45" s="14">
        <v>77</v>
      </c>
      <c r="C45" s="15">
        <v>31</v>
      </c>
      <c r="D45" s="16">
        <v>44</v>
      </c>
      <c r="E45" s="16">
        <v>1</v>
      </c>
      <c r="F45" s="17">
        <v>1</v>
      </c>
      <c r="G45" s="18">
        <v>67</v>
      </c>
      <c r="H45" s="19">
        <v>0</v>
      </c>
      <c r="I45" s="19">
        <v>4</v>
      </c>
      <c r="J45" s="19">
        <v>0</v>
      </c>
      <c r="K45" s="20">
        <v>6</v>
      </c>
      <c r="L45" s="55">
        <f>+B45-SUM(G45:K45)</f>
        <v>0</v>
      </c>
      <c r="M45" s="54"/>
    </row>
    <row r="46" spans="1:13" ht="20.25" customHeight="1">
      <c r="A46" s="6" t="s">
        <v>12</v>
      </c>
      <c r="B46" s="14">
        <v>8</v>
      </c>
      <c r="C46" s="15">
        <v>7</v>
      </c>
      <c r="D46" s="16">
        <v>0</v>
      </c>
      <c r="E46" s="16">
        <v>1</v>
      </c>
      <c r="F46" s="17">
        <v>0</v>
      </c>
      <c r="G46" s="18">
        <v>7</v>
      </c>
      <c r="H46" s="19">
        <v>0</v>
      </c>
      <c r="I46" s="19">
        <v>0</v>
      </c>
      <c r="J46" s="19">
        <v>0</v>
      </c>
      <c r="K46" s="20">
        <v>1</v>
      </c>
      <c r="L46" s="54">
        <f aca="true" t="shared" si="7" ref="L46:L52">+B46-SUM(G46:K46)</f>
        <v>0</v>
      </c>
      <c r="M46" s="54"/>
    </row>
    <row r="47" spans="1:13" ht="20.25" customHeight="1">
      <c r="A47" s="6" t="s">
        <v>13</v>
      </c>
      <c r="B47" s="14">
        <v>40</v>
      </c>
      <c r="C47" s="15">
        <v>32</v>
      </c>
      <c r="D47" s="16">
        <v>6</v>
      </c>
      <c r="E47" s="16">
        <v>1</v>
      </c>
      <c r="F47" s="17">
        <v>1</v>
      </c>
      <c r="G47" s="18">
        <v>34</v>
      </c>
      <c r="H47" s="19">
        <v>0</v>
      </c>
      <c r="I47" s="19">
        <v>5</v>
      </c>
      <c r="J47" s="19">
        <v>0</v>
      </c>
      <c r="K47" s="20">
        <v>1</v>
      </c>
      <c r="L47" s="54">
        <f t="shared" si="7"/>
        <v>0</v>
      </c>
      <c r="M47" s="54"/>
    </row>
    <row r="48" spans="1:13" ht="20.25" customHeight="1">
      <c r="A48" s="6" t="s">
        <v>14</v>
      </c>
      <c r="B48" s="14">
        <v>32</v>
      </c>
      <c r="C48" s="15">
        <v>10</v>
      </c>
      <c r="D48" s="16">
        <v>22</v>
      </c>
      <c r="E48" s="16">
        <v>0</v>
      </c>
      <c r="F48" s="17">
        <v>0</v>
      </c>
      <c r="G48" s="18">
        <v>32</v>
      </c>
      <c r="H48" s="19">
        <v>0</v>
      </c>
      <c r="I48" s="19">
        <v>0</v>
      </c>
      <c r="J48" s="19">
        <v>0</v>
      </c>
      <c r="K48" s="20">
        <v>0</v>
      </c>
      <c r="L48" s="54">
        <f t="shared" si="7"/>
        <v>0</v>
      </c>
      <c r="M48" s="54"/>
    </row>
    <row r="49" spans="1:13" ht="20.25" customHeight="1">
      <c r="A49" s="6" t="s">
        <v>15</v>
      </c>
      <c r="B49" s="14">
        <v>5</v>
      </c>
      <c r="C49" s="15">
        <v>5</v>
      </c>
      <c r="D49" s="16">
        <v>0</v>
      </c>
      <c r="E49" s="16">
        <v>0</v>
      </c>
      <c r="F49" s="17">
        <v>0</v>
      </c>
      <c r="G49" s="18">
        <v>3</v>
      </c>
      <c r="H49" s="19">
        <v>0</v>
      </c>
      <c r="I49" s="19">
        <v>2</v>
      </c>
      <c r="J49" s="19">
        <v>0</v>
      </c>
      <c r="K49" s="20">
        <v>0</v>
      </c>
      <c r="L49" s="54">
        <f t="shared" si="7"/>
        <v>0</v>
      </c>
      <c r="M49" s="54"/>
    </row>
    <row r="50" spans="1:13" ht="20.25" customHeight="1">
      <c r="A50" s="6" t="s">
        <v>16</v>
      </c>
      <c r="B50" s="14">
        <v>8</v>
      </c>
      <c r="C50" s="15">
        <v>8</v>
      </c>
      <c r="D50" s="16">
        <v>0</v>
      </c>
      <c r="E50" s="16">
        <v>0</v>
      </c>
      <c r="F50" s="17">
        <v>0</v>
      </c>
      <c r="G50" s="18">
        <v>7</v>
      </c>
      <c r="H50" s="19">
        <v>0</v>
      </c>
      <c r="I50" s="19">
        <v>0</v>
      </c>
      <c r="J50" s="19">
        <v>0</v>
      </c>
      <c r="K50" s="20">
        <v>1</v>
      </c>
      <c r="L50" s="54">
        <f t="shared" si="7"/>
        <v>0</v>
      </c>
      <c r="M50" s="54"/>
    </row>
    <row r="51" spans="1:13" ht="20.25" customHeight="1">
      <c r="A51" s="6" t="s">
        <v>17</v>
      </c>
      <c r="B51" s="14">
        <v>8</v>
      </c>
      <c r="C51" s="15">
        <v>3</v>
      </c>
      <c r="D51" s="16">
        <v>5</v>
      </c>
      <c r="E51" s="16">
        <v>0</v>
      </c>
      <c r="F51" s="17">
        <v>0</v>
      </c>
      <c r="G51" s="18">
        <v>8</v>
      </c>
      <c r="H51" s="19">
        <v>0</v>
      </c>
      <c r="I51" s="19">
        <v>0</v>
      </c>
      <c r="J51" s="19">
        <v>0</v>
      </c>
      <c r="K51" s="20">
        <v>0</v>
      </c>
      <c r="L51" s="54">
        <f t="shared" si="7"/>
        <v>0</v>
      </c>
      <c r="M51" s="54"/>
    </row>
    <row r="52" spans="1:13" ht="20.25" customHeight="1" thickBot="1">
      <c r="A52" s="10" t="s">
        <v>22</v>
      </c>
      <c r="B52" s="14">
        <v>7</v>
      </c>
      <c r="C52" s="22">
        <v>6</v>
      </c>
      <c r="D52" s="23">
        <v>0</v>
      </c>
      <c r="E52" s="23">
        <v>1</v>
      </c>
      <c r="F52" s="24">
        <v>0</v>
      </c>
      <c r="G52" s="40">
        <v>7</v>
      </c>
      <c r="H52" s="25">
        <v>0</v>
      </c>
      <c r="I52" s="25">
        <v>0</v>
      </c>
      <c r="J52" s="25">
        <v>0</v>
      </c>
      <c r="K52" s="26">
        <v>0</v>
      </c>
      <c r="L52" s="54">
        <f t="shared" si="7"/>
        <v>0</v>
      </c>
      <c r="M52" s="54"/>
    </row>
    <row r="53" spans="1:13" ht="20.25" customHeight="1" thickBot="1" thickTop="1">
      <c r="A53" s="11" t="s">
        <v>18</v>
      </c>
      <c r="B53" s="27">
        <f>SUM(B45:B52)</f>
        <v>185</v>
      </c>
      <c r="C53" s="28">
        <f aca="true" t="shared" si="8" ref="C53:K53">SUM(C45:C52)</f>
        <v>102</v>
      </c>
      <c r="D53" s="29">
        <f t="shared" si="8"/>
        <v>77</v>
      </c>
      <c r="E53" s="29">
        <f t="shared" si="8"/>
        <v>4</v>
      </c>
      <c r="F53" s="30">
        <f t="shared" si="8"/>
        <v>2</v>
      </c>
      <c r="G53" s="31">
        <f t="shared" si="8"/>
        <v>165</v>
      </c>
      <c r="H53" s="29">
        <f t="shared" si="8"/>
        <v>0</v>
      </c>
      <c r="I53" s="29">
        <f t="shared" si="8"/>
        <v>11</v>
      </c>
      <c r="J53" s="29">
        <f t="shared" si="8"/>
        <v>0</v>
      </c>
      <c r="K53" s="32">
        <f t="shared" si="8"/>
        <v>9</v>
      </c>
      <c r="L53" s="55">
        <f>+B53-SUM(G53:K53)</f>
        <v>0</v>
      </c>
      <c r="M53" s="54"/>
    </row>
    <row r="54" spans="1:13" ht="20.25" customHeight="1" thickBot="1" thickTop="1">
      <c r="A54" s="11" t="s">
        <v>19</v>
      </c>
      <c r="B54" s="27">
        <f aca="true" t="shared" si="9" ref="B54:K54">+B55-B53</f>
        <v>32</v>
      </c>
      <c r="C54" s="28">
        <f t="shared" si="9"/>
        <v>20</v>
      </c>
      <c r="D54" s="29">
        <f t="shared" si="9"/>
        <v>0</v>
      </c>
      <c r="E54" s="29">
        <f t="shared" si="9"/>
        <v>3</v>
      </c>
      <c r="F54" s="30">
        <f t="shared" si="9"/>
        <v>9</v>
      </c>
      <c r="G54" s="31">
        <f t="shared" si="9"/>
        <v>25</v>
      </c>
      <c r="H54" s="29">
        <f t="shared" si="9"/>
        <v>0</v>
      </c>
      <c r="I54" s="29">
        <f t="shared" si="9"/>
        <v>3</v>
      </c>
      <c r="J54" s="29">
        <f t="shared" si="9"/>
        <v>0</v>
      </c>
      <c r="K54" s="32">
        <f t="shared" si="9"/>
        <v>4</v>
      </c>
      <c r="L54" s="55">
        <f>+B54-SUM(G54:K54)</f>
        <v>0</v>
      </c>
      <c r="M54" s="54"/>
    </row>
    <row r="55" spans="1:13" ht="20.25" customHeight="1" thickBot="1" thickTop="1">
      <c r="A55" s="12" t="s">
        <v>20</v>
      </c>
      <c r="B55" s="33">
        <v>217</v>
      </c>
      <c r="C55" s="34">
        <v>122</v>
      </c>
      <c r="D55" s="35">
        <v>77</v>
      </c>
      <c r="E55" s="35">
        <v>7</v>
      </c>
      <c r="F55" s="36">
        <v>11</v>
      </c>
      <c r="G55" s="37">
        <v>190</v>
      </c>
      <c r="H55" s="38">
        <v>0</v>
      </c>
      <c r="I55" s="38">
        <v>14</v>
      </c>
      <c r="J55" s="38">
        <v>0</v>
      </c>
      <c r="K55" s="39">
        <v>13</v>
      </c>
      <c r="L55" s="55">
        <f>+B55-SUM(G55:K55)</f>
        <v>0</v>
      </c>
      <c r="M55" s="54"/>
    </row>
    <row r="56" spans="1:13" ht="20.25" customHeight="1">
      <c r="A56" s="2" t="s">
        <v>23</v>
      </c>
      <c r="B56" s="43">
        <v>21682</v>
      </c>
      <c r="C56" s="43">
        <v>15735</v>
      </c>
      <c r="D56" s="43">
        <v>3846</v>
      </c>
      <c r="E56" s="43">
        <v>860</v>
      </c>
      <c r="F56" s="43">
        <v>1241</v>
      </c>
      <c r="G56" s="44">
        <v>18192</v>
      </c>
      <c r="H56" s="44">
        <v>0</v>
      </c>
      <c r="I56" s="44">
        <v>1528</v>
      </c>
      <c r="J56" s="44">
        <v>0</v>
      </c>
      <c r="K56" s="44">
        <v>1962</v>
      </c>
      <c r="L56" s="55">
        <f>+B56-SUM(C56:F56)</f>
        <v>0</v>
      </c>
      <c r="M56" s="56">
        <f>+B56-SUM(G56:K56)</f>
        <v>0</v>
      </c>
    </row>
    <row r="57" spans="12:13" ht="20.25" customHeight="1" thickBot="1">
      <c r="L57" s="54"/>
      <c r="M57" s="54"/>
    </row>
    <row r="58" spans="1:13" ht="20.25" customHeight="1">
      <c r="A58" s="77"/>
      <c r="B58" s="86" t="s">
        <v>21</v>
      </c>
      <c r="C58" s="81" t="s">
        <v>2</v>
      </c>
      <c r="D58" s="82"/>
      <c r="E58" s="82"/>
      <c r="F58" s="83"/>
      <c r="G58" s="84" t="s">
        <v>3</v>
      </c>
      <c r="H58" s="82"/>
      <c r="I58" s="82"/>
      <c r="J58" s="82"/>
      <c r="K58" s="85"/>
      <c r="L58" s="54"/>
      <c r="M58" s="54"/>
    </row>
    <row r="59" spans="1:13" ht="20.25" customHeight="1">
      <c r="A59" s="78"/>
      <c r="B59" s="87"/>
      <c r="C59" s="7" t="s">
        <v>4</v>
      </c>
      <c r="D59" s="3" t="s">
        <v>5</v>
      </c>
      <c r="E59" s="3" t="s">
        <v>6</v>
      </c>
      <c r="F59" s="8" t="s">
        <v>7</v>
      </c>
      <c r="G59" s="4" t="s">
        <v>8</v>
      </c>
      <c r="H59" s="3" t="s">
        <v>9</v>
      </c>
      <c r="I59" s="3" t="s">
        <v>26</v>
      </c>
      <c r="J59" s="3" t="s">
        <v>27</v>
      </c>
      <c r="K59" s="5" t="s">
        <v>10</v>
      </c>
      <c r="L59" s="54"/>
      <c r="M59" s="54"/>
    </row>
    <row r="60" spans="1:13" ht="20.25" customHeight="1" thickBot="1">
      <c r="A60" s="9" t="s">
        <v>28</v>
      </c>
      <c r="B60" s="13">
        <v>72687</v>
      </c>
      <c r="C60" s="45">
        <v>26931</v>
      </c>
      <c r="D60" s="46">
        <v>26023</v>
      </c>
      <c r="E60" s="46">
        <v>643</v>
      </c>
      <c r="F60" s="47">
        <v>19090</v>
      </c>
      <c r="G60" s="41">
        <v>60558</v>
      </c>
      <c r="H60" s="42">
        <v>1577</v>
      </c>
      <c r="I60" s="42">
        <v>5958</v>
      </c>
      <c r="J60" s="42">
        <v>51</v>
      </c>
      <c r="K60" s="42">
        <v>4543</v>
      </c>
      <c r="L60" s="55">
        <f>+B60-SUM(G60:K60)</f>
        <v>0</v>
      </c>
      <c r="M60" s="55"/>
    </row>
    <row r="61" spans="1:11" s="54" customFormat="1" ht="20.25" customHeight="1">
      <c r="A61" s="76" t="s">
        <v>25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</row>
    <row r="62" spans="9:11" s="54" customFormat="1" ht="20.25" customHeight="1" thickBot="1">
      <c r="I62" s="57" t="str">
        <f>$I$2</f>
        <v>平成23年</v>
      </c>
      <c r="J62" s="58">
        <v>7</v>
      </c>
      <c r="K62" s="58" t="s">
        <v>0</v>
      </c>
    </row>
    <row r="63" spans="1:11" ht="20.25" customHeight="1">
      <c r="A63" s="77"/>
      <c r="B63" s="79" t="s">
        <v>1</v>
      </c>
      <c r="C63" s="81" t="s">
        <v>2</v>
      </c>
      <c r="D63" s="82"/>
      <c r="E63" s="82"/>
      <c r="F63" s="83"/>
      <c r="G63" s="84" t="s">
        <v>3</v>
      </c>
      <c r="H63" s="82"/>
      <c r="I63" s="82"/>
      <c r="J63" s="82"/>
      <c r="K63" s="85"/>
    </row>
    <row r="64" spans="1:11" ht="20.25" customHeight="1">
      <c r="A64" s="78"/>
      <c r="B64" s="80"/>
      <c r="C64" s="7" t="s">
        <v>4</v>
      </c>
      <c r="D64" s="3" t="s">
        <v>5</v>
      </c>
      <c r="E64" s="3" t="s">
        <v>6</v>
      </c>
      <c r="F64" s="8" t="s">
        <v>7</v>
      </c>
      <c r="G64" s="4" t="s">
        <v>8</v>
      </c>
      <c r="H64" s="3" t="s">
        <v>9</v>
      </c>
      <c r="I64" s="3" t="s">
        <v>26</v>
      </c>
      <c r="J64" s="3" t="s">
        <v>27</v>
      </c>
      <c r="K64" s="5" t="s">
        <v>10</v>
      </c>
    </row>
    <row r="65" spans="1:13" ht="20.25" customHeight="1">
      <c r="A65" s="6" t="s">
        <v>11</v>
      </c>
      <c r="B65" s="14">
        <v>113</v>
      </c>
      <c r="C65" s="15">
        <v>48</v>
      </c>
      <c r="D65" s="16">
        <v>62</v>
      </c>
      <c r="E65" s="16">
        <v>0</v>
      </c>
      <c r="F65" s="17">
        <v>3</v>
      </c>
      <c r="G65" s="18">
        <v>106</v>
      </c>
      <c r="H65" s="19">
        <v>0</v>
      </c>
      <c r="I65" s="19">
        <v>5</v>
      </c>
      <c r="J65" s="19">
        <v>0</v>
      </c>
      <c r="K65" s="20">
        <v>2</v>
      </c>
      <c r="L65" s="55">
        <f>+B65-SUM(G65:K65)</f>
        <v>0</v>
      </c>
      <c r="M65" s="54"/>
    </row>
    <row r="66" spans="1:13" ht="20.25" customHeight="1">
      <c r="A66" s="6" t="s">
        <v>12</v>
      </c>
      <c r="B66" s="14">
        <v>20</v>
      </c>
      <c r="C66" s="15">
        <v>10</v>
      </c>
      <c r="D66" s="16">
        <v>9</v>
      </c>
      <c r="E66" s="16">
        <v>0</v>
      </c>
      <c r="F66" s="17">
        <v>1</v>
      </c>
      <c r="G66" s="18">
        <v>10</v>
      </c>
      <c r="H66" s="19">
        <v>0</v>
      </c>
      <c r="I66" s="19">
        <v>8</v>
      </c>
      <c r="J66" s="19">
        <v>0</v>
      </c>
      <c r="K66" s="20">
        <v>2</v>
      </c>
      <c r="L66" s="54">
        <f aca="true" t="shared" si="10" ref="L66:L72">+B66-SUM(G66:K66)</f>
        <v>0</v>
      </c>
      <c r="M66" s="54"/>
    </row>
    <row r="67" spans="1:13" ht="20.25" customHeight="1">
      <c r="A67" s="6" t="s">
        <v>13</v>
      </c>
      <c r="B67" s="14">
        <v>128</v>
      </c>
      <c r="C67" s="15">
        <v>44</v>
      </c>
      <c r="D67" s="16">
        <v>83</v>
      </c>
      <c r="E67" s="16">
        <v>0</v>
      </c>
      <c r="F67" s="17">
        <v>1</v>
      </c>
      <c r="G67" s="18">
        <v>122</v>
      </c>
      <c r="H67" s="19">
        <v>0</v>
      </c>
      <c r="I67" s="19">
        <v>3</v>
      </c>
      <c r="J67" s="19">
        <v>0</v>
      </c>
      <c r="K67" s="20">
        <v>3</v>
      </c>
      <c r="L67" s="54">
        <f t="shared" si="10"/>
        <v>0</v>
      </c>
      <c r="M67" s="54"/>
    </row>
    <row r="68" spans="1:13" ht="20.25" customHeight="1">
      <c r="A68" s="6" t="s">
        <v>14</v>
      </c>
      <c r="B68" s="14">
        <v>24</v>
      </c>
      <c r="C68" s="15">
        <v>15</v>
      </c>
      <c r="D68" s="16">
        <v>9</v>
      </c>
      <c r="E68" s="16">
        <v>0</v>
      </c>
      <c r="F68" s="17">
        <v>0</v>
      </c>
      <c r="G68" s="18">
        <v>22</v>
      </c>
      <c r="H68" s="19">
        <v>0</v>
      </c>
      <c r="I68" s="19">
        <v>1</v>
      </c>
      <c r="J68" s="19">
        <v>0</v>
      </c>
      <c r="K68" s="20">
        <v>1</v>
      </c>
      <c r="L68" s="54">
        <f t="shared" si="10"/>
        <v>0</v>
      </c>
      <c r="M68" s="54"/>
    </row>
    <row r="69" spans="1:13" ht="20.25" customHeight="1">
      <c r="A69" s="6" t="s">
        <v>15</v>
      </c>
      <c r="B69" s="14">
        <v>38</v>
      </c>
      <c r="C69" s="15">
        <v>8</v>
      </c>
      <c r="D69" s="16">
        <v>30</v>
      </c>
      <c r="E69" s="16">
        <v>0</v>
      </c>
      <c r="F69" s="17">
        <v>0</v>
      </c>
      <c r="G69" s="18">
        <v>38</v>
      </c>
      <c r="H69" s="19">
        <v>0</v>
      </c>
      <c r="I69" s="19">
        <v>0</v>
      </c>
      <c r="J69" s="19">
        <v>0</v>
      </c>
      <c r="K69" s="20">
        <v>0</v>
      </c>
      <c r="L69" s="54">
        <f t="shared" si="10"/>
        <v>0</v>
      </c>
      <c r="M69" s="54"/>
    </row>
    <row r="70" spans="1:13" ht="20.25" customHeight="1">
      <c r="A70" s="6" t="s">
        <v>16</v>
      </c>
      <c r="B70" s="14">
        <v>18</v>
      </c>
      <c r="C70" s="15">
        <v>10</v>
      </c>
      <c r="D70" s="16">
        <v>8</v>
      </c>
      <c r="E70" s="16">
        <v>0</v>
      </c>
      <c r="F70" s="17">
        <v>0</v>
      </c>
      <c r="G70" s="18">
        <v>18</v>
      </c>
      <c r="H70" s="19">
        <v>0</v>
      </c>
      <c r="I70" s="19">
        <v>0</v>
      </c>
      <c r="J70" s="19">
        <v>0</v>
      </c>
      <c r="K70" s="20">
        <v>0</v>
      </c>
      <c r="L70" s="54">
        <f t="shared" si="10"/>
        <v>0</v>
      </c>
      <c r="M70" s="54"/>
    </row>
    <row r="71" spans="1:13" ht="20.25" customHeight="1">
      <c r="A71" s="6" t="s">
        <v>17</v>
      </c>
      <c r="B71" s="14">
        <v>7</v>
      </c>
      <c r="C71" s="15">
        <v>6</v>
      </c>
      <c r="D71" s="16">
        <v>0</v>
      </c>
      <c r="E71" s="16">
        <v>0</v>
      </c>
      <c r="F71" s="17">
        <v>1</v>
      </c>
      <c r="G71" s="18">
        <v>6</v>
      </c>
      <c r="H71" s="19">
        <v>0</v>
      </c>
      <c r="I71" s="19">
        <v>0</v>
      </c>
      <c r="J71" s="19">
        <v>0</v>
      </c>
      <c r="K71" s="20">
        <v>1</v>
      </c>
      <c r="L71" s="54">
        <f t="shared" si="10"/>
        <v>0</v>
      </c>
      <c r="M71" s="54"/>
    </row>
    <row r="72" spans="1:13" ht="20.25" customHeight="1" thickBot="1">
      <c r="A72" s="10" t="s">
        <v>22</v>
      </c>
      <c r="B72" s="14">
        <v>14</v>
      </c>
      <c r="C72" s="22">
        <v>10</v>
      </c>
      <c r="D72" s="23">
        <v>2</v>
      </c>
      <c r="E72" s="23">
        <v>0</v>
      </c>
      <c r="F72" s="24">
        <v>2</v>
      </c>
      <c r="G72" s="40">
        <v>10</v>
      </c>
      <c r="H72" s="25">
        <v>2</v>
      </c>
      <c r="I72" s="25">
        <v>2</v>
      </c>
      <c r="J72" s="25">
        <v>0</v>
      </c>
      <c r="K72" s="26">
        <v>0</v>
      </c>
      <c r="L72" s="54">
        <f t="shared" si="10"/>
        <v>0</v>
      </c>
      <c r="M72" s="54"/>
    </row>
    <row r="73" spans="1:13" ht="20.25" customHeight="1" thickBot="1" thickTop="1">
      <c r="A73" s="11" t="s">
        <v>18</v>
      </c>
      <c r="B73" s="27">
        <f>SUM(B65:B72)</f>
        <v>362</v>
      </c>
      <c r="C73" s="28">
        <f aca="true" t="shared" si="11" ref="C73:K73">SUM(C65:C72)</f>
        <v>151</v>
      </c>
      <c r="D73" s="29">
        <f t="shared" si="11"/>
        <v>203</v>
      </c>
      <c r="E73" s="29">
        <f t="shared" si="11"/>
        <v>0</v>
      </c>
      <c r="F73" s="30">
        <f t="shared" si="11"/>
        <v>8</v>
      </c>
      <c r="G73" s="31">
        <f t="shared" si="11"/>
        <v>332</v>
      </c>
      <c r="H73" s="29">
        <f t="shared" si="11"/>
        <v>2</v>
      </c>
      <c r="I73" s="29">
        <f t="shared" si="11"/>
        <v>19</v>
      </c>
      <c r="J73" s="29">
        <f t="shared" si="11"/>
        <v>0</v>
      </c>
      <c r="K73" s="32">
        <f t="shared" si="11"/>
        <v>9</v>
      </c>
      <c r="L73" s="55">
        <f>+B73-SUM(G73:K73)</f>
        <v>0</v>
      </c>
      <c r="M73" s="54"/>
    </row>
    <row r="74" spans="1:13" ht="20.25" customHeight="1" thickBot="1" thickTop="1">
      <c r="A74" s="11" t="s">
        <v>19</v>
      </c>
      <c r="B74" s="27">
        <f aca="true" t="shared" si="12" ref="B74:K74">+B75-B73</f>
        <v>51</v>
      </c>
      <c r="C74" s="28">
        <f t="shared" si="12"/>
        <v>22</v>
      </c>
      <c r="D74" s="29">
        <f t="shared" si="12"/>
        <v>22</v>
      </c>
      <c r="E74" s="29">
        <f t="shared" si="12"/>
        <v>1</v>
      </c>
      <c r="F74" s="30">
        <f t="shared" si="12"/>
        <v>6</v>
      </c>
      <c r="G74" s="31">
        <f t="shared" si="12"/>
        <v>47</v>
      </c>
      <c r="H74" s="29">
        <f t="shared" si="12"/>
        <v>0</v>
      </c>
      <c r="I74" s="29">
        <f t="shared" si="12"/>
        <v>2</v>
      </c>
      <c r="J74" s="29">
        <f t="shared" si="12"/>
        <v>0</v>
      </c>
      <c r="K74" s="32">
        <f t="shared" si="12"/>
        <v>2</v>
      </c>
      <c r="L74" s="55">
        <f>+B74-SUM(G74:K74)</f>
        <v>0</v>
      </c>
      <c r="M74" s="54"/>
    </row>
    <row r="75" spans="1:13" ht="20.25" customHeight="1" thickBot="1" thickTop="1">
      <c r="A75" s="12" t="s">
        <v>20</v>
      </c>
      <c r="B75" s="33">
        <v>413</v>
      </c>
      <c r="C75" s="34">
        <v>173</v>
      </c>
      <c r="D75" s="35">
        <v>225</v>
      </c>
      <c r="E75" s="35">
        <v>1</v>
      </c>
      <c r="F75" s="36">
        <v>14</v>
      </c>
      <c r="G75" s="37">
        <v>379</v>
      </c>
      <c r="H75" s="38">
        <v>2</v>
      </c>
      <c r="I75" s="38">
        <v>21</v>
      </c>
      <c r="J75" s="38">
        <v>0</v>
      </c>
      <c r="K75" s="39">
        <v>11</v>
      </c>
      <c r="L75" s="55">
        <f>+B75-SUM(G75:K75)</f>
        <v>0</v>
      </c>
      <c r="M75" s="54"/>
    </row>
    <row r="76" spans="1:13" ht="20.25" customHeight="1">
      <c r="A76" s="2" t="s">
        <v>23</v>
      </c>
      <c r="B76" s="43">
        <v>33952</v>
      </c>
      <c r="C76" s="43">
        <v>22039</v>
      </c>
      <c r="D76" s="43">
        <v>10223</v>
      </c>
      <c r="E76" s="43">
        <v>102</v>
      </c>
      <c r="F76" s="43">
        <v>1588</v>
      </c>
      <c r="G76" s="44">
        <v>30551</v>
      </c>
      <c r="H76" s="44">
        <v>143</v>
      </c>
      <c r="I76" s="44">
        <v>1995</v>
      </c>
      <c r="J76" s="44">
        <v>0</v>
      </c>
      <c r="K76" s="44">
        <v>1263</v>
      </c>
      <c r="L76" s="55">
        <f>+B76-SUM(C76:F76)</f>
        <v>0</v>
      </c>
      <c r="M76" s="56">
        <f>+B76-SUM(G76:K76)</f>
        <v>0</v>
      </c>
    </row>
    <row r="77" spans="12:13" ht="20.25" customHeight="1" thickBot="1">
      <c r="L77" s="54"/>
      <c r="M77" s="54"/>
    </row>
    <row r="78" spans="1:13" ht="20.25" customHeight="1">
      <c r="A78" s="77"/>
      <c r="B78" s="86" t="s">
        <v>21</v>
      </c>
      <c r="C78" s="81" t="s">
        <v>2</v>
      </c>
      <c r="D78" s="82"/>
      <c r="E78" s="82"/>
      <c r="F78" s="83"/>
      <c r="G78" s="84" t="s">
        <v>3</v>
      </c>
      <c r="H78" s="82"/>
      <c r="I78" s="82"/>
      <c r="J78" s="82"/>
      <c r="K78" s="85"/>
      <c r="L78" s="54"/>
      <c r="M78" s="54"/>
    </row>
    <row r="79" spans="1:13" ht="20.25" customHeight="1">
      <c r="A79" s="78"/>
      <c r="B79" s="87"/>
      <c r="C79" s="7" t="s">
        <v>4</v>
      </c>
      <c r="D79" s="3" t="s">
        <v>5</v>
      </c>
      <c r="E79" s="3" t="s">
        <v>6</v>
      </c>
      <c r="F79" s="8" t="s">
        <v>7</v>
      </c>
      <c r="G79" s="4" t="s">
        <v>8</v>
      </c>
      <c r="H79" s="3" t="s">
        <v>9</v>
      </c>
      <c r="I79" s="3" t="s">
        <v>26</v>
      </c>
      <c r="J79" s="3" t="s">
        <v>27</v>
      </c>
      <c r="K79" s="5" t="s">
        <v>10</v>
      </c>
      <c r="L79" s="54"/>
      <c r="M79" s="54"/>
    </row>
    <row r="80" spans="1:13" ht="20.25" customHeight="1" thickBot="1">
      <c r="A80" s="9" t="s">
        <v>28</v>
      </c>
      <c r="B80" s="13">
        <v>83398</v>
      </c>
      <c r="C80" s="45">
        <v>32382</v>
      </c>
      <c r="D80" s="46">
        <v>30464</v>
      </c>
      <c r="E80" s="46">
        <v>308</v>
      </c>
      <c r="F80" s="47">
        <v>20244</v>
      </c>
      <c r="G80" s="41">
        <v>71293</v>
      </c>
      <c r="H80" s="42">
        <v>1477</v>
      </c>
      <c r="I80" s="42">
        <v>6560</v>
      </c>
      <c r="J80" s="42">
        <v>6</v>
      </c>
      <c r="K80" s="42">
        <v>4062</v>
      </c>
      <c r="L80" s="55">
        <f>+B80-SUM(G80:K80)</f>
        <v>0</v>
      </c>
      <c r="M80" s="55"/>
    </row>
    <row r="81" spans="1:11" ht="20.25" customHeight="1">
      <c r="A81" s="76" t="s">
        <v>25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</row>
    <row r="82" spans="9:11" s="54" customFormat="1" ht="20.25" customHeight="1" thickBot="1">
      <c r="I82" s="57" t="str">
        <f>$I$2</f>
        <v>平成23年</v>
      </c>
      <c r="J82" s="58">
        <v>8</v>
      </c>
      <c r="K82" s="58" t="s">
        <v>0</v>
      </c>
    </row>
    <row r="83" spans="1:11" ht="20.25" customHeight="1">
      <c r="A83" s="77"/>
      <c r="B83" s="79" t="s">
        <v>1</v>
      </c>
      <c r="C83" s="81" t="s">
        <v>2</v>
      </c>
      <c r="D83" s="82"/>
      <c r="E83" s="82"/>
      <c r="F83" s="83"/>
      <c r="G83" s="84" t="s">
        <v>3</v>
      </c>
      <c r="H83" s="82"/>
      <c r="I83" s="82"/>
      <c r="J83" s="82"/>
      <c r="K83" s="85"/>
    </row>
    <row r="84" spans="1:11" ht="20.25" customHeight="1">
      <c r="A84" s="78"/>
      <c r="B84" s="80"/>
      <c r="C84" s="7" t="s">
        <v>4</v>
      </c>
      <c r="D84" s="3" t="s">
        <v>5</v>
      </c>
      <c r="E84" s="3" t="s">
        <v>6</v>
      </c>
      <c r="F84" s="8" t="s">
        <v>7</v>
      </c>
      <c r="G84" s="4" t="s">
        <v>8</v>
      </c>
      <c r="H84" s="3" t="s">
        <v>9</v>
      </c>
      <c r="I84" s="3" t="s">
        <v>26</v>
      </c>
      <c r="J84" s="3" t="s">
        <v>27</v>
      </c>
      <c r="K84" s="5" t="s">
        <v>10</v>
      </c>
    </row>
    <row r="85" spans="1:13" ht="20.25" customHeight="1">
      <c r="A85" s="6" t="s">
        <v>11</v>
      </c>
      <c r="B85" s="14">
        <v>89</v>
      </c>
      <c r="C85" s="15">
        <v>42</v>
      </c>
      <c r="D85" s="16">
        <v>45</v>
      </c>
      <c r="E85" s="16">
        <v>1</v>
      </c>
      <c r="F85" s="17">
        <v>1</v>
      </c>
      <c r="G85" s="18">
        <v>78</v>
      </c>
      <c r="H85" s="19">
        <v>0</v>
      </c>
      <c r="I85" s="19">
        <v>5</v>
      </c>
      <c r="J85" s="19">
        <v>0</v>
      </c>
      <c r="K85" s="20">
        <v>6</v>
      </c>
      <c r="L85" s="54"/>
      <c r="M85" s="54"/>
    </row>
    <row r="86" spans="1:13" ht="20.25" customHeight="1">
      <c r="A86" s="6" t="s">
        <v>12</v>
      </c>
      <c r="B86" s="14">
        <v>26</v>
      </c>
      <c r="C86" s="15">
        <v>14</v>
      </c>
      <c r="D86" s="16">
        <v>10</v>
      </c>
      <c r="E86" s="16">
        <v>0</v>
      </c>
      <c r="F86" s="17">
        <v>2</v>
      </c>
      <c r="G86" s="18">
        <v>24</v>
      </c>
      <c r="H86" s="19">
        <v>0</v>
      </c>
      <c r="I86" s="19">
        <v>0</v>
      </c>
      <c r="J86" s="19">
        <v>0</v>
      </c>
      <c r="K86" s="20">
        <v>2</v>
      </c>
      <c r="L86" s="54"/>
      <c r="M86" s="54"/>
    </row>
    <row r="87" spans="1:13" ht="20.25" customHeight="1">
      <c r="A87" s="6" t="s">
        <v>13</v>
      </c>
      <c r="B87" s="14">
        <v>22</v>
      </c>
      <c r="C87" s="15">
        <v>20</v>
      </c>
      <c r="D87" s="16">
        <v>2</v>
      </c>
      <c r="E87" s="16">
        <v>0</v>
      </c>
      <c r="F87" s="17">
        <v>0</v>
      </c>
      <c r="G87" s="18">
        <v>21</v>
      </c>
      <c r="H87" s="19">
        <v>0</v>
      </c>
      <c r="I87" s="19">
        <v>1</v>
      </c>
      <c r="J87" s="19">
        <v>0</v>
      </c>
      <c r="K87" s="20">
        <v>0</v>
      </c>
      <c r="L87" s="54"/>
      <c r="M87" s="54"/>
    </row>
    <row r="88" spans="1:13" ht="20.25" customHeight="1">
      <c r="A88" s="6" t="s">
        <v>14</v>
      </c>
      <c r="B88" s="14">
        <v>3</v>
      </c>
      <c r="C88" s="15">
        <v>3</v>
      </c>
      <c r="D88" s="16">
        <v>0</v>
      </c>
      <c r="E88" s="16">
        <v>0</v>
      </c>
      <c r="F88" s="17">
        <v>0</v>
      </c>
      <c r="G88" s="18">
        <v>2</v>
      </c>
      <c r="H88" s="19">
        <v>0</v>
      </c>
      <c r="I88" s="19">
        <v>0</v>
      </c>
      <c r="J88" s="19">
        <v>0</v>
      </c>
      <c r="K88" s="20">
        <v>1</v>
      </c>
      <c r="L88" s="54"/>
      <c r="M88" s="54"/>
    </row>
    <row r="89" spans="1:13" ht="20.25" customHeight="1">
      <c r="A89" s="6" t="s">
        <v>15</v>
      </c>
      <c r="B89" s="14">
        <v>4</v>
      </c>
      <c r="C89" s="15">
        <v>4</v>
      </c>
      <c r="D89" s="16">
        <v>0</v>
      </c>
      <c r="E89" s="16">
        <v>0</v>
      </c>
      <c r="F89" s="17">
        <v>0</v>
      </c>
      <c r="G89" s="18">
        <v>3</v>
      </c>
      <c r="H89" s="19">
        <v>0</v>
      </c>
      <c r="I89" s="19">
        <v>0</v>
      </c>
      <c r="J89" s="19">
        <v>0</v>
      </c>
      <c r="K89" s="20">
        <v>1</v>
      </c>
      <c r="L89" s="54"/>
      <c r="M89" s="54"/>
    </row>
    <row r="90" spans="1:13" ht="20.25" customHeight="1">
      <c r="A90" s="6" t="s">
        <v>16</v>
      </c>
      <c r="B90" s="14">
        <v>7</v>
      </c>
      <c r="C90" s="15">
        <v>7</v>
      </c>
      <c r="D90" s="16">
        <v>0</v>
      </c>
      <c r="E90" s="16">
        <v>0</v>
      </c>
      <c r="F90" s="17">
        <v>0</v>
      </c>
      <c r="G90" s="18">
        <v>7</v>
      </c>
      <c r="H90" s="19">
        <v>0</v>
      </c>
      <c r="I90" s="19">
        <v>0</v>
      </c>
      <c r="J90" s="19">
        <v>0</v>
      </c>
      <c r="K90" s="20">
        <v>0</v>
      </c>
      <c r="L90" s="54"/>
      <c r="M90" s="54"/>
    </row>
    <row r="91" spans="1:13" ht="20.25" customHeight="1">
      <c r="A91" s="6" t="s">
        <v>17</v>
      </c>
      <c r="B91" s="14">
        <v>5</v>
      </c>
      <c r="C91" s="15">
        <v>4</v>
      </c>
      <c r="D91" s="16">
        <v>0</v>
      </c>
      <c r="E91" s="16">
        <v>1</v>
      </c>
      <c r="F91" s="17">
        <v>0</v>
      </c>
      <c r="G91" s="18">
        <v>5</v>
      </c>
      <c r="H91" s="19">
        <v>0</v>
      </c>
      <c r="I91" s="19">
        <v>0</v>
      </c>
      <c r="J91" s="19">
        <v>0</v>
      </c>
      <c r="K91" s="20">
        <v>0</v>
      </c>
      <c r="L91" s="54"/>
      <c r="M91" s="54"/>
    </row>
    <row r="92" spans="1:13" ht="20.25" customHeight="1" thickBot="1">
      <c r="A92" s="10" t="s">
        <v>22</v>
      </c>
      <c r="B92" s="14">
        <v>17</v>
      </c>
      <c r="C92" s="22">
        <v>5</v>
      </c>
      <c r="D92" s="23">
        <v>12</v>
      </c>
      <c r="E92" s="23">
        <v>0</v>
      </c>
      <c r="F92" s="24">
        <v>0</v>
      </c>
      <c r="G92" s="40">
        <v>16</v>
      </c>
      <c r="H92" s="25">
        <v>0</v>
      </c>
      <c r="I92" s="25">
        <v>0</v>
      </c>
      <c r="J92" s="25">
        <v>0</v>
      </c>
      <c r="K92" s="26">
        <v>1</v>
      </c>
      <c r="L92" s="54"/>
      <c r="M92" s="54"/>
    </row>
    <row r="93" spans="1:13" ht="20.25" customHeight="1" thickBot="1" thickTop="1">
      <c r="A93" s="11" t="s">
        <v>18</v>
      </c>
      <c r="B93" s="27">
        <f>SUM(B85:B92)</f>
        <v>173</v>
      </c>
      <c r="C93" s="28">
        <f aca="true" t="shared" si="13" ref="C93:K93">SUM(C85:C92)</f>
        <v>99</v>
      </c>
      <c r="D93" s="29">
        <f t="shared" si="13"/>
        <v>69</v>
      </c>
      <c r="E93" s="29">
        <f t="shared" si="13"/>
        <v>2</v>
      </c>
      <c r="F93" s="30">
        <f t="shared" si="13"/>
        <v>3</v>
      </c>
      <c r="G93" s="31">
        <f t="shared" si="13"/>
        <v>156</v>
      </c>
      <c r="H93" s="29">
        <f t="shared" si="13"/>
        <v>0</v>
      </c>
      <c r="I93" s="29">
        <f t="shared" si="13"/>
        <v>6</v>
      </c>
      <c r="J93" s="29">
        <f t="shared" si="13"/>
        <v>0</v>
      </c>
      <c r="K93" s="32">
        <f t="shared" si="13"/>
        <v>11</v>
      </c>
      <c r="L93" s="55">
        <f>+B93-SUM(G93:K93)</f>
        <v>0</v>
      </c>
      <c r="M93" s="54"/>
    </row>
    <row r="94" spans="1:13" ht="20.25" customHeight="1" thickBot="1" thickTop="1">
      <c r="A94" s="11" t="s">
        <v>19</v>
      </c>
      <c r="B94" s="27">
        <f aca="true" t="shared" si="14" ref="B94:K94">+B95-B93</f>
        <v>13</v>
      </c>
      <c r="C94" s="28">
        <f t="shared" si="14"/>
        <v>13</v>
      </c>
      <c r="D94" s="29">
        <f t="shared" si="14"/>
        <v>0</v>
      </c>
      <c r="E94" s="29">
        <f t="shared" si="14"/>
        <v>0</v>
      </c>
      <c r="F94" s="30">
        <f t="shared" si="14"/>
        <v>0</v>
      </c>
      <c r="G94" s="31">
        <f t="shared" si="14"/>
        <v>11</v>
      </c>
      <c r="H94" s="29">
        <f t="shared" si="14"/>
        <v>0</v>
      </c>
      <c r="I94" s="29">
        <f t="shared" si="14"/>
        <v>0</v>
      </c>
      <c r="J94" s="29">
        <f t="shared" si="14"/>
        <v>0</v>
      </c>
      <c r="K94" s="32">
        <f t="shared" si="14"/>
        <v>2</v>
      </c>
      <c r="L94" s="55">
        <f>+B94-SUM(G94:K94)</f>
        <v>0</v>
      </c>
      <c r="M94" s="54"/>
    </row>
    <row r="95" spans="1:13" ht="20.25" customHeight="1" thickBot="1" thickTop="1">
      <c r="A95" s="12" t="s">
        <v>20</v>
      </c>
      <c r="B95" s="33">
        <v>186</v>
      </c>
      <c r="C95" s="34">
        <v>112</v>
      </c>
      <c r="D95" s="35">
        <v>69</v>
      </c>
      <c r="E95" s="35">
        <v>2</v>
      </c>
      <c r="F95" s="36">
        <v>3</v>
      </c>
      <c r="G95" s="37">
        <v>167</v>
      </c>
      <c r="H95" s="38">
        <v>0</v>
      </c>
      <c r="I95" s="38">
        <v>6</v>
      </c>
      <c r="J95" s="38">
        <v>0</v>
      </c>
      <c r="K95" s="39">
        <v>13</v>
      </c>
      <c r="L95" s="55">
        <f>+B95-SUM(G95:K95)</f>
        <v>0</v>
      </c>
      <c r="M95" s="54"/>
    </row>
    <row r="96" spans="1:13" ht="20.25" customHeight="1">
      <c r="A96" s="2" t="s">
        <v>23</v>
      </c>
      <c r="B96" s="43">
        <v>17791</v>
      </c>
      <c r="C96" s="43">
        <v>14310</v>
      </c>
      <c r="D96" s="43">
        <v>3029</v>
      </c>
      <c r="E96" s="43">
        <v>200</v>
      </c>
      <c r="F96" s="43">
        <v>252</v>
      </c>
      <c r="G96" s="44">
        <v>15654</v>
      </c>
      <c r="H96" s="44">
        <v>0</v>
      </c>
      <c r="I96" s="44">
        <v>781</v>
      </c>
      <c r="J96" s="44">
        <v>0</v>
      </c>
      <c r="K96" s="44">
        <v>1356</v>
      </c>
      <c r="L96" s="55">
        <f>+B96-SUM(C96:F96)</f>
        <v>0</v>
      </c>
      <c r="M96" s="56">
        <f>+B96-SUM(G96:K96)</f>
        <v>0</v>
      </c>
    </row>
    <row r="97" spans="12:13" ht="20.25" customHeight="1" thickBot="1">
      <c r="L97" s="54"/>
      <c r="M97" s="54"/>
    </row>
    <row r="98" spans="1:13" ht="20.25" customHeight="1">
      <c r="A98" s="77"/>
      <c r="B98" s="86" t="s">
        <v>21</v>
      </c>
      <c r="C98" s="81" t="s">
        <v>2</v>
      </c>
      <c r="D98" s="82"/>
      <c r="E98" s="82"/>
      <c r="F98" s="83"/>
      <c r="G98" s="84" t="s">
        <v>3</v>
      </c>
      <c r="H98" s="82"/>
      <c r="I98" s="82"/>
      <c r="J98" s="82"/>
      <c r="K98" s="85"/>
      <c r="L98" s="54"/>
      <c r="M98" s="54"/>
    </row>
    <row r="99" spans="1:13" ht="20.25" customHeight="1">
      <c r="A99" s="78"/>
      <c r="B99" s="87"/>
      <c r="C99" s="7" t="s">
        <v>4</v>
      </c>
      <c r="D99" s="3" t="s">
        <v>5</v>
      </c>
      <c r="E99" s="3" t="s">
        <v>6</v>
      </c>
      <c r="F99" s="8" t="s">
        <v>7</v>
      </c>
      <c r="G99" s="4" t="s">
        <v>8</v>
      </c>
      <c r="H99" s="3" t="s">
        <v>9</v>
      </c>
      <c r="I99" s="3" t="s">
        <v>26</v>
      </c>
      <c r="J99" s="3" t="s">
        <v>27</v>
      </c>
      <c r="K99" s="5" t="s">
        <v>10</v>
      </c>
      <c r="L99" s="54"/>
      <c r="M99" s="54"/>
    </row>
    <row r="100" spans="1:13" ht="20.25" customHeight="1" thickBot="1">
      <c r="A100" s="9" t="s">
        <v>28</v>
      </c>
      <c r="B100" s="13">
        <v>81986</v>
      </c>
      <c r="C100" s="45">
        <v>31039</v>
      </c>
      <c r="D100" s="46">
        <v>28372</v>
      </c>
      <c r="E100" s="46">
        <v>812</v>
      </c>
      <c r="F100" s="47">
        <v>21763</v>
      </c>
      <c r="G100" s="41">
        <v>69431</v>
      </c>
      <c r="H100" s="42">
        <v>914</v>
      </c>
      <c r="I100" s="42">
        <v>6175</v>
      </c>
      <c r="J100" s="42">
        <v>0</v>
      </c>
      <c r="K100" s="42">
        <v>5466</v>
      </c>
      <c r="L100" s="55">
        <f>+B100-SUM(G100:K100)</f>
        <v>0</v>
      </c>
      <c r="M100" s="55"/>
    </row>
    <row r="101" spans="1:11" s="54" customFormat="1" ht="20.25" customHeight="1">
      <c r="A101" s="76" t="s">
        <v>25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</row>
    <row r="102" spans="9:11" s="54" customFormat="1" ht="20.25" customHeight="1" thickBot="1">
      <c r="I102" s="57" t="str">
        <f>$I$2</f>
        <v>平成23年</v>
      </c>
      <c r="J102" s="58">
        <v>9</v>
      </c>
      <c r="K102" s="58" t="s">
        <v>0</v>
      </c>
    </row>
    <row r="103" spans="1:11" ht="20.25" customHeight="1">
      <c r="A103" s="77"/>
      <c r="B103" s="79" t="s">
        <v>1</v>
      </c>
      <c r="C103" s="81" t="s">
        <v>2</v>
      </c>
      <c r="D103" s="82"/>
      <c r="E103" s="82"/>
      <c r="F103" s="83"/>
      <c r="G103" s="84" t="s">
        <v>3</v>
      </c>
      <c r="H103" s="82"/>
      <c r="I103" s="82"/>
      <c r="J103" s="82"/>
      <c r="K103" s="85"/>
    </row>
    <row r="104" spans="1:11" ht="20.25" customHeight="1">
      <c r="A104" s="78"/>
      <c r="B104" s="80"/>
      <c r="C104" s="7" t="s">
        <v>4</v>
      </c>
      <c r="D104" s="3" t="s">
        <v>5</v>
      </c>
      <c r="E104" s="3" t="s">
        <v>6</v>
      </c>
      <c r="F104" s="8" t="s">
        <v>7</v>
      </c>
      <c r="G104" s="4" t="s">
        <v>8</v>
      </c>
      <c r="H104" s="3" t="s">
        <v>9</v>
      </c>
      <c r="I104" s="3" t="s">
        <v>26</v>
      </c>
      <c r="J104" s="3" t="s">
        <v>27</v>
      </c>
      <c r="K104" s="5" t="s">
        <v>10</v>
      </c>
    </row>
    <row r="105" spans="1:13" ht="20.25" customHeight="1">
      <c r="A105" s="6" t="s">
        <v>11</v>
      </c>
      <c r="B105" s="14">
        <v>61</v>
      </c>
      <c r="C105" s="15">
        <v>37</v>
      </c>
      <c r="D105" s="16">
        <v>18</v>
      </c>
      <c r="E105" s="16">
        <v>2</v>
      </c>
      <c r="F105" s="17">
        <v>4</v>
      </c>
      <c r="G105" s="18">
        <v>51</v>
      </c>
      <c r="H105" s="19">
        <v>0</v>
      </c>
      <c r="I105" s="19">
        <v>6</v>
      </c>
      <c r="J105" s="19">
        <v>0</v>
      </c>
      <c r="K105" s="20">
        <v>4</v>
      </c>
      <c r="L105" s="54"/>
      <c r="M105" s="54"/>
    </row>
    <row r="106" spans="1:13" ht="20.25" customHeight="1">
      <c r="A106" s="6" t="s">
        <v>12</v>
      </c>
      <c r="B106" s="14">
        <v>12</v>
      </c>
      <c r="C106" s="15">
        <v>5</v>
      </c>
      <c r="D106" s="16">
        <v>7</v>
      </c>
      <c r="E106" s="16">
        <v>0</v>
      </c>
      <c r="F106" s="17">
        <v>0</v>
      </c>
      <c r="G106" s="18">
        <v>10</v>
      </c>
      <c r="H106" s="19">
        <v>0</v>
      </c>
      <c r="I106" s="19">
        <v>1</v>
      </c>
      <c r="J106" s="19">
        <v>0</v>
      </c>
      <c r="K106" s="20">
        <v>1</v>
      </c>
      <c r="L106" s="54"/>
      <c r="M106" s="54"/>
    </row>
    <row r="107" spans="1:13" ht="20.25" customHeight="1">
      <c r="A107" s="6" t="s">
        <v>13</v>
      </c>
      <c r="B107" s="14">
        <v>63</v>
      </c>
      <c r="C107" s="15">
        <v>32</v>
      </c>
      <c r="D107" s="16">
        <v>30</v>
      </c>
      <c r="E107" s="16">
        <v>0</v>
      </c>
      <c r="F107" s="17">
        <v>1</v>
      </c>
      <c r="G107" s="18">
        <v>61</v>
      </c>
      <c r="H107" s="19">
        <v>0</v>
      </c>
      <c r="I107" s="19">
        <v>2</v>
      </c>
      <c r="J107" s="19">
        <v>0</v>
      </c>
      <c r="K107" s="20">
        <v>0</v>
      </c>
      <c r="L107" s="54"/>
      <c r="M107" s="54"/>
    </row>
    <row r="108" spans="1:13" ht="20.25" customHeight="1">
      <c r="A108" s="6" t="s">
        <v>14</v>
      </c>
      <c r="B108" s="14">
        <v>17</v>
      </c>
      <c r="C108" s="15">
        <v>8</v>
      </c>
      <c r="D108" s="16">
        <v>8</v>
      </c>
      <c r="E108" s="16">
        <v>1</v>
      </c>
      <c r="F108" s="17">
        <v>0</v>
      </c>
      <c r="G108" s="18">
        <v>7</v>
      </c>
      <c r="H108" s="19">
        <v>8</v>
      </c>
      <c r="I108" s="19">
        <v>1</v>
      </c>
      <c r="J108" s="19">
        <v>0</v>
      </c>
      <c r="K108" s="20">
        <v>1</v>
      </c>
      <c r="L108" s="54"/>
      <c r="M108" s="54"/>
    </row>
    <row r="109" spans="1:13" ht="20.25" customHeight="1">
      <c r="A109" s="6" t="s">
        <v>15</v>
      </c>
      <c r="B109" s="14">
        <v>16</v>
      </c>
      <c r="C109" s="15">
        <v>4</v>
      </c>
      <c r="D109" s="16">
        <v>12</v>
      </c>
      <c r="E109" s="16">
        <v>0</v>
      </c>
      <c r="F109" s="17">
        <v>0</v>
      </c>
      <c r="G109" s="18">
        <v>16</v>
      </c>
      <c r="H109" s="19">
        <v>0</v>
      </c>
      <c r="I109" s="19">
        <v>0</v>
      </c>
      <c r="J109" s="19">
        <v>0</v>
      </c>
      <c r="K109" s="20">
        <v>0</v>
      </c>
      <c r="L109" s="54"/>
      <c r="M109" s="54"/>
    </row>
    <row r="110" spans="1:13" ht="20.25" customHeight="1">
      <c r="A110" s="6" t="s">
        <v>16</v>
      </c>
      <c r="B110" s="14">
        <v>11</v>
      </c>
      <c r="C110" s="15">
        <v>5</v>
      </c>
      <c r="D110" s="16">
        <v>6</v>
      </c>
      <c r="E110" s="16">
        <v>0</v>
      </c>
      <c r="F110" s="17">
        <v>0</v>
      </c>
      <c r="G110" s="18">
        <v>4</v>
      </c>
      <c r="H110" s="19">
        <v>2</v>
      </c>
      <c r="I110" s="19">
        <v>0</v>
      </c>
      <c r="J110" s="19">
        <v>0</v>
      </c>
      <c r="K110" s="20">
        <v>5</v>
      </c>
      <c r="L110" s="54"/>
      <c r="M110" s="54"/>
    </row>
    <row r="111" spans="1:13" ht="20.25" customHeight="1">
      <c r="A111" s="6" t="s">
        <v>17</v>
      </c>
      <c r="B111" s="14">
        <v>5</v>
      </c>
      <c r="C111" s="15">
        <v>5</v>
      </c>
      <c r="D111" s="16">
        <v>0</v>
      </c>
      <c r="E111" s="16">
        <v>0</v>
      </c>
      <c r="F111" s="17">
        <v>0</v>
      </c>
      <c r="G111" s="18">
        <v>5</v>
      </c>
      <c r="H111" s="19">
        <v>0</v>
      </c>
      <c r="I111" s="19">
        <v>0</v>
      </c>
      <c r="J111" s="19">
        <v>0</v>
      </c>
      <c r="K111" s="20">
        <v>0</v>
      </c>
      <c r="L111" s="54"/>
      <c r="M111" s="54"/>
    </row>
    <row r="112" spans="1:13" ht="20.25" customHeight="1" thickBot="1">
      <c r="A112" s="10" t="s">
        <v>22</v>
      </c>
      <c r="B112" s="14">
        <v>8</v>
      </c>
      <c r="C112" s="22">
        <v>6</v>
      </c>
      <c r="D112" s="23">
        <v>0</v>
      </c>
      <c r="E112" s="23">
        <v>0</v>
      </c>
      <c r="F112" s="24">
        <v>2</v>
      </c>
      <c r="G112" s="40">
        <v>4</v>
      </c>
      <c r="H112" s="25">
        <v>0</v>
      </c>
      <c r="I112" s="25">
        <v>2</v>
      </c>
      <c r="J112" s="25">
        <v>0</v>
      </c>
      <c r="K112" s="26">
        <v>2</v>
      </c>
      <c r="L112" s="54"/>
      <c r="M112" s="54"/>
    </row>
    <row r="113" spans="1:13" ht="20.25" customHeight="1" thickBot="1" thickTop="1">
      <c r="A113" s="11" t="s">
        <v>18</v>
      </c>
      <c r="B113" s="27">
        <v>193</v>
      </c>
      <c r="C113" s="28">
        <v>102</v>
      </c>
      <c r="D113" s="29">
        <v>81</v>
      </c>
      <c r="E113" s="29">
        <v>3</v>
      </c>
      <c r="F113" s="30">
        <v>7</v>
      </c>
      <c r="G113" s="31">
        <v>158</v>
      </c>
      <c r="H113" s="29">
        <v>10</v>
      </c>
      <c r="I113" s="29">
        <v>12</v>
      </c>
      <c r="J113" s="29">
        <v>0</v>
      </c>
      <c r="K113" s="32">
        <v>13</v>
      </c>
      <c r="L113" s="55">
        <f>+B113-SUM(G113:K113)</f>
        <v>0</v>
      </c>
      <c r="M113" s="54"/>
    </row>
    <row r="114" spans="1:13" ht="20.25" customHeight="1" thickBot="1" thickTop="1">
      <c r="A114" s="11" t="s">
        <v>19</v>
      </c>
      <c r="B114" s="27">
        <v>37</v>
      </c>
      <c r="C114" s="28">
        <v>18</v>
      </c>
      <c r="D114" s="29">
        <v>19</v>
      </c>
      <c r="E114" s="29">
        <v>0</v>
      </c>
      <c r="F114" s="30">
        <v>0</v>
      </c>
      <c r="G114" s="31">
        <v>20</v>
      </c>
      <c r="H114" s="29">
        <v>0</v>
      </c>
      <c r="I114" s="29">
        <v>0</v>
      </c>
      <c r="J114" s="29">
        <v>0</v>
      </c>
      <c r="K114" s="32">
        <v>17</v>
      </c>
      <c r="L114" s="55">
        <f>+B114-SUM(G114:K114)</f>
        <v>0</v>
      </c>
      <c r="M114" s="54"/>
    </row>
    <row r="115" spans="1:13" ht="20.25" customHeight="1" thickBot="1" thickTop="1">
      <c r="A115" s="12" t="s">
        <v>20</v>
      </c>
      <c r="B115" s="33">
        <v>230</v>
      </c>
      <c r="C115" s="34">
        <v>120</v>
      </c>
      <c r="D115" s="35">
        <v>100</v>
      </c>
      <c r="E115" s="35">
        <v>3</v>
      </c>
      <c r="F115" s="36">
        <v>7</v>
      </c>
      <c r="G115" s="37">
        <v>178</v>
      </c>
      <c r="H115" s="38">
        <v>10</v>
      </c>
      <c r="I115" s="38">
        <v>12</v>
      </c>
      <c r="J115" s="38">
        <v>0</v>
      </c>
      <c r="K115" s="39">
        <v>30</v>
      </c>
      <c r="L115" s="55">
        <f>+B115-SUM(G115:K115)</f>
        <v>0</v>
      </c>
      <c r="M115" s="54"/>
    </row>
    <row r="116" spans="1:13" ht="20.25" customHeight="1">
      <c r="A116" s="2" t="s">
        <v>23</v>
      </c>
      <c r="B116" s="43">
        <v>22621</v>
      </c>
      <c r="C116" s="43">
        <v>15901</v>
      </c>
      <c r="D116" s="43">
        <v>5488</v>
      </c>
      <c r="E116" s="43">
        <v>277</v>
      </c>
      <c r="F116" s="43">
        <v>955</v>
      </c>
      <c r="G116" s="44">
        <v>17742</v>
      </c>
      <c r="H116" s="44">
        <v>726</v>
      </c>
      <c r="I116" s="44">
        <v>1621</v>
      </c>
      <c r="J116" s="44">
        <v>0</v>
      </c>
      <c r="K116" s="44">
        <v>2532</v>
      </c>
      <c r="L116" s="55">
        <f>+B116-SUM(C116:F116)</f>
        <v>0</v>
      </c>
      <c r="M116" s="56">
        <f>+B116-SUM(G116:K116)</f>
        <v>0</v>
      </c>
    </row>
    <row r="117" spans="12:13" ht="20.25" customHeight="1" thickBot="1">
      <c r="L117" s="54"/>
      <c r="M117" s="54"/>
    </row>
    <row r="118" spans="1:13" ht="20.25" customHeight="1">
      <c r="A118" s="77"/>
      <c r="B118" s="86" t="s">
        <v>21</v>
      </c>
      <c r="C118" s="81" t="s">
        <v>2</v>
      </c>
      <c r="D118" s="82"/>
      <c r="E118" s="82"/>
      <c r="F118" s="83"/>
      <c r="G118" s="84" t="s">
        <v>3</v>
      </c>
      <c r="H118" s="82"/>
      <c r="I118" s="82"/>
      <c r="J118" s="82"/>
      <c r="K118" s="85"/>
      <c r="L118" s="54"/>
      <c r="M118" s="54"/>
    </row>
    <row r="119" spans="1:13" ht="20.25" customHeight="1">
      <c r="A119" s="78"/>
      <c r="B119" s="87"/>
      <c r="C119" s="7" t="s">
        <v>4</v>
      </c>
      <c r="D119" s="3" t="s">
        <v>5</v>
      </c>
      <c r="E119" s="3" t="s">
        <v>6</v>
      </c>
      <c r="F119" s="8" t="s">
        <v>7</v>
      </c>
      <c r="G119" s="4" t="s">
        <v>8</v>
      </c>
      <c r="H119" s="3" t="s">
        <v>9</v>
      </c>
      <c r="I119" s="3" t="s">
        <v>26</v>
      </c>
      <c r="J119" s="3" t="s">
        <v>27</v>
      </c>
      <c r="K119" s="5" t="s">
        <v>10</v>
      </c>
      <c r="L119" s="54"/>
      <c r="M119" s="54"/>
    </row>
    <row r="120" spans="1:13" ht="20.25" customHeight="1" thickBot="1">
      <c r="A120" s="9" t="s">
        <v>28</v>
      </c>
      <c r="B120" s="13">
        <v>64206</v>
      </c>
      <c r="C120" s="45">
        <v>2478</v>
      </c>
      <c r="D120" s="46">
        <v>19395</v>
      </c>
      <c r="E120" s="46">
        <v>1309</v>
      </c>
      <c r="F120" s="47">
        <v>18524</v>
      </c>
      <c r="G120" s="41">
        <v>54222</v>
      </c>
      <c r="H120" s="42">
        <v>599</v>
      </c>
      <c r="I120" s="42">
        <v>5240</v>
      </c>
      <c r="J120" s="42">
        <v>0</v>
      </c>
      <c r="K120" s="42">
        <v>4145</v>
      </c>
      <c r="L120" s="55">
        <f>+B120-SUM(G120:K120)</f>
        <v>0</v>
      </c>
      <c r="M120" s="55"/>
    </row>
    <row r="121" spans="1:11" s="54" customFormat="1" ht="20.25" customHeight="1">
      <c r="A121" s="76" t="s">
        <v>25</v>
      </c>
      <c r="B121" s="76"/>
      <c r="C121" s="76"/>
      <c r="D121" s="76"/>
      <c r="E121" s="76"/>
      <c r="F121" s="76"/>
      <c r="G121" s="76"/>
      <c r="H121" s="76"/>
      <c r="I121" s="76"/>
      <c r="J121" s="76"/>
      <c r="K121" s="76"/>
    </row>
    <row r="122" spans="9:11" s="54" customFormat="1" ht="20.25" customHeight="1" thickBot="1">
      <c r="I122" s="57" t="s">
        <v>30</v>
      </c>
      <c r="J122" s="58">
        <v>10</v>
      </c>
      <c r="K122" s="58" t="s">
        <v>0</v>
      </c>
    </row>
    <row r="123" spans="1:11" ht="20.25" customHeight="1">
      <c r="A123" s="77"/>
      <c r="B123" s="79" t="s">
        <v>1</v>
      </c>
      <c r="C123" s="81" t="s">
        <v>2</v>
      </c>
      <c r="D123" s="82"/>
      <c r="E123" s="82"/>
      <c r="F123" s="83"/>
      <c r="G123" s="84" t="s">
        <v>3</v>
      </c>
      <c r="H123" s="82"/>
      <c r="I123" s="82"/>
      <c r="J123" s="82"/>
      <c r="K123" s="85"/>
    </row>
    <row r="124" spans="1:11" ht="20.25" customHeight="1">
      <c r="A124" s="78"/>
      <c r="B124" s="80"/>
      <c r="C124" s="7" t="s">
        <v>4</v>
      </c>
      <c r="D124" s="3" t="s">
        <v>5</v>
      </c>
      <c r="E124" s="3" t="s">
        <v>6</v>
      </c>
      <c r="F124" s="8" t="s">
        <v>7</v>
      </c>
      <c r="G124" s="4" t="s">
        <v>8</v>
      </c>
      <c r="H124" s="3" t="s">
        <v>9</v>
      </c>
      <c r="I124" s="3" t="s">
        <v>26</v>
      </c>
      <c r="J124" s="3" t="s">
        <v>27</v>
      </c>
      <c r="K124" s="5" t="s">
        <v>10</v>
      </c>
    </row>
    <row r="125" spans="1:13" ht="20.25" customHeight="1">
      <c r="A125" s="6" t="s">
        <v>11</v>
      </c>
      <c r="B125" s="14">
        <f>SUM(C125:F125)</f>
        <v>65</v>
      </c>
      <c r="C125" s="15">
        <v>41</v>
      </c>
      <c r="D125" s="16">
        <v>21</v>
      </c>
      <c r="E125" s="16">
        <v>0</v>
      </c>
      <c r="F125" s="17">
        <v>3</v>
      </c>
      <c r="G125" s="18">
        <v>60</v>
      </c>
      <c r="H125" s="19">
        <v>0</v>
      </c>
      <c r="I125" s="19">
        <v>0</v>
      </c>
      <c r="J125" s="19">
        <v>0</v>
      </c>
      <c r="K125" s="20">
        <v>5</v>
      </c>
      <c r="L125" s="54"/>
      <c r="M125" s="54"/>
    </row>
    <row r="126" spans="1:13" ht="20.25" customHeight="1">
      <c r="A126" s="6" t="s">
        <v>12</v>
      </c>
      <c r="B126" s="14">
        <f aca="true" t="shared" si="15" ref="B126:B132">SUM(C126:F126)</f>
        <v>18</v>
      </c>
      <c r="C126" s="15">
        <v>7</v>
      </c>
      <c r="D126" s="16">
        <v>11</v>
      </c>
      <c r="E126" s="16">
        <v>0</v>
      </c>
      <c r="F126" s="17">
        <v>0</v>
      </c>
      <c r="G126" s="18">
        <v>13</v>
      </c>
      <c r="H126" s="19">
        <v>0</v>
      </c>
      <c r="I126" s="19">
        <v>1</v>
      </c>
      <c r="J126" s="19">
        <v>0</v>
      </c>
      <c r="K126" s="20">
        <v>4</v>
      </c>
      <c r="L126" s="54"/>
      <c r="M126" s="54"/>
    </row>
    <row r="127" spans="1:13" ht="20.25" customHeight="1">
      <c r="A127" s="6" t="s">
        <v>13</v>
      </c>
      <c r="B127" s="14">
        <f t="shared" si="15"/>
        <v>114</v>
      </c>
      <c r="C127" s="15">
        <v>35</v>
      </c>
      <c r="D127" s="16">
        <v>76</v>
      </c>
      <c r="E127" s="16">
        <v>0</v>
      </c>
      <c r="F127" s="17">
        <v>3</v>
      </c>
      <c r="G127" s="18">
        <v>110</v>
      </c>
      <c r="H127" s="19">
        <v>0</v>
      </c>
      <c r="I127" s="19">
        <v>4</v>
      </c>
      <c r="J127" s="19">
        <v>0</v>
      </c>
      <c r="K127" s="20">
        <v>0</v>
      </c>
      <c r="L127" s="54"/>
      <c r="M127" s="54"/>
    </row>
    <row r="128" spans="1:13" ht="20.25" customHeight="1">
      <c r="A128" s="6" t="s">
        <v>14</v>
      </c>
      <c r="B128" s="14">
        <f t="shared" si="15"/>
        <v>25</v>
      </c>
      <c r="C128" s="15">
        <v>8</v>
      </c>
      <c r="D128" s="16">
        <v>17</v>
      </c>
      <c r="E128" s="16">
        <v>0</v>
      </c>
      <c r="F128" s="17">
        <v>0</v>
      </c>
      <c r="G128" s="18">
        <v>19</v>
      </c>
      <c r="H128" s="19">
        <v>0</v>
      </c>
      <c r="I128" s="19">
        <v>6</v>
      </c>
      <c r="J128" s="19">
        <v>0</v>
      </c>
      <c r="K128" s="20">
        <v>0</v>
      </c>
      <c r="L128" s="54"/>
      <c r="M128" s="54"/>
    </row>
    <row r="129" spans="1:13" ht="20.25" customHeight="1">
      <c r="A129" s="6" t="s">
        <v>15</v>
      </c>
      <c r="B129" s="14">
        <f t="shared" si="15"/>
        <v>15</v>
      </c>
      <c r="C129" s="15">
        <v>15</v>
      </c>
      <c r="D129" s="16">
        <v>0</v>
      </c>
      <c r="E129" s="16">
        <v>0</v>
      </c>
      <c r="F129" s="17">
        <v>0</v>
      </c>
      <c r="G129" s="18">
        <v>13</v>
      </c>
      <c r="H129" s="19">
        <v>0</v>
      </c>
      <c r="I129" s="19">
        <v>0</v>
      </c>
      <c r="J129" s="19">
        <v>0</v>
      </c>
      <c r="K129" s="20">
        <v>2</v>
      </c>
      <c r="L129" s="54"/>
      <c r="M129" s="54"/>
    </row>
    <row r="130" spans="1:13" ht="20.25" customHeight="1">
      <c r="A130" s="6" t="s">
        <v>16</v>
      </c>
      <c r="B130" s="14">
        <f t="shared" si="15"/>
        <v>3</v>
      </c>
      <c r="C130" s="15">
        <v>3</v>
      </c>
      <c r="D130" s="16">
        <v>0</v>
      </c>
      <c r="E130" s="16">
        <v>0</v>
      </c>
      <c r="F130" s="17">
        <v>0</v>
      </c>
      <c r="G130" s="18">
        <v>2</v>
      </c>
      <c r="H130" s="19">
        <v>0</v>
      </c>
      <c r="I130" s="19">
        <v>0</v>
      </c>
      <c r="J130" s="19">
        <v>0</v>
      </c>
      <c r="K130" s="20">
        <v>1</v>
      </c>
      <c r="L130" s="54"/>
      <c r="M130" s="54"/>
    </row>
    <row r="131" spans="1:13" ht="20.25" customHeight="1">
      <c r="A131" s="6" t="s">
        <v>17</v>
      </c>
      <c r="B131" s="14">
        <f t="shared" si="15"/>
        <v>12</v>
      </c>
      <c r="C131" s="15">
        <v>2</v>
      </c>
      <c r="D131" s="16">
        <v>9</v>
      </c>
      <c r="E131" s="16">
        <v>0</v>
      </c>
      <c r="F131" s="17">
        <v>1</v>
      </c>
      <c r="G131" s="18">
        <v>12</v>
      </c>
      <c r="H131" s="19">
        <v>0</v>
      </c>
      <c r="I131" s="19">
        <v>0</v>
      </c>
      <c r="J131" s="19">
        <v>0</v>
      </c>
      <c r="K131" s="20">
        <v>0</v>
      </c>
      <c r="L131" s="54"/>
      <c r="M131" s="54"/>
    </row>
    <row r="132" spans="1:13" ht="20.25" customHeight="1" thickBot="1">
      <c r="A132" s="10" t="s">
        <v>22</v>
      </c>
      <c r="B132" s="14">
        <f t="shared" si="15"/>
        <v>7</v>
      </c>
      <c r="C132" s="22">
        <v>5</v>
      </c>
      <c r="D132" s="23">
        <v>0</v>
      </c>
      <c r="E132" s="23">
        <v>0</v>
      </c>
      <c r="F132" s="24">
        <v>2</v>
      </c>
      <c r="G132" s="40">
        <v>4</v>
      </c>
      <c r="H132" s="25">
        <v>0</v>
      </c>
      <c r="I132" s="25">
        <v>2</v>
      </c>
      <c r="J132" s="25">
        <v>0</v>
      </c>
      <c r="K132" s="26">
        <v>1</v>
      </c>
      <c r="L132" s="54"/>
      <c r="M132" s="54"/>
    </row>
    <row r="133" spans="1:13" ht="20.25" customHeight="1" thickBot="1" thickTop="1">
      <c r="A133" s="11" t="s">
        <v>18</v>
      </c>
      <c r="B133" s="27">
        <f>SUM(B125:B132)</f>
        <v>259</v>
      </c>
      <c r="C133" s="28">
        <f aca="true" t="shared" si="16" ref="C133:K133">SUM(C125:C132)</f>
        <v>116</v>
      </c>
      <c r="D133" s="29">
        <f t="shared" si="16"/>
        <v>134</v>
      </c>
      <c r="E133" s="29">
        <f t="shared" si="16"/>
        <v>0</v>
      </c>
      <c r="F133" s="30">
        <f t="shared" si="16"/>
        <v>9</v>
      </c>
      <c r="G133" s="31">
        <f t="shared" si="16"/>
        <v>233</v>
      </c>
      <c r="H133" s="29">
        <f t="shared" si="16"/>
        <v>0</v>
      </c>
      <c r="I133" s="29">
        <f t="shared" si="16"/>
        <v>13</v>
      </c>
      <c r="J133" s="29">
        <f t="shared" si="16"/>
        <v>0</v>
      </c>
      <c r="K133" s="32">
        <f t="shared" si="16"/>
        <v>13</v>
      </c>
      <c r="L133" s="55">
        <f>+B133-SUM(G133:K133)</f>
        <v>0</v>
      </c>
      <c r="M133" s="54"/>
    </row>
    <row r="134" spans="1:13" ht="20.25" customHeight="1" thickBot="1" thickTop="1">
      <c r="A134" s="11" t="s">
        <v>19</v>
      </c>
      <c r="B134" s="27">
        <f aca="true" t="shared" si="17" ref="B134:K134">+B135-B133</f>
        <v>13</v>
      </c>
      <c r="C134" s="28">
        <f t="shared" si="17"/>
        <v>9</v>
      </c>
      <c r="D134" s="29">
        <f t="shared" si="17"/>
        <v>4</v>
      </c>
      <c r="E134" s="29">
        <f t="shared" si="17"/>
        <v>0</v>
      </c>
      <c r="F134" s="30">
        <f t="shared" si="17"/>
        <v>0</v>
      </c>
      <c r="G134" s="31">
        <f t="shared" si="17"/>
        <v>10</v>
      </c>
      <c r="H134" s="29">
        <f t="shared" si="17"/>
        <v>3</v>
      </c>
      <c r="I134" s="29">
        <f t="shared" si="17"/>
        <v>0</v>
      </c>
      <c r="J134" s="29">
        <f t="shared" si="17"/>
        <v>0</v>
      </c>
      <c r="K134" s="32">
        <f t="shared" si="17"/>
        <v>0</v>
      </c>
      <c r="L134" s="55">
        <f>+B134-SUM(G134:K134)</f>
        <v>0</v>
      </c>
      <c r="M134" s="54"/>
    </row>
    <row r="135" spans="1:13" ht="20.25" customHeight="1" thickBot="1" thickTop="1">
      <c r="A135" s="12" t="s">
        <v>20</v>
      </c>
      <c r="B135" s="33">
        <v>272</v>
      </c>
      <c r="C135" s="34">
        <v>125</v>
      </c>
      <c r="D135" s="35">
        <v>138</v>
      </c>
      <c r="E135" s="35">
        <v>0</v>
      </c>
      <c r="F135" s="36">
        <v>9</v>
      </c>
      <c r="G135" s="37">
        <v>243</v>
      </c>
      <c r="H135" s="38">
        <v>3</v>
      </c>
      <c r="I135" s="38">
        <v>13</v>
      </c>
      <c r="J135" s="38">
        <v>0</v>
      </c>
      <c r="K135" s="39">
        <v>13</v>
      </c>
      <c r="L135" s="55">
        <f>+B135-SUM(G135:K135)</f>
        <v>0</v>
      </c>
      <c r="M135" s="54"/>
    </row>
    <row r="136" spans="1:13" ht="20.25" customHeight="1">
      <c r="A136" s="2" t="s">
        <v>23</v>
      </c>
      <c r="B136" s="43">
        <v>24273</v>
      </c>
      <c r="C136" s="43">
        <v>14908</v>
      </c>
      <c r="D136" s="43">
        <v>8333</v>
      </c>
      <c r="E136" s="43">
        <v>0</v>
      </c>
      <c r="F136" s="43">
        <v>1032</v>
      </c>
      <c r="G136" s="44">
        <v>21438</v>
      </c>
      <c r="H136" s="44">
        <v>238</v>
      </c>
      <c r="I136" s="44">
        <v>1284</v>
      </c>
      <c r="J136" s="44">
        <v>0</v>
      </c>
      <c r="K136" s="44">
        <v>1313</v>
      </c>
      <c r="L136" s="55">
        <f>+B136-SUM(C136:F136)</f>
        <v>0</v>
      </c>
      <c r="M136" s="56">
        <f>+B136-SUM(G136:K136)</f>
        <v>0</v>
      </c>
    </row>
    <row r="137" spans="12:13" ht="20.25" customHeight="1" thickBot="1">
      <c r="L137" s="54"/>
      <c r="M137" s="54"/>
    </row>
    <row r="138" spans="1:13" ht="20.25" customHeight="1">
      <c r="A138" s="77"/>
      <c r="B138" s="86" t="s">
        <v>21</v>
      </c>
      <c r="C138" s="81" t="s">
        <v>2</v>
      </c>
      <c r="D138" s="82"/>
      <c r="E138" s="82"/>
      <c r="F138" s="83"/>
      <c r="G138" s="84" t="s">
        <v>3</v>
      </c>
      <c r="H138" s="82"/>
      <c r="I138" s="82"/>
      <c r="J138" s="82"/>
      <c r="K138" s="85"/>
      <c r="L138" s="54"/>
      <c r="M138" s="54"/>
    </row>
    <row r="139" spans="1:13" ht="20.25" customHeight="1">
      <c r="A139" s="78"/>
      <c r="B139" s="87"/>
      <c r="C139" s="7" t="s">
        <v>4</v>
      </c>
      <c r="D139" s="3" t="s">
        <v>5</v>
      </c>
      <c r="E139" s="3" t="s">
        <v>6</v>
      </c>
      <c r="F139" s="8" t="s">
        <v>7</v>
      </c>
      <c r="G139" s="4" t="s">
        <v>8</v>
      </c>
      <c r="H139" s="3" t="s">
        <v>9</v>
      </c>
      <c r="I139" s="3" t="s">
        <v>26</v>
      </c>
      <c r="J139" s="3" t="s">
        <v>27</v>
      </c>
      <c r="K139" s="5" t="s">
        <v>10</v>
      </c>
      <c r="L139" s="54"/>
      <c r="M139" s="54"/>
    </row>
    <row r="140" spans="1:13" ht="20.25" customHeight="1" thickBot="1">
      <c r="A140" s="9" t="s">
        <v>28</v>
      </c>
      <c r="B140" s="13">
        <v>67273</v>
      </c>
      <c r="C140" s="45">
        <v>25581</v>
      </c>
      <c r="D140" s="46">
        <v>22904</v>
      </c>
      <c r="E140" s="46">
        <v>342</v>
      </c>
      <c r="F140" s="47">
        <v>18446</v>
      </c>
      <c r="G140" s="41">
        <v>57827</v>
      </c>
      <c r="H140" s="42">
        <v>749</v>
      </c>
      <c r="I140" s="42">
        <v>4833</v>
      </c>
      <c r="J140" s="42">
        <v>12</v>
      </c>
      <c r="K140" s="42">
        <v>3807</v>
      </c>
      <c r="L140" s="55">
        <f>+B140-SUM(G140:K140)</f>
        <v>45</v>
      </c>
      <c r="M140" s="55"/>
    </row>
    <row r="141" spans="1:11" s="54" customFormat="1" ht="20.25" customHeight="1">
      <c r="A141" s="76" t="s">
        <v>25</v>
      </c>
      <c r="B141" s="76"/>
      <c r="C141" s="76"/>
      <c r="D141" s="76"/>
      <c r="E141" s="76"/>
      <c r="F141" s="76"/>
      <c r="G141" s="76"/>
      <c r="H141" s="76"/>
      <c r="I141" s="76"/>
      <c r="J141" s="76"/>
      <c r="K141" s="76"/>
    </row>
    <row r="142" spans="9:11" s="54" customFormat="1" ht="20.25" customHeight="1" thickBot="1">
      <c r="I142" s="57" t="str">
        <f>$I$2</f>
        <v>平成23年</v>
      </c>
      <c r="J142" s="58">
        <v>11</v>
      </c>
      <c r="K142" s="58" t="s">
        <v>0</v>
      </c>
    </row>
    <row r="143" spans="1:11" ht="20.25" customHeight="1">
      <c r="A143" s="77"/>
      <c r="B143" s="79" t="s">
        <v>1</v>
      </c>
      <c r="C143" s="81" t="s">
        <v>2</v>
      </c>
      <c r="D143" s="82"/>
      <c r="E143" s="82"/>
      <c r="F143" s="83"/>
      <c r="G143" s="84" t="s">
        <v>3</v>
      </c>
      <c r="H143" s="82"/>
      <c r="I143" s="82"/>
      <c r="J143" s="82"/>
      <c r="K143" s="85"/>
    </row>
    <row r="144" spans="1:11" ht="20.25" customHeight="1">
      <c r="A144" s="78"/>
      <c r="B144" s="80"/>
      <c r="C144" s="7" t="s">
        <v>4</v>
      </c>
      <c r="D144" s="3" t="s">
        <v>5</v>
      </c>
      <c r="E144" s="3" t="s">
        <v>6</v>
      </c>
      <c r="F144" s="8" t="s">
        <v>7</v>
      </c>
      <c r="G144" s="4" t="s">
        <v>8</v>
      </c>
      <c r="H144" s="3" t="s">
        <v>9</v>
      </c>
      <c r="I144" s="3" t="s">
        <v>26</v>
      </c>
      <c r="J144" s="3" t="s">
        <v>27</v>
      </c>
      <c r="K144" s="5" t="s">
        <v>10</v>
      </c>
    </row>
    <row r="145" spans="1:13" ht="20.25" customHeight="1">
      <c r="A145" s="6" t="s">
        <v>11</v>
      </c>
      <c r="B145" s="14">
        <f>SUM(C145:F145)</f>
        <v>149</v>
      </c>
      <c r="C145" s="15">
        <v>52</v>
      </c>
      <c r="D145" s="16">
        <v>30</v>
      </c>
      <c r="E145" s="16">
        <v>0</v>
      </c>
      <c r="F145" s="17">
        <v>67</v>
      </c>
      <c r="G145" s="18">
        <v>141</v>
      </c>
      <c r="H145" s="19">
        <v>0</v>
      </c>
      <c r="I145" s="19">
        <v>3</v>
      </c>
      <c r="J145" s="19">
        <v>0</v>
      </c>
      <c r="K145" s="20">
        <v>5</v>
      </c>
      <c r="L145" s="54"/>
      <c r="M145" s="54"/>
    </row>
    <row r="146" spans="1:13" ht="20.25" customHeight="1">
      <c r="A146" s="6" t="s">
        <v>12</v>
      </c>
      <c r="B146" s="14">
        <f aca="true" t="shared" si="18" ref="B146:B152">SUM(C146:F146)</f>
        <v>19</v>
      </c>
      <c r="C146" s="15">
        <v>7</v>
      </c>
      <c r="D146" s="16">
        <v>12</v>
      </c>
      <c r="E146" s="16">
        <v>0</v>
      </c>
      <c r="F146" s="17">
        <v>0</v>
      </c>
      <c r="G146" s="18">
        <v>7</v>
      </c>
      <c r="H146" s="19">
        <v>12</v>
      </c>
      <c r="I146" s="19">
        <v>0</v>
      </c>
      <c r="J146" s="19">
        <v>0</v>
      </c>
      <c r="K146" s="20">
        <v>0</v>
      </c>
      <c r="L146" s="54"/>
      <c r="M146" s="54"/>
    </row>
    <row r="147" spans="1:13" ht="20.25" customHeight="1">
      <c r="A147" s="6" t="s">
        <v>13</v>
      </c>
      <c r="B147" s="14">
        <f>SUM(C147:F147)</f>
        <v>129</v>
      </c>
      <c r="C147" s="15">
        <v>29</v>
      </c>
      <c r="D147" s="16">
        <v>97</v>
      </c>
      <c r="E147" s="16">
        <v>1</v>
      </c>
      <c r="F147" s="17">
        <v>2</v>
      </c>
      <c r="G147" s="18">
        <v>129</v>
      </c>
      <c r="H147" s="19">
        <v>0</v>
      </c>
      <c r="I147" s="19">
        <v>0</v>
      </c>
      <c r="J147" s="19">
        <v>0</v>
      </c>
      <c r="K147" s="20">
        <v>0</v>
      </c>
      <c r="L147" s="54"/>
      <c r="M147" s="54"/>
    </row>
    <row r="148" spans="1:13" ht="20.25" customHeight="1">
      <c r="A148" s="6" t="s">
        <v>14</v>
      </c>
      <c r="B148" s="14">
        <f t="shared" si="18"/>
        <v>19</v>
      </c>
      <c r="C148" s="15">
        <v>14</v>
      </c>
      <c r="D148" s="16">
        <v>0</v>
      </c>
      <c r="E148" s="16">
        <v>4</v>
      </c>
      <c r="F148" s="17">
        <v>1</v>
      </c>
      <c r="G148" s="18">
        <v>13</v>
      </c>
      <c r="H148" s="19">
        <v>0</v>
      </c>
      <c r="I148" s="19">
        <v>2</v>
      </c>
      <c r="J148" s="19">
        <v>0</v>
      </c>
      <c r="K148" s="20">
        <v>4</v>
      </c>
      <c r="L148" s="54"/>
      <c r="M148" s="54"/>
    </row>
    <row r="149" spans="1:13" ht="20.25" customHeight="1">
      <c r="A149" s="6" t="s">
        <v>15</v>
      </c>
      <c r="B149" s="14">
        <f>SUM(C149:F149)</f>
        <v>66</v>
      </c>
      <c r="C149" s="15">
        <v>10</v>
      </c>
      <c r="D149" s="16">
        <v>56</v>
      </c>
      <c r="E149" s="16">
        <v>0</v>
      </c>
      <c r="F149" s="17">
        <v>0</v>
      </c>
      <c r="G149" s="18">
        <v>65</v>
      </c>
      <c r="H149" s="19">
        <v>0</v>
      </c>
      <c r="I149" s="19">
        <v>0</v>
      </c>
      <c r="J149" s="19">
        <v>0</v>
      </c>
      <c r="K149" s="20">
        <v>1</v>
      </c>
      <c r="L149" s="54"/>
      <c r="M149" s="54"/>
    </row>
    <row r="150" spans="1:13" ht="20.25" customHeight="1">
      <c r="A150" s="6" t="s">
        <v>16</v>
      </c>
      <c r="B150" s="14">
        <f t="shared" si="18"/>
        <v>5</v>
      </c>
      <c r="C150" s="15">
        <v>5</v>
      </c>
      <c r="D150" s="16">
        <v>0</v>
      </c>
      <c r="E150" s="16">
        <v>0</v>
      </c>
      <c r="F150" s="17">
        <v>0</v>
      </c>
      <c r="G150" s="18">
        <v>5</v>
      </c>
      <c r="H150" s="19">
        <v>0</v>
      </c>
      <c r="I150" s="19">
        <v>0</v>
      </c>
      <c r="J150" s="19">
        <v>0</v>
      </c>
      <c r="K150" s="20">
        <v>0</v>
      </c>
      <c r="L150" s="54"/>
      <c r="M150" s="54"/>
    </row>
    <row r="151" spans="1:13" ht="20.25" customHeight="1">
      <c r="A151" s="6" t="s">
        <v>17</v>
      </c>
      <c r="B151" s="14">
        <f t="shared" si="18"/>
        <v>4</v>
      </c>
      <c r="C151" s="15">
        <v>3</v>
      </c>
      <c r="D151" s="16">
        <v>0</v>
      </c>
      <c r="E151" s="16">
        <v>0</v>
      </c>
      <c r="F151" s="17">
        <v>1</v>
      </c>
      <c r="G151" s="18">
        <v>4</v>
      </c>
      <c r="H151" s="19">
        <v>0</v>
      </c>
      <c r="I151" s="19">
        <v>0</v>
      </c>
      <c r="J151" s="19">
        <v>0</v>
      </c>
      <c r="K151" s="20">
        <v>0</v>
      </c>
      <c r="L151" s="54"/>
      <c r="M151" s="54"/>
    </row>
    <row r="152" spans="1:13" ht="20.25" customHeight="1" thickBot="1">
      <c r="A152" s="10" t="s">
        <v>22</v>
      </c>
      <c r="B152" s="14">
        <f t="shared" si="18"/>
        <v>4</v>
      </c>
      <c r="C152" s="22">
        <v>4</v>
      </c>
      <c r="D152" s="23">
        <v>0</v>
      </c>
      <c r="E152" s="23">
        <v>0</v>
      </c>
      <c r="F152" s="24">
        <v>0</v>
      </c>
      <c r="G152" s="40">
        <v>3</v>
      </c>
      <c r="H152" s="25">
        <v>0</v>
      </c>
      <c r="I152" s="25">
        <v>1</v>
      </c>
      <c r="J152" s="25">
        <v>0</v>
      </c>
      <c r="K152" s="26">
        <v>0</v>
      </c>
      <c r="L152" s="54"/>
      <c r="M152" s="54"/>
    </row>
    <row r="153" spans="1:13" ht="20.25" customHeight="1" thickBot="1" thickTop="1">
      <c r="A153" s="11" t="s">
        <v>18</v>
      </c>
      <c r="B153" s="27">
        <f>SUM(B145:B152)</f>
        <v>395</v>
      </c>
      <c r="C153" s="28">
        <f aca="true" t="shared" si="19" ref="C153:K153">SUM(C145:C152)</f>
        <v>124</v>
      </c>
      <c r="D153" s="29">
        <f t="shared" si="19"/>
        <v>195</v>
      </c>
      <c r="E153" s="29">
        <f t="shared" si="19"/>
        <v>5</v>
      </c>
      <c r="F153" s="30">
        <f t="shared" si="19"/>
        <v>71</v>
      </c>
      <c r="G153" s="31">
        <f t="shared" si="19"/>
        <v>367</v>
      </c>
      <c r="H153" s="29">
        <f t="shared" si="19"/>
        <v>12</v>
      </c>
      <c r="I153" s="29">
        <f t="shared" si="19"/>
        <v>6</v>
      </c>
      <c r="J153" s="29">
        <f t="shared" si="19"/>
        <v>0</v>
      </c>
      <c r="K153" s="32">
        <f t="shared" si="19"/>
        <v>10</v>
      </c>
      <c r="L153" s="55">
        <f>+B153-SUM(G153:K153)</f>
        <v>0</v>
      </c>
      <c r="M153" s="54"/>
    </row>
    <row r="154" spans="1:13" ht="20.25" customHeight="1" thickBot="1" thickTop="1">
      <c r="A154" s="11" t="s">
        <v>19</v>
      </c>
      <c r="B154" s="27">
        <f>+B155-B153</f>
        <v>12</v>
      </c>
      <c r="C154" s="28">
        <f aca="true" t="shared" si="20" ref="C154:K154">+C155-C153</f>
        <v>6</v>
      </c>
      <c r="D154" s="29">
        <f t="shared" si="20"/>
        <v>6</v>
      </c>
      <c r="E154" s="29">
        <f t="shared" si="20"/>
        <v>0</v>
      </c>
      <c r="F154" s="30">
        <f t="shared" si="20"/>
        <v>0</v>
      </c>
      <c r="G154" s="31">
        <f t="shared" si="20"/>
        <v>4</v>
      </c>
      <c r="H154" s="29">
        <f t="shared" si="20"/>
        <v>6</v>
      </c>
      <c r="I154" s="29">
        <f t="shared" si="20"/>
        <v>0</v>
      </c>
      <c r="J154" s="29">
        <f t="shared" si="20"/>
        <v>0</v>
      </c>
      <c r="K154" s="32">
        <f t="shared" si="20"/>
        <v>2</v>
      </c>
      <c r="L154" s="55">
        <f>+B154-SUM(G154:K154)</f>
        <v>0</v>
      </c>
      <c r="M154" s="54"/>
    </row>
    <row r="155" spans="1:13" ht="20.25" customHeight="1" thickBot="1" thickTop="1">
      <c r="A155" s="12" t="s">
        <v>20</v>
      </c>
      <c r="B155" s="33">
        <v>407</v>
      </c>
      <c r="C155" s="34">
        <v>130</v>
      </c>
      <c r="D155" s="35">
        <v>201</v>
      </c>
      <c r="E155" s="35">
        <v>5</v>
      </c>
      <c r="F155" s="36">
        <v>71</v>
      </c>
      <c r="G155" s="37">
        <v>371</v>
      </c>
      <c r="H155" s="38">
        <v>18</v>
      </c>
      <c r="I155" s="38">
        <v>6</v>
      </c>
      <c r="J155" s="38">
        <v>0</v>
      </c>
      <c r="K155" s="39">
        <v>12</v>
      </c>
      <c r="L155" s="55">
        <f>+B155-SUM(G155:K155)</f>
        <v>0</v>
      </c>
      <c r="M155" s="54"/>
    </row>
    <row r="156" spans="1:13" ht="20.25" customHeight="1">
      <c r="A156" s="2" t="s">
        <v>23</v>
      </c>
      <c r="B156" s="43">
        <v>35639</v>
      </c>
      <c r="C156" s="43">
        <v>17123</v>
      </c>
      <c r="D156" s="43">
        <v>11307</v>
      </c>
      <c r="E156" s="43">
        <v>492</v>
      </c>
      <c r="F156" s="43">
        <v>6717</v>
      </c>
      <c r="G156" s="44">
        <v>31849</v>
      </c>
      <c r="H156" s="44">
        <v>1499</v>
      </c>
      <c r="I156" s="44">
        <v>685</v>
      </c>
      <c r="J156" s="44">
        <v>0</v>
      </c>
      <c r="K156" s="44">
        <v>1606</v>
      </c>
      <c r="L156" s="55">
        <f>+B156-SUM(C156:F156)</f>
        <v>0</v>
      </c>
      <c r="M156" s="56">
        <f>+B156-SUM(G156:K156)</f>
        <v>0</v>
      </c>
    </row>
    <row r="157" spans="12:13" ht="20.25" customHeight="1" thickBot="1">
      <c r="L157" s="54"/>
      <c r="M157" s="54"/>
    </row>
    <row r="158" spans="1:13" ht="20.25" customHeight="1">
      <c r="A158" s="77"/>
      <c r="B158" s="86" t="s">
        <v>21</v>
      </c>
      <c r="C158" s="81" t="s">
        <v>2</v>
      </c>
      <c r="D158" s="82"/>
      <c r="E158" s="82"/>
      <c r="F158" s="83"/>
      <c r="G158" s="84" t="s">
        <v>3</v>
      </c>
      <c r="H158" s="82"/>
      <c r="I158" s="82"/>
      <c r="J158" s="82"/>
      <c r="K158" s="85"/>
      <c r="L158" s="54"/>
      <c r="M158" s="54"/>
    </row>
    <row r="159" spans="1:13" ht="20.25" customHeight="1">
      <c r="A159" s="78"/>
      <c r="B159" s="87"/>
      <c r="C159" s="7" t="s">
        <v>4</v>
      </c>
      <c r="D159" s="3" t="s">
        <v>5</v>
      </c>
      <c r="E159" s="3" t="s">
        <v>6</v>
      </c>
      <c r="F159" s="8" t="s">
        <v>7</v>
      </c>
      <c r="G159" s="4" t="s">
        <v>8</v>
      </c>
      <c r="H159" s="3" t="s">
        <v>9</v>
      </c>
      <c r="I159" s="3" t="s">
        <v>26</v>
      </c>
      <c r="J159" s="3" t="s">
        <v>27</v>
      </c>
      <c r="K159" s="5" t="s">
        <v>10</v>
      </c>
      <c r="L159" s="54"/>
      <c r="M159" s="54"/>
    </row>
    <row r="160" spans="1:13" ht="20.25" customHeight="1" thickBot="1">
      <c r="A160" s="9" t="s">
        <v>28</v>
      </c>
      <c r="B160" s="13">
        <v>72635</v>
      </c>
      <c r="C160" s="45">
        <v>25849</v>
      </c>
      <c r="D160" s="46">
        <v>2446</v>
      </c>
      <c r="E160" s="46">
        <v>1355</v>
      </c>
      <c r="F160" s="47">
        <v>20985</v>
      </c>
      <c r="G160" s="41">
        <v>61709</v>
      </c>
      <c r="H160" s="42">
        <v>1500</v>
      </c>
      <c r="I160" s="42">
        <v>5046</v>
      </c>
      <c r="J160" s="42">
        <v>0</v>
      </c>
      <c r="K160" s="42">
        <v>4380</v>
      </c>
      <c r="L160" s="55">
        <f>+B160-SUM(G160:K160)</f>
        <v>0</v>
      </c>
      <c r="M160" s="55"/>
    </row>
    <row r="161" spans="1:11" s="54" customFormat="1" ht="20.25" customHeight="1">
      <c r="A161" s="76" t="s">
        <v>25</v>
      </c>
      <c r="B161" s="76"/>
      <c r="C161" s="76"/>
      <c r="D161" s="76"/>
      <c r="E161" s="76"/>
      <c r="F161" s="76"/>
      <c r="G161" s="76"/>
      <c r="H161" s="76"/>
      <c r="I161" s="76"/>
      <c r="J161" s="76"/>
      <c r="K161" s="76"/>
    </row>
    <row r="162" spans="9:11" s="54" customFormat="1" ht="20.25" customHeight="1" thickBot="1">
      <c r="I162" s="57" t="str">
        <f>$I$2</f>
        <v>平成23年</v>
      </c>
      <c r="J162" s="58">
        <v>12</v>
      </c>
      <c r="K162" s="58" t="s">
        <v>0</v>
      </c>
    </row>
    <row r="163" spans="1:11" ht="20.25" customHeight="1">
      <c r="A163" s="77"/>
      <c r="B163" s="79" t="s">
        <v>1</v>
      </c>
      <c r="C163" s="81" t="s">
        <v>2</v>
      </c>
      <c r="D163" s="82"/>
      <c r="E163" s="82"/>
      <c r="F163" s="83"/>
      <c r="G163" s="84" t="s">
        <v>3</v>
      </c>
      <c r="H163" s="82"/>
      <c r="I163" s="82"/>
      <c r="J163" s="82"/>
      <c r="K163" s="85"/>
    </row>
    <row r="164" spans="1:11" ht="20.25" customHeight="1">
      <c r="A164" s="78"/>
      <c r="B164" s="80"/>
      <c r="C164" s="7" t="s">
        <v>4</v>
      </c>
      <c r="D164" s="3" t="s">
        <v>5</v>
      </c>
      <c r="E164" s="3" t="s">
        <v>6</v>
      </c>
      <c r="F164" s="8" t="s">
        <v>7</v>
      </c>
      <c r="G164" s="4" t="s">
        <v>8</v>
      </c>
      <c r="H164" s="3" t="s">
        <v>9</v>
      </c>
      <c r="I164" s="3" t="s">
        <v>26</v>
      </c>
      <c r="J164" s="3" t="s">
        <v>27</v>
      </c>
      <c r="K164" s="5" t="s">
        <v>10</v>
      </c>
    </row>
    <row r="165" spans="1:13" ht="20.25" customHeight="1">
      <c r="A165" s="6" t="s">
        <v>11</v>
      </c>
      <c r="B165" s="14">
        <v>75</v>
      </c>
      <c r="C165" s="15">
        <v>37</v>
      </c>
      <c r="D165" s="16">
        <v>37</v>
      </c>
      <c r="E165" s="16">
        <v>0</v>
      </c>
      <c r="F165" s="17">
        <v>1</v>
      </c>
      <c r="G165" s="18">
        <v>72</v>
      </c>
      <c r="H165" s="19">
        <v>0</v>
      </c>
      <c r="I165" s="19">
        <v>1</v>
      </c>
      <c r="J165" s="19">
        <v>0</v>
      </c>
      <c r="K165" s="20">
        <v>2</v>
      </c>
      <c r="L165" s="54"/>
      <c r="M165" s="54"/>
    </row>
    <row r="166" spans="1:13" ht="20.25" customHeight="1">
      <c r="A166" s="6" t="s">
        <v>12</v>
      </c>
      <c r="B166" s="14">
        <v>19</v>
      </c>
      <c r="C166" s="15">
        <v>15</v>
      </c>
      <c r="D166" s="16">
        <v>4</v>
      </c>
      <c r="E166" s="16">
        <v>0</v>
      </c>
      <c r="F166" s="17">
        <v>0</v>
      </c>
      <c r="G166" s="18">
        <v>14</v>
      </c>
      <c r="H166" s="19">
        <v>0</v>
      </c>
      <c r="I166" s="19">
        <v>1</v>
      </c>
      <c r="J166" s="19">
        <v>0</v>
      </c>
      <c r="K166" s="20">
        <v>4</v>
      </c>
      <c r="L166" s="54"/>
      <c r="M166" s="54"/>
    </row>
    <row r="167" spans="1:13" ht="20.25" customHeight="1">
      <c r="A167" s="6" t="s">
        <v>13</v>
      </c>
      <c r="B167" s="14">
        <v>99</v>
      </c>
      <c r="C167" s="15">
        <v>43</v>
      </c>
      <c r="D167" s="16">
        <v>52</v>
      </c>
      <c r="E167" s="16">
        <v>0</v>
      </c>
      <c r="F167" s="17">
        <v>4</v>
      </c>
      <c r="G167" s="18">
        <v>89</v>
      </c>
      <c r="H167" s="19">
        <v>0</v>
      </c>
      <c r="I167" s="19">
        <v>9</v>
      </c>
      <c r="J167" s="19">
        <v>0</v>
      </c>
      <c r="K167" s="20">
        <v>1</v>
      </c>
      <c r="L167" s="54"/>
      <c r="M167" s="54"/>
    </row>
    <row r="168" spans="1:13" ht="20.25" customHeight="1">
      <c r="A168" s="6" t="s">
        <v>14</v>
      </c>
      <c r="B168" s="14">
        <v>10</v>
      </c>
      <c r="C168" s="15">
        <v>9</v>
      </c>
      <c r="D168" s="16">
        <v>1</v>
      </c>
      <c r="E168" s="16">
        <v>0</v>
      </c>
      <c r="F168" s="17">
        <v>0</v>
      </c>
      <c r="G168" s="18">
        <v>9</v>
      </c>
      <c r="H168" s="19">
        <v>0</v>
      </c>
      <c r="I168" s="19">
        <v>1</v>
      </c>
      <c r="J168" s="19">
        <v>0</v>
      </c>
      <c r="K168" s="20">
        <v>0</v>
      </c>
      <c r="L168" s="54"/>
      <c r="M168" s="54"/>
    </row>
    <row r="169" spans="1:13" ht="20.25" customHeight="1">
      <c r="A169" s="6" t="s">
        <v>15</v>
      </c>
      <c r="B169" s="14">
        <v>7</v>
      </c>
      <c r="C169" s="15">
        <v>7</v>
      </c>
      <c r="D169" s="16">
        <v>0</v>
      </c>
      <c r="E169" s="16">
        <v>0</v>
      </c>
      <c r="F169" s="17">
        <v>0</v>
      </c>
      <c r="G169" s="18">
        <v>6</v>
      </c>
      <c r="H169" s="19">
        <v>0</v>
      </c>
      <c r="I169" s="19">
        <v>1</v>
      </c>
      <c r="J169" s="19">
        <v>0</v>
      </c>
      <c r="K169" s="20">
        <v>0</v>
      </c>
      <c r="L169" s="54"/>
      <c r="M169" s="54"/>
    </row>
    <row r="170" spans="1:13" ht="20.25" customHeight="1">
      <c r="A170" s="6" t="s">
        <v>16</v>
      </c>
      <c r="B170" s="14">
        <v>1</v>
      </c>
      <c r="C170" s="15">
        <v>1</v>
      </c>
      <c r="D170" s="16">
        <v>0</v>
      </c>
      <c r="E170" s="16">
        <v>0</v>
      </c>
      <c r="F170" s="17">
        <v>0</v>
      </c>
      <c r="G170" s="18">
        <v>1</v>
      </c>
      <c r="H170" s="19">
        <v>0</v>
      </c>
      <c r="I170" s="19">
        <v>0</v>
      </c>
      <c r="J170" s="19">
        <v>0</v>
      </c>
      <c r="K170" s="20">
        <v>0</v>
      </c>
      <c r="L170" s="54"/>
      <c r="M170" s="54"/>
    </row>
    <row r="171" spans="1:13" ht="20.25" customHeight="1">
      <c r="A171" s="6" t="s">
        <v>17</v>
      </c>
      <c r="B171" s="14">
        <v>21</v>
      </c>
      <c r="C171" s="15">
        <v>3</v>
      </c>
      <c r="D171" s="16">
        <v>18</v>
      </c>
      <c r="E171" s="16">
        <v>0</v>
      </c>
      <c r="F171" s="17">
        <v>0</v>
      </c>
      <c r="G171" s="18">
        <v>21</v>
      </c>
      <c r="H171" s="19">
        <v>0</v>
      </c>
      <c r="I171" s="19">
        <v>0</v>
      </c>
      <c r="J171" s="19">
        <v>0</v>
      </c>
      <c r="K171" s="20">
        <v>0</v>
      </c>
      <c r="L171" s="54"/>
      <c r="M171" s="54"/>
    </row>
    <row r="172" spans="1:13" ht="20.25" customHeight="1" thickBot="1">
      <c r="A172" s="10" t="s">
        <v>22</v>
      </c>
      <c r="B172" s="14">
        <v>11</v>
      </c>
      <c r="C172" s="22">
        <v>9</v>
      </c>
      <c r="D172" s="23">
        <v>2</v>
      </c>
      <c r="E172" s="23">
        <v>0</v>
      </c>
      <c r="F172" s="24">
        <v>0</v>
      </c>
      <c r="G172" s="40">
        <v>11</v>
      </c>
      <c r="H172" s="25">
        <v>0</v>
      </c>
      <c r="I172" s="25">
        <v>0</v>
      </c>
      <c r="J172" s="25">
        <v>0</v>
      </c>
      <c r="K172" s="26">
        <v>0</v>
      </c>
      <c r="L172" s="54"/>
      <c r="M172" s="54"/>
    </row>
    <row r="173" spans="1:13" ht="20.25" customHeight="1" thickBot="1" thickTop="1">
      <c r="A173" s="11" t="s">
        <v>18</v>
      </c>
      <c r="B173" s="27">
        <f>SUM(B165:B172)</f>
        <v>243</v>
      </c>
      <c r="C173" s="28">
        <f>SUM(C165:C172)</f>
        <v>124</v>
      </c>
      <c r="D173" s="29">
        <f aca="true" t="shared" si="21" ref="D173:K173">SUM(D165:D172)</f>
        <v>114</v>
      </c>
      <c r="E173" s="29">
        <f t="shared" si="21"/>
        <v>0</v>
      </c>
      <c r="F173" s="30">
        <f t="shared" si="21"/>
        <v>5</v>
      </c>
      <c r="G173" s="31">
        <f t="shared" si="21"/>
        <v>223</v>
      </c>
      <c r="H173" s="29">
        <f t="shared" si="21"/>
        <v>0</v>
      </c>
      <c r="I173" s="29">
        <f t="shared" si="21"/>
        <v>13</v>
      </c>
      <c r="J173" s="29">
        <f t="shared" si="21"/>
        <v>0</v>
      </c>
      <c r="K173" s="32">
        <f t="shared" si="21"/>
        <v>7</v>
      </c>
      <c r="L173" s="55">
        <f>+B173-SUM(G173:K173)</f>
        <v>0</v>
      </c>
      <c r="M173" s="54"/>
    </row>
    <row r="174" spans="1:13" ht="20.25" customHeight="1" thickBot="1" thickTop="1">
      <c r="A174" s="11" t="s">
        <v>19</v>
      </c>
      <c r="B174" s="27">
        <f aca="true" t="shared" si="22" ref="B174:K174">+B175-B173</f>
        <v>17</v>
      </c>
      <c r="C174" s="28">
        <f t="shared" si="22"/>
        <v>6</v>
      </c>
      <c r="D174" s="29">
        <f t="shared" si="22"/>
        <v>11</v>
      </c>
      <c r="E174" s="29">
        <f t="shared" si="22"/>
        <v>0</v>
      </c>
      <c r="F174" s="30">
        <f t="shared" si="22"/>
        <v>0</v>
      </c>
      <c r="G174" s="31">
        <f t="shared" si="22"/>
        <v>7</v>
      </c>
      <c r="H174" s="29">
        <f t="shared" si="22"/>
        <v>9</v>
      </c>
      <c r="I174" s="29">
        <f t="shared" si="22"/>
        <v>1</v>
      </c>
      <c r="J174" s="29">
        <f t="shared" si="22"/>
        <v>0</v>
      </c>
      <c r="K174" s="32">
        <f t="shared" si="22"/>
        <v>0</v>
      </c>
      <c r="L174" s="55">
        <f>+B174-SUM(G174:K174)</f>
        <v>0</v>
      </c>
      <c r="M174" s="54"/>
    </row>
    <row r="175" spans="1:13" ht="20.25" customHeight="1" thickBot="1" thickTop="1">
      <c r="A175" s="12" t="s">
        <v>20</v>
      </c>
      <c r="B175" s="33">
        <v>260</v>
      </c>
      <c r="C175" s="34">
        <v>130</v>
      </c>
      <c r="D175" s="35">
        <v>125</v>
      </c>
      <c r="E175" s="35">
        <v>0</v>
      </c>
      <c r="F175" s="36">
        <v>5</v>
      </c>
      <c r="G175" s="37">
        <v>230</v>
      </c>
      <c r="H175" s="38">
        <v>9</v>
      </c>
      <c r="I175" s="38">
        <v>14</v>
      </c>
      <c r="J175" s="38">
        <v>0</v>
      </c>
      <c r="K175" s="39">
        <v>7</v>
      </c>
      <c r="L175" s="55">
        <f>+B175-SUM(G175:K175)</f>
        <v>0</v>
      </c>
      <c r="M175" s="54"/>
    </row>
    <row r="176" spans="1:13" ht="20.25" customHeight="1">
      <c r="A176" s="2" t="s">
        <v>23</v>
      </c>
      <c r="B176" s="43">
        <v>23103</v>
      </c>
      <c r="C176" s="43">
        <v>16172</v>
      </c>
      <c r="D176" s="43">
        <v>6425</v>
      </c>
      <c r="E176" s="43">
        <v>0</v>
      </c>
      <c r="F176" s="43">
        <v>506</v>
      </c>
      <c r="G176" s="44">
        <v>20911</v>
      </c>
      <c r="H176" s="44">
        <v>490</v>
      </c>
      <c r="I176" s="44">
        <v>1163</v>
      </c>
      <c r="J176" s="44">
        <v>0</v>
      </c>
      <c r="K176" s="44">
        <v>539</v>
      </c>
      <c r="L176" s="55">
        <f>+B176-SUM(C176:F176)</f>
        <v>0</v>
      </c>
      <c r="M176" s="56">
        <f>+B176-SUM(G176:K176)</f>
        <v>0</v>
      </c>
    </row>
    <row r="177" spans="12:13" ht="20.25" customHeight="1" thickBot="1">
      <c r="L177" s="54"/>
      <c r="M177" s="54"/>
    </row>
    <row r="178" spans="1:13" ht="20.25" customHeight="1">
      <c r="A178" s="77"/>
      <c r="B178" s="86" t="s">
        <v>21</v>
      </c>
      <c r="C178" s="81" t="s">
        <v>2</v>
      </c>
      <c r="D178" s="82"/>
      <c r="E178" s="82"/>
      <c r="F178" s="83"/>
      <c r="G178" s="84" t="s">
        <v>3</v>
      </c>
      <c r="H178" s="82"/>
      <c r="I178" s="82"/>
      <c r="J178" s="82"/>
      <c r="K178" s="85"/>
      <c r="L178" s="54"/>
      <c r="M178" s="54"/>
    </row>
    <row r="179" spans="1:13" ht="20.25" customHeight="1">
      <c r="A179" s="78"/>
      <c r="B179" s="87"/>
      <c r="C179" s="7" t="s">
        <v>4</v>
      </c>
      <c r="D179" s="3" t="s">
        <v>5</v>
      </c>
      <c r="E179" s="3" t="s">
        <v>6</v>
      </c>
      <c r="F179" s="8" t="s">
        <v>7</v>
      </c>
      <c r="G179" s="4" t="s">
        <v>8</v>
      </c>
      <c r="H179" s="3" t="s">
        <v>9</v>
      </c>
      <c r="I179" s="3" t="s">
        <v>26</v>
      </c>
      <c r="J179" s="3" t="s">
        <v>27</v>
      </c>
      <c r="K179" s="5" t="s">
        <v>10</v>
      </c>
      <c r="L179" s="54"/>
      <c r="M179" s="54"/>
    </row>
    <row r="180" spans="1:13" ht="20.25" customHeight="1" thickBot="1">
      <c r="A180" s="9" t="s">
        <v>28</v>
      </c>
      <c r="B180" s="13">
        <v>69069</v>
      </c>
      <c r="C180" s="45">
        <v>2447</v>
      </c>
      <c r="D180" s="46">
        <v>24680</v>
      </c>
      <c r="E180" s="46">
        <v>370</v>
      </c>
      <c r="F180" s="47">
        <v>19523</v>
      </c>
      <c r="G180" s="41">
        <v>59512</v>
      </c>
      <c r="H180" s="42">
        <v>425</v>
      </c>
      <c r="I180" s="42">
        <v>5458</v>
      </c>
      <c r="J180" s="42">
        <v>0</v>
      </c>
      <c r="K180" s="42">
        <v>3674</v>
      </c>
      <c r="L180" s="55">
        <f>+B180-SUM(G180:K180)</f>
        <v>0</v>
      </c>
      <c r="M180" s="55"/>
    </row>
    <row r="181" spans="1:11" s="54" customFormat="1" ht="20.25" customHeight="1">
      <c r="A181" s="76" t="s">
        <v>25</v>
      </c>
      <c r="B181" s="76"/>
      <c r="C181" s="76"/>
      <c r="D181" s="76"/>
      <c r="E181" s="76"/>
      <c r="F181" s="76"/>
      <c r="G181" s="76"/>
      <c r="H181" s="76"/>
      <c r="I181" s="76"/>
      <c r="J181" s="76"/>
      <c r="K181" s="76"/>
    </row>
    <row r="182" spans="9:11" s="54" customFormat="1" ht="20.25" customHeight="1" thickBot="1">
      <c r="I182" s="57" t="s">
        <v>31</v>
      </c>
      <c r="J182" s="58">
        <v>1</v>
      </c>
      <c r="K182" s="58" t="s">
        <v>0</v>
      </c>
    </row>
    <row r="183" spans="1:11" ht="20.25" customHeight="1">
      <c r="A183" s="77"/>
      <c r="B183" s="79" t="s">
        <v>1</v>
      </c>
      <c r="C183" s="81" t="s">
        <v>2</v>
      </c>
      <c r="D183" s="82"/>
      <c r="E183" s="82"/>
      <c r="F183" s="83"/>
      <c r="G183" s="84" t="s">
        <v>3</v>
      </c>
      <c r="H183" s="82"/>
      <c r="I183" s="82"/>
      <c r="J183" s="82"/>
      <c r="K183" s="85"/>
    </row>
    <row r="184" spans="1:11" ht="20.25" customHeight="1">
      <c r="A184" s="78"/>
      <c r="B184" s="80"/>
      <c r="C184" s="7" t="s">
        <v>4</v>
      </c>
      <c r="D184" s="3" t="s">
        <v>5</v>
      </c>
      <c r="E184" s="3" t="s">
        <v>6</v>
      </c>
      <c r="F184" s="8" t="s">
        <v>7</v>
      </c>
      <c r="G184" s="4" t="s">
        <v>8</v>
      </c>
      <c r="H184" s="3" t="s">
        <v>9</v>
      </c>
      <c r="I184" s="3" t="s">
        <v>26</v>
      </c>
      <c r="J184" s="3" t="s">
        <v>27</v>
      </c>
      <c r="K184" s="5" t="s">
        <v>10</v>
      </c>
    </row>
    <row r="185" spans="1:13" ht="20.25" customHeight="1">
      <c r="A185" s="6" t="s">
        <v>11</v>
      </c>
      <c r="B185" s="14">
        <v>76</v>
      </c>
      <c r="C185" s="15">
        <v>36</v>
      </c>
      <c r="D185" s="16">
        <v>37</v>
      </c>
      <c r="E185" s="16">
        <v>0</v>
      </c>
      <c r="F185" s="17">
        <v>3</v>
      </c>
      <c r="G185" s="18">
        <v>73</v>
      </c>
      <c r="H185" s="19">
        <v>0</v>
      </c>
      <c r="I185" s="19">
        <v>3</v>
      </c>
      <c r="J185" s="19">
        <v>0</v>
      </c>
      <c r="K185" s="20">
        <v>0</v>
      </c>
      <c r="L185" s="54"/>
      <c r="M185" s="54"/>
    </row>
    <row r="186" spans="1:13" ht="20.25" customHeight="1">
      <c r="A186" s="6" t="s">
        <v>12</v>
      </c>
      <c r="B186" s="14">
        <v>1</v>
      </c>
      <c r="C186" s="15">
        <v>1</v>
      </c>
      <c r="D186" s="16">
        <v>0</v>
      </c>
      <c r="E186" s="16">
        <v>0</v>
      </c>
      <c r="F186" s="17">
        <v>0</v>
      </c>
      <c r="G186" s="18">
        <v>1</v>
      </c>
      <c r="H186" s="19">
        <v>0</v>
      </c>
      <c r="I186" s="19">
        <v>0</v>
      </c>
      <c r="J186" s="19">
        <v>0</v>
      </c>
      <c r="K186" s="20">
        <v>0</v>
      </c>
      <c r="L186" s="54"/>
      <c r="M186" s="54"/>
    </row>
    <row r="187" spans="1:13" ht="20.25" customHeight="1">
      <c r="A187" s="6" t="s">
        <v>13</v>
      </c>
      <c r="B187" s="14">
        <v>61</v>
      </c>
      <c r="C187" s="15">
        <v>31</v>
      </c>
      <c r="D187" s="16">
        <v>30</v>
      </c>
      <c r="E187" s="16">
        <v>0</v>
      </c>
      <c r="F187" s="17">
        <v>0</v>
      </c>
      <c r="G187" s="18">
        <v>59</v>
      </c>
      <c r="H187" s="19">
        <v>0</v>
      </c>
      <c r="I187" s="19">
        <v>0</v>
      </c>
      <c r="J187" s="19">
        <v>0</v>
      </c>
      <c r="K187" s="20">
        <v>2</v>
      </c>
      <c r="L187" s="54"/>
      <c r="M187" s="54"/>
    </row>
    <row r="188" spans="1:13" ht="20.25" customHeight="1">
      <c r="A188" s="6" t="s">
        <v>14</v>
      </c>
      <c r="B188" s="14">
        <v>17</v>
      </c>
      <c r="C188" s="15">
        <v>9</v>
      </c>
      <c r="D188" s="16">
        <v>8</v>
      </c>
      <c r="E188" s="16">
        <v>0</v>
      </c>
      <c r="F188" s="17">
        <v>0</v>
      </c>
      <c r="G188" s="18">
        <v>17</v>
      </c>
      <c r="H188" s="19">
        <v>0</v>
      </c>
      <c r="I188" s="19">
        <v>0</v>
      </c>
      <c r="J188" s="19">
        <v>0</v>
      </c>
      <c r="K188" s="20">
        <v>0</v>
      </c>
      <c r="L188" s="54"/>
      <c r="M188" s="54"/>
    </row>
    <row r="189" spans="1:13" ht="20.25" customHeight="1">
      <c r="A189" s="6" t="s">
        <v>15</v>
      </c>
      <c r="B189" s="14">
        <v>4</v>
      </c>
      <c r="C189" s="15">
        <v>4</v>
      </c>
      <c r="D189" s="16">
        <v>0</v>
      </c>
      <c r="E189" s="16">
        <v>0</v>
      </c>
      <c r="F189" s="17">
        <v>0</v>
      </c>
      <c r="G189" s="18">
        <v>4</v>
      </c>
      <c r="H189" s="19">
        <v>0</v>
      </c>
      <c r="I189" s="19">
        <v>0</v>
      </c>
      <c r="J189" s="19">
        <v>0</v>
      </c>
      <c r="K189" s="20">
        <v>0</v>
      </c>
      <c r="L189" s="54"/>
      <c r="M189" s="54"/>
    </row>
    <row r="190" spans="1:13" ht="20.25" customHeight="1">
      <c r="A190" s="6" t="s">
        <v>16</v>
      </c>
      <c r="B190" s="14">
        <v>3</v>
      </c>
      <c r="C190" s="15">
        <v>3</v>
      </c>
      <c r="D190" s="16">
        <v>0</v>
      </c>
      <c r="E190" s="16">
        <v>0</v>
      </c>
      <c r="F190" s="17">
        <v>0</v>
      </c>
      <c r="G190" s="18">
        <v>3</v>
      </c>
      <c r="H190" s="19">
        <v>0</v>
      </c>
      <c r="I190" s="19">
        <v>0</v>
      </c>
      <c r="J190" s="19">
        <v>0</v>
      </c>
      <c r="K190" s="20">
        <v>0</v>
      </c>
      <c r="L190" s="54"/>
      <c r="M190" s="54"/>
    </row>
    <row r="191" spans="1:13" ht="20.25" customHeight="1">
      <c r="A191" s="6" t="s">
        <v>17</v>
      </c>
      <c r="B191" s="14">
        <v>5</v>
      </c>
      <c r="C191" s="15">
        <v>4</v>
      </c>
      <c r="D191" s="16">
        <v>0</v>
      </c>
      <c r="E191" s="16">
        <v>0</v>
      </c>
      <c r="F191" s="17">
        <v>1</v>
      </c>
      <c r="G191" s="18">
        <v>5</v>
      </c>
      <c r="H191" s="19">
        <v>0</v>
      </c>
      <c r="I191" s="19">
        <v>0</v>
      </c>
      <c r="J191" s="19">
        <v>0</v>
      </c>
      <c r="K191" s="20">
        <v>0</v>
      </c>
      <c r="L191" s="54"/>
      <c r="M191" s="54"/>
    </row>
    <row r="192" spans="1:13" ht="20.25" customHeight="1" thickBot="1">
      <c r="A192" s="10" t="s">
        <v>22</v>
      </c>
      <c r="B192" s="14">
        <v>4</v>
      </c>
      <c r="C192" s="22">
        <v>4</v>
      </c>
      <c r="D192" s="23">
        <v>0</v>
      </c>
      <c r="E192" s="23">
        <v>0</v>
      </c>
      <c r="F192" s="24">
        <v>0</v>
      </c>
      <c r="G192" s="40">
        <v>4</v>
      </c>
      <c r="H192" s="25">
        <v>0</v>
      </c>
      <c r="I192" s="25">
        <v>0</v>
      </c>
      <c r="J192" s="25">
        <v>0</v>
      </c>
      <c r="K192" s="26">
        <v>0</v>
      </c>
      <c r="L192" s="54"/>
      <c r="M192" s="54"/>
    </row>
    <row r="193" spans="1:13" ht="20.25" customHeight="1" thickBot="1" thickTop="1">
      <c r="A193" s="11" t="s">
        <v>18</v>
      </c>
      <c r="B193" s="27">
        <f>SUM(B185:B192)</f>
        <v>171</v>
      </c>
      <c r="C193" s="28">
        <f>SUM(C185:C192)</f>
        <v>92</v>
      </c>
      <c r="D193" s="29">
        <f aca="true" t="shared" si="23" ref="D193:K193">SUM(D185:D192)</f>
        <v>75</v>
      </c>
      <c r="E193" s="29">
        <f t="shared" si="23"/>
        <v>0</v>
      </c>
      <c r="F193" s="30">
        <f t="shared" si="23"/>
        <v>4</v>
      </c>
      <c r="G193" s="31">
        <f t="shared" si="23"/>
        <v>166</v>
      </c>
      <c r="H193" s="29">
        <f t="shared" si="23"/>
        <v>0</v>
      </c>
      <c r="I193" s="29">
        <f t="shared" si="23"/>
        <v>3</v>
      </c>
      <c r="J193" s="29">
        <f t="shared" si="23"/>
        <v>0</v>
      </c>
      <c r="K193" s="32">
        <f t="shared" si="23"/>
        <v>2</v>
      </c>
      <c r="L193" s="55">
        <f>+B193-SUM(G193:K193)</f>
        <v>0</v>
      </c>
      <c r="M193" s="54"/>
    </row>
    <row r="194" spans="1:13" ht="20.25" customHeight="1" thickBot="1" thickTop="1">
      <c r="A194" s="11" t="s">
        <v>19</v>
      </c>
      <c r="B194" s="27">
        <f aca="true" t="shared" si="24" ref="B194:K194">+B195-B193</f>
        <v>4</v>
      </c>
      <c r="C194" s="28">
        <f t="shared" si="24"/>
        <v>4</v>
      </c>
      <c r="D194" s="29">
        <f t="shared" si="24"/>
        <v>0</v>
      </c>
      <c r="E194" s="29">
        <f t="shared" si="24"/>
        <v>0</v>
      </c>
      <c r="F194" s="30">
        <f t="shared" si="24"/>
        <v>0</v>
      </c>
      <c r="G194" s="31">
        <f t="shared" si="24"/>
        <v>4</v>
      </c>
      <c r="H194" s="29">
        <f t="shared" si="24"/>
        <v>0</v>
      </c>
      <c r="I194" s="29">
        <f t="shared" si="24"/>
        <v>0</v>
      </c>
      <c r="J194" s="29">
        <f t="shared" si="24"/>
        <v>0</v>
      </c>
      <c r="K194" s="32">
        <f t="shared" si="24"/>
        <v>0</v>
      </c>
      <c r="L194" s="55">
        <f>+B194-SUM(G194:K194)</f>
        <v>0</v>
      </c>
      <c r="M194" s="54"/>
    </row>
    <row r="195" spans="1:13" ht="20.25" customHeight="1" thickBot="1" thickTop="1">
      <c r="A195" s="12" t="s">
        <v>20</v>
      </c>
      <c r="B195" s="33">
        <v>175</v>
      </c>
      <c r="C195" s="34">
        <v>96</v>
      </c>
      <c r="D195" s="35">
        <v>75</v>
      </c>
      <c r="E195" s="35">
        <v>0</v>
      </c>
      <c r="F195" s="36">
        <v>4</v>
      </c>
      <c r="G195" s="37">
        <v>170</v>
      </c>
      <c r="H195" s="38">
        <v>0</v>
      </c>
      <c r="I195" s="38">
        <v>3</v>
      </c>
      <c r="J195" s="38">
        <v>0</v>
      </c>
      <c r="K195" s="39">
        <v>2</v>
      </c>
      <c r="L195" s="55">
        <f>+B195-SUM(G195:K195)</f>
        <v>0</v>
      </c>
      <c r="M195" s="54"/>
    </row>
    <row r="196" spans="1:13" ht="20.25" customHeight="1">
      <c r="A196" s="2" t="s">
        <v>23</v>
      </c>
      <c r="B196" s="43">
        <v>16359</v>
      </c>
      <c r="C196" s="43">
        <v>12029</v>
      </c>
      <c r="D196" s="43">
        <v>3872</v>
      </c>
      <c r="E196" s="43">
        <v>0</v>
      </c>
      <c r="F196" s="43">
        <v>458</v>
      </c>
      <c r="G196" s="44">
        <v>15774</v>
      </c>
      <c r="H196" s="44">
        <v>0</v>
      </c>
      <c r="I196" s="44">
        <v>348</v>
      </c>
      <c r="J196" s="44">
        <v>0</v>
      </c>
      <c r="K196" s="44">
        <v>237</v>
      </c>
      <c r="L196" s="55">
        <f>+B196-SUM(C196:F196)</f>
        <v>0</v>
      </c>
      <c r="M196" s="56">
        <f>+B196-SUM(G196:K196)</f>
        <v>0</v>
      </c>
    </row>
    <row r="197" spans="12:13" ht="20.25" customHeight="1" thickBot="1">
      <c r="L197" s="54"/>
      <c r="M197" s="54"/>
    </row>
    <row r="198" spans="1:13" ht="20.25" customHeight="1">
      <c r="A198" s="77"/>
      <c r="B198" s="86" t="s">
        <v>21</v>
      </c>
      <c r="C198" s="81" t="s">
        <v>2</v>
      </c>
      <c r="D198" s="82"/>
      <c r="E198" s="82"/>
      <c r="F198" s="83"/>
      <c r="G198" s="84" t="s">
        <v>3</v>
      </c>
      <c r="H198" s="82"/>
      <c r="I198" s="82"/>
      <c r="J198" s="82"/>
      <c r="K198" s="85"/>
      <c r="L198" s="54"/>
      <c r="M198" s="54"/>
    </row>
    <row r="199" spans="1:13" ht="20.25" customHeight="1">
      <c r="A199" s="78"/>
      <c r="B199" s="87"/>
      <c r="C199" s="7" t="s">
        <v>4</v>
      </c>
      <c r="D199" s="3" t="s">
        <v>5</v>
      </c>
      <c r="E199" s="3" t="s">
        <v>6</v>
      </c>
      <c r="F199" s="8" t="s">
        <v>7</v>
      </c>
      <c r="G199" s="4" t="s">
        <v>8</v>
      </c>
      <c r="H199" s="3" t="s">
        <v>9</v>
      </c>
      <c r="I199" s="3" t="s">
        <v>26</v>
      </c>
      <c r="J199" s="3" t="s">
        <v>27</v>
      </c>
      <c r="K199" s="5" t="s">
        <v>10</v>
      </c>
      <c r="L199" s="54"/>
      <c r="M199" s="54"/>
    </row>
    <row r="200" spans="1:13" ht="20.25" customHeight="1" thickBot="1">
      <c r="A200" s="9" t="s">
        <v>28</v>
      </c>
      <c r="B200" s="13">
        <v>65984</v>
      </c>
      <c r="C200" s="45">
        <v>21687</v>
      </c>
      <c r="D200" s="46">
        <v>24256</v>
      </c>
      <c r="E200" s="46">
        <v>228</v>
      </c>
      <c r="F200" s="47">
        <v>19813</v>
      </c>
      <c r="G200" s="41">
        <v>57476</v>
      </c>
      <c r="H200" s="42">
        <v>883</v>
      </c>
      <c r="I200" s="42">
        <v>4649</v>
      </c>
      <c r="J200" s="42">
        <v>0</v>
      </c>
      <c r="K200" s="42">
        <v>2976</v>
      </c>
      <c r="L200" s="55">
        <f>+B200-SUM(G200:K200)</f>
        <v>0</v>
      </c>
      <c r="M200" s="55"/>
    </row>
    <row r="201" spans="1:11" s="54" customFormat="1" ht="20.25" customHeight="1">
      <c r="A201" s="76" t="s">
        <v>25</v>
      </c>
      <c r="B201" s="76"/>
      <c r="C201" s="76"/>
      <c r="D201" s="76"/>
      <c r="E201" s="76"/>
      <c r="F201" s="76"/>
      <c r="G201" s="76"/>
      <c r="H201" s="76"/>
      <c r="I201" s="76"/>
      <c r="J201" s="76"/>
      <c r="K201" s="76"/>
    </row>
    <row r="202" spans="9:11" s="54" customFormat="1" ht="20.25" customHeight="1" thickBot="1">
      <c r="I202" s="57" t="s">
        <v>31</v>
      </c>
      <c r="J202" s="58">
        <v>2</v>
      </c>
      <c r="K202" s="58" t="s">
        <v>0</v>
      </c>
    </row>
    <row r="203" spans="1:11" ht="20.25" customHeight="1">
      <c r="A203" s="77"/>
      <c r="B203" s="79" t="s">
        <v>1</v>
      </c>
      <c r="C203" s="81" t="s">
        <v>2</v>
      </c>
      <c r="D203" s="82"/>
      <c r="E203" s="82"/>
      <c r="F203" s="83"/>
      <c r="G203" s="84" t="s">
        <v>3</v>
      </c>
      <c r="H203" s="82"/>
      <c r="I203" s="82"/>
      <c r="J203" s="82"/>
      <c r="K203" s="85"/>
    </row>
    <row r="204" spans="1:11" ht="20.25" customHeight="1">
      <c r="A204" s="78"/>
      <c r="B204" s="80"/>
      <c r="C204" s="7" t="s">
        <v>4</v>
      </c>
      <c r="D204" s="3" t="s">
        <v>5</v>
      </c>
      <c r="E204" s="3" t="s">
        <v>6</v>
      </c>
      <c r="F204" s="8" t="s">
        <v>7</v>
      </c>
      <c r="G204" s="4" t="s">
        <v>8</v>
      </c>
      <c r="H204" s="3" t="s">
        <v>9</v>
      </c>
      <c r="I204" s="3" t="s">
        <v>26</v>
      </c>
      <c r="J204" s="3" t="s">
        <v>27</v>
      </c>
      <c r="K204" s="5" t="s">
        <v>10</v>
      </c>
    </row>
    <row r="205" spans="1:13" ht="20.25" customHeight="1">
      <c r="A205" s="6" t="s">
        <v>11</v>
      </c>
      <c r="B205" s="62">
        <v>104</v>
      </c>
      <c r="C205" s="63">
        <v>27</v>
      </c>
      <c r="D205" s="64">
        <v>25</v>
      </c>
      <c r="E205" s="64">
        <v>0</v>
      </c>
      <c r="F205" s="65">
        <v>52</v>
      </c>
      <c r="G205" s="66">
        <v>98</v>
      </c>
      <c r="H205" s="67">
        <v>0</v>
      </c>
      <c r="I205" s="67">
        <v>4</v>
      </c>
      <c r="J205" s="67">
        <v>0</v>
      </c>
      <c r="K205" s="68">
        <v>2</v>
      </c>
      <c r="L205" s="54"/>
      <c r="M205" s="54"/>
    </row>
    <row r="206" spans="1:13" ht="20.25" customHeight="1">
      <c r="A206" s="6" t="s">
        <v>12</v>
      </c>
      <c r="B206" s="62">
        <v>7</v>
      </c>
      <c r="C206" s="63">
        <v>7</v>
      </c>
      <c r="D206" s="64">
        <v>0</v>
      </c>
      <c r="E206" s="64">
        <v>0</v>
      </c>
      <c r="F206" s="65">
        <v>0</v>
      </c>
      <c r="G206" s="66">
        <v>7</v>
      </c>
      <c r="H206" s="67">
        <v>0</v>
      </c>
      <c r="I206" s="67">
        <v>0</v>
      </c>
      <c r="J206" s="67">
        <v>0</v>
      </c>
      <c r="K206" s="68">
        <v>0</v>
      </c>
      <c r="L206" s="54"/>
      <c r="M206" s="54"/>
    </row>
    <row r="207" spans="1:13" ht="20.25" customHeight="1">
      <c r="A207" s="6" t="s">
        <v>13</v>
      </c>
      <c r="B207" s="62">
        <v>86</v>
      </c>
      <c r="C207" s="63">
        <v>26</v>
      </c>
      <c r="D207" s="64">
        <v>59</v>
      </c>
      <c r="E207" s="64">
        <v>0</v>
      </c>
      <c r="F207" s="65">
        <v>1</v>
      </c>
      <c r="G207" s="66">
        <v>85</v>
      </c>
      <c r="H207" s="67">
        <v>0</v>
      </c>
      <c r="I207" s="67">
        <v>1</v>
      </c>
      <c r="J207" s="67">
        <v>0</v>
      </c>
      <c r="K207" s="68">
        <v>0</v>
      </c>
      <c r="L207" s="54"/>
      <c r="M207" s="54"/>
    </row>
    <row r="208" spans="1:13" ht="20.25" customHeight="1">
      <c r="A208" s="6" t="s">
        <v>14</v>
      </c>
      <c r="B208" s="62">
        <v>7</v>
      </c>
      <c r="C208" s="63">
        <v>6</v>
      </c>
      <c r="D208" s="64">
        <v>0</v>
      </c>
      <c r="E208" s="64">
        <v>0</v>
      </c>
      <c r="F208" s="65">
        <v>1</v>
      </c>
      <c r="G208" s="66">
        <v>7</v>
      </c>
      <c r="H208" s="67">
        <v>0</v>
      </c>
      <c r="I208" s="67">
        <v>0</v>
      </c>
      <c r="J208" s="67">
        <v>0</v>
      </c>
      <c r="K208" s="68">
        <v>0</v>
      </c>
      <c r="L208" s="54"/>
      <c r="M208" s="54"/>
    </row>
    <row r="209" spans="1:13" ht="20.25" customHeight="1">
      <c r="A209" s="6" t="s">
        <v>15</v>
      </c>
      <c r="B209" s="62">
        <v>2</v>
      </c>
      <c r="C209" s="63">
        <v>2</v>
      </c>
      <c r="D209" s="64">
        <v>0</v>
      </c>
      <c r="E209" s="64">
        <v>0</v>
      </c>
      <c r="F209" s="65">
        <v>0</v>
      </c>
      <c r="G209" s="66">
        <v>2</v>
      </c>
      <c r="H209" s="67">
        <v>0</v>
      </c>
      <c r="I209" s="67">
        <v>0</v>
      </c>
      <c r="J209" s="67">
        <v>0</v>
      </c>
      <c r="K209" s="68">
        <v>0</v>
      </c>
      <c r="L209" s="54"/>
      <c r="M209" s="54"/>
    </row>
    <row r="210" spans="1:13" ht="20.25" customHeight="1">
      <c r="A210" s="6" t="s">
        <v>16</v>
      </c>
      <c r="B210" s="62">
        <v>19</v>
      </c>
      <c r="C210" s="63">
        <v>4</v>
      </c>
      <c r="D210" s="64">
        <v>14</v>
      </c>
      <c r="E210" s="64">
        <v>0</v>
      </c>
      <c r="F210" s="65">
        <v>1</v>
      </c>
      <c r="G210" s="66">
        <v>19</v>
      </c>
      <c r="H210" s="67">
        <v>0</v>
      </c>
      <c r="I210" s="67">
        <v>0</v>
      </c>
      <c r="J210" s="67">
        <v>0</v>
      </c>
      <c r="K210" s="68">
        <v>0</v>
      </c>
      <c r="L210" s="54"/>
      <c r="M210" s="54"/>
    </row>
    <row r="211" spans="1:13" ht="20.25" customHeight="1">
      <c r="A211" s="6" t="s">
        <v>17</v>
      </c>
      <c r="B211" s="62">
        <v>2</v>
      </c>
      <c r="C211" s="63">
        <v>2</v>
      </c>
      <c r="D211" s="64">
        <v>0</v>
      </c>
      <c r="E211" s="64">
        <v>0</v>
      </c>
      <c r="F211" s="65">
        <v>0</v>
      </c>
      <c r="G211" s="66">
        <v>2</v>
      </c>
      <c r="H211" s="67">
        <v>0</v>
      </c>
      <c r="I211" s="67">
        <v>0</v>
      </c>
      <c r="J211" s="67">
        <v>0</v>
      </c>
      <c r="K211" s="68">
        <v>0</v>
      </c>
      <c r="L211" s="54"/>
      <c r="M211" s="54"/>
    </row>
    <row r="212" spans="1:13" ht="20.25" customHeight="1" thickBot="1">
      <c r="A212" s="10" t="s">
        <v>22</v>
      </c>
      <c r="B212" s="62">
        <v>5</v>
      </c>
      <c r="C212" s="69">
        <v>5</v>
      </c>
      <c r="D212" s="70">
        <v>0</v>
      </c>
      <c r="E212" s="70">
        <v>0</v>
      </c>
      <c r="F212" s="71">
        <v>0</v>
      </c>
      <c r="G212" s="72">
        <v>5</v>
      </c>
      <c r="H212" s="67">
        <v>0</v>
      </c>
      <c r="I212" s="67">
        <v>0</v>
      </c>
      <c r="J212" s="67">
        <v>0</v>
      </c>
      <c r="K212" s="68">
        <v>0</v>
      </c>
      <c r="L212" s="54"/>
      <c r="M212" s="54"/>
    </row>
    <row r="213" spans="1:13" ht="20.25" customHeight="1" thickBot="1" thickTop="1">
      <c r="A213" s="11" t="s">
        <v>18</v>
      </c>
      <c r="B213" s="27">
        <f>SUM(B205:B212)</f>
        <v>232</v>
      </c>
      <c r="C213" s="28">
        <f>SUM(C205:C212)</f>
        <v>79</v>
      </c>
      <c r="D213" s="29">
        <f aca="true" t="shared" si="25" ref="D213:K213">SUM(D205:D212)</f>
        <v>98</v>
      </c>
      <c r="E213" s="29">
        <f t="shared" si="25"/>
        <v>0</v>
      </c>
      <c r="F213" s="30">
        <f t="shared" si="25"/>
        <v>55</v>
      </c>
      <c r="G213" s="31">
        <f t="shared" si="25"/>
        <v>225</v>
      </c>
      <c r="H213" s="29">
        <f t="shared" si="25"/>
        <v>0</v>
      </c>
      <c r="I213" s="29">
        <f t="shared" si="25"/>
        <v>5</v>
      </c>
      <c r="J213" s="29">
        <f t="shared" si="25"/>
        <v>0</v>
      </c>
      <c r="K213" s="32">
        <f t="shared" si="25"/>
        <v>2</v>
      </c>
      <c r="L213" s="55">
        <f>+B213-SUM(G213:K213)</f>
        <v>0</v>
      </c>
      <c r="M213" s="54"/>
    </row>
    <row r="214" spans="1:13" ht="20.25" customHeight="1" thickBot="1" thickTop="1">
      <c r="A214" s="11" t="s">
        <v>19</v>
      </c>
      <c r="B214" s="27">
        <f aca="true" t="shared" si="26" ref="B214:K214">+B215-B213</f>
        <v>17</v>
      </c>
      <c r="C214" s="28">
        <f t="shared" si="26"/>
        <v>5</v>
      </c>
      <c r="D214" s="29">
        <f t="shared" si="26"/>
        <v>0</v>
      </c>
      <c r="E214" s="29">
        <f t="shared" si="26"/>
        <v>12</v>
      </c>
      <c r="F214" s="30">
        <f t="shared" si="26"/>
        <v>0</v>
      </c>
      <c r="G214" s="31">
        <f t="shared" si="26"/>
        <v>4</v>
      </c>
      <c r="H214" s="29">
        <f t="shared" si="26"/>
        <v>0</v>
      </c>
      <c r="I214" s="29">
        <f t="shared" si="26"/>
        <v>0</v>
      </c>
      <c r="J214" s="29">
        <f t="shared" si="26"/>
        <v>0</v>
      </c>
      <c r="K214" s="32">
        <f t="shared" si="26"/>
        <v>13</v>
      </c>
      <c r="L214" s="55">
        <f>+B214-SUM(G214:K214)</f>
        <v>0</v>
      </c>
      <c r="M214" s="54"/>
    </row>
    <row r="215" spans="1:13" ht="20.25" customHeight="1" thickBot="1" thickTop="1">
      <c r="A215" s="12" t="s">
        <v>20</v>
      </c>
      <c r="B215" s="33">
        <v>249</v>
      </c>
      <c r="C215" s="34">
        <v>84</v>
      </c>
      <c r="D215" s="35">
        <v>98</v>
      </c>
      <c r="E215" s="35">
        <v>12</v>
      </c>
      <c r="F215" s="36">
        <v>55</v>
      </c>
      <c r="G215" s="37">
        <v>229</v>
      </c>
      <c r="H215" s="38">
        <v>0</v>
      </c>
      <c r="I215" s="38">
        <v>5</v>
      </c>
      <c r="J215" s="38">
        <v>0</v>
      </c>
      <c r="K215" s="39">
        <v>15</v>
      </c>
      <c r="L215" s="55">
        <f>+B215-SUM(G215:K215)</f>
        <v>0</v>
      </c>
      <c r="M215" s="54"/>
    </row>
    <row r="216" spans="1:13" ht="20.25" customHeight="1">
      <c r="A216" s="2" t="s">
        <v>23</v>
      </c>
      <c r="B216" s="73">
        <v>20838</v>
      </c>
      <c r="C216" s="73">
        <v>10346</v>
      </c>
      <c r="D216" s="73">
        <v>5149</v>
      </c>
      <c r="E216" s="73">
        <v>401</v>
      </c>
      <c r="F216" s="73">
        <v>4942</v>
      </c>
      <c r="G216" s="74">
        <v>19589</v>
      </c>
      <c r="H216" s="74">
        <v>0</v>
      </c>
      <c r="I216" s="74">
        <v>520</v>
      </c>
      <c r="J216" s="74">
        <v>0</v>
      </c>
      <c r="K216" s="74">
        <v>729</v>
      </c>
      <c r="L216" s="55">
        <f>+B216-SUM(C216:F216)</f>
        <v>0</v>
      </c>
      <c r="M216" s="56">
        <f>+B216-SUM(G216:K216)</f>
        <v>0</v>
      </c>
    </row>
    <row r="217" spans="12:13" ht="20.25" customHeight="1" thickBot="1">
      <c r="L217" s="54"/>
      <c r="M217" s="54"/>
    </row>
    <row r="218" spans="1:13" ht="20.25" customHeight="1">
      <c r="A218" s="77"/>
      <c r="B218" s="86" t="s">
        <v>21</v>
      </c>
      <c r="C218" s="81" t="s">
        <v>2</v>
      </c>
      <c r="D218" s="82"/>
      <c r="E218" s="82"/>
      <c r="F218" s="83"/>
      <c r="G218" s="84" t="s">
        <v>3</v>
      </c>
      <c r="H218" s="82"/>
      <c r="I218" s="82"/>
      <c r="J218" s="82"/>
      <c r="K218" s="85"/>
      <c r="L218" s="54"/>
      <c r="M218" s="54"/>
    </row>
    <row r="219" spans="1:13" ht="20.25" customHeight="1">
      <c r="A219" s="78"/>
      <c r="B219" s="87"/>
      <c r="C219" s="7" t="s">
        <v>4</v>
      </c>
      <c r="D219" s="3" t="s">
        <v>5</v>
      </c>
      <c r="E219" s="3" t="s">
        <v>6</v>
      </c>
      <c r="F219" s="8" t="s">
        <v>7</v>
      </c>
      <c r="G219" s="4" t="s">
        <v>8</v>
      </c>
      <c r="H219" s="3" t="s">
        <v>9</v>
      </c>
      <c r="I219" s="3" t="s">
        <v>26</v>
      </c>
      <c r="J219" s="3" t="s">
        <v>27</v>
      </c>
      <c r="K219" s="5" t="s">
        <v>10</v>
      </c>
      <c r="L219" s="54"/>
      <c r="M219" s="54"/>
    </row>
    <row r="220" spans="1:13" ht="20.25" customHeight="1" thickBot="1">
      <c r="A220" s="9" t="s">
        <v>28</v>
      </c>
      <c r="B220" s="75">
        <v>66928</v>
      </c>
      <c r="C220" s="45">
        <v>22462</v>
      </c>
      <c r="D220" s="46">
        <v>22798</v>
      </c>
      <c r="E220" s="46">
        <v>360</v>
      </c>
      <c r="F220" s="47">
        <v>21308</v>
      </c>
      <c r="G220" s="45">
        <v>57565</v>
      </c>
      <c r="H220" s="46">
        <v>1088</v>
      </c>
      <c r="I220" s="46">
        <v>4693</v>
      </c>
      <c r="J220" s="46">
        <v>36</v>
      </c>
      <c r="K220" s="46">
        <v>3546</v>
      </c>
      <c r="L220" s="55">
        <f>+B220-SUM(G220:K220)</f>
        <v>0</v>
      </c>
      <c r="M220" s="55"/>
    </row>
    <row r="221" spans="1:11" s="54" customFormat="1" ht="20.25" customHeight="1">
      <c r="A221" s="76" t="s">
        <v>25</v>
      </c>
      <c r="B221" s="76"/>
      <c r="C221" s="76"/>
      <c r="D221" s="76"/>
      <c r="E221" s="76"/>
      <c r="F221" s="76"/>
      <c r="G221" s="76"/>
      <c r="H221" s="76"/>
      <c r="I221" s="76"/>
      <c r="J221" s="76"/>
      <c r="K221" s="76"/>
    </row>
    <row r="222" spans="9:11" s="54" customFormat="1" ht="20.25" customHeight="1" thickBot="1">
      <c r="I222" s="57" t="s">
        <v>31</v>
      </c>
      <c r="J222" s="58">
        <v>3</v>
      </c>
      <c r="K222" s="58" t="s">
        <v>0</v>
      </c>
    </row>
    <row r="223" spans="1:11" ht="20.25" customHeight="1">
      <c r="A223" s="77"/>
      <c r="B223" s="79" t="s">
        <v>1</v>
      </c>
      <c r="C223" s="81" t="s">
        <v>2</v>
      </c>
      <c r="D223" s="82"/>
      <c r="E223" s="82"/>
      <c r="F223" s="83"/>
      <c r="G223" s="84" t="s">
        <v>3</v>
      </c>
      <c r="H223" s="82"/>
      <c r="I223" s="82"/>
      <c r="J223" s="82"/>
      <c r="K223" s="85"/>
    </row>
    <row r="224" spans="1:11" ht="20.25" customHeight="1">
      <c r="A224" s="78"/>
      <c r="B224" s="80"/>
      <c r="C224" s="7" t="s">
        <v>4</v>
      </c>
      <c r="D224" s="3" t="s">
        <v>5</v>
      </c>
      <c r="E224" s="3" t="s">
        <v>6</v>
      </c>
      <c r="F224" s="8" t="s">
        <v>7</v>
      </c>
      <c r="G224" s="4" t="s">
        <v>8</v>
      </c>
      <c r="H224" s="3" t="s">
        <v>9</v>
      </c>
      <c r="I224" s="3" t="s">
        <v>26</v>
      </c>
      <c r="J224" s="3" t="s">
        <v>27</v>
      </c>
      <c r="K224" s="5" t="s">
        <v>10</v>
      </c>
    </row>
    <row r="225" spans="1:13" ht="20.25" customHeight="1">
      <c r="A225" s="6" t="s">
        <v>11</v>
      </c>
      <c r="B225" s="62">
        <v>141</v>
      </c>
      <c r="C225" s="63">
        <v>35</v>
      </c>
      <c r="D225" s="64">
        <v>67</v>
      </c>
      <c r="E225" s="64">
        <v>0</v>
      </c>
      <c r="F225" s="65">
        <v>39</v>
      </c>
      <c r="G225" s="66">
        <v>138</v>
      </c>
      <c r="H225" s="67">
        <v>0</v>
      </c>
      <c r="I225" s="67">
        <v>2</v>
      </c>
      <c r="J225" s="67">
        <v>0</v>
      </c>
      <c r="K225" s="68">
        <v>1</v>
      </c>
      <c r="L225" s="54"/>
      <c r="M225" s="54"/>
    </row>
    <row r="226" spans="1:13" ht="20.25" customHeight="1">
      <c r="A226" s="6" t="s">
        <v>12</v>
      </c>
      <c r="B226" s="62">
        <v>5</v>
      </c>
      <c r="C226" s="63">
        <v>5</v>
      </c>
      <c r="D226" s="64">
        <v>0</v>
      </c>
      <c r="E226" s="64">
        <v>0</v>
      </c>
      <c r="F226" s="65">
        <v>0</v>
      </c>
      <c r="G226" s="66">
        <v>4</v>
      </c>
      <c r="H226" s="67">
        <v>0</v>
      </c>
      <c r="I226" s="67">
        <v>0</v>
      </c>
      <c r="J226" s="67">
        <v>0</v>
      </c>
      <c r="K226" s="68">
        <v>1</v>
      </c>
      <c r="L226" s="54"/>
      <c r="M226" s="54"/>
    </row>
    <row r="227" spans="1:13" ht="20.25" customHeight="1">
      <c r="A227" s="6" t="s">
        <v>13</v>
      </c>
      <c r="B227" s="62">
        <v>87</v>
      </c>
      <c r="C227" s="63">
        <v>25</v>
      </c>
      <c r="D227" s="64">
        <v>62</v>
      </c>
      <c r="E227" s="64">
        <v>0</v>
      </c>
      <c r="F227" s="65">
        <v>0</v>
      </c>
      <c r="G227" s="66">
        <v>86</v>
      </c>
      <c r="H227" s="67">
        <v>0</v>
      </c>
      <c r="I227" s="67">
        <v>0</v>
      </c>
      <c r="J227" s="67">
        <v>0</v>
      </c>
      <c r="K227" s="68">
        <v>1</v>
      </c>
      <c r="L227" s="54"/>
      <c r="M227" s="54"/>
    </row>
    <row r="228" spans="1:13" ht="20.25" customHeight="1">
      <c r="A228" s="6" t="s">
        <v>14</v>
      </c>
      <c r="B228" s="62">
        <v>9</v>
      </c>
      <c r="C228" s="63">
        <v>5</v>
      </c>
      <c r="D228" s="64">
        <v>4</v>
      </c>
      <c r="E228" s="64">
        <v>0</v>
      </c>
      <c r="F228" s="65">
        <v>0</v>
      </c>
      <c r="G228" s="66">
        <v>8</v>
      </c>
      <c r="H228" s="67">
        <v>0</v>
      </c>
      <c r="I228" s="67">
        <v>0</v>
      </c>
      <c r="J228" s="67">
        <v>0</v>
      </c>
      <c r="K228" s="68">
        <v>1</v>
      </c>
      <c r="L228" s="54"/>
      <c r="M228" s="54"/>
    </row>
    <row r="229" spans="1:13" ht="20.25" customHeight="1">
      <c r="A229" s="6" t="s">
        <v>15</v>
      </c>
      <c r="B229" s="62">
        <v>13</v>
      </c>
      <c r="C229" s="63">
        <v>1</v>
      </c>
      <c r="D229" s="64">
        <v>12</v>
      </c>
      <c r="E229" s="64">
        <v>0</v>
      </c>
      <c r="F229" s="65">
        <v>0</v>
      </c>
      <c r="G229" s="66">
        <v>1</v>
      </c>
      <c r="H229" s="67">
        <v>0</v>
      </c>
      <c r="I229" s="67">
        <v>0</v>
      </c>
      <c r="J229" s="67">
        <v>0</v>
      </c>
      <c r="K229" s="68">
        <v>12</v>
      </c>
      <c r="L229" s="54"/>
      <c r="M229" s="54"/>
    </row>
    <row r="230" spans="1:13" ht="20.25" customHeight="1">
      <c r="A230" s="6" t="s">
        <v>16</v>
      </c>
      <c r="B230" s="62">
        <v>2</v>
      </c>
      <c r="C230" s="63">
        <v>2</v>
      </c>
      <c r="D230" s="64">
        <v>0</v>
      </c>
      <c r="E230" s="64">
        <v>0</v>
      </c>
      <c r="F230" s="65">
        <v>0</v>
      </c>
      <c r="G230" s="66">
        <v>2</v>
      </c>
      <c r="H230" s="67">
        <v>0</v>
      </c>
      <c r="I230" s="67">
        <v>0</v>
      </c>
      <c r="J230" s="67">
        <v>0</v>
      </c>
      <c r="K230" s="68">
        <v>0</v>
      </c>
      <c r="L230" s="54"/>
      <c r="M230" s="54"/>
    </row>
    <row r="231" spans="1:13" ht="20.25" customHeight="1">
      <c r="A231" s="6" t="s">
        <v>17</v>
      </c>
      <c r="B231" s="62">
        <v>1</v>
      </c>
      <c r="C231" s="63">
        <v>1</v>
      </c>
      <c r="D231" s="64">
        <v>0</v>
      </c>
      <c r="E231" s="64">
        <v>0</v>
      </c>
      <c r="F231" s="65">
        <v>0</v>
      </c>
      <c r="G231" s="66">
        <v>1</v>
      </c>
      <c r="H231" s="67">
        <v>0</v>
      </c>
      <c r="I231" s="67">
        <v>0</v>
      </c>
      <c r="J231" s="67">
        <v>0</v>
      </c>
      <c r="K231" s="68">
        <v>0</v>
      </c>
      <c r="L231" s="54"/>
      <c r="M231" s="54"/>
    </row>
    <row r="232" spans="1:13" ht="20.25" customHeight="1" thickBot="1">
      <c r="A232" s="10" t="s">
        <v>22</v>
      </c>
      <c r="B232" s="62">
        <v>3</v>
      </c>
      <c r="C232" s="69">
        <v>3</v>
      </c>
      <c r="D232" s="70">
        <v>0</v>
      </c>
      <c r="E232" s="70">
        <v>0</v>
      </c>
      <c r="F232" s="71">
        <v>0</v>
      </c>
      <c r="G232" s="72">
        <v>3</v>
      </c>
      <c r="H232" s="67">
        <v>0</v>
      </c>
      <c r="I232" s="67">
        <v>0</v>
      </c>
      <c r="J232" s="67">
        <v>0</v>
      </c>
      <c r="K232" s="68">
        <v>0</v>
      </c>
      <c r="L232" s="54"/>
      <c r="M232" s="54"/>
    </row>
    <row r="233" spans="1:13" ht="20.25" customHeight="1" thickBot="1" thickTop="1">
      <c r="A233" s="11" t="s">
        <v>18</v>
      </c>
      <c r="B233" s="27">
        <v>261</v>
      </c>
      <c r="C233" s="28">
        <f>SUM(C225:C232)</f>
        <v>77</v>
      </c>
      <c r="D233" s="29">
        <f aca="true" t="shared" si="27" ref="D233:K233">SUM(D225:D232)</f>
        <v>145</v>
      </c>
      <c r="E233" s="29">
        <f t="shared" si="27"/>
        <v>0</v>
      </c>
      <c r="F233" s="30">
        <f t="shared" si="27"/>
        <v>39</v>
      </c>
      <c r="G233" s="31">
        <f t="shared" si="27"/>
        <v>243</v>
      </c>
      <c r="H233" s="29">
        <f t="shared" si="27"/>
        <v>0</v>
      </c>
      <c r="I233" s="29">
        <f t="shared" si="27"/>
        <v>2</v>
      </c>
      <c r="J233" s="29">
        <f t="shared" si="27"/>
        <v>0</v>
      </c>
      <c r="K233" s="32">
        <f t="shared" si="27"/>
        <v>16</v>
      </c>
      <c r="L233" s="55">
        <f>+B233-SUM(G233:K233)</f>
        <v>0</v>
      </c>
      <c r="M233" s="54"/>
    </row>
    <row r="234" spans="1:13" ht="20.25" customHeight="1" thickBot="1" thickTop="1">
      <c r="A234" s="11" t="s">
        <v>19</v>
      </c>
      <c r="B234" s="27">
        <f aca="true" t="shared" si="28" ref="B234:K234">+B235-B233</f>
        <v>8</v>
      </c>
      <c r="C234" s="28">
        <f t="shared" si="28"/>
        <v>8</v>
      </c>
      <c r="D234" s="29">
        <f t="shared" si="28"/>
        <v>0</v>
      </c>
      <c r="E234" s="29">
        <f t="shared" si="28"/>
        <v>0</v>
      </c>
      <c r="F234" s="30">
        <f t="shared" si="28"/>
        <v>0</v>
      </c>
      <c r="G234" s="31">
        <f t="shared" si="28"/>
        <v>6</v>
      </c>
      <c r="H234" s="29">
        <f t="shared" si="28"/>
        <v>0</v>
      </c>
      <c r="I234" s="29">
        <f t="shared" si="28"/>
        <v>0</v>
      </c>
      <c r="J234" s="29">
        <f t="shared" si="28"/>
        <v>0</v>
      </c>
      <c r="K234" s="32">
        <f t="shared" si="28"/>
        <v>2</v>
      </c>
      <c r="L234" s="55">
        <f>+B234-SUM(G234:K234)</f>
        <v>0</v>
      </c>
      <c r="M234" s="54"/>
    </row>
    <row r="235" spans="1:13" ht="20.25" customHeight="1" thickBot="1" thickTop="1">
      <c r="A235" s="12" t="s">
        <v>20</v>
      </c>
      <c r="B235" s="33">
        <v>269</v>
      </c>
      <c r="C235" s="34">
        <v>85</v>
      </c>
      <c r="D235" s="35">
        <v>145</v>
      </c>
      <c r="E235" s="35">
        <v>0</v>
      </c>
      <c r="F235" s="36">
        <v>39</v>
      </c>
      <c r="G235" s="37">
        <v>249</v>
      </c>
      <c r="H235" s="38">
        <v>0</v>
      </c>
      <c r="I235" s="38">
        <v>2</v>
      </c>
      <c r="J235" s="38">
        <v>0</v>
      </c>
      <c r="K235" s="39">
        <v>18</v>
      </c>
      <c r="L235" s="55">
        <f>+B235-SUM(G235:K235)</f>
        <v>0</v>
      </c>
      <c r="M235" s="54"/>
    </row>
    <row r="236" spans="1:13" ht="20.25" customHeight="1">
      <c r="A236" s="2" t="s">
        <v>23</v>
      </c>
      <c r="B236" s="73">
        <v>21155</v>
      </c>
      <c r="C236" s="73">
        <v>10837</v>
      </c>
      <c r="D236" s="73">
        <v>6703</v>
      </c>
      <c r="E236" s="73">
        <v>0</v>
      </c>
      <c r="F236" s="73">
        <v>3615</v>
      </c>
      <c r="G236" s="74">
        <v>19416</v>
      </c>
      <c r="H236" s="74">
        <v>0</v>
      </c>
      <c r="I236" s="74">
        <v>208</v>
      </c>
      <c r="J236" s="74">
        <v>0</v>
      </c>
      <c r="K236" s="74">
        <v>1531</v>
      </c>
      <c r="L236" s="55">
        <f>+B236-SUM(C236:F236)</f>
        <v>0</v>
      </c>
      <c r="M236" s="56">
        <f>+B236-SUM(G236:K236)</f>
        <v>0</v>
      </c>
    </row>
    <row r="237" spans="12:13" ht="20.25" customHeight="1" thickBot="1">
      <c r="L237" s="54"/>
      <c r="M237" s="54"/>
    </row>
    <row r="238" spans="1:13" ht="20.25" customHeight="1">
      <c r="A238" s="77"/>
      <c r="B238" s="86" t="s">
        <v>21</v>
      </c>
      <c r="C238" s="81" t="s">
        <v>2</v>
      </c>
      <c r="D238" s="82"/>
      <c r="E238" s="82"/>
      <c r="F238" s="83"/>
      <c r="G238" s="84" t="s">
        <v>3</v>
      </c>
      <c r="H238" s="82"/>
      <c r="I238" s="82"/>
      <c r="J238" s="82"/>
      <c r="K238" s="85"/>
      <c r="L238" s="54"/>
      <c r="M238" s="54"/>
    </row>
    <row r="239" spans="1:13" ht="20.25" customHeight="1">
      <c r="A239" s="78"/>
      <c r="B239" s="87"/>
      <c r="C239" s="7" t="s">
        <v>4</v>
      </c>
      <c r="D239" s="3" t="s">
        <v>5</v>
      </c>
      <c r="E239" s="3" t="s">
        <v>6</v>
      </c>
      <c r="F239" s="8" t="s">
        <v>7</v>
      </c>
      <c r="G239" s="4" t="s">
        <v>8</v>
      </c>
      <c r="H239" s="3" t="s">
        <v>9</v>
      </c>
      <c r="I239" s="3" t="s">
        <v>26</v>
      </c>
      <c r="J239" s="3" t="s">
        <v>27</v>
      </c>
      <c r="K239" s="5" t="s">
        <v>10</v>
      </c>
      <c r="L239" s="54"/>
      <c r="M239" s="54"/>
    </row>
    <row r="240" spans="1:13" ht="20.25" customHeight="1" thickBot="1">
      <c r="A240" s="9" t="s">
        <v>28</v>
      </c>
      <c r="B240" s="75">
        <v>66597</v>
      </c>
      <c r="C240" s="45">
        <v>22335</v>
      </c>
      <c r="D240" s="46">
        <v>23468</v>
      </c>
      <c r="E240" s="46">
        <v>549</v>
      </c>
      <c r="F240" s="47">
        <v>20245</v>
      </c>
      <c r="G240" s="45">
        <v>56756</v>
      </c>
      <c r="H240" s="46">
        <v>1722</v>
      </c>
      <c r="I240" s="46">
        <v>4394</v>
      </c>
      <c r="J240" s="46">
        <v>0</v>
      </c>
      <c r="K240" s="46">
        <v>3725</v>
      </c>
      <c r="L240" s="55">
        <f>+B240-SUM(G240:K240)</f>
        <v>0</v>
      </c>
      <c r="M240" s="55"/>
    </row>
  </sheetData>
  <sheetProtection/>
  <mergeCells count="108">
    <mergeCell ref="A201:K201"/>
    <mergeCell ref="A203:A204"/>
    <mergeCell ref="B203:B204"/>
    <mergeCell ref="C203:F203"/>
    <mergeCell ref="G203:K203"/>
    <mergeCell ref="A218:A219"/>
    <mergeCell ref="B218:B219"/>
    <mergeCell ref="C218:F218"/>
    <mergeCell ref="G218:K218"/>
    <mergeCell ref="A18:A19"/>
    <mergeCell ref="B18:B19"/>
    <mergeCell ref="C18:F18"/>
    <mergeCell ref="G18:K18"/>
    <mergeCell ref="A1:K1"/>
    <mergeCell ref="A3:A4"/>
    <mergeCell ref="B3:B4"/>
    <mergeCell ref="C3:F3"/>
    <mergeCell ref="G3:K3"/>
    <mergeCell ref="A38:A39"/>
    <mergeCell ref="B38:B39"/>
    <mergeCell ref="C38:F38"/>
    <mergeCell ref="G38:K38"/>
    <mergeCell ref="A21:K21"/>
    <mergeCell ref="A23:A24"/>
    <mergeCell ref="B23:B24"/>
    <mergeCell ref="C23:F23"/>
    <mergeCell ref="G23:K23"/>
    <mergeCell ref="A58:A59"/>
    <mergeCell ref="B58:B59"/>
    <mergeCell ref="C58:F58"/>
    <mergeCell ref="G58:K58"/>
    <mergeCell ref="A41:K41"/>
    <mergeCell ref="A43:A44"/>
    <mergeCell ref="B43:B44"/>
    <mergeCell ref="C43:F43"/>
    <mergeCell ref="G43:K43"/>
    <mergeCell ref="A78:A79"/>
    <mergeCell ref="B78:B79"/>
    <mergeCell ref="C78:F78"/>
    <mergeCell ref="G78:K78"/>
    <mergeCell ref="A61:K61"/>
    <mergeCell ref="A63:A64"/>
    <mergeCell ref="B63:B64"/>
    <mergeCell ref="C63:F63"/>
    <mergeCell ref="G63:K63"/>
    <mergeCell ref="A98:A99"/>
    <mergeCell ref="B98:B99"/>
    <mergeCell ref="C98:F98"/>
    <mergeCell ref="G98:K98"/>
    <mergeCell ref="A81:K81"/>
    <mergeCell ref="A83:A84"/>
    <mergeCell ref="B83:B84"/>
    <mergeCell ref="C83:F83"/>
    <mergeCell ref="G83:K83"/>
    <mergeCell ref="A118:A119"/>
    <mergeCell ref="B118:B119"/>
    <mergeCell ref="C118:F118"/>
    <mergeCell ref="G118:K118"/>
    <mergeCell ref="A101:K101"/>
    <mergeCell ref="A103:A104"/>
    <mergeCell ref="B103:B104"/>
    <mergeCell ref="C103:F103"/>
    <mergeCell ref="G103:K103"/>
    <mergeCell ref="A138:A139"/>
    <mergeCell ref="B138:B139"/>
    <mergeCell ref="C138:F138"/>
    <mergeCell ref="G138:K138"/>
    <mergeCell ref="A121:K121"/>
    <mergeCell ref="A123:A124"/>
    <mergeCell ref="B123:B124"/>
    <mergeCell ref="C123:F123"/>
    <mergeCell ref="G123:K123"/>
    <mergeCell ref="A158:A159"/>
    <mergeCell ref="B158:B159"/>
    <mergeCell ref="C158:F158"/>
    <mergeCell ref="G158:K158"/>
    <mergeCell ref="A141:K141"/>
    <mergeCell ref="A143:A144"/>
    <mergeCell ref="B143:B144"/>
    <mergeCell ref="C143:F143"/>
    <mergeCell ref="G143:K143"/>
    <mergeCell ref="A178:A179"/>
    <mergeCell ref="B178:B179"/>
    <mergeCell ref="C178:F178"/>
    <mergeCell ref="G178:K178"/>
    <mergeCell ref="A161:K161"/>
    <mergeCell ref="A163:A164"/>
    <mergeCell ref="B163:B164"/>
    <mergeCell ref="C163:F163"/>
    <mergeCell ref="G163:K163"/>
    <mergeCell ref="A181:K181"/>
    <mergeCell ref="A183:A184"/>
    <mergeCell ref="B183:B184"/>
    <mergeCell ref="C183:F183"/>
    <mergeCell ref="G183:K183"/>
    <mergeCell ref="A198:A199"/>
    <mergeCell ref="B198:B199"/>
    <mergeCell ref="C198:F198"/>
    <mergeCell ref="G198:K198"/>
    <mergeCell ref="A221:K221"/>
    <mergeCell ref="A223:A224"/>
    <mergeCell ref="B223:B224"/>
    <mergeCell ref="C223:F223"/>
    <mergeCell ref="G223:K223"/>
    <mergeCell ref="A238:A239"/>
    <mergeCell ref="B238:B239"/>
    <mergeCell ref="C238:F238"/>
    <mergeCell ref="G238:K238"/>
  </mergeCells>
  <printOptions/>
  <pageMargins left="0.7874015748031497" right="0.7874015748031497" top="1.17" bottom="0.51" header="0.5118110236220472" footer="0.5118110236220472"/>
  <pageSetup horizontalDpi="600" verticalDpi="600" orientation="landscape" paperSize="9" r:id="rId1"/>
  <headerFooter alignWithMargins="0">
    <oddFooter>&amp;R&amp;"HG丸ｺﾞｼｯｸM-PRO,ﾒﾃﾞｨｳﾑ"（単位：戸）
</oddFooter>
  </headerFooter>
  <rowBreaks count="11" manualBreakCount="11">
    <brk id="20" max="255" man="1"/>
    <brk id="40" max="255" man="1"/>
    <brk id="60" max="255" man="1"/>
    <brk id="80" max="255" man="1"/>
    <brk id="100" max="255" man="1"/>
    <brk id="120" max="255" man="1"/>
    <brk id="140" max="255" man="1"/>
    <brk id="160" max="255" man="1"/>
    <brk id="180" max="10" man="1"/>
    <brk id="200" max="10" man="1"/>
    <brk id="2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高橋　伸明</cp:lastModifiedBy>
  <cp:lastPrinted>2012-04-06T07:09:39Z</cp:lastPrinted>
  <dcterms:created xsi:type="dcterms:W3CDTF">2000-12-25T02:34:54Z</dcterms:created>
  <dcterms:modified xsi:type="dcterms:W3CDTF">2012-05-31T09:15:39Z</dcterms:modified>
  <cp:category/>
  <cp:version/>
  <cp:contentType/>
  <cp:contentStatus/>
</cp:coreProperties>
</file>