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255" windowWidth="20520" windowHeight="3225" activeTab="4"/>
  </bookViews>
  <sheets>
    <sheet name="利用関係" sheetId="1" r:id="rId1"/>
    <sheet name="資金別" sheetId="2" r:id="rId2"/>
    <sheet name="構造別" sheetId="3" r:id="rId3"/>
    <sheet name="持家（木造・非木造別）" sheetId="4" r:id="rId4"/>
    <sheet name="分譲（マンション・その他別）" sheetId="5" r:id="rId5"/>
  </sheets>
  <definedNames/>
  <calcPr fullCalcOnLoad="1"/>
</workbook>
</file>

<file path=xl/sharedStrings.xml><?xml version="1.0" encoding="utf-8"?>
<sst xmlns="http://schemas.openxmlformats.org/spreadsheetml/2006/main" count="176" uniqueCount="53">
  <si>
    <t>　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</si>
  <si>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</si>
  <si>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</si>
  <si>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</si>
  <si>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</si>
  <si>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</si>
  <si>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</si>
  <si>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</si>
  <si>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</si>
  <si>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</si>
  <si>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</si>
  <si>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給与住宅</t>
  </si>
  <si>
    <t>分譲住宅</t>
  </si>
  <si>
    <t>対前年比</t>
  </si>
  <si>
    <t>計</t>
  </si>
  <si>
    <t>5月</t>
  </si>
  <si>
    <t>　</t>
  </si>
  <si>
    <t>総　　計</t>
  </si>
  <si>
    <t>対前年比</t>
  </si>
  <si>
    <t>4月</t>
  </si>
  <si>
    <t>5月</t>
  </si>
  <si>
    <t>その他</t>
  </si>
  <si>
    <t>非木造</t>
  </si>
  <si>
    <t>その他</t>
  </si>
  <si>
    <t>木造</t>
  </si>
  <si>
    <t>民　間</t>
  </si>
  <si>
    <t>公　営</t>
  </si>
  <si>
    <t>総　計</t>
  </si>
  <si>
    <t>持　家</t>
  </si>
  <si>
    <t>貸　家</t>
  </si>
  <si>
    <t>6月</t>
  </si>
  <si>
    <t>4月</t>
  </si>
  <si>
    <t>都市再生機構</t>
  </si>
  <si>
    <t>住宅金融支援機構</t>
  </si>
  <si>
    <t>持　　家　　計</t>
  </si>
  <si>
    <t>分　譲　計</t>
  </si>
  <si>
    <t>持家（木造）</t>
  </si>
  <si>
    <t>持家（非木造）</t>
  </si>
  <si>
    <t>分譲（マンション）</t>
  </si>
  <si>
    <t>分譲（その他）</t>
  </si>
  <si>
    <t>鉄骨鉄筋コンクリート造</t>
  </si>
  <si>
    <t>鉄筋コンクリート造</t>
  </si>
  <si>
    <t>鉄骨造</t>
  </si>
  <si>
    <t>コンクリートブロック造</t>
  </si>
  <si>
    <t>※「マンション」とは、利用関係が分譲住宅、構造が鉄骨鉄筋コンクリート・鉄筋コンクリート・鉄骨、建て方が共同住宅のものです。</t>
  </si>
  <si>
    <t>２４年度</t>
  </si>
  <si>
    <t>４月</t>
  </si>
  <si>
    <t>新設住宅着工戸数の2５年度・2４年度比較表（利用関係）</t>
  </si>
  <si>
    <t>２５年度</t>
  </si>
  <si>
    <t>新設住宅着工戸数の25年度・24年度比較表（資金別）</t>
  </si>
  <si>
    <t>新設住宅着工戸数の25年度・24年度比較表（構造別）</t>
  </si>
  <si>
    <t>新設住宅着工戸数の25年度・24年度比較表（持家・構造別）</t>
  </si>
  <si>
    <t>新設住宅着工戸数の25年度・24年度比較表（分譲・マンション別）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</si>
</sst>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 "/>
    <numFmt numFmtId="178" formatCode="#,##0.0;&quot;▲ &quot;#,##0.0"/>
  </numFmts>
  <fonts count="68">
    <font>
      <sz val="11"/>
      <name val="ＭＳ 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sz val="14"/>
      <name val="HG丸ｺﾞｼｯｸM-PRO"/>
      <family val="3"/>
    </font>
    <font>
      <sz val="8"/>
      <name val="HG丸ｺﾞｼｯｸM-PRO"/>
      <family val="3"/>
    </font>
    <font>
      <sz val="11"/>
      <name val="HG丸ｺﾞｼｯｸM-PRO"/>
      <family val="3"/>
    </font>
    <font>
      <sz val="9"/>
      <name val="HG丸ｺﾞｼｯｸM-PRO"/>
      <family val="3"/>
    </font>
    <font>
      <sz val="18"/>
      <name val="HG丸ｺﾞｼｯｸM-PRO"/>
      <family val="3"/>
    </font>
    <font>
      <sz val="9"/>
      <color indexed="8"/>
      <name val="ＭＳ ゴシック"/>
      <family val="3"/>
    </font>
    <font>
      <sz val="8"/>
      <color indexed="8"/>
      <name val="HG丸ｺﾞｼｯｸM-PRO"/>
      <family val="3"/>
    </font>
    <font>
      <sz val="9"/>
      <color indexed="8"/>
      <name val="HG丸ｺﾞｼｯｸM-PRO"/>
      <family val="3"/>
    </font>
    <font>
      <sz val="8.25"/>
      <color indexed="8"/>
      <name val="HG丸ｺﾞｼｯｸM-PRO"/>
      <family val="3"/>
    </font>
    <font>
      <sz val="9.25"/>
      <color indexed="8"/>
      <name val="ＭＳ ゴシック"/>
      <family val="3"/>
    </font>
    <font>
      <sz val="8.75"/>
      <color indexed="8"/>
      <name val="HG丸ｺﾞｼｯｸM-PRO"/>
      <family val="3"/>
    </font>
    <font>
      <sz val="8.5"/>
      <color indexed="8"/>
      <name val="HG丸ｺﾞｼｯｸM-PRO"/>
      <family val="3"/>
    </font>
    <font>
      <sz val="9.5"/>
      <color indexed="8"/>
      <name val="ＭＳ ゴシック"/>
      <family val="3"/>
    </font>
    <font>
      <sz val="8.7"/>
      <color indexed="8"/>
      <name val="HG丸ｺﾞｼｯｸM-PRO"/>
      <family val="3"/>
    </font>
    <font>
      <sz val="11"/>
      <color indexed="8"/>
      <name val="ＭＳ ゴシック"/>
      <family val="3"/>
    </font>
    <font>
      <sz val="10.75"/>
      <color indexed="8"/>
      <name val="ＭＳ ゴシック"/>
      <family val="3"/>
    </font>
    <font>
      <sz val="10.1"/>
      <color indexed="8"/>
      <name val="HG丸ｺﾞｼｯｸM-PRO"/>
      <family val="3"/>
    </font>
    <font>
      <sz val="11.25"/>
      <color indexed="8"/>
      <name val="ＭＳ ゴシック"/>
      <family val="3"/>
    </font>
    <font>
      <sz val="10.35"/>
      <color indexed="8"/>
      <name val="HG丸ｺﾞｼｯｸM-PRO"/>
      <family val="3"/>
    </font>
    <font>
      <sz val="11.75"/>
      <color indexed="8"/>
      <name val="ＭＳ ゴシック"/>
      <family val="3"/>
    </font>
    <font>
      <sz val="10.8"/>
      <color indexed="8"/>
      <name val="HG丸ｺﾞｼｯｸM-PRO"/>
      <family val="3"/>
    </font>
    <font>
      <sz val="6"/>
      <name val="ＭＳ 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8"/>
      <color indexed="10"/>
      <name val="HG丸ｺﾞｼｯｸM-PRO"/>
      <family val="3"/>
    </font>
    <font>
      <sz val="6"/>
      <color indexed="8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HG丸ｺﾞｼｯｸM-PRO"/>
      <family val="3"/>
    </font>
    <font>
      <sz val="11"/>
      <color indexed="8"/>
      <name val="HG丸ｺﾞｼｯｸM-PRO"/>
      <family val="3"/>
    </font>
    <font>
      <sz val="8"/>
      <color indexed="8"/>
      <name val="ＭＳ ゴシック"/>
      <family val="3"/>
    </font>
    <font>
      <sz val="11.25"/>
      <color indexed="8"/>
      <name val="HG丸ｺﾞｼｯｸM-PRO"/>
      <family val="3"/>
    </font>
    <font>
      <sz val="11.5"/>
      <color indexed="8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medium"/>
      <top style="double"/>
      <bottom style="medium"/>
    </border>
    <border>
      <left style="thin"/>
      <right style="medium"/>
      <top style="thin"/>
      <bottom>
        <color indexed="63"/>
      </bottom>
    </border>
    <border>
      <left style="double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double"/>
      <top style="double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double"/>
      <right style="thin"/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 style="thin"/>
      <top style="double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>
        <color indexed="63"/>
      </top>
      <bottom style="thin"/>
    </border>
    <border diagonalDown="1">
      <left style="medium"/>
      <right style="medium"/>
      <top style="medium"/>
      <bottom>
        <color indexed="63"/>
      </bottom>
      <diagonal style="thin"/>
    </border>
    <border diagonalDown="1">
      <left style="medium"/>
      <right style="medium"/>
      <top>
        <color indexed="63"/>
      </top>
      <bottom>
        <color indexed="63"/>
      </bottom>
      <diagonal style="thin"/>
    </border>
    <border diagonalDown="1">
      <left style="medium"/>
      <right style="medium"/>
      <top>
        <color indexed="63"/>
      </top>
      <bottom style="thin"/>
      <diagonal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uble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6" fillId="0" borderId="3" applyNumberFormat="0" applyFill="0" applyAlignment="0" applyProtection="0"/>
    <xf numFmtId="0" fontId="57" fillId="29" borderId="0" applyNumberFormat="0" applyBorder="0" applyAlignment="0" applyProtection="0"/>
    <xf numFmtId="0" fontId="58" fillId="30" borderId="4" applyNumberFormat="0" applyAlignment="0" applyProtection="0"/>
    <xf numFmtId="0" fontId="5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0" borderId="9" applyNumberFormat="0" applyAlignment="0" applyProtection="0"/>
    <xf numFmtId="0" fontId="6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6" fillId="31" borderId="4" applyNumberFormat="0" applyAlignment="0" applyProtection="0"/>
    <xf numFmtId="0" fontId="26" fillId="0" borderId="0" applyNumberFormat="0" applyFill="0" applyBorder="0" applyAlignment="0" applyProtection="0"/>
    <xf numFmtId="0" fontId="67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76" fontId="4" fillId="0" borderId="10" xfId="0" applyNumberFormat="1" applyFont="1" applyBorder="1" applyAlignment="1">
      <alignment vertical="center"/>
    </xf>
    <xf numFmtId="0" fontId="6" fillId="0" borderId="11" xfId="0" applyFont="1" applyBorder="1" applyAlignment="1">
      <alignment horizontal="center" vertical="center" shrinkToFit="1"/>
    </xf>
    <xf numFmtId="176" fontId="4" fillId="0" borderId="11" xfId="0" applyNumberFormat="1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6" fillId="0" borderId="12" xfId="0" applyFont="1" applyBorder="1" applyAlignment="1" applyProtection="1">
      <alignment horizontal="center" vertical="center" shrinkToFit="1"/>
      <protection locked="0"/>
    </xf>
    <xf numFmtId="0" fontId="6" fillId="0" borderId="13" xfId="0" applyFont="1" applyBorder="1" applyAlignment="1" applyProtection="1">
      <alignment horizontal="center" vertical="center" shrinkToFit="1"/>
      <protection locked="0"/>
    </xf>
    <xf numFmtId="176" fontId="4" fillId="0" borderId="14" xfId="0" applyNumberFormat="1" applyFont="1" applyBorder="1" applyAlignment="1">
      <alignment vertical="center"/>
    </xf>
    <xf numFmtId="176" fontId="4" fillId="0" borderId="15" xfId="0" applyNumberFormat="1" applyFont="1" applyBorder="1" applyAlignment="1">
      <alignment vertical="center"/>
    </xf>
    <xf numFmtId="177" fontId="4" fillId="0" borderId="12" xfId="0" applyNumberFormat="1" applyFont="1" applyBorder="1" applyAlignment="1" applyProtection="1">
      <alignment vertical="center" shrinkToFit="1"/>
      <protection locked="0"/>
    </xf>
    <xf numFmtId="177" fontId="4" fillId="0" borderId="12" xfId="0" applyNumberFormat="1" applyFont="1" applyBorder="1" applyAlignment="1" applyProtection="1">
      <alignment vertical="center"/>
      <protection locked="0"/>
    </xf>
    <xf numFmtId="177" fontId="4" fillId="0" borderId="13" xfId="0" applyNumberFormat="1" applyFont="1" applyBorder="1" applyAlignment="1" applyProtection="1">
      <alignment vertical="center" shrinkToFit="1"/>
      <protection locked="0"/>
    </xf>
    <xf numFmtId="0" fontId="2" fillId="0" borderId="0" xfId="0" applyFont="1" applyBorder="1" applyAlignment="1">
      <alignment vertical="center"/>
    </xf>
    <xf numFmtId="176" fontId="4" fillId="0" borderId="16" xfId="0" applyNumberFormat="1" applyFont="1" applyBorder="1" applyAlignment="1">
      <alignment vertical="center"/>
    </xf>
    <xf numFmtId="177" fontId="4" fillId="0" borderId="17" xfId="0" applyNumberFormat="1" applyFont="1" applyBorder="1" applyAlignment="1">
      <alignment vertical="center"/>
    </xf>
    <xf numFmtId="177" fontId="4" fillId="0" borderId="18" xfId="0" applyNumberFormat="1" applyFont="1" applyBorder="1" applyAlignment="1">
      <alignment vertical="center"/>
    </xf>
    <xf numFmtId="176" fontId="4" fillId="0" borderId="19" xfId="0" applyNumberFormat="1" applyFont="1" applyBorder="1" applyAlignment="1">
      <alignment vertical="center"/>
    </xf>
    <xf numFmtId="176" fontId="4" fillId="0" borderId="11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 shrinkToFit="1"/>
    </xf>
    <xf numFmtId="0" fontId="2" fillId="0" borderId="0" xfId="0" applyFont="1" applyAlignment="1">
      <alignment vertical="center" shrinkToFit="1"/>
    </xf>
    <xf numFmtId="0" fontId="4" fillId="0" borderId="0" xfId="0" applyFont="1" applyAlignment="1">
      <alignment vertical="center" shrinkToFit="1"/>
    </xf>
    <xf numFmtId="177" fontId="4" fillId="0" borderId="12" xfId="0" applyNumberFormat="1" applyFont="1" applyBorder="1" applyAlignment="1">
      <alignment vertical="center" shrinkToFit="1"/>
    </xf>
    <xf numFmtId="177" fontId="4" fillId="0" borderId="20" xfId="0" applyNumberFormat="1" applyFont="1" applyBorder="1" applyAlignment="1">
      <alignment vertical="center" shrinkToFit="1"/>
    </xf>
    <xf numFmtId="176" fontId="4" fillId="0" borderId="21" xfId="0" applyNumberFormat="1" applyFont="1" applyBorder="1" applyAlignment="1">
      <alignment vertical="center" shrinkToFit="1"/>
    </xf>
    <xf numFmtId="176" fontId="4" fillId="0" borderId="11" xfId="0" applyNumberFormat="1" applyFont="1" applyBorder="1" applyAlignment="1">
      <alignment vertical="center" shrinkToFit="1"/>
    </xf>
    <xf numFmtId="176" fontId="4" fillId="0" borderId="11" xfId="0" applyNumberFormat="1" applyFont="1" applyBorder="1" applyAlignment="1">
      <alignment horizontal="center" vertical="center" shrinkToFit="1"/>
    </xf>
    <xf numFmtId="176" fontId="4" fillId="0" borderId="10" xfId="0" applyNumberFormat="1" applyFont="1" applyBorder="1" applyAlignment="1">
      <alignment horizontal="center" vertical="center" shrinkToFit="1"/>
    </xf>
    <xf numFmtId="176" fontId="4" fillId="0" borderId="10" xfId="0" applyNumberFormat="1" applyFont="1" applyBorder="1" applyAlignment="1">
      <alignment vertical="center" shrinkToFit="1"/>
    </xf>
    <xf numFmtId="176" fontId="4" fillId="0" borderId="22" xfId="0" applyNumberFormat="1" applyFont="1" applyBorder="1" applyAlignment="1">
      <alignment vertical="center" shrinkToFit="1"/>
    </xf>
    <xf numFmtId="176" fontId="4" fillId="0" borderId="14" xfId="0" applyNumberFormat="1" applyFont="1" applyBorder="1" applyAlignment="1">
      <alignment vertical="center" shrinkToFit="1"/>
    </xf>
    <xf numFmtId="177" fontId="4" fillId="0" borderId="17" xfId="0" applyNumberFormat="1" applyFont="1" applyBorder="1" applyAlignment="1">
      <alignment vertical="center" shrinkToFit="1"/>
    </xf>
    <xf numFmtId="177" fontId="4" fillId="0" borderId="23" xfId="0" applyNumberFormat="1" applyFont="1" applyBorder="1" applyAlignment="1">
      <alignment vertical="center" shrinkToFit="1"/>
    </xf>
    <xf numFmtId="176" fontId="4" fillId="0" borderId="15" xfId="0" applyNumberFormat="1" applyFont="1" applyBorder="1" applyAlignment="1">
      <alignment vertical="center" shrinkToFit="1"/>
    </xf>
    <xf numFmtId="176" fontId="4" fillId="0" borderId="19" xfId="0" applyNumberFormat="1" applyFont="1" applyBorder="1" applyAlignment="1">
      <alignment vertical="center" shrinkToFit="1"/>
    </xf>
    <xf numFmtId="176" fontId="4" fillId="0" borderId="14" xfId="0" applyNumberFormat="1" applyFont="1" applyBorder="1" applyAlignment="1">
      <alignment horizontal="center" vertical="center" shrinkToFit="1"/>
    </xf>
    <xf numFmtId="176" fontId="4" fillId="0" borderId="19" xfId="0" applyNumberFormat="1" applyFont="1" applyBorder="1" applyAlignment="1">
      <alignment horizontal="center" vertical="center" shrinkToFit="1"/>
    </xf>
    <xf numFmtId="0" fontId="6" fillId="0" borderId="0" xfId="0" applyFont="1" applyBorder="1" applyAlignment="1" applyProtection="1">
      <alignment horizontal="center" vertical="center" shrinkToFit="1"/>
      <protection locked="0"/>
    </xf>
    <xf numFmtId="0" fontId="6" fillId="0" borderId="0" xfId="0" applyFont="1" applyBorder="1" applyAlignment="1">
      <alignment horizontal="center" vertical="center" shrinkToFit="1"/>
    </xf>
    <xf numFmtId="177" fontId="4" fillId="0" borderId="0" xfId="0" applyNumberFormat="1" applyFont="1" applyBorder="1" applyAlignment="1" applyProtection="1">
      <alignment vertical="center" shrinkToFit="1"/>
      <protection locked="0"/>
    </xf>
    <xf numFmtId="176" fontId="4" fillId="0" borderId="0" xfId="0" applyNumberFormat="1" applyFont="1" applyBorder="1" applyAlignment="1">
      <alignment horizontal="center" vertical="center" shrinkToFit="1"/>
    </xf>
    <xf numFmtId="176" fontId="4" fillId="0" borderId="0" xfId="0" applyNumberFormat="1" applyFont="1" applyBorder="1" applyAlignment="1">
      <alignment vertical="center" shrinkToFit="1"/>
    </xf>
    <xf numFmtId="177" fontId="4" fillId="0" borderId="0" xfId="0" applyNumberFormat="1" applyFont="1" applyBorder="1" applyAlignment="1">
      <alignment vertical="center" shrinkToFit="1"/>
    </xf>
    <xf numFmtId="176" fontId="4" fillId="0" borderId="10" xfId="0" applyNumberFormat="1" applyFont="1" applyBorder="1" applyAlignment="1">
      <alignment horizontal="right" vertical="center"/>
    </xf>
    <xf numFmtId="176" fontId="4" fillId="0" borderId="24" xfId="0" applyNumberFormat="1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176" fontId="4" fillId="0" borderId="11" xfId="0" applyNumberFormat="1" applyFont="1" applyBorder="1" applyAlignment="1">
      <alignment horizontal="right" vertical="center"/>
    </xf>
    <xf numFmtId="177" fontId="4" fillId="0" borderId="20" xfId="0" applyNumberFormat="1" applyFont="1" applyBorder="1" applyAlignment="1">
      <alignment vertical="center"/>
    </xf>
    <xf numFmtId="177" fontId="4" fillId="0" borderId="20" xfId="0" applyNumberFormat="1" applyFont="1" applyBorder="1" applyAlignment="1" applyProtection="1">
      <alignment vertical="center"/>
      <protection locked="0"/>
    </xf>
    <xf numFmtId="177" fontId="4" fillId="0" borderId="25" xfId="0" applyNumberFormat="1" applyFont="1" applyBorder="1" applyAlignment="1" applyProtection="1">
      <alignment vertical="center"/>
      <protection locked="0"/>
    </xf>
    <xf numFmtId="177" fontId="4" fillId="0" borderId="20" xfId="0" applyNumberFormat="1" applyFont="1" applyBorder="1" applyAlignment="1" applyProtection="1">
      <alignment vertical="center" shrinkToFit="1"/>
      <protection locked="0"/>
    </xf>
    <xf numFmtId="177" fontId="4" fillId="0" borderId="26" xfId="0" applyNumberFormat="1" applyFont="1" applyBorder="1" applyAlignment="1" applyProtection="1">
      <alignment vertical="center" shrinkToFit="1"/>
      <protection locked="0"/>
    </xf>
    <xf numFmtId="177" fontId="4" fillId="0" borderId="25" xfId="0" applyNumberFormat="1" applyFont="1" applyBorder="1" applyAlignment="1" applyProtection="1">
      <alignment vertical="center" shrinkToFit="1"/>
      <protection locked="0"/>
    </xf>
    <xf numFmtId="0" fontId="6" fillId="0" borderId="21" xfId="0" applyFont="1" applyBorder="1" applyAlignment="1">
      <alignment horizontal="center" vertical="center" shrinkToFit="1"/>
    </xf>
    <xf numFmtId="176" fontId="4" fillId="0" borderId="24" xfId="0" applyNumberFormat="1" applyFont="1" applyBorder="1" applyAlignment="1">
      <alignment vertical="center" shrinkToFit="1"/>
    </xf>
    <xf numFmtId="0" fontId="6" fillId="0" borderId="20" xfId="0" applyFont="1" applyBorder="1" applyAlignment="1" applyProtection="1">
      <alignment horizontal="center" vertical="center" shrinkToFit="1"/>
      <protection locked="0"/>
    </xf>
    <xf numFmtId="0" fontId="6" fillId="0" borderId="27" xfId="0" applyFont="1" applyBorder="1" applyAlignment="1" applyProtection="1">
      <alignment horizontal="center" vertical="center" shrinkToFit="1"/>
      <protection locked="0"/>
    </xf>
    <xf numFmtId="0" fontId="6" fillId="0" borderId="10" xfId="0" applyFont="1" applyBorder="1" applyAlignment="1">
      <alignment horizontal="center" vertical="center" shrinkToFit="1"/>
    </xf>
    <xf numFmtId="177" fontId="4" fillId="0" borderId="28" xfId="0" applyNumberFormat="1" applyFont="1" applyBorder="1" applyAlignment="1" applyProtection="1">
      <alignment vertical="center"/>
      <protection locked="0"/>
    </xf>
    <xf numFmtId="177" fontId="4" fillId="0" borderId="27" xfId="0" applyNumberFormat="1" applyFont="1" applyBorder="1" applyAlignment="1" applyProtection="1">
      <alignment vertical="center" shrinkToFit="1"/>
      <protection locked="0"/>
    </xf>
    <xf numFmtId="176" fontId="4" fillId="0" borderId="16" xfId="0" applyNumberFormat="1" applyFont="1" applyBorder="1" applyAlignment="1">
      <alignment vertical="center" shrinkToFit="1"/>
    </xf>
    <xf numFmtId="177" fontId="4" fillId="0" borderId="29" xfId="0" applyNumberFormat="1" applyFont="1" applyBorder="1" applyAlignment="1">
      <alignment vertical="center" shrinkToFit="1"/>
    </xf>
    <xf numFmtId="177" fontId="4" fillId="0" borderId="23" xfId="0" applyNumberFormat="1" applyFont="1" applyBorder="1" applyAlignment="1">
      <alignment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 shrinkToFit="1"/>
    </xf>
    <xf numFmtId="176" fontId="4" fillId="0" borderId="21" xfId="0" applyNumberFormat="1" applyFont="1" applyBorder="1" applyAlignment="1">
      <alignment vertical="center"/>
    </xf>
    <xf numFmtId="176" fontId="4" fillId="0" borderId="33" xfId="0" applyNumberFormat="1" applyFont="1" applyBorder="1" applyAlignment="1">
      <alignment vertical="center"/>
    </xf>
    <xf numFmtId="176" fontId="4" fillId="0" borderId="24" xfId="0" applyNumberFormat="1" applyFont="1" applyBorder="1" applyAlignment="1">
      <alignment vertical="center"/>
    </xf>
    <xf numFmtId="177" fontId="4" fillId="0" borderId="27" xfId="0" applyNumberFormat="1" applyFont="1" applyBorder="1" applyAlignment="1" applyProtection="1">
      <alignment vertical="center"/>
      <protection locked="0"/>
    </xf>
    <xf numFmtId="177" fontId="4" fillId="0" borderId="29" xfId="0" applyNumberFormat="1" applyFont="1" applyBorder="1" applyAlignment="1">
      <alignment vertical="center"/>
    </xf>
    <xf numFmtId="0" fontId="6" fillId="0" borderId="30" xfId="0" applyFont="1" applyBorder="1" applyAlignment="1">
      <alignment horizontal="center" vertical="center" shrinkToFit="1"/>
    </xf>
    <xf numFmtId="0" fontId="6" fillId="0" borderId="31" xfId="0" applyFont="1" applyBorder="1" applyAlignment="1">
      <alignment horizontal="center" vertical="center" shrinkToFit="1"/>
    </xf>
    <xf numFmtId="177" fontId="4" fillId="0" borderId="27" xfId="0" applyNumberFormat="1" applyFont="1" applyBorder="1" applyAlignment="1">
      <alignment vertical="center" shrinkToFit="1"/>
    </xf>
    <xf numFmtId="177" fontId="4" fillId="0" borderId="34" xfId="0" applyNumberFormat="1" applyFont="1" applyBorder="1" applyAlignment="1" applyProtection="1">
      <alignment vertical="center"/>
      <protection locked="0"/>
    </xf>
    <xf numFmtId="177" fontId="4" fillId="0" borderId="27" xfId="0" applyNumberFormat="1" applyFont="1" applyBorder="1" applyAlignment="1">
      <alignment vertical="center"/>
    </xf>
    <xf numFmtId="177" fontId="4" fillId="0" borderId="28" xfId="0" applyNumberFormat="1" applyFont="1" applyBorder="1" applyAlignment="1">
      <alignment vertical="center"/>
    </xf>
    <xf numFmtId="176" fontId="4" fillId="0" borderId="16" xfId="0" applyNumberFormat="1" applyFont="1" applyBorder="1" applyAlignment="1">
      <alignment horizontal="right" vertical="center"/>
    </xf>
    <xf numFmtId="176" fontId="4" fillId="0" borderId="14" xfId="0" applyNumberFormat="1" applyFont="1" applyBorder="1" applyAlignment="1">
      <alignment horizontal="right" vertical="center"/>
    </xf>
    <xf numFmtId="176" fontId="4" fillId="0" borderId="22" xfId="0" applyNumberFormat="1" applyFont="1" applyBorder="1" applyAlignment="1">
      <alignment vertical="center"/>
    </xf>
    <xf numFmtId="177" fontId="27" fillId="0" borderId="0" xfId="0" applyNumberFormat="1" applyFont="1" applyBorder="1" applyAlignment="1" applyProtection="1">
      <alignment vertical="center" shrinkToFit="1"/>
      <protection locked="0"/>
    </xf>
    <xf numFmtId="177" fontId="4" fillId="0" borderId="27" xfId="0" applyNumberFormat="1" applyFont="1" applyFill="1" applyBorder="1" applyAlignment="1">
      <alignment vertical="center" shrinkToFit="1"/>
    </xf>
    <xf numFmtId="177" fontId="4" fillId="0" borderId="12" xfId="0" applyNumberFormat="1" applyFont="1" applyFill="1" applyBorder="1" applyAlignment="1">
      <alignment vertical="center" shrinkToFit="1"/>
    </xf>
    <xf numFmtId="177" fontId="4" fillId="0" borderId="34" xfId="0" applyNumberFormat="1" applyFont="1" applyBorder="1" applyAlignment="1" applyProtection="1">
      <alignment vertical="center" shrinkToFit="1"/>
      <protection locked="0"/>
    </xf>
    <xf numFmtId="177" fontId="4" fillId="0" borderId="13" xfId="0" applyNumberFormat="1" applyFont="1" applyBorder="1" applyAlignment="1" applyProtection="1">
      <alignment vertical="center"/>
      <protection locked="0"/>
    </xf>
    <xf numFmtId="177" fontId="4" fillId="0" borderId="34" xfId="0" applyNumberFormat="1" applyFont="1" applyBorder="1" applyAlignment="1">
      <alignment vertical="center"/>
    </xf>
    <xf numFmtId="177" fontId="4" fillId="0" borderId="35" xfId="0" applyNumberFormat="1" applyFont="1" applyBorder="1" applyAlignment="1" applyProtection="1">
      <alignment vertical="center" shrinkToFit="1"/>
      <protection locked="0"/>
    </xf>
    <xf numFmtId="177" fontId="4" fillId="0" borderId="28" xfId="0" applyNumberFormat="1" applyFont="1" applyBorder="1" applyAlignment="1" applyProtection="1">
      <alignment vertical="center" shrinkToFit="1"/>
      <protection locked="0"/>
    </xf>
    <xf numFmtId="177" fontId="4" fillId="0" borderId="25" xfId="0" applyNumberFormat="1" applyFont="1" applyBorder="1" applyAlignment="1">
      <alignment vertical="center" shrinkToFit="1"/>
    </xf>
    <xf numFmtId="177" fontId="4" fillId="0" borderId="20" xfId="0" applyNumberFormat="1" applyFont="1" applyFill="1" applyBorder="1" applyAlignment="1">
      <alignment vertical="center" shrinkToFit="1"/>
    </xf>
    <xf numFmtId="177" fontId="4" fillId="0" borderId="26" xfId="0" applyNumberFormat="1" applyFont="1" applyBorder="1" applyAlignment="1">
      <alignment vertical="center" shrinkToFit="1"/>
    </xf>
    <xf numFmtId="177" fontId="4" fillId="0" borderId="28" xfId="0" applyNumberFormat="1" applyFont="1" applyBorder="1" applyAlignment="1">
      <alignment vertical="center" shrinkToFit="1"/>
    </xf>
    <xf numFmtId="177" fontId="4" fillId="0" borderId="35" xfId="0" applyNumberFormat="1" applyFont="1" applyBorder="1" applyAlignment="1">
      <alignment vertical="center" shrinkToFit="1"/>
    </xf>
    <xf numFmtId="177" fontId="4" fillId="0" borderId="34" xfId="0" applyNumberFormat="1" applyFont="1" applyBorder="1" applyAlignment="1">
      <alignment vertical="center" shrinkToFit="1"/>
    </xf>
    <xf numFmtId="177" fontId="4" fillId="0" borderId="13" xfId="0" applyNumberFormat="1" applyFont="1" applyBorder="1" applyAlignment="1">
      <alignment vertical="center" shrinkToFit="1"/>
    </xf>
    <xf numFmtId="0" fontId="5" fillId="0" borderId="36" xfId="0" applyFont="1" applyBorder="1" applyAlignment="1">
      <alignment horizontal="center" vertical="center" shrinkToFit="1"/>
    </xf>
    <xf numFmtId="0" fontId="5" fillId="0" borderId="37" xfId="0" applyFont="1" applyBorder="1" applyAlignment="1">
      <alignment horizontal="center" vertical="center" shrinkToFit="1"/>
    </xf>
    <xf numFmtId="0" fontId="5" fillId="0" borderId="38" xfId="0" applyFont="1" applyBorder="1" applyAlignment="1">
      <alignment horizontal="center" vertical="center" shrinkToFit="1"/>
    </xf>
    <xf numFmtId="0" fontId="5" fillId="0" borderId="39" xfId="0" applyFont="1" applyBorder="1" applyAlignment="1">
      <alignment horizontal="center" vertical="center" shrinkToFit="1"/>
    </xf>
    <xf numFmtId="0" fontId="5" fillId="0" borderId="40" xfId="0" applyFont="1" applyBorder="1" applyAlignment="1">
      <alignment horizontal="center" vertical="center" shrinkToFit="1"/>
    </xf>
    <xf numFmtId="0" fontId="5" fillId="0" borderId="41" xfId="0" applyFont="1" applyBorder="1" applyAlignment="1">
      <alignment horizontal="center" vertical="center" shrinkToFit="1"/>
    </xf>
    <xf numFmtId="0" fontId="5" fillId="0" borderId="42" xfId="0" applyFont="1" applyBorder="1" applyAlignment="1">
      <alignment horizontal="center" vertical="center" shrinkToFit="1"/>
    </xf>
    <xf numFmtId="0" fontId="5" fillId="0" borderId="43" xfId="0" applyFont="1" applyBorder="1" applyAlignment="1">
      <alignment horizontal="center" vertical="center" shrinkToFit="1"/>
    </xf>
    <xf numFmtId="0" fontId="5" fillId="0" borderId="44" xfId="0" applyFont="1" applyBorder="1" applyAlignment="1">
      <alignment horizontal="center" vertical="center" shrinkToFit="1"/>
    </xf>
    <xf numFmtId="0" fontId="7" fillId="0" borderId="45" xfId="0" applyFont="1" applyBorder="1" applyAlignment="1" applyProtection="1">
      <alignment horizontal="center" vertical="center"/>
      <protection locked="0"/>
    </xf>
    <xf numFmtId="0" fontId="7" fillId="0" borderId="46" xfId="0" applyFont="1" applyBorder="1" applyAlignment="1" applyProtection="1">
      <alignment horizontal="center" vertical="center"/>
      <protection locked="0"/>
    </xf>
    <xf numFmtId="0" fontId="7" fillId="0" borderId="47" xfId="0" applyFont="1" applyBorder="1" applyAlignment="1" applyProtection="1">
      <alignment horizontal="center" vertical="center"/>
      <protection locked="0"/>
    </xf>
    <xf numFmtId="0" fontId="5" fillId="0" borderId="48" xfId="0" applyFont="1" applyBorder="1" applyAlignment="1">
      <alignment horizontal="center" vertical="center" shrinkToFit="1"/>
    </xf>
    <xf numFmtId="0" fontId="4" fillId="0" borderId="49" xfId="0" applyFont="1" applyBorder="1" applyAlignment="1">
      <alignment horizontal="center" vertical="center" shrinkToFit="1"/>
    </xf>
    <xf numFmtId="0" fontId="4" fillId="0" borderId="50" xfId="0" applyFont="1" applyBorder="1" applyAlignment="1">
      <alignment horizontal="center" vertical="center" shrinkToFit="1"/>
    </xf>
    <xf numFmtId="0" fontId="4" fillId="0" borderId="51" xfId="0" applyFont="1" applyBorder="1" applyAlignment="1">
      <alignment horizontal="center" vertical="center" shrinkToFit="1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 shrinkToFit="1"/>
    </xf>
    <xf numFmtId="0" fontId="5" fillId="0" borderId="54" xfId="0" applyFont="1" applyBorder="1" applyAlignment="1">
      <alignment horizontal="center" vertical="center" shrinkToFit="1"/>
    </xf>
    <xf numFmtId="0" fontId="5" fillId="0" borderId="57" xfId="0" applyFont="1" applyBorder="1" applyAlignment="1">
      <alignment horizontal="center" vertical="center" shrinkToFit="1"/>
    </xf>
    <xf numFmtId="0" fontId="5" fillId="0" borderId="58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59" xfId="0" applyFont="1" applyBorder="1" applyAlignment="1">
      <alignment horizontal="center" vertical="center" shrinkToFit="1"/>
    </xf>
    <xf numFmtId="177" fontId="4" fillId="0" borderId="0" xfId="0" applyNumberFormat="1" applyFont="1" applyBorder="1" applyAlignment="1" applyProtection="1">
      <alignment horizontal="center" vertical="center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総　　計</a:t>
            </a:r>
          </a:p>
        </c:rich>
      </c:tx>
      <c:layout>
        <c:manualLayout>
          <c:xMode val="factor"/>
          <c:yMode val="factor"/>
          <c:x val="0.0065"/>
          <c:y val="0.03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5"/>
          <c:y val="0.30725"/>
          <c:w val="0.97425"/>
          <c:h val="0.68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'利用関係'!$B$22</c:f>
              <c:strCache>
                <c:ptCount val="1"/>
                <c:pt idx="0">
                  <c:v>２５年度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'利用関係'!$A$23:$A$34</c:f>
              <c:strCache/>
            </c:strRef>
          </c:cat>
          <c:val>
            <c:numRef>
              <c:f>'利用関係'!$B$23:$B$34</c:f>
              <c:numCache/>
            </c:numRef>
          </c:val>
        </c:ser>
        <c:ser>
          <c:idx val="1"/>
          <c:order val="1"/>
          <c:tx>
            <c:strRef>
              <c:f>'利用関係'!$C$22</c:f>
              <c:strCache>
                <c:ptCount val="1"/>
                <c:pt idx="0">
                  <c:v>２４年度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'利用関係'!$A$23:$A$34</c:f>
              <c:strCache/>
            </c:strRef>
          </c:cat>
          <c:val>
            <c:numRef>
              <c:f>'利用関係'!$C$23:$C$34</c:f>
              <c:numCache/>
            </c:numRef>
          </c:val>
        </c:ser>
        <c:axId val="2451528"/>
        <c:axId val="22063753"/>
      </c:barChart>
      <c:catAx>
        <c:axId val="245152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22063753"/>
        <c:crosses val="autoZero"/>
        <c:auto val="1"/>
        <c:lblOffset val="100"/>
        <c:tickLblSkip val="1"/>
        <c:noMultiLvlLbl val="0"/>
      </c:catAx>
      <c:valAx>
        <c:axId val="22063753"/>
        <c:scaling>
          <c:orientation val="minMax"/>
          <c:max val="5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47"/>
              <c:y val="0.17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5152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5595"/>
          <c:y val="0.24"/>
          <c:w val="0.40825"/>
          <c:h val="0.05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0" i="0" u="none" baseline="0">
                <a:solidFill>
                  <a:srgbClr val="000000"/>
                </a:solidFill>
              </a:rPr>
              <a:t>非木造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2605"/>
          <c:w val="0.92675"/>
          <c:h val="0.72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'構造別'!$H$23</c:f>
              <c:strCache>
                <c:ptCount val="1"/>
                <c:pt idx="0">
                  <c:v>２５年度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'構造別'!$A$24:$A$35</c:f>
              <c:strCache/>
            </c:strRef>
          </c:cat>
          <c:val>
            <c:numRef>
              <c:f>'構造別'!$H$24:$H$35</c:f>
              <c:numCache/>
            </c:numRef>
          </c:val>
        </c:ser>
        <c:ser>
          <c:idx val="1"/>
          <c:order val="1"/>
          <c:tx>
            <c:strRef>
              <c:f>'構造別'!$I$23</c:f>
              <c:strCache>
                <c:ptCount val="1"/>
                <c:pt idx="0">
                  <c:v>２４年度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'構造別'!$A$24:$A$35</c:f>
              <c:strCache/>
            </c:strRef>
          </c:cat>
          <c:val>
            <c:numRef>
              <c:f>'構造別'!$I$24:$I$35</c:f>
              <c:numCache/>
            </c:numRef>
          </c:val>
        </c:ser>
        <c:axId val="57412514"/>
        <c:axId val="46950579"/>
      </c:barChart>
      <c:catAx>
        <c:axId val="5741251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6950579"/>
        <c:crosses val="autoZero"/>
        <c:auto val="1"/>
        <c:lblOffset val="100"/>
        <c:tickLblSkip val="1"/>
        <c:noMultiLvlLbl val="0"/>
      </c:catAx>
      <c:valAx>
        <c:axId val="46950579"/>
        <c:scaling>
          <c:orientation val="minMax"/>
          <c:max val="4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25"/>
              <c:y val="0.15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5741251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6425"/>
          <c:y val="0.192"/>
          <c:w val="0.388"/>
          <c:h val="0.0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持　家　計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"/>
          <c:y val="0.27525"/>
          <c:w val="0.979"/>
          <c:h val="0.70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'持家（木造・非木造別）'!$B$22</c:f>
              <c:strCache>
                <c:ptCount val="1"/>
                <c:pt idx="0">
                  <c:v>２５年度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'持家（木造・非木造別）'!$A$23:$A$34</c:f>
              <c:strCache/>
            </c:strRef>
          </c:cat>
          <c:val>
            <c:numRef>
              <c:f>'持家（木造・非木造別）'!$B$23:$B$34</c:f>
              <c:numCache/>
            </c:numRef>
          </c:val>
        </c:ser>
        <c:ser>
          <c:idx val="1"/>
          <c:order val="1"/>
          <c:tx>
            <c:strRef>
              <c:f>'持家（木造・非木造別）'!$C$22</c:f>
              <c:strCache>
                <c:ptCount val="1"/>
                <c:pt idx="0">
                  <c:v>２４年度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'持家（木造・非木造別）'!$A$23:$A$34</c:f>
              <c:strCache/>
            </c:strRef>
          </c:cat>
          <c:val>
            <c:numRef>
              <c:f>'持家（木造・非木造別）'!$C$23:$C$34</c:f>
              <c:numCache/>
            </c:numRef>
          </c:val>
        </c:ser>
        <c:axId val="19902028"/>
        <c:axId val="44900525"/>
      </c:barChart>
      <c:catAx>
        <c:axId val="1990202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4900525"/>
        <c:crosses val="autoZero"/>
        <c:auto val="1"/>
        <c:lblOffset val="100"/>
        <c:tickLblSkip val="1"/>
        <c:noMultiLvlLbl val="0"/>
      </c:catAx>
      <c:valAx>
        <c:axId val="4490052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2375"/>
              <c:y val="0.15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1990202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725"/>
          <c:y val="0.213"/>
          <c:w val="0.3575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>
                <a:solidFill>
                  <a:srgbClr val="000000"/>
                </a:solidFill>
              </a:rPr>
              <a:t>持家（木造）</a:t>
            </a:r>
          </a:p>
        </c:rich>
      </c:tx>
      <c:layout>
        <c:manualLayout>
          <c:xMode val="factor"/>
          <c:yMode val="factor"/>
          <c:x val="0.01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26"/>
          <c:w val="0.96075"/>
          <c:h val="0.74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'持家（木造・非木造別）'!$E$22</c:f>
              <c:strCache>
                <c:ptCount val="1"/>
                <c:pt idx="0">
                  <c:v>２５年度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'持家（木造・非木造別）'!$A$23:$A$34</c:f>
              <c:strCache/>
            </c:strRef>
          </c:cat>
          <c:val>
            <c:numRef>
              <c:f>'持家（木造・非木造別）'!$E$23:$E$34</c:f>
              <c:numCache/>
            </c:numRef>
          </c:val>
        </c:ser>
        <c:ser>
          <c:idx val="1"/>
          <c:order val="1"/>
          <c:tx>
            <c:strRef>
              <c:f>'持家（木造・非木造別）'!$F$22</c:f>
              <c:strCache>
                <c:ptCount val="1"/>
                <c:pt idx="0">
                  <c:v>２４年度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'持家（木造・非木造別）'!$A$23:$A$34</c:f>
              <c:strCache/>
            </c:strRef>
          </c:cat>
          <c:val>
            <c:numRef>
              <c:f>'持家（木造・非木造別）'!$F$23:$F$34</c:f>
              <c:numCache/>
            </c:numRef>
          </c:val>
        </c:ser>
        <c:axId val="1451542"/>
        <c:axId val="13063879"/>
      </c:barChart>
      <c:catAx>
        <c:axId val="14515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13063879"/>
        <c:crosses val="autoZero"/>
        <c:auto val="1"/>
        <c:lblOffset val="100"/>
        <c:tickLblSkip val="1"/>
        <c:noMultiLvlLbl val="0"/>
      </c:catAx>
      <c:valAx>
        <c:axId val="13063879"/>
        <c:scaling>
          <c:orientation val="minMax"/>
          <c:max val="18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275"/>
              <c:y val="0.15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145154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72"/>
          <c:y val="0.1915"/>
          <c:w val="0.329"/>
          <c:h val="0.0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0" i="0" u="none" baseline="0">
                <a:solidFill>
                  <a:srgbClr val="000000"/>
                </a:solidFill>
              </a:rPr>
              <a:t>持家（非木造）</a:t>
            </a:r>
          </a:p>
        </c:rich>
      </c:tx>
      <c:layout>
        <c:manualLayout>
          <c:xMode val="factor"/>
          <c:yMode val="factor"/>
          <c:x val="0.06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247"/>
          <c:w val="0.93725"/>
          <c:h val="0.74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'持家（木造・非木造別）'!$H$22</c:f>
              <c:strCache>
                <c:ptCount val="1"/>
                <c:pt idx="0">
                  <c:v>２５年度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'持家（木造・非木造別）'!$A$23:$A$34</c:f>
              <c:strCache/>
            </c:strRef>
          </c:cat>
          <c:val>
            <c:numRef>
              <c:f>'持家（木造・非木造別）'!$H$23:$H$34</c:f>
              <c:numCache/>
            </c:numRef>
          </c:val>
        </c:ser>
        <c:ser>
          <c:idx val="1"/>
          <c:order val="1"/>
          <c:tx>
            <c:strRef>
              <c:f>'持家（木造・非木造別）'!$I$22</c:f>
              <c:strCache>
                <c:ptCount val="1"/>
                <c:pt idx="0">
                  <c:v>２４年度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'持家（木造・非木造別）'!$A$23:$A$34</c:f>
              <c:strCache/>
            </c:strRef>
          </c:cat>
          <c:val>
            <c:numRef>
              <c:f>'持家（木造・非木造別）'!$I$23:$I$34</c:f>
              <c:numCache/>
            </c:numRef>
          </c:val>
        </c:ser>
        <c:axId val="50466048"/>
        <c:axId val="51541249"/>
      </c:barChart>
      <c:catAx>
        <c:axId val="504660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1541249"/>
        <c:crosses val="autoZero"/>
        <c:auto val="1"/>
        <c:lblOffset val="100"/>
        <c:tickLblSkip val="1"/>
        <c:noMultiLvlLbl val="0"/>
      </c:catAx>
      <c:valAx>
        <c:axId val="51541249"/>
        <c:scaling>
          <c:orientation val="minMax"/>
          <c:max val="16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255"/>
              <c:y val="0.14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5046604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7275"/>
          <c:y val="0.192"/>
          <c:w val="0.3535"/>
          <c:h val="0.0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分　譲　計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2765"/>
          <c:w val="0.964"/>
          <c:h val="0.70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'分譲（マンション・その他別）'!$B$22</c:f>
              <c:strCache>
                <c:ptCount val="1"/>
                <c:pt idx="0">
                  <c:v>２５年度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'分譲（マンション・その他別）'!$A$23:$A$34</c:f>
              <c:strCache/>
            </c:strRef>
          </c:cat>
          <c:val>
            <c:numRef>
              <c:f>'分譲（マンション・その他別）'!$B$23:$B$34</c:f>
              <c:numCache/>
            </c:numRef>
          </c:val>
        </c:ser>
        <c:ser>
          <c:idx val="1"/>
          <c:order val="1"/>
          <c:tx>
            <c:strRef>
              <c:f>'分譲（マンション・その他別）'!$C$22</c:f>
              <c:strCache>
                <c:ptCount val="1"/>
                <c:pt idx="0">
                  <c:v>２４年度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'分譲（マンション・その他別）'!$A$23:$A$34</c:f>
              <c:strCache/>
            </c:strRef>
          </c:cat>
          <c:val>
            <c:numRef>
              <c:f>'分譲（マンション・その他別）'!$C$23:$C$34</c:f>
              <c:numCache/>
            </c:numRef>
          </c:val>
        </c:ser>
        <c:axId val="61218058"/>
        <c:axId val="14091611"/>
      </c:barChart>
      <c:catAx>
        <c:axId val="612180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4091611"/>
        <c:crosses val="autoZero"/>
        <c:auto val="1"/>
        <c:lblOffset val="100"/>
        <c:tickLblSkip val="1"/>
        <c:noMultiLvlLbl val="0"/>
      </c:catAx>
      <c:valAx>
        <c:axId val="1409161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2375"/>
              <c:y val="0.1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6121805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9275"/>
          <c:y val="0.21425"/>
          <c:w val="0.3422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>
                <a:solidFill>
                  <a:srgbClr val="000000"/>
                </a:solidFill>
              </a:rPr>
              <a:t>分譲（マンション）</a:t>
            </a:r>
          </a:p>
        </c:rich>
      </c:tx>
      <c:layout>
        <c:manualLayout>
          <c:xMode val="factor"/>
          <c:yMode val="factor"/>
          <c:x val="0.02225"/>
          <c:y val="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24325"/>
          <c:w val="0.95925"/>
          <c:h val="0.74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'分譲（マンション・その他別）'!$E$22</c:f>
              <c:strCache>
                <c:ptCount val="1"/>
                <c:pt idx="0">
                  <c:v>２５年度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'分譲（マンション・その他別）'!$A$23:$A$34</c:f>
              <c:strCache/>
            </c:strRef>
          </c:cat>
          <c:val>
            <c:numRef>
              <c:f>'分譲（マンション・その他別）'!$E$23:$E$34</c:f>
              <c:numCache/>
            </c:numRef>
          </c:val>
        </c:ser>
        <c:ser>
          <c:idx val="1"/>
          <c:order val="1"/>
          <c:tx>
            <c:strRef>
              <c:f>'分譲（マンション・その他別）'!$F$22</c:f>
              <c:strCache>
                <c:ptCount val="1"/>
                <c:pt idx="0">
                  <c:v>２４年度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'分譲（マンション・その他別）'!$A$23:$A$34</c:f>
              <c:strCache/>
            </c:strRef>
          </c:cat>
          <c:val>
            <c:numRef>
              <c:f>'分譲（マンション・その他別）'!$F$23:$F$34</c:f>
              <c:numCache/>
            </c:numRef>
          </c:val>
        </c:ser>
        <c:axId val="59715636"/>
        <c:axId val="569813"/>
      </c:barChart>
      <c:catAx>
        <c:axId val="597156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569813"/>
        <c:crosses val="autoZero"/>
        <c:auto val="1"/>
        <c:lblOffset val="100"/>
        <c:tickLblSkip val="1"/>
        <c:noMultiLvlLbl val="0"/>
      </c:catAx>
      <c:valAx>
        <c:axId val="569813"/>
        <c:scaling>
          <c:orientation val="minMax"/>
          <c:max val="8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2725"/>
              <c:y val="0.15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5971563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8225"/>
          <c:y val="0.1915"/>
          <c:w val="0.34"/>
          <c:h val="0.0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0" i="0" u="none" baseline="0">
                <a:solidFill>
                  <a:srgbClr val="000000"/>
                </a:solidFill>
              </a:rPr>
              <a:t>分譲（その他）</a:t>
            </a:r>
          </a:p>
        </c:rich>
      </c:tx>
      <c:layout>
        <c:manualLayout>
          <c:xMode val="factor"/>
          <c:yMode val="factor"/>
          <c:x val="0.04175"/>
          <c:y val="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75"/>
          <c:y val="0.2405"/>
          <c:w val="0.941"/>
          <c:h val="0.74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'分譲（マンション・その他別）'!$H$22</c:f>
              <c:strCache>
                <c:ptCount val="1"/>
                <c:pt idx="0">
                  <c:v>２５年度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'分譲（マンション・その他別）'!$A$23:$A$34</c:f>
              <c:strCache/>
            </c:strRef>
          </c:cat>
          <c:val>
            <c:numRef>
              <c:f>'分譲（マンション・その他別）'!$H$23:$H$34</c:f>
              <c:numCache/>
            </c:numRef>
          </c:val>
        </c:ser>
        <c:ser>
          <c:idx val="1"/>
          <c:order val="1"/>
          <c:tx>
            <c:strRef>
              <c:f>'分譲（マンション・その他別）'!$I$22</c:f>
              <c:strCache>
                <c:ptCount val="1"/>
                <c:pt idx="0">
                  <c:v>２４年度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'分譲（マンション・その他別）'!$A$23:$A$34</c:f>
              <c:strCache/>
            </c:strRef>
          </c:cat>
          <c:val>
            <c:numRef>
              <c:f>'分譲（マンション・その他別）'!$I$23:$I$34</c:f>
              <c:numCache/>
            </c:numRef>
          </c:val>
        </c:ser>
        <c:axId val="5128318"/>
        <c:axId val="46154863"/>
      </c:barChart>
      <c:catAx>
        <c:axId val="51283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6154863"/>
        <c:crosses val="autoZero"/>
        <c:auto val="1"/>
        <c:lblOffset val="100"/>
        <c:tickLblSkip val="1"/>
        <c:noMultiLvlLbl val="0"/>
      </c:catAx>
      <c:valAx>
        <c:axId val="4615486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3025"/>
              <c:y val="0.14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512831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825"/>
          <c:y val="0.192"/>
          <c:w val="0.35825"/>
          <c:h val="0.0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持　　家</a:t>
            </a:r>
          </a:p>
        </c:rich>
      </c:tx>
      <c:layout>
        <c:manualLayout>
          <c:xMode val="factor"/>
          <c:yMode val="factor"/>
          <c:x val="-0.00625"/>
          <c:y val="0.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295"/>
          <c:w val="0.975"/>
          <c:h val="0.69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'利用関係'!$E$22</c:f>
              <c:strCache>
                <c:ptCount val="1"/>
                <c:pt idx="0">
                  <c:v>２５年度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'利用関係'!$A$23:$A$34</c:f>
              <c:strCache/>
            </c:strRef>
          </c:cat>
          <c:val>
            <c:numRef>
              <c:f>'利用関係'!$E$23:$E$34</c:f>
              <c:numCache/>
            </c:numRef>
          </c:val>
        </c:ser>
        <c:ser>
          <c:idx val="1"/>
          <c:order val="1"/>
          <c:tx>
            <c:strRef>
              <c:f>'利用関係'!$F$22</c:f>
              <c:strCache>
                <c:ptCount val="1"/>
                <c:pt idx="0">
                  <c:v>２４年度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'利用関係'!$A$23:$A$34</c:f>
              <c:strCache/>
            </c:strRef>
          </c:cat>
          <c:val>
            <c:numRef>
              <c:f>'利用関係'!$F$23:$F$34</c:f>
              <c:numCache/>
            </c:numRef>
          </c:val>
        </c:ser>
        <c:axId val="64356050"/>
        <c:axId val="42333539"/>
      </c:barChart>
      <c:catAx>
        <c:axId val="643560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42333539"/>
        <c:crosses val="autoZero"/>
        <c:auto val="1"/>
        <c:lblOffset val="100"/>
        <c:tickLblSkip val="1"/>
        <c:noMultiLvlLbl val="0"/>
      </c:catAx>
      <c:valAx>
        <c:axId val="42333539"/>
        <c:scaling>
          <c:orientation val="minMax"/>
          <c:max val="2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5025"/>
              <c:y val="0.16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64356050"/>
        <c:crossesAt val="1"/>
        <c:crossBetween val="between"/>
        <c:dispUnits/>
        <c:majorUnit val="2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54525"/>
          <c:y val="0.227"/>
          <c:w val="0.39575"/>
          <c:h val="0.05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貸　　家</a:t>
            </a:r>
          </a:p>
        </c:rich>
      </c:tx>
      <c:layout>
        <c:manualLayout>
          <c:xMode val="factor"/>
          <c:yMode val="factor"/>
          <c:x val="0.006"/>
          <c:y val="0.02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283"/>
          <c:w val="0.98775"/>
          <c:h val="0.69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'利用関係'!$H$22</c:f>
              <c:strCache>
                <c:ptCount val="1"/>
                <c:pt idx="0">
                  <c:v>２５年度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'利用関係'!$A$23:$A$34</c:f>
              <c:strCache/>
            </c:strRef>
          </c:cat>
          <c:val>
            <c:numRef>
              <c:f>'利用関係'!$H$23:$H$34</c:f>
              <c:numCache/>
            </c:numRef>
          </c:val>
        </c:ser>
        <c:ser>
          <c:idx val="1"/>
          <c:order val="1"/>
          <c:tx>
            <c:strRef>
              <c:f>'利用関係'!$I$22</c:f>
              <c:strCache>
                <c:ptCount val="1"/>
                <c:pt idx="0">
                  <c:v>２４年度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'利用関係'!$A$23:$A$34</c:f>
              <c:strCache/>
            </c:strRef>
          </c:cat>
          <c:val>
            <c:numRef>
              <c:f>'利用関係'!$I$23:$I$34</c:f>
              <c:numCache/>
            </c:numRef>
          </c:val>
        </c:ser>
        <c:axId val="45457532"/>
        <c:axId val="6464605"/>
      </c:barChart>
      <c:catAx>
        <c:axId val="454575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6464605"/>
        <c:crosses val="autoZero"/>
        <c:auto val="1"/>
        <c:lblOffset val="100"/>
        <c:tickLblSkip val="1"/>
        <c:noMultiLvlLbl val="0"/>
      </c:catAx>
      <c:valAx>
        <c:axId val="6464605"/>
        <c:scaling>
          <c:orientation val="minMax"/>
          <c:max val="2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515"/>
              <c:y val="0.16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45457532"/>
        <c:crossesAt val="1"/>
        <c:crossBetween val="between"/>
        <c:dispUnits/>
        <c:majorUnit val="2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56225"/>
          <c:y val="0.2185"/>
          <c:w val="0.386"/>
          <c:h val="0.05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分譲住宅</a:t>
            </a:r>
          </a:p>
        </c:rich>
      </c:tx>
      <c:layout>
        <c:manualLayout>
          <c:xMode val="factor"/>
          <c:yMode val="factor"/>
          <c:x val="0.01175"/>
          <c:y val="0.03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"/>
          <c:y val="0.27775"/>
          <c:w val="0.97025"/>
          <c:h val="0.70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'利用関係'!$N$22</c:f>
              <c:strCache>
                <c:ptCount val="1"/>
                <c:pt idx="0">
                  <c:v>２５年度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'利用関係'!$A$23:$A$34</c:f>
              <c:strCache/>
            </c:strRef>
          </c:cat>
          <c:val>
            <c:numRef>
              <c:f>'利用関係'!$N$23:$N$34</c:f>
              <c:numCache/>
            </c:numRef>
          </c:val>
        </c:ser>
        <c:ser>
          <c:idx val="1"/>
          <c:order val="1"/>
          <c:tx>
            <c:strRef>
              <c:f>'利用関係'!$O$22</c:f>
              <c:strCache>
                <c:ptCount val="1"/>
                <c:pt idx="0">
                  <c:v>２４年度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'利用関係'!$A$23:$A$34</c:f>
              <c:strCache/>
            </c:strRef>
          </c:cat>
          <c:val>
            <c:numRef>
              <c:f>'利用関係'!$O$23:$O$34</c:f>
              <c:numCache/>
            </c:numRef>
          </c:val>
        </c:ser>
        <c:axId val="58181446"/>
        <c:axId val="53870967"/>
      </c:barChart>
      <c:catAx>
        <c:axId val="581814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53870967"/>
        <c:crosses val="autoZero"/>
        <c:auto val="1"/>
        <c:lblOffset val="100"/>
        <c:tickLblSkip val="1"/>
        <c:noMultiLvlLbl val="0"/>
      </c:catAx>
      <c:valAx>
        <c:axId val="53870967"/>
        <c:scaling>
          <c:orientation val="minMax"/>
          <c:max val="2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535"/>
              <c:y val="0.16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58181446"/>
        <c:crossesAt val="1"/>
        <c:crossBetween val="between"/>
        <c:dispUnits/>
        <c:majorUnit val="2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546"/>
          <c:y val="0.213"/>
          <c:w val="0.4005"/>
          <c:h val="0.06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総　　計</a:t>
            </a:r>
          </a:p>
        </c:rich>
      </c:tx>
      <c:layout>
        <c:manualLayout>
          <c:xMode val="factor"/>
          <c:yMode val="factor"/>
          <c:x val="-0.01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25"/>
          <c:y val="0.28325"/>
          <c:w val="0.96625"/>
          <c:h val="0.6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'資金別'!$B$22</c:f>
              <c:strCache>
                <c:ptCount val="1"/>
                <c:pt idx="0">
                  <c:v>２５年度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'資金別'!$A$23:$A$34</c:f>
              <c:strCache/>
            </c:strRef>
          </c:cat>
          <c:val>
            <c:numRef>
              <c:f>'資金別'!$B$23:$B$34</c:f>
              <c:numCache/>
            </c:numRef>
          </c:val>
        </c:ser>
        <c:ser>
          <c:idx val="1"/>
          <c:order val="1"/>
          <c:tx>
            <c:strRef>
              <c:f>'資金別'!$C$22</c:f>
              <c:strCache>
                <c:ptCount val="1"/>
                <c:pt idx="0">
                  <c:v>２４年度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'資金別'!$A$23:$A$34</c:f>
              <c:strCache/>
            </c:strRef>
          </c:cat>
          <c:val>
            <c:numRef>
              <c:f>'資金別'!$C$23:$C$34</c:f>
              <c:numCache/>
            </c:numRef>
          </c:val>
        </c:ser>
        <c:axId val="15076656"/>
        <c:axId val="1472177"/>
      </c:barChart>
      <c:catAx>
        <c:axId val="150766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472177"/>
        <c:crosses val="autoZero"/>
        <c:auto val="1"/>
        <c:lblOffset val="100"/>
        <c:tickLblSkip val="1"/>
        <c:noMultiLvlLbl val="0"/>
      </c:catAx>
      <c:valAx>
        <c:axId val="147217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3475"/>
              <c:y val="0.17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1507665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885"/>
          <c:y val="0.208"/>
          <c:w val="0.366"/>
          <c:h val="0.07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民　　間</a:t>
            </a:r>
          </a:p>
        </c:rich>
      </c:tx>
      <c:layout>
        <c:manualLayout>
          <c:xMode val="factor"/>
          <c:yMode val="factor"/>
          <c:x val="-0.01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27025"/>
          <c:w val="0.932"/>
          <c:h val="0.70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'資金別'!$E$22</c:f>
              <c:strCache>
                <c:ptCount val="1"/>
                <c:pt idx="0">
                  <c:v>２５年度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'資金別'!$A$23:$A$34</c:f>
              <c:strCache/>
            </c:strRef>
          </c:cat>
          <c:val>
            <c:numRef>
              <c:f>'資金別'!$E$23:$E$34</c:f>
              <c:numCache/>
            </c:numRef>
          </c:val>
        </c:ser>
        <c:ser>
          <c:idx val="1"/>
          <c:order val="1"/>
          <c:tx>
            <c:strRef>
              <c:f>'資金別'!$F$22</c:f>
              <c:strCache>
                <c:ptCount val="1"/>
                <c:pt idx="0">
                  <c:v>２４年度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'資金別'!$A$23:$A$34</c:f>
              <c:strCache/>
            </c:strRef>
          </c:cat>
          <c:val>
            <c:numRef>
              <c:f>'資金別'!$F$23:$F$34</c:f>
              <c:numCache/>
            </c:numRef>
          </c:val>
        </c:ser>
        <c:axId val="13249594"/>
        <c:axId val="52137483"/>
      </c:barChart>
      <c:catAx>
        <c:axId val="132495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52137483"/>
        <c:crosses val="autoZero"/>
        <c:auto val="1"/>
        <c:lblOffset val="100"/>
        <c:tickLblSkip val="1"/>
        <c:noMultiLvlLbl val="0"/>
      </c:catAx>
      <c:valAx>
        <c:axId val="52137483"/>
        <c:scaling>
          <c:orientation val="minMax"/>
          <c:max val="4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405"/>
              <c:y val="0.16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1324959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8925"/>
          <c:y val="0.19625"/>
          <c:w val="0.34525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住宅金融支援機構</a:t>
            </a:r>
          </a:p>
        </c:rich>
      </c:tx>
      <c:layout>
        <c:manualLayout>
          <c:xMode val="factor"/>
          <c:yMode val="factor"/>
          <c:x val="-0.02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5"/>
          <c:y val="0.2675"/>
          <c:w val="0.928"/>
          <c:h val="0.72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'資金別'!$K$22</c:f>
              <c:strCache>
                <c:ptCount val="1"/>
                <c:pt idx="0">
                  <c:v>２５年度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'資金別'!$A$23:$A$34</c:f>
              <c:strCache/>
            </c:strRef>
          </c:cat>
          <c:val>
            <c:numRef>
              <c:f>'資金別'!$K$23:$K$34</c:f>
              <c:numCache/>
            </c:numRef>
          </c:val>
        </c:ser>
        <c:ser>
          <c:idx val="1"/>
          <c:order val="1"/>
          <c:tx>
            <c:strRef>
              <c:f>'資金別'!$L$22</c:f>
              <c:strCache>
                <c:ptCount val="1"/>
                <c:pt idx="0">
                  <c:v>２４年度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'資金別'!$A$23:$A$34</c:f>
              <c:strCache/>
            </c:strRef>
          </c:cat>
          <c:val>
            <c:numRef>
              <c:f>'資金別'!$L$23:$L$34</c:f>
              <c:numCache/>
            </c:numRef>
          </c:val>
        </c:ser>
        <c:axId val="66584164"/>
        <c:axId val="62386565"/>
      </c:barChart>
      <c:catAx>
        <c:axId val="665841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2386565"/>
        <c:crosses val="autoZero"/>
        <c:auto val="1"/>
        <c:lblOffset val="100"/>
        <c:tickLblSkip val="1"/>
        <c:noMultiLvlLbl val="0"/>
      </c:catAx>
      <c:valAx>
        <c:axId val="62386565"/>
        <c:scaling>
          <c:orientation val="minMax"/>
          <c:max val="4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5025"/>
              <c:y val="0.15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6658416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5675"/>
          <c:y val="0.20175"/>
          <c:w val="0.370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総　　計</a:t>
            </a:r>
          </a:p>
        </c:rich>
      </c:tx>
      <c:layout>
        <c:manualLayout>
          <c:xMode val="factor"/>
          <c:yMode val="factor"/>
          <c:x val="-0.01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25"/>
          <c:y val="0.27325"/>
          <c:w val="0.9645"/>
          <c:h val="0.67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'構造別'!$B$23</c:f>
              <c:strCache>
                <c:ptCount val="1"/>
                <c:pt idx="0">
                  <c:v>２５年度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'構造別'!$A$24:$A$35</c:f>
              <c:strCache/>
            </c:strRef>
          </c:cat>
          <c:val>
            <c:numRef>
              <c:f>'構造別'!$B$24:$B$35</c:f>
              <c:numCache/>
            </c:numRef>
          </c:val>
        </c:ser>
        <c:ser>
          <c:idx val="1"/>
          <c:order val="1"/>
          <c:tx>
            <c:strRef>
              <c:f>'構造別'!$C$23</c:f>
              <c:strCache>
                <c:ptCount val="1"/>
                <c:pt idx="0">
                  <c:v>２４年度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'構造別'!$A$24:$A$35</c:f>
              <c:strCache/>
            </c:strRef>
          </c:cat>
          <c:val>
            <c:numRef>
              <c:f>'構造別'!$C$24:$C$35</c:f>
              <c:numCache/>
            </c:numRef>
          </c:val>
        </c:ser>
        <c:axId val="24608174"/>
        <c:axId val="20146975"/>
      </c:barChart>
      <c:catAx>
        <c:axId val="246081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146975"/>
        <c:crosses val="autoZero"/>
        <c:auto val="1"/>
        <c:lblOffset val="100"/>
        <c:tickLblSkip val="1"/>
        <c:noMultiLvlLbl val="0"/>
      </c:catAx>
      <c:valAx>
        <c:axId val="2014697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21"/>
              <c:y val="0.15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2460817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805"/>
          <c:y val="0.214"/>
          <c:w val="0.3625"/>
          <c:h val="0.07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>
                <a:solidFill>
                  <a:srgbClr val="000000"/>
                </a:solidFill>
              </a:rPr>
              <a:t>木　　造</a:t>
            </a:r>
          </a:p>
        </c:rich>
      </c:tx>
      <c:layout>
        <c:manualLayout>
          <c:xMode val="factor"/>
          <c:yMode val="factor"/>
          <c:x val="-0.00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75"/>
          <c:y val="0.25675"/>
          <c:w val="0.93425"/>
          <c:h val="0.72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'構造別'!$E$23</c:f>
              <c:strCache>
                <c:ptCount val="1"/>
                <c:pt idx="0">
                  <c:v>２５年度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'構造別'!$A$24:$A$35</c:f>
              <c:strCache/>
            </c:strRef>
          </c:cat>
          <c:val>
            <c:numRef>
              <c:f>'構造別'!$E$24:$E$35</c:f>
              <c:numCache/>
            </c:numRef>
          </c:val>
        </c:ser>
        <c:ser>
          <c:idx val="1"/>
          <c:order val="1"/>
          <c:tx>
            <c:strRef>
              <c:f>'構造別'!$F$23</c:f>
              <c:strCache>
                <c:ptCount val="1"/>
                <c:pt idx="0">
                  <c:v>２４年度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'構造別'!$A$24:$A$35</c:f>
              <c:strCache/>
            </c:strRef>
          </c:cat>
          <c:val>
            <c:numRef>
              <c:f>'構造別'!$F$24:$F$35</c:f>
              <c:numCache/>
            </c:numRef>
          </c:val>
        </c:ser>
        <c:axId val="47105048"/>
        <c:axId val="21292249"/>
      </c:barChart>
      <c:catAx>
        <c:axId val="471050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21292249"/>
        <c:crosses val="autoZero"/>
        <c:auto val="1"/>
        <c:lblOffset val="100"/>
        <c:tickLblSkip val="1"/>
        <c:noMultiLvlLbl val="0"/>
      </c:catAx>
      <c:valAx>
        <c:axId val="21292249"/>
        <c:scaling>
          <c:orientation val="minMax"/>
          <c:max val="4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2675"/>
              <c:y val="0.1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4710504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56"/>
          <c:y val="0.1915"/>
          <c:w val="0.36525"/>
          <c:h val="0.0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Relationship Id="rId3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3</xdr:row>
      <xdr:rowOff>219075</xdr:rowOff>
    </xdr:from>
    <xdr:to>
      <xdr:col>3</xdr:col>
      <xdr:colOff>685800</xdr:colOff>
      <xdr:row>18</xdr:row>
      <xdr:rowOff>9525</xdr:rowOff>
    </xdr:to>
    <xdr:graphicFrame>
      <xdr:nvGraphicFramePr>
        <xdr:cNvPr id="1" name="Chart 8"/>
        <xdr:cNvGraphicFramePr/>
      </xdr:nvGraphicFramePr>
      <xdr:xfrm>
        <a:off x="0" y="1266825"/>
        <a:ext cx="3800475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3</xdr:col>
      <xdr:colOff>809625</xdr:colOff>
      <xdr:row>4</xdr:row>
      <xdr:rowOff>0</xdr:rowOff>
    </xdr:from>
    <xdr:to>
      <xdr:col>7</xdr:col>
      <xdr:colOff>876300</xdr:colOff>
      <xdr:row>17</xdr:row>
      <xdr:rowOff>219075</xdr:rowOff>
    </xdr:to>
    <xdr:graphicFrame>
      <xdr:nvGraphicFramePr>
        <xdr:cNvPr id="2" name="Chart 9"/>
        <xdr:cNvGraphicFramePr/>
      </xdr:nvGraphicFramePr>
      <xdr:xfrm>
        <a:off x="3924300" y="1276350"/>
        <a:ext cx="3914775" cy="3190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8</xdr:col>
      <xdr:colOff>57150</xdr:colOff>
      <xdr:row>4</xdr:row>
      <xdr:rowOff>9525</xdr:rowOff>
    </xdr:from>
    <xdr:to>
      <xdr:col>12</xdr:col>
      <xdr:colOff>228600</xdr:colOff>
      <xdr:row>17</xdr:row>
      <xdr:rowOff>219075</xdr:rowOff>
    </xdr:to>
    <xdr:graphicFrame>
      <xdr:nvGraphicFramePr>
        <xdr:cNvPr id="3" name="Chart 10"/>
        <xdr:cNvGraphicFramePr/>
      </xdr:nvGraphicFramePr>
      <xdr:xfrm>
        <a:off x="7981950" y="1285875"/>
        <a:ext cx="4019550" cy="3181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absolute">
    <xdr:from>
      <xdr:col>12</xdr:col>
      <xdr:colOff>342900</xdr:colOff>
      <xdr:row>4</xdr:row>
      <xdr:rowOff>0</xdr:rowOff>
    </xdr:from>
    <xdr:to>
      <xdr:col>16</xdr:col>
      <xdr:colOff>609600</xdr:colOff>
      <xdr:row>17</xdr:row>
      <xdr:rowOff>200025</xdr:rowOff>
    </xdr:to>
    <xdr:graphicFrame>
      <xdr:nvGraphicFramePr>
        <xdr:cNvPr id="4" name="Chart 11"/>
        <xdr:cNvGraphicFramePr/>
      </xdr:nvGraphicFramePr>
      <xdr:xfrm>
        <a:off x="12115800" y="1276350"/>
        <a:ext cx="4114800" cy="3171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476250</xdr:colOff>
      <xdr:row>4</xdr:row>
      <xdr:rowOff>0</xdr:rowOff>
    </xdr:from>
    <xdr:to>
      <xdr:col>6</xdr:col>
      <xdr:colOff>142875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476250" y="1276350"/>
        <a:ext cx="5067300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6</xdr:col>
      <xdr:colOff>628650</xdr:colOff>
      <xdr:row>4</xdr:row>
      <xdr:rowOff>19050</xdr:rowOff>
    </xdr:from>
    <xdr:to>
      <xdr:col>12</xdr:col>
      <xdr:colOff>514350</xdr:colOff>
      <xdr:row>18</xdr:row>
      <xdr:rowOff>9525</xdr:rowOff>
    </xdr:to>
    <xdr:graphicFrame>
      <xdr:nvGraphicFramePr>
        <xdr:cNvPr id="2" name="Chart 2"/>
        <xdr:cNvGraphicFramePr/>
      </xdr:nvGraphicFramePr>
      <xdr:xfrm>
        <a:off x="6029325" y="1295400"/>
        <a:ext cx="5372100" cy="3190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12</xdr:col>
      <xdr:colOff>885825</xdr:colOff>
      <xdr:row>4</xdr:row>
      <xdr:rowOff>19050</xdr:rowOff>
    </xdr:from>
    <xdr:to>
      <xdr:col>18</xdr:col>
      <xdr:colOff>485775</xdr:colOff>
      <xdr:row>17</xdr:row>
      <xdr:rowOff>200025</xdr:rowOff>
    </xdr:to>
    <xdr:graphicFrame>
      <xdr:nvGraphicFramePr>
        <xdr:cNvPr id="3" name="Chart 3"/>
        <xdr:cNvGraphicFramePr/>
      </xdr:nvGraphicFramePr>
      <xdr:xfrm>
        <a:off x="11772900" y="1295400"/>
        <a:ext cx="5343525" cy="3152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4</xdr:row>
      <xdr:rowOff>9525</xdr:rowOff>
    </xdr:from>
    <xdr:to>
      <xdr:col>7</xdr:col>
      <xdr:colOff>228600</xdr:colOff>
      <xdr:row>18</xdr:row>
      <xdr:rowOff>9525</xdr:rowOff>
    </xdr:to>
    <xdr:graphicFrame>
      <xdr:nvGraphicFramePr>
        <xdr:cNvPr id="1" name="Chart 1"/>
        <xdr:cNvGraphicFramePr/>
      </xdr:nvGraphicFramePr>
      <xdr:xfrm>
        <a:off x="0" y="1285875"/>
        <a:ext cx="5114925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8</xdr:col>
      <xdr:colOff>190500</xdr:colOff>
      <xdr:row>4</xdr:row>
      <xdr:rowOff>19050</xdr:rowOff>
    </xdr:from>
    <xdr:to>
      <xdr:col>15</xdr:col>
      <xdr:colOff>533400</xdr:colOff>
      <xdr:row>18</xdr:row>
      <xdr:rowOff>38100</xdr:rowOff>
    </xdr:to>
    <xdr:graphicFrame>
      <xdr:nvGraphicFramePr>
        <xdr:cNvPr id="2" name="Chart 2"/>
        <xdr:cNvGraphicFramePr/>
      </xdr:nvGraphicFramePr>
      <xdr:xfrm>
        <a:off x="5753100" y="1295400"/>
        <a:ext cx="5076825" cy="3219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16</xdr:col>
      <xdr:colOff>485775</xdr:colOff>
      <xdr:row>4</xdr:row>
      <xdr:rowOff>9525</xdr:rowOff>
    </xdr:from>
    <xdr:to>
      <xdr:col>24</xdr:col>
      <xdr:colOff>161925</xdr:colOff>
      <xdr:row>18</xdr:row>
      <xdr:rowOff>19050</xdr:rowOff>
    </xdr:to>
    <xdr:graphicFrame>
      <xdr:nvGraphicFramePr>
        <xdr:cNvPr id="3" name="Chart 3"/>
        <xdr:cNvGraphicFramePr/>
      </xdr:nvGraphicFramePr>
      <xdr:xfrm>
        <a:off x="11458575" y="1285875"/>
        <a:ext cx="5086350" cy="3209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4</xdr:row>
      <xdr:rowOff>38100</xdr:rowOff>
    </xdr:from>
    <xdr:to>
      <xdr:col>7</xdr:col>
      <xdr:colOff>295275</xdr:colOff>
      <xdr:row>18</xdr:row>
      <xdr:rowOff>9525</xdr:rowOff>
    </xdr:to>
    <xdr:graphicFrame>
      <xdr:nvGraphicFramePr>
        <xdr:cNvPr id="1" name="Chart 1"/>
        <xdr:cNvGraphicFramePr/>
      </xdr:nvGraphicFramePr>
      <xdr:xfrm>
        <a:off x="0" y="1314450"/>
        <a:ext cx="5181600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7</xdr:col>
      <xdr:colOff>581025</xdr:colOff>
      <xdr:row>4</xdr:row>
      <xdr:rowOff>19050</xdr:rowOff>
    </xdr:from>
    <xdr:to>
      <xdr:col>16</xdr:col>
      <xdr:colOff>114300</xdr:colOff>
      <xdr:row>18</xdr:row>
      <xdr:rowOff>38100</xdr:rowOff>
    </xdr:to>
    <xdr:graphicFrame>
      <xdr:nvGraphicFramePr>
        <xdr:cNvPr id="2" name="Chart 2"/>
        <xdr:cNvGraphicFramePr/>
      </xdr:nvGraphicFramePr>
      <xdr:xfrm>
        <a:off x="5467350" y="1295400"/>
        <a:ext cx="5619750" cy="3219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16</xdr:col>
      <xdr:colOff>428625</xdr:colOff>
      <xdr:row>4</xdr:row>
      <xdr:rowOff>9525</xdr:rowOff>
    </xdr:from>
    <xdr:to>
      <xdr:col>24</xdr:col>
      <xdr:colOff>590550</xdr:colOff>
      <xdr:row>18</xdr:row>
      <xdr:rowOff>19050</xdr:rowOff>
    </xdr:to>
    <xdr:graphicFrame>
      <xdr:nvGraphicFramePr>
        <xdr:cNvPr id="3" name="Chart 3"/>
        <xdr:cNvGraphicFramePr/>
      </xdr:nvGraphicFramePr>
      <xdr:xfrm>
        <a:off x="11401425" y="1285875"/>
        <a:ext cx="5572125" cy="3209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4</xdr:row>
      <xdr:rowOff>57150</xdr:rowOff>
    </xdr:from>
    <xdr:to>
      <xdr:col>7</xdr:col>
      <xdr:colOff>523875</xdr:colOff>
      <xdr:row>18</xdr:row>
      <xdr:rowOff>9525</xdr:rowOff>
    </xdr:to>
    <xdr:graphicFrame>
      <xdr:nvGraphicFramePr>
        <xdr:cNvPr id="1" name="Chart 1"/>
        <xdr:cNvGraphicFramePr/>
      </xdr:nvGraphicFramePr>
      <xdr:xfrm>
        <a:off x="0" y="1333500"/>
        <a:ext cx="5410200" cy="3152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8</xdr:col>
      <xdr:colOff>190500</xdr:colOff>
      <xdr:row>4</xdr:row>
      <xdr:rowOff>19050</xdr:rowOff>
    </xdr:from>
    <xdr:to>
      <xdr:col>16</xdr:col>
      <xdr:colOff>228600</xdr:colOff>
      <xdr:row>18</xdr:row>
      <xdr:rowOff>38100</xdr:rowOff>
    </xdr:to>
    <xdr:graphicFrame>
      <xdr:nvGraphicFramePr>
        <xdr:cNvPr id="2" name="Chart 2"/>
        <xdr:cNvGraphicFramePr/>
      </xdr:nvGraphicFramePr>
      <xdr:xfrm>
        <a:off x="5753100" y="1295400"/>
        <a:ext cx="5448300" cy="3219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16</xdr:col>
      <xdr:colOff>571500</xdr:colOff>
      <xdr:row>4</xdr:row>
      <xdr:rowOff>19050</xdr:rowOff>
    </xdr:from>
    <xdr:to>
      <xdr:col>24</xdr:col>
      <xdr:colOff>666750</xdr:colOff>
      <xdr:row>18</xdr:row>
      <xdr:rowOff>28575</xdr:rowOff>
    </xdr:to>
    <xdr:graphicFrame>
      <xdr:nvGraphicFramePr>
        <xdr:cNvPr id="3" name="Chart 3"/>
        <xdr:cNvGraphicFramePr/>
      </xdr:nvGraphicFramePr>
      <xdr:xfrm>
        <a:off x="11544300" y="1295400"/>
        <a:ext cx="5505450" cy="3209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5"/>
  <sheetViews>
    <sheetView zoomScale="90" zoomScaleNormal="90" zoomScaleSheetLayoutView="100" zoomScalePageLayoutView="0" workbookViewId="0" topLeftCell="A22">
      <selection activeCell="N36" sqref="N36"/>
    </sheetView>
  </sheetViews>
  <sheetFormatPr defaultColWidth="8.796875" defaultRowHeight="18" customHeight="1"/>
  <cols>
    <col min="1" max="1" width="12.5" style="1" customWidth="1"/>
    <col min="2" max="16" width="10.09765625" style="2" customWidth="1"/>
    <col min="17" max="16384" width="9" style="2" customWidth="1"/>
  </cols>
  <sheetData>
    <row r="1" spans="1:18" ht="32.25" customHeight="1" thickBot="1" thickTop="1">
      <c r="A1" s="106" t="s">
        <v>47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8"/>
      <c r="R1" s="7"/>
    </row>
    <row r="2" spans="1:16" ht="32.25" customHeight="1" thickTop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ht="18" customHeight="1">
      <c r="A3" s="2"/>
    </row>
    <row r="19" ht="18" customHeight="1" thickBot="1"/>
    <row r="20" spans="1:16" ht="18" customHeight="1" thickBot="1">
      <c r="A20" s="110" t="s">
        <v>0</v>
      </c>
      <c r="B20" s="97" t="s">
        <v>27</v>
      </c>
      <c r="C20" s="98"/>
      <c r="D20" s="98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4"/>
    </row>
    <row r="21" spans="1:16" ht="21" customHeight="1">
      <c r="A21" s="111"/>
      <c r="B21" s="99"/>
      <c r="C21" s="100"/>
      <c r="D21" s="100"/>
      <c r="E21" s="99" t="s">
        <v>28</v>
      </c>
      <c r="F21" s="100"/>
      <c r="G21" s="109"/>
      <c r="H21" s="104" t="s">
        <v>29</v>
      </c>
      <c r="I21" s="100"/>
      <c r="J21" s="100"/>
      <c r="K21" s="101" t="s">
        <v>11</v>
      </c>
      <c r="L21" s="102"/>
      <c r="M21" s="103"/>
      <c r="N21" s="104" t="s">
        <v>12</v>
      </c>
      <c r="O21" s="100"/>
      <c r="P21" s="105"/>
    </row>
    <row r="22" spans="1:16" ht="21" customHeight="1">
      <c r="A22" s="112"/>
      <c r="B22" s="57" t="s">
        <v>48</v>
      </c>
      <c r="C22" s="9" t="s">
        <v>45</v>
      </c>
      <c r="D22" s="55" t="s">
        <v>13</v>
      </c>
      <c r="E22" s="58" t="s">
        <v>48</v>
      </c>
      <c r="F22" s="9" t="s">
        <v>45</v>
      </c>
      <c r="G22" s="5" t="s">
        <v>13</v>
      </c>
      <c r="H22" s="8" t="s">
        <v>48</v>
      </c>
      <c r="I22" s="9" t="s">
        <v>45</v>
      </c>
      <c r="J22" s="55" t="s">
        <v>13</v>
      </c>
      <c r="K22" s="8" t="s">
        <v>48</v>
      </c>
      <c r="L22" s="9" t="s">
        <v>45</v>
      </c>
      <c r="M22" s="5" t="s">
        <v>13</v>
      </c>
      <c r="N22" s="8" t="s">
        <v>48</v>
      </c>
      <c r="O22" s="9" t="s">
        <v>45</v>
      </c>
      <c r="P22" s="59" t="s">
        <v>13</v>
      </c>
    </row>
    <row r="23" spans="1:16" ht="21" customHeight="1">
      <c r="A23" s="65" t="s">
        <v>46</v>
      </c>
      <c r="B23" s="49">
        <v>266</v>
      </c>
      <c r="C23" s="49">
        <v>252</v>
      </c>
      <c r="D23" s="68">
        <f aca="true" t="shared" si="0" ref="D23:D35">+(B23-C23)/C23</f>
        <v>0.05555555555555555</v>
      </c>
      <c r="E23" s="71">
        <v>175</v>
      </c>
      <c r="F23" s="86">
        <v>123</v>
      </c>
      <c r="G23" s="6">
        <f>+(E23-F23)/F23</f>
        <v>0.42276422764227645</v>
      </c>
      <c r="H23" s="12">
        <v>88</v>
      </c>
      <c r="I23" s="52">
        <v>108</v>
      </c>
      <c r="J23" s="68">
        <f>+(H23-I23)/I23</f>
        <v>-0.18518518518518517</v>
      </c>
      <c r="K23" s="12">
        <v>0</v>
      </c>
      <c r="L23" s="52">
        <v>0</v>
      </c>
      <c r="M23" s="48" t="e">
        <f>+(K23-L23)/L23</f>
        <v>#DIV/0!</v>
      </c>
      <c r="N23" s="12">
        <v>3</v>
      </c>
      <c r="O23" s="52">
        <v>21</v>
      </c>
      <c r="P23" s="4">
        <f>+(N23-O23)/O23</f>
        <v>-0.8571428571428571</v>
      </c>
    </row>
    <row r="24" spans="1:16" ht="21" customHeight="1">
      <c r="A24" s="65" t="s">
        <v>15</v>
      </c>
      <c r="B24" s="49">
        <v>247</v>
      </c>
      <c r="C24" s="49">
        <v>245</v>
      </c>
      <c r="D24" s="68">
        <f t="shared" si="0"/>
        <v>0.00816326530612245</v>
      </c>
      <c r="E24" s="71">
        <v>137</v>
      </c>
      <c r="F24" s="50">
        <v>135</v>
      </c>
      <c r="G24" s="6">
        <f>+(E24-F24)/F24</f>
        <v>0.014814814814814815</v>
      </c>
      <c r="H24" s="12">
        <v>104</v>
      </c>
      <c r="I24" s="52">
        <v>101</v>
      </c>
      <c r="J24" s="68">
        <f aca="true" t="shared" si="1" ref="J24:J35">+(H24-I24)/I24</f>
        <v>0.0297029702970297</v>
      </c>
      <c r="K24" s="12">
        <v>0</v>
      </c>
      <c r="L24" s="52">
        <v>0</v>
      </c>
      <c r="M24" s="48" t="e">
        <f>+(K24-L24)/L24</f>
        <v>#DIV/0!</v>
      </c>
      <c r="N24" s="12">
        <v>6</v>
      </c>
      <c r="O24" s="52">
        <v>9</v>
      </c>
      <c r="P24" s="4">
        <f aca="true" t="shared" si="2" ref="P24:P35">+(N24-O24)/O24</f>
        <v>-0.3333333333333333</v>
      </c>
    </row>
    <row r="25" spans="1:16" ht="21" customHeight="1">
      <c r="A25" s="65" t="s">
        <v>1</v>
      </c>
      <c r="B25" s="49">
        <v>303</v>
      </c>
      <c r="C25" s="49">
        <v>251</v>
      </c>
      <c r="D25" s="68">
        <f t="shared" si="0"/>
        <v>0.20717131474103587</v>
      </c>
      <c r="E25" s="71">
        <v>166</v>
      </c>
      <c r="F25" s="50">
        <v>98</v>
      </c>
      <c r="G25" s="6">
        <f aca="true" t="shared" si="3" ref="G25:G35">+(E25-F25)/F25</f>
        <v>0.6938775510204082</v>
      </c>
      <c r="H25" s="12">
        <v>124</v>
      </c>
      <c r="I25" s="52">
        <v>141</v>
      </c>
      <c r="J25" s="68">
        <f t="shared" si="1"/>
        <v>-0.12056737588652482</v>
      </c>
      <c r="K25" s="12">
        <v>0</v>
      </c>
      <c r="L25" s="52">
        <v>0</v>
      </c>
      <c r="M25" s="48" t="e">
        <f aca="true" t="shared" si="4" ref="M25:M35">+(K25-L25)/L25</f>
        <v>#DIV/0!</v>
      </c>
      <c r="N25" s="12">
        <v>13</v>
      </c>
      <c r="O25" s="52">
        <v>12</v>
      </c>
      <c r="P25" s="4">
        <f t="shared" si="2"/>
        <v>0.08333333333333333</v>
      </c>
    </row>
    <row r="26" spans="1:16" ht="21" customHeight="1">
      <c r="A26" s="65" t="s">
        <v>2</v>
      </c>
      <c r="B26" s="49">
        <v>310</v>
      </c>
      <c r="C26" s="49">
        <v>232</v>
      </c>
      <c r="D26" s="68">
        <f t="shared" si="0"/>
        <v>0.33620689655172414</v>
      </c>
      <c r="E26" s="71">
        <v>161</v>
      </c>
      <c r="F26" s="50">
        <v>133</v>
      </c>
      <c r="G26" s="6">
        <f t="shared" si="3"/>
        <v>0.21052631578947367</v>
      </c>
      <c r="H26" s="12">
        <v>42</v>
      </c>
      <c r="I26" s="52">
        <v>89</v>
      </c>
      <c r="J26" s="68">
        <f t="shared" si="1"/>
        <v>-0.5280898876404494</v>
      </c>
      <c r="K26" s="12">
        <v>51</v>
      </c>
      <c r="L26" s="52">
        <v>0</v>
      </c>
      <c r="M26" s="48" t="e">
        <f t="shared" si="4"/>
        <v>#DIV/0!</v>
      </c>
      <c r="N26" s="12">
        <v>56</v>
      </c>
      <c r="O26" s="52">
        <v>10</v>
      </c>
      <c r="P26" s="4">
        <f t="shared" si="2"/>
        <v>4.6</v>
      </c>
    </row>
    <row r="27" spans="1:16" ht="21" customHeight="1">
      <c r="A27" s="65" t="s">
        <v>3</v>
      </c>
      <c r="B27" s="49">
        <v>283</v>
      </c>
      <c r="C27" s="49">
        <v>218</v>
      </c>
      <c r="D27" s="68">
        <f t="shared" si="0"/>
        <v>0.2981651376146789</v>
      </c>
      <c r="E27" s="71">
        <v>138</v>
      </c>
      <c r="F27" s="50">
        <v>125</v>
      </c>
      <c r="G27" s="6">
        <f t="shared" si="3"/>
        <v>0.104</v>
      </c>
      <c r="H27" s="12">
        <v>136</v>
      </c>
      <c r="I27" s="52">
        <v>65</v>
      </c>
      <c r="J27" s="68">
        <f t="shared" si="1"/>
        <v>1.0923076923076922</v>
      </c>
      <c r="K27" s="12">
        <v>0</v>
      </c>
      <c r="L27" s="52">
        <v>16</v>
      </c>
      <c r="M27" s="48">
        <f>+(K27-L27)/L27</f>
        <v>-1</v>
      </c>
      <c r="N27" s="12">
        <v>9</v>
      </c>
      <c r="O27" s="52">
        <v>12</v>
      </c>
      <c r="P27" s="4">
        <f t="shared" si="2"/>
        <v>-0.25</v>
      </c>
    </row>
    <row r="28" spans="1:16" ht="21" customHeight="1">
      <c r="A28" s="65" t="s">
        <v>4</v>
      </c>
      <c r="B28" s="49">
        <v>262</v>
      </c>
      <c r="C28" s="49">
        <v>273</v>
      </c>
      <c r="D28" s="68">
        <f t="shared" si="0"/>
        <v>-0.040293040293040296</v>
      </c>
      <c r="E28" s="71">
        <v>154</v>
      </c>
      <c r="F28" s="50">
        <v>117</v>
      </c>
      <c r="G28" s="6">
        <f t="shared" si="3"/>
        <v>0.3162393162393162</v>
      </c>
      <c r="H28" s="12">
        <v>40</v>
      </c>
      <c r="I28" s="52">
        <v>149</v>
      </c>
      <c r="J28" s="68">
        <f t="shared" si="1"/>
        <v>-0.7315436241610739</v>
      </c>
      <c r="K28" s="12">
        <v>0</v>
      </c>
      <c r="L28" s="52">
        <v>0</v>
      </c>
      <c r="M28" s="48" t="e">
        <f t="shared" si="4"/>
        <v>#DIV/0!</v>
      </c>
      <c r="N28" s="12">
        <v>68</v>
      </c>
      <c r="O28" s="52">
        <v>7</v>
      </c>
      <c r="P28" s="4">
        <f t="shared" si="2"/>
        <v>8.714285714285714</v>
      </c>
    </row>
    <row r="29" spans="1:16" ht="21" customHeight="1">
      <c r="A29" s="65" t="s">
        <v>5</v>
      </c>
      <c r="B29" s="49">
        <v>472</v>
      </c>
      <c r="C29" s="49">
        <v>272</v>
      </c>
      <c r="D29" s="68">
        <f t="shared" si="0"/>
        <v>0.7352941176470589</v>
      </c>
      <c r="E29" s="71">
        <v>211</v>
      </c>
      <c r="F29" s="50">
        <v>109</v>
      </c>
      <c r="G29" s="6">
        <f t="shared" si="3"/>
        <v>0.9357798165137615</v>
      </c>
      <c r="H29" s="12">
        <v>236</v>
      </c>
      <c r="I29" s="52">
        <v>116</v>
      </c>
      <c r="J29" s="68">
        <f t="shared" si="1"/>
        <v>1.0344827586206897</v>
      </c>
      <c r="K29" s="12">
        <v>10</v>
      </c>
      <c r="L29" s="52">
        <v>1</v>
      </c>
      <c r="M29" s="48">
        <f t="shared" si="4"/>
        <v>9</v>
      </c>
      <c r="N29" s="12">
        <v>15</v>
      </c>
      <c r="O29" s="52">
        <v>46</v>
      </c>
      <c r="P29" s="4">
        <f t="shared" si="2"/>
        <v>-0.6739130434782609</v>
      </c>
    </row>
    <row r="30" spans="1:16" ht="21" customHeight="1">
      <c r="A30" s="65" t="s">
        <v>6</v>
      </c>
      <c r="B30" s="49">
        <v>330</v>
      </c>
      <c r="C30" s="49">
        <v>249</v>
      </c>
      <c r="D30" s="68">
        <f t="shared" si="0"/>
        <v>0.3253012048192771</v>
      </c>
      <c r="E30" s="71">
        <v>222</v>
      </c>
      <c r="F30" s="50">
        <v>131</v>
      </c>
      <c r="G30" s="6">
        <f t="shared" si="3"/>
        <v>0.6946564885496184</v>
      </c>
      <c r="H30" s="12">
        <v>100</v>
      </c>
      <c r="I30" s="52">
        <v>107</v>
      </c>
      <c r="J30" s="68">
        <f t="shared" si="1"/>
        <v>-0.06542056074766354</v>
      </c>
      <c r="K30" s="12">
        <v>1</v>
      </c>
      <c r="L30" s="52">
        <v>2</v>
      </c>
      <c r="M30" s="48">
        <f t="shared" si="4"/>
        <v>-0.5</v>
      </c>
      <c r="N30" s="12">
        <v>7</v>
      </c>
      <c r="O30" s="52">
        <v>9</v>
      </c>
      <c r="P30" s="4">
        <f t="shared" si="2"/>
        <v>-0.2222222222222222</v>
      </c>
    </row>
    <row r="31" spans="1:16" ht="21" customHeight="1">
      <c r="A31" s="65" t="s">
        <v>7</v>
      </c>
      <c r="B31" s="49">
        <v>393</v>
      </c>
      <c r="C31" s="49">
        <v>352</v>
      </c>
      <c r="D31" s="68">
        <f>+(B31-C31)/C31</f>
        <v>0.11647727272727272</v>
      </c>
      <c r="E31" s="71">
        <v>203</v>
      </c>
      <c r="F31" s="50">
        <v>146</v>
      </c>
      <c r="G31" s="6">
        <f t="shared" si="3"/>
        <v>0.3904109589041096</v>
      </c>
      <c r="H31" s="12">
        <v>118</v>
      </c>
      <c r="I31" s="52">
        <v>197</v>
      </c>
      <c r="J31" s="68">
        <f t="shared" si="1"/>
        <v>-0.4010152284263959</v>
      </c>
      <c r="K31" s="12">
        <v>4</v>
      </c>
      <c r="L31" s="52">
        <v>0</v>
      </c>
      <c r="M31" s="48" t="e">
        <f t="shared" si="4"/>
        <v>#DIV/0!</v>
      </c>
      <c r="N31" s="12">
        <v>68</v>
      </c>
      <c r="O31" s="52">
        <v>9</v>
      </c>
      <c r="P31" s="4">
        <f t="shared" si="2"/>
        <v>6.555555555555555</v>
      </c>
    </row>
    <row r="32" spans="1:16" ht="21" customHeight="1">
      <c r="A32" s="65" t="s">
        <v>8</v>
      </c>
      <c r="B32" s="49">
        <v>262</v>
      </c>
      <c r="C32" s="49">
        <v>166</v>
      </c>
      <c r="D32" s="68">
        <f t="shared" si="0"/>
        <v>0.5783132530120482</v>
      </c>
      <c r="E32" s="71">
        <v>127</v>
      </c>
      <c r="F32" s="50">
        <v>81</v>
      </c>
      <c r="G32" s="6">
        <f t="shared" si="3"/>
        <v>0.5679012345679012</v>
      </c>
      <c r="H32" s="12">
        <v>125</v>
      </c>
      <c r="I32" s="52">
        <v>78</v>
      </c>
      <c r="J32" s="68">
        <f t="shared" si="1"/>
        <v>0.6025641025641025</v>
      </c>
      <c r="K32" s="12">
        <v>1</v>
      </c>
      <c r="L32" s="52">
        <v>0</v>
      </c>
      <c r="M32" s="48" t="e">
        <f t="shared" si="4"/>
        <v>#DIV/0!</v>
      </c>
      <c r="N32" s="12">
        <v>9</v>
      </c>
      <c r="O32" s="52">
        <v>7</v>
      </c>
      <c r="P32" s="4">
        <f t="shared" si="2"/>
        <v>0.2857142857142857</v>
      </c>
    </row>
    <row r="33" spans="1:16" ht="21" customHeight="1">
      <c r="A33" s="65" t="s">
        <v>9</v>
      </c>
      <c r="B33" s="49">
        <v>170</v>
      </c>
      <c r="C33" s="49">
        <v>176</v>
      </c>
      <c r="D33" s="68">
        <f t="shared" si="0"/>
        <v>-0.03409090909090909</v>
      </c>
      <c r="E33" s="71">
        <v>123</v>
      </c>
      <c r="F33" s="50">
        <v>105</v>
      </c>
      <c r="G33" s="6">
        <f t="shared" si="3"/>
        <v>0.17142857142857143</v>
      </c>
      <c r="H33" s="12">
        <v>43</v>
      </c>
      <c r="I33" s="52">
        <v>64</v>
      </c>
      <c r="J33" s="68">
        <f t="shared" si="1"/>
        <v>-0.328125</v>
      </c>
      <c r="K33" s="12">
        <v>0</v>
      </c>
      <c r="L33" s="52">
        <v>0</v>
      </c>
      <c r="M33" s="48" t="e">
        <f t="shared" si="4"/>
        <v>#DIV/0!</v>
      </c>
      <c r="N33" s="12">
        <v>4</v>
      </c>
      <c r="O33" s="52">
        <v>7</v>
      </c>
      <c r="P33" s="4">
        <f t="shared" si="2"/>
        <v>-0.42857142857142855</v>
      </c>
    </row>
    <row r="34" spans="1:16" ht="21" customHeight="1" thickBot="1">
      <c r="A34" s="66" t="s">
        <v>10</v>
      </c>
      <c r="B34" s="49">
        <v>173</v>
      </c>
      <c r="C34" s="49">
        <v>203</v>
      </c>
      <c r="D34" s="69">
        <f t="shared" si="0"/>
        <v>-0.1477832512315271</v>
      </c>
      <c r="E34" s="60">
        <v>111</v>
      </c>
      <c r="F34" s="76">
        <v>110</v>
      </c>
      <c r="G34" s="10">
        <f t="shared" si="3"/>
        <v>0.00909090909090909</v>
      </c>
      <c r="H34" s="54">
        <v>54</v>
      </c>
      <c r="I34" s="85">
        <v>79</v>
      </c>
      <c r="J34" s="81">
        <f t="shared" si="1"/>
        <v>-0.31645569620253167</v>
      </c>
      <c r="K34" s="54">
        <v>0</v>
      </c>
      <c r="L34" s="85">
        <v>0</v>
      </c>
      <c r="M34" s="48" t="e">
        <f t="shared" si="4"/>
        <v>#DIV/0!</v>
      </c>
      <c r="N34" s="54">
        <v>8</v>
      </c>
      <c r="O34" s="85">
        <v>14</v>
      </c>
      <c r="P34" s="16">
        <f t="shared" si="2"/>
        <v>-0.42857142857142855</v>
      </c>
    </row>
    <row r="35" spans="1:25" ht="21" customHeight="1" thickBot="1" thickTop="1">
      <c r="A35" s="67" t="s">
        <v>14</v>
      </c>
      <c r="B35" s="64">
        <f>SUM(B23:B34)</f>
        <v>3471</v>
      </c>
      <c r="C35" s="18">
        <f>SUM(C23:C34)</f>
        <v>2889</v>
      </c>
      <c r="D35" s="70">
        <f t="shared" si="0"/>
        <v>0.20145379023883697</v>
      </c>
      <c r="E35" s="72">
        <f>SUM(E23:E34)</f>
        <v>1928</v>
      </c>
      <c r="F35" s="18">
        <f>SUM(F23:F34)</f>
        <v>1413</v>
      </c>
      <c r="G35" s="19">
        <f t="shared" si="3"/>
        <v>0.36447275300778487</v>
      </c>
      <c r="H35" s="17">
        <f>SUM(H23:H34)</f>
        <v>1210</v>
      </c>
      <c r="I35" s="18">
        <f>SUM(I23:I34)</f>
        <v>1294</v>
      </c>
      <c r="J35" s="70">
        <f t="shared" si="1"/>
        <v>-0.06491499227202473</v>
      </c>
      <c r="K35" s="17">
        <f>SUM(K23:K34)</f>
        <v>67</v>
      </c>
      <c r="L35" s="18">
        <f>SUM(L23:L34)</f>
        <v>19</v>
      </c>
      <c r="M35" s="19">
        <f t="shared" si="4"/>
        <v>2.526315789473684</v>
      </c>
      <c r="N35" s="17">
        <f>SUM(N23:N34)</f>
        <v>266</v>
      </c>
      <c r="O35" s="64">
        <f>SUM(O23:O34)</f>
        <v>163</v>
      </c>
      <c r="P35" s="11">
        <f t="shared" si="2"/>
        <v>0.6319018404907976</v>
      </c>
      <c r="Y35" s="15"/>
    </row>
  </sheetData>
  <sheetProtection/>
  <mergeCells count="8">
    <mergeCell ref="B20:D21"/>
    <mergeCell ref="K21:M21"/>
    <mergeCell ref="N21:P21"/>
    <mergeCell ref="A1:Q1"/>
    <mergeCell ref="E21:G21"/>
    <mergeCell ref="H21:J21"/>
    <mergeCell ref="A20:A22"/>
    <mergeCell ref="E20:P20"/>
  </mergeCells>
  <printOptions/>
  <pageMargins left="0.7874015748031497" right="0.5905511811023623" top="0.5905511811023623" bottom="0.5905511811023623" header="0.5118110236220472" footer="0.5118110236220472"/>
  <pageSetup errors="dash" fitToHeight="3" fitToWidth="1" horizontalDpi="600" verticalDpi="600" orientation="landscape" paperSize="9" scale="76" r:id="rId2"/>
  <headerFooter alignWithMargins="0">
    <oddFooter>&amp;R（単位：戸）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5"/>
  <sheetViews>
    <sheetView zoomScale="85" zoomScaleNormal="85" zoomScaleSheetLayoutView="75" zoomScalePageLayoutView="0" workbookViewId="0" topLeftCell="A16">
      <selection activeCell="Q35" sqref="Q35"/>
    </sheetView>
  </sheetViews>
  <sheetFormatPr defaultColWidth="8.796875" defaultRowHeight="18" customHeight="1"/>
  <cols>
    <col min="1" max="1" width="8.69921875" style="1" customWidth="1"/>
    <col min="2" max="15" width="9.59765625" style="2" customWidth="1"/>
    <col min="16" max="19" width="10.5" style="2" customWidth="1"/>
    <col min="20" max="16384" width="9" style="2" customWidth="1"/>
  </cols>
  <sheetData>
    <row r="1" spans="1:19" ht="32.25" customHeight="1" thickBot="1" thickTop="1">
      <c r="A1" s="106" t="s">
        <v>49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8"/>
    </row>
    <row r="2" spans="1:16" ht="32.25" customHeight="1" thickTop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ht="18" customHeight="1">
      <c r="A3" s="2"/>
    </row>
    <row r="19" ht="18" customHeight="1" thickBot="1"/>
    <row r="20" spans="1:19" ht="18" customHeight="1" thickBot="1">
      <c r="A20" s="110" t="s">
        <v>16</v>
      </c>
      <c r="B20" s="97" t="s">
        <v>27</v>
      </c>
      <c r="C20" s="98"/>
      <c r="D20" s="98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4"/>
    </row>
    <row r="21" spans="1:19" ht="21" customHeight="1">
      <c r="A21" s="111"/>
      <c r="B21" s="99"/>
      <c r="C21" s="100"/>
      <c r="D21" s="100"/>
      <c r="E21" s="118" t="s">
        <v>25</v>
      </c>
      <c r="F21" s="102"/>
      <c r="G21" s="103"/>
      <c r="H21" s="101" t="s">
        <v>26</v>
      </c>
      <c r="I21" s="102"/>
      <c r="J21" s="103"/>
      <c r="K21" s="101" t="s">
        <v>33</v>
      </c>
      <c r="L21" s="102"/>
      <c r="M21" s="103"/>
      <c r="N21" s="102" t="s">
        <v>32</v>
      </c>
      <c r="O21" s="102"/>
      <c r="P21" s="102"/>
      <c r="Q21" s="115" t="s">
        <v>21</v>
      </c>
      <c r="R21" s="116"/>
      <c r="S21" s="117"/>
    </row>
    <row r="22" spans="1:19" ht="21" customHeight="1">
      <c r="A22" s="112"/>
      <c r="B22" s="58" t="s">
        <v>48</v>
      </c>
      <c r="C22" s="9" t="s">
        <v>45</v>
      </c>
      <c r="D22" s="55" t="s">
        <v>18</v>
      </c>
      <c r="E22" s="58" t="s">
        <v>48</v>
      </c>
      <c r="F22" s="9" t="s">
        <v>45</v>
      </c>
      <c r="G22" s="5" t="s">
        <v>18</v>
      </c>
      <c r="H22" s="8" t="s">
        <v>48</v>
      </c>
      <c r="I22" s="9" t="s">
        <v>45</v>
      </c>
      <c r="J22" s="5" t="s">
        <v>18</v>
      </c>
      <c r="K22" s="8" t="s">
        <v>48</v>
      </c>
      <c r="L22" s="9" t="s">
        <v>45</v>
      </c>
      <c r="M22" s="5" t="s">
        <v>18</v>
      </c>
      <c r="N22" s="8" t="s">
        <v>48</v>
      </c>
      <c r="O22" s="9" t="s">
        <v>45</v>
      </c>
      <c r="P22" s="5" t="s">
        <v>18</v>
      </c>
      <c r="Q22" s="8" t="s">
        <v>48</v>
      </c>
      <c r="R22" s="9" t="s">
        <v>45</v>
      </c>
      <c r="S22" s="5" t="s">
        <v>18</v>
      </c>
    </row>
    <row r="23" spans="1:19" ht="21" customHeight="1">
      <c r="A23" s="65" t="s">
        <v>19</v>
      </c>
      <c r="B23" s="77">
        <v>266</v>
      </c>
      <c r="C23" s="49">
        <v>252</v>
      </c>
      <c r="D23" s="4">
        <f>+(B23-C23)/C23</f>
        <v>0.05555555555555555</v>
      </c>
      <c r="E23" s="50">
        <v>248</v>
      </c>
      <c r="F23" s="50">
        <v>225</v>
      </c>
      <c r="G23" s="6">
        <f>+(E23-F23)/F23</f>
        <v>0.10222222222222223</v>
      </c>
      <c r="H23" s="12">
        <v>0</v>
      </c>
      <c r="I23" s="52">
        <v>0</v>
      </c>
      <c r="J23" s="48" t="e">
        <f>+(H23-I23)/I23</f>
        <v>#DIV/0!</v>
      </c>
      <c r="K23" s="13">
        <v>8</v>
      </c>
      <c r="L23" s="50">
        <v>12</v>
      </c>
      <c r="M23" s="48">
        <f>+(K23-L23)/L23</f>
        <v>-0.3333333333333333</v>
      </c>
      <c r="N23" s="12">
        <v>0</v>
      </c>
      <c r="O23" s="52">
        <v>0</v>
      </c>
      <c r="P23" s="20" t="e">
        <f>+(N23-O23)/O23</f>
        <v>#DIV/0!</v>
      </c>
      <c r="Q23" s="12">
        <v>10</v>
      </c>
      <c r="R23" s="14">
        <v>15</v>
      </c>
      <c r="S23" s="45">
        <f>+(Q23-R23)/R23</f>
        <v>-0.3333333333333333</v>
      </c>
    </row>
    <row r="24" spans="1:19" ht="21" customHeight="1">
      <c r="A24" s="65" t="s">
        <v>20</v>
      </c>
      <c r="B24" s="77">
        <v>247</v>
      </c>
      <c r="C24" s="49">
        <v>245</v>
      </c>
      <c r="D24" s="4">
        <f aca="true" t="shared" si="0" ref="D24:D35">+(B24-C24)/C24</f>
        <v>0.00816326530612245</v>
      </c>
      <c r="E24" s="50">
        <v>225</v>
      </c>
      <c r="F24" s="50">
        <v>227</v>
      </c>
      <c r="G24" s="6">
        <f aca="true" t="shared" si="1" ref="G24:G35">+(E24-F24)/F24</f>
        <v>-0.00881057268722467</v>
      </c>
      <c r="H24" s="12">
        <v>8</v>
      </c>
      <c r="I24" s="52">
        <v>0</v>
      </c>
      <c r="J24" s="48" t="e">
        <f aca="true" t="shared" si="2" ref="J24:J35">+(H24-I24)/I24</f>
        <v>#DIV/0!</v>
      </c>
      <c r="K24" s="13">
        <v>6</v>
      </c>
      <c r="L24" s="50">
        <v>4</v>
      </c>
      <c r="M24" s="48">
        <f aca="true" t="shared" si="3" ref="M24:M35">+(K24-L24)/L24</f>
        <v>0.5</v>
      </c>
      <c r="N24" s="12">
        <v>0</v>
      </c>
      <c r="O24" s="52">
        <v>0</v>
      </c>
      <c r="P24" s="20" t="e">
        <f aca="true" t="shared" si="4" ref="P24:P35">+(N24-O24)/O24</f>
        <v>#DIV/0!</v>
      </c>
      <c r="Q24" s="12">
        <v>8</v>
      </c>
      <c r="R24" s="52">
        <v>14</v>
      </c>
      <c r="S24" s="45">
        <f aca="true" t="shared" si="5" ref="S24:S35">+(Q24-R24)/R24</f>
        <v>-0.42857142857142855</v>
      </c>
    </row>
    <row r="25" spans="1:19" ht="21" customHeight="1">
      <c r="A25" s="65" t="s">
        <v>30</v>
      </c>
      <c r="B25" s="77">
        <v>303</v>
      </c>
      <c r="C25" s="49">
        <v>251</v>
      </c>
      <c r="D25" s="4">
        <f t="shared" si="0"/>
        <v>0.20717131474103587</v>
      </c>
      <c r="E25" s="50">
        <v>270</v>
      </c>
      <c r="F25" s="50">
        <v>236</v>
      </c>
      <c r="G25" s="6">
        <f t="shared" si="1"/>
        <v>0.1440677966101695</v>
      </c>
      <c r="H25" s="12">
        <v>12</v>
      </c>
      <c r="I25" s="52">
        <v>4</v>
      </c>
      <c r="J25" s="48">
        <f t="shared" si="2"/>
        <v>2</v>
      </c>
      <c r="K25" s="13">
        <v>9</v>
      </c>
      <c r="L25" s="50">
        <v>9</v>
      </c>
      <c r="M25" s="48">
        <f t="shared" si="3"/>
        <v>0</v>
      </c>
      <c r="N25" s="12">
        <v>0</v>
      </c>
      <c r="O25" s="52">
        <v>0</v>
      </c>
      <c r="P25" s="20" t="e">
        <f t="shared" si="4"/>
        <v>#DIV/0!</v>
      </c>
      <c r="Q25" s="12">
        <v>12</v>
      </c>
      <c r="R25" s="52">
        <v>2</v>
      </c>
      <c r="S25" s="45">
        <f t="shared" si="5"/>
        <v>5</v>
      </c>
    </row>
    <row r="26" spans="1:19" ht="21" customHeight="1">
      <c r="A26" s="65" t="s">
        <v>2</v>
      </c>
      <c r="B26" s="77">
        <v>310</v>
      </c>
      <c r="C26" s="49">
        <v>232</v>
      </c>
      <c r="D26" s="4">
        <f t="shared" si="0"/>
        <v>0.33620689655172414</v>
      </c>
      <c r="E26" s="50">
        <v>239</v>
      </c>
      <c r="F26" s="50">
        <v>215</v>
      </c>
      <c r="G26" s="6">
        <f t="shared" si="1"/>
        <v>0.11162790697674418</v>
      </c>
      <c r="H26" s="12">
        <v>6</v>
      </c>
      <c r="I26" s="52">
        <v>0</v>
      </c>
      <c r="J26" s="48" t="e">
        <f t="shared" si="2"/>
        <v>#DIV/0!</v>
      </c>
      <c r="K26" s="13">
        <v>6</v>
      </c>
      <c r="L26" s="50">
        <v>4</v>
      </c>
      <c r="M26" s="48">
        <f t="shared" si="3"/>
        <v>0.5</v>
      </c>
      <c r="N26" s="12">
        <v>0</v>
      </c>
      <c r="O26" s="52">
        <v>0</v>
      </c>
      <c r="P26" s="20" t="e">
        <f t="shared" si="4"/>
        <v>#DIV/0!</v>
      </c>
      <c r="Q26" s="12">
        <v>59</v>
      </c>
      <c r="R26" s="52">
        <v>13</v>
      </c>
      <c r="S26" s="45">
        <f t="shared" si="5"/>
        <v>3.5384615384615383</v>
      </c>
    </row>
    <row r="27" spans="1:19" ht="21" customHeight="1">
      <c r="A27" s="65" t="s">
        <v>3</v>
      </c>
      <c r="B27" s="77">
        <v>283</v>
      </c>
      <c r="C27" s="49">
        <v>218</v>
      </c>
      <c r="D27" s="4">
        <f t="shared" si="0"/>
        <v>0.2981651376146789</v>
      </c>
      <c r="E27" s="50">
        <v>232</v>
      </c>
      <c r="F27" s="50">
        <v>192</v>
      </c>
      <c r="G27" s="6">
        <f t="shared" si="1"/>
        <v>0.20833333333333334</v>
      </c>
      <c r="H27" s="12">
        <v>21</v>
      </c>
      <c r="I27" s="52">
        <v>0</v>
      </c>
      <c r="J27" s="48" t="e">
        <f t="shared" si="2"/>
        <v>#DIV/0!</v>
      </c>
      <c r="K27" s="13">
        <v>20</v>
      </c>
      <c r="L27" s="50">
        <v>21</v>
      </c>
      <c r="M27" s="48">
        <f t="shared" si="3"/>
        <v>-0.047619047619047616</v>
      </c>
      <c r="N27" s="12">
        <v>0</v>
      </c>
      <c r="O27" s="52">
        <v>0</v>
      </c>
      <c r="P27" s="20" t="e">
        <f t="shared" si="4"/>
        <v>#DIV/0!</v>
      </c>
      <c r="Q27" s="12">
        <v>10</v>
      </c>
      <c r="R27" s="52">
        <v>5</v>
      </c>
      <c r="S27" s="45">
        <f t="shared" si="5"/>
        <v>1</v>
      </c>
    </row>
    <row r="28" spans="1:19" ht="21" customHeight="1">
      <c r="A28" s="65" t="s">
        <v>4</v>
      </c>
      <c r="B28" s="77">
        <v>262</v>
      </c>
      <c r="C28" s="49">
        <v>273</v>
      </c>
      <c r="D28" s="4">
        <f t="shared" si="0"/>
        <v>-0.040293040293040296</v>
      </c>
      <c r="E28" s="50">
        <v>170</v>
      </c>
      <c r="F28" s="50">
        <v>256</v>
      </c>
      <c r="G28" s="6">
        <f t="shared" si="1"/>
        <v>-0.3359375</v>
      </c>
      <c r="H28" s="12">
        <v>12</v>
      </c>
      <c r="I28" s="52">
        <v>0</v>
      </c>
      <c r="J28" s="48" t="e">
        <f t="shared" si="2"/>
        <v>#DIV/0!</v>
      </c>
      <c r="K28" s="13">
        <v>57</v>
      </c>
      <c r="L28" s="50">
        <v>8</v>
      </c>
      <c r="M28" s="48">
        <f t="shared" si="3"/>
        <v>6.125</v>
      </c>
      <c r="N28" s="12">
        <v>0</v>
      </c>
      <c r="O28" s="52">
        <v>0</v>
      </c>
      <c r="P28" s="20" t="e">
        <f t="shared" si="4"/>
        <v>#DIV/0!</v>
      </c>
      <c r="Q28" s="12">
        <v>23</v>
      </c>
      <c r="R28" s="52">
        <v>9</v>
      </c>
      <c r="S28" s="45">
        <f t="shared" si="5"/>
        <v>1.5555555555555556</v>
      </c>
    </row>
    <row r="29" spans="1:19" ht="21" customHeight="1">
      <c r="A29" s="65" t="s">
        <v>5</v>
      </c>
      <c r="B29" s="77">
        <v>472</v>
      </c>
      <c r="C29" s="49">
        <v>272</v>
      </c>
      <c r="D29" s="4">
        <f t="shared" si="0"/>
        <v>0.7352941176470589</v>
      </c>
      <c r="E29" s="50">
        <v>367</v>
      </c>
      <c r="F29" s="50">
        <v>182</v>
      </c>
      <c r="G29" s="6">
        <f t="shared" si="1"/>
        <v>1.0164835164835164</v>
      </c>
      <c r="H29" s="12">
        <v>62</v>
      </c>
      <c r="I29" s="52">
        <v>0</v>
      </c>
      <c r="J29" s="48" t="e">
        <f t="shared" si="2"/>
        <v>#DIV/0!</v>
      </c>
      <c r="K29" s="13">
        <v>5</v>
      </c>
      <c r="L29" s="50">
        <v>57</v>
      </c>
      <c r="M29" s="48">
        <f t="shared" si="3"/>
        <v>-0.9122807017543859</v>
      </c>
      <c r="N29" s="12">
        <v>0</v>
      </c>
      <c r="O29" s="52">
        <v>0</v>
      </c>
      <c r="P29" s="20" t="e">
        <f t="shared" si="4"/>
        <v>#DIV/0!</v>
      </c>
      <c r="Q29" s="12">
        <v>38</v>
      </c>
      <c r="R29" s="52">
        <v>33</v>
      </c>
      <c r="S29" s="45">
        <f t="shared" si="5"/>
        <v>0.15151515151515152</v>
      </c>
    </row>
    <row r="30" spans="1:19" ht="21" customHeight="1">
      <c r="A30" s="65" t="s">
        <v>6</v>
      </c>
      <c r="B30" s="77">
        <v>330</v>
      </c>
      <c r="C30" s="49">
        <v>249</v>
      </c>
      <c r="D30" s="4">
        <f t="shared" si="0"/>
        <v>0.3253012048192771</v>
      </c>
      <c r="E30" s="50">
        <v>272</v>
      </c>
      <c r="F30" s="50">
        <v>224</v>
      </c>
      <c r="G30" s="6">
        <f t="shared" si="1"/>
        <v>0.21428571428571427</v>
      </c>
      <c r="H30" s="12">
        <v>12</v>
      </c>
      <c r="I30" s="52">
        <v>0</v>
      </c>
      <c r="J30" s="48" t="e">
        <f t="shared" si="2"/>
        <v>#DIV/0!</v>
      </c>
      <c r="K30" s="13">
        <v>23</v>
      </c>
      <c r="L30" s="50">
        <v>15</v>
      </c>
      <c r="M30" s="48">
        <f t="shared" si="3"/>
        <v>0.5333333333333333</v>
      </c>
      <c r="N30" s="12">
        <v>0</v>
      </c>
      <c r="O30" s="52">
        <v>0</v>
      </c>
      <c r="P30" s="20" t="e">
        <f t="shared" si="4"/>
        <v>#DIV/0!</v>
      </c>
      <c r="Q30" s="12">
        <v>23</v>
      </c>
      <c r="R30" s="52">
        <v>10</v>
      </c>
      <c r="S30" s="45">
        <f t="shared" si="5"/>
        <v>1.3</v>
      </c>
    </row>
    <row r="31" spans="1:19" ht="21" customHeight="1">
      <c r="A31" s="65" t="s">
        <v>7</v>
      </c>
      <c r="B31" s="77">
        <v>393</v>
      </c>
      <c r="C31" s="49">
        <v>352</v>
      </c>
      <c r="D31" s="4">
        <f t="shared" si="0"/>
        <v>0.11647727272727272</v>
      </c>
      <c r="E31" s="50">
        <v>368</v>
      </c>
      <c r="F31" s="50">
        <v>329</v>
      </c>
      <c r="G31" s="6">
        <f t="shared" si="1"/>
        <v>0.11854103343465046</v>
      </c>
      <c r="H31" s="12">
        <v>6</v>
      </c>
      <c r="I31" s="52">
        <v>0</v>
      </c>
      <c r="J31" s="48" t="e">
        <f t="shared" si="2"/>
        <v>#DIV/0!</v>
      </c>
      <c r="K31" s="13">
        <v>4</v>
      </c>
      <c r="L31" s="50">
        <v>11</v>
      </c>
      <c r="M31" s="48">
        <f t="shared" si="3"/>
        <v>-0.6363636363636364</v>
      </c>
      <c r="N31" s="12">
        <v>0</v>
      </c>
      <c r="O31" s="52">
        <v>0</v>
      </c>
      <c r="P31" s="20" t="e">
        <f t="shared" si="4"/>
        <v>#DIV/0!</v>
      </c>
      <c r="Q31" s="12">
        <v>15</v>
      </c>
      <c r="R31" s="52">
        <v>12</v>
      </c>
      <c r="S31" s="45">
        <f t="shared" si="5"/>
        <v>0.25</v>
      </c>
    </row>
    <row r="32" spans="1:19" ht="21" customHeight="1">
      <c r="A32" s="65" t="s">
        <v>8</v>
      </c>
      <c r="B32" s="77">
        <v>262</v>
      </c>
      <c r="C32" s="49">
        <v>166</v>
      </c>
      <c r="D32" s="4">
        <f>+(B32-C32)/C32</f>
        <v>0.5783132530120482</v>
      </c>
      <c r="E32" s="50">
        <v>230</v>
      </c>
      <c r="F32" s="50">
        <v>150</v>
      </c>
      <c r="G32" s="6">
        <f t="shared" si="1"/>
        <v>0.5333333333333333</v>
      </c>
      <c r="H32" s="12">
        <v>0</v>
      </c>
      <c r="I32" s="52">
        <v>0</v>
      </c>
      <c r="J32" s="48" t="e">
        <f t="shared" si="2"/>
        <v>#DIV/0!</v>
      </c>
      <c r="K32" s="13">
        <v>26</v>
      </c>
      <c r="L32" s="50">
        <v>3</v>
      </c>
      <c r="M32" s="48">
        <f t="shared" si="3"/>
        <v>7.666666666666667</v>
      </c>
      <c r="N32" s="12">
        <v>0</v>
      </c>
      <c r="O32" s="52">
        <v>0</v>
      </c>
      <c r="P32" s="20" t="e">
        <f t="shared" si="4"/>
        <v>#DIV/0!</v>
      </c>
      <c r="Q32" s="12">
        <v>6</v>
      </c>
      <c r="R32" s="52">
        <v>13</v>
      </c>
      <c r="S32" s="45">
        <f t="shared" si="5"/>
        <v>-0.5384615384615384</v>
      </c>
    </row>
    <row r="33" spans="1:19" ht="21" customHeight="1">
      <c r="A33" s="65" t="s">
        <v>9</v>
      </c>
      <c r="B33" s="77">
        <v>170</v>
      </c>
      <c r="C33" s="49">
        <v>176</v>
      </c>
      <c r="D33" s="4">
        <f t="shared" si="0"/>
        <v>-0.03409090909090909</v>
      </c>
      <c r="E33" s="50">
        <v>164</v>
      </c>
      <c r="F33" s="50">
        <v>163</v>
      </c>
      <c r="G33" s="6">
        <f t="shared" si="1"/>
        <v>0.006134969325153374</v>
      </c>
      <c r="H33" s="12">
        <v>0</v>
      </c>
      <c r="I33" s="52">
        <v>0</v>
      </c>
      <c r="J33" s="48" t="e">
        <f t="shared" si="2"/>
        <v>#DIV/0!</v>
      </c>
      <c r="K33" s="13">
        <v>1</v>
      </c>
      <c r="L33" s="50">
        <v>6</v>
      </c>
      <c r="M33" s="48">
        <f t="shared" si="3"/>
        <v>-0.8333333333333334</v>
      </c>
      <c r="N33" s="12">
        <v>0</v>
      </c>
      <c r="O33" s="52">
        <v>0</v>
      </c>
      <c r="P33" s="20" t="e">
        <f t="shared" si="4"/>
        <v>#DIV/0!</v>
      </c>
      <c r="Q33" s="12">
        <v>5</v>
      </c>
      <c r="R33" s="52">
        <v>7</v>
      </c>
      <c r="S33" s="45">
        <f t="shared" si="5"/>
        <v>-0.2857142857142857</v>
      </c>
    </row>
    <row r="34" spans="1:19" ht="21" customHeight="1" thickBot="1">
      <c r="A34" s="66" t="s">
        <v>10</v>
      </c>
      <c r="B34" s="78">
        <v>173</v>
      </c>
      <c r="C34" s="87">
        <v>203</v>
      </c>
      <c r="D34" s="16">
        <f t="shared" si="0"/>
        <v>-0.1477832512315271</v>
      </c>
      <c r="E34" s="76">
        <v>139</v>
      </c>
      <c r="F34" s="76">
        <v>176</v>
      </c>
      <c r="G34" s="10">
        <f t="shared" si="1"/>
        <v>-0.21022727272727273</v>
      </c>
      <c r="H34" s="54">
        <v>0</v>
      </c>
      <c r="I34" s="85">
        <v>0</v>
      </c>
      <c r="J34" s="80" t="e">
        <f t="shared" si="2"/>
        <v>#DIV/0!</v>
      </c>
      <c r="K34" s="51">
        <v>16</v>
      </c>
      <c r="L34" s="76">
        <v>11</v>
      </c>
      <c r="M34" s="48">
        <f t="shared" si="3"/>
        <v>0.45454545454545453</v>
      </c>
      <c r="N34" s="54">
        <v>0</v>
      </c>
      <c r="O34" s="85">
        <v>0</v>
      </c>
      <c r="P34" s="20" t="e">
        <f t="shared" si="4"/>
        <v>#DIV/0!</v>
      </c>
      <c r="Q34" s="54">
        <v>18</v>
      </c>
      <c r="R34" s="85">
        <v>16</v>
      </c>
      <c r="S34" s="79">
        <f t="shared" si="5"/>
        <v>0.125</v>
      </c>
    </row>
    <row r="35" spans="1:19" s="15" customFormat="1" ht="21" customHeight="1" thickBot="1" thickTop="1">
      <c r="A35" s="67" t="s">
        <v>14</v>
      </c>
      <c r="B35" s="72">
        <f>SUM(B23:B34)</f>
        <v>3471</v>
      </c>
      <c r="C35" s="18">
        <f>SUM(C23:C34)</f>
        <v>2889</v>
      </c>
      <c r="D35" s="11">
        <f t="shared" si="0"/>
        <v>0.20145379023883697</v>
      </c>
      <c r="E35" s="64">
        <f>SUM(E23:E34)</f>
        <v>2924</v>
      </c>
      <c r="F35" s="18">
        <f>SUM(F23:F34)</f>
        <v>2575</v>
      </c>
      <c r="G35" s="19">
        <f t="shared" si="1"/>
        <v>0.13553398058252428</v>
      </c>
      <c r="H35" s="17">
        <f>SUM(H23:H34)</f>
        <v>139</v>
      </c>
      <c r="I35" s="64">
        <f>SUM(I23:I34)</f>
        <v>4</v>
      </c>
      <c r="J35" s="11">
        <f t="shared" si="2"/>
        <v>33.75</v>
      </c>
      <c r="K35" s="17">
        <f>SUM(K23:K34)</f>
        <v>181</v>
      </c>
      <c r="L35" s="18">
        <f>SUM(L23:L34)</f>
        <v>161</v>
      </c>
      <c r="M35" s="19">
        <f t="shared" si="3"/>
        <v>0.12422360248447205</v>
      </c>
      <c r="N35" s="17">
        <f>SUM(N23:N34)</f>
        <v>0</v>
      </c>
      <c r="O35" s="18">
        <f>SUM(O23:O34)</f>
        <v>0</v>
      </c>
      <c r="P35" s="11" t="e">
        <f t="shared" si="4"/>
        <v>#DIV/0!</v>
      </c>
      <c r="Q35" s="17">
        <f>SUM(Q23:Q34)</f>
        <v>227</v>
      </c>
      <c r="R35" s="64">
        <f>SUM(R23:R34)</f>
        <v>149</v>
      </c>
      <c r="S35" s="11">
        <f t="shared" si="5"/>
        <v>0.5234899328859061</v>
      </c>
    </row>
  </sheetData>
  <sheetProtection/>
  <mergeCells count="9">
    <mergeCell ref="E20:S20"/>
    <mergeCell ref="Q21:S21"/>
    <mergeCell ref="A1:S1"/>
    <mergeCell ref="K21:M21"/>
    <mergeCell ref="N21:P21"/>
    <mergeCell ref="E21:G21"/>
    <mergeCell ref="H21:J21"/>
    <mergeCell ref="A20:A22"/>
    <mergeCell ref="B20:D21"/>
  </mergeCells>
  <printOptions/>
  <pageMargins left="0.7874015748031497" right="0.5905511811023623" top="0.5905511811023623" bottom="0.5905511811023623" header="0.5118110236220472" footer="0.5118110236220472"/>
  <pageSetup errors="dash" fitToHeight="3" fitToWidth="1" horizontalDpi="600" verticalDpi="600" orientation="landscape" paperSize="9" scale="72" r:id="rId2"/>
  <headerFooter alignWithMargins="0">
    <oddFooter>&amp;R（単位：戸）</oddFooter>
  </headerFooter>
  <ignoredErrors>
    <ignoredError sqref="P23:P35 J23:J35" evalError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6"/>
  <sheetViews>
    <sheetView zoomScale="90" zoomScaleNormal="90" zoomScaleSheetLayoutView="50" zoomScalePageLayoutView="0" workbookViewId="0" topLeftCell="A19">
      <selection activeCell="H36" sqref="H36"/>
    </sheetView>
  </sheetViews>
  <sheetFormatPr defaultColWidth="8.796875" defaultRowHeight="18" customHeight="1"/>
  <cols>
    <col min="1" max="1" width="8.69921875" style="1" customWidth="1"/>
    <col min="2" max="28" width="7.09765625" style="2" customWidth="1"/>
    <col min="29" max="16384" width="9" style="2" customWidth="1"/>
  </cols>
  <sheetData>
    <row r="1" spans="1:26" ht="32.25" customHeight="1" thickBot="1" thickTop="1">
      <c r="A1" s="106" t="s">
        <v>50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8"/>
    </row>
    <row r="2" spans="1:16" ht="32.25" customHeight="1" thickTop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ht="18" customHeight="1">
      <c r="A3" s="2"/>
    </row>
    <row r="19" ht="18" customHeight="1" thickBot="1"/>
    <row r="20" spans="1:25" ht="18" customHeight="1" thickBot="1">
      <c r="A20" s="110" t="s">
        <v>16</v>
      </c>
      <c r="B20" s="97" t="s">
        <v>17</v>
      </c>
      <c r="C20" s="98"/>
      <c r="D20" s="98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4"/>
    </row>
    <row r="21" spans="1:25" ht="18" customHeight="1" thickBot="1">
      <c r="A21" s="111"/>
      <c r="B21" s="121"/>
      <c r="C21" s="122"/>
      <c r="D21" s="122"/>
      <c r="E21" s="97" t="s">
        <v>24</v>
      </c>
      <c r="F21" s="98"/>
      <c r="G21" s="120"/>
      <c r="H21" s="119" t="s">
        <v>22</v>
      </c>
      <c r="I21" s="98"/>
      <c r="J21" s="98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4"/>
    </row>
    <row r="22" spans="1:26" s="22" customFormat="1" ht="21" customHeight="1">
      <c r="A22" s="111"/>
      <c r="B22" s="99"/>
      <c r="C22" s="100"/>
      <c r="D22" s="100"/>
      <c r="E22" s="99"/>
      <c r="F22" s="100"/>
      <c r="G22" s="109"/>
      <c r="H22" s="104"/>
      <c r="I22" s="100"/>
      <c r="J22" s="100"/>
      <c r="K22" s="118" t="s">
        <v>40</v>
      </c>
      <c r="L22" s="102"/>
      <c r="M22" s="103"/>
      <c r="N22" s="101" t="s">
        <v>41</v>
      </c>
      <c r="O22" s="102"/>
      <c r="P22" s="103"/>
      <c r="Q22" s="101" t="s">
        <v>42</v>
      </c>
      <c r="R22" s="102"/>
      <c r="S22" s="102"/>
      <c r="T22" s="101" t="s">
        <v>43</v>
      </c>
      <c r="U22" s="102"/>
      <c r="V22" s="103"/>
      <c r="W22" s="102" t="s">
        <v>23</v>
      </c>
      <c r="X22" s="102"/>
      <c r="Y22" s="123"/>
      <c r="Z22" s="21"/>
    </row>
    <row r="23" spans="1:26" s="22" customFormat="1" ht="21" customHeight="1">
      <c r="A23" s="112"/>
      <c r="B23" s="57" t="s">
        <v>48</v>
      </c>
      <c r="C23" s="9" t="s">
        <v>45</v>
      </c>
      <c r="D23" s="55" t="s">
        <v>18</v>
      </c>
      <c r="E23" s="58" t="s">
        <v>48</v>
      </c>
      <c r="F23" s="9" t="s">
        <v>45</v>
      </c>
      <c r="G23" s="5" t="s">
        <v>18</v>
      </c>
      <c r="H23" s="8" t="s">
        <v>48</v>
      </c>
      <c r="I23" s="9" t="s">
        <v>45</v>
      </c>
      <c r="J23" s="55" t="s">
        <v>18</v>
      </c>
      <c r="K23" s="58" t="s">
        <v>48</v>
      </c>
      <c r="L23" s="9" t="s">
        <v>45</v>
      </c>
      <c r="M23" s="5" t="s">
        <v>18</v>
      </c>
      <c r="N23" s="8" t="s">
        <v>48</v>
      </c>
      <c r="O23" s="9" t="s">
        <v>45</v>
      </c>
      <c r="P23" s="5" t="s">
        <v>18</v>
      </c>
      <c r="Q23" s="8" t="s">
        <v>48</v>
      </c>
      <c r="R23" s="9" t="s">
        <v>45</v>
      </c>
      <c r="S23" s="5" t="s">
        <v>18</v>
      </c>
      <c r="T23" s="8" t="s">
        <v>48</v>
      </c>
      <c r="U23" s="9" t="s">
        <v>45</v>
      </c>
      <c r="V23" s="5" t="s">
        <v>18</v>
      </c>
      <c r="W23" s="8" t="s">
        <v>48</v>
      </c>
      <c r="X23" s="9" t="s">
        <v>45</v>
      </c>
      <c r="Y23" s="59" t="s">
        <v>18</v>
      </c>
      <c r="Z23" s="23"/>
    </row>
    <row r="24" spans="1:26" s="22" customFormat="1" ht="21" customHeight="1">
      <c r="A24" s="73" t="s">
        <v>31</v>
      </c>
      <c r="B24" s="25">
        <v>266</v>
      </c>
      <c r="C24" s="25">
        <v>252</v>
      </c>
      <c r="D24" s="26">
        <f>+(B24-C24)/C24</f>
        <v>0.05555555555555555</v>
      </c>
      <c r="E24" s="61">
        <v>221</v>
      </c>
      <c r="F24" s="52">
        <v>188</v>
      </c>
      <c r="G24" s="27">
        <f>+(E24-F24)/F24</f>
        <v>0.17553191489361702</v>
      </c>
      <c r="H24" s="24">
        <v>45</v>
      </c>
      <c r="I24" s="25">
        <v>64</v>
      </c>
      <c r="J24" s="30">
        <f>+(H24-I24)/I24</f>
        <v>-0.296875</v>
      </c>
      <c r="K24" s="52">
        <v>0</v>
      </c>
      <c r="L24" s="52">
        <v>0</v>
      </c>
      <c r="M24" s="28" t="e">
        <f>+(K24-L24)/L24</f>
        <v>#DIV/0!</v>
      </c>
      <c r="N24" s="12">
        <v>4</v>
      </c>
      <c r="O24" s="52">
        <v>18</v>
      </c>
      <c r="P24" s="28">
        <f>+(N24-O24)/O24</f>
        <v>-0.7777777777777778</v>
      </c>
      <c r="Q24" s="12">
        <v>39</v>
      </c>
      <c r="R24" s="52">
        <v>46</v>
      </c>
      <c r="S24" s="27">
        <f>+(Q24-R24)/R24</f>
        <v>-0.15217391304347827</v>
      </c>
      <c r="T24" s="12">
        <v>0</v>
      </c>
      <c r="U24" s="52">
        <v>0</v>
      </c>
      <c r="V24" s="28" t="e">
        <f>+(T24-U24)/U24</f>
        <v>#DIV/0!</v>
      </c>
      <c r="W24" s="12">
        <v>2</v>
      </c>
      <c r="X24" s="52">
        <v>0</v>
      </c>
      <c r="Y24" s="29" t="e">
        <f>+(W24-X24)/X24</f>
        <v>#DIV/0!</v>
      </c>
      <c r="Z24" s="23"/>
    </row>
    <row r="25" spans="1:26" s="22" customFormat="1" ht="21" customHeight="1">
      <c r="A25" s="73" t="s">
        <v>20</v>
      </c>
      <c r="B25" s="25">
        <v>247</v>
      </c>
      <c r="C25" s="25">
        <v>245</v>
      </c>
      <c r="D25" s="26">
        <f aca="true" t="shared" si="0" ref="D25:D36">+(B25-C25)/C25</f>
        <v>0.00816326530612245</v>
      </c>
      <c r="E25" s="61">
        <v>177</v>
      </c>
      <c r="F25" s="52">
        <v>186</v>
      </c>
      <c r="G25" s="27">
        <f aca="true" t="shared" si="1" ref="G25:G36">+(E25-F25)/F25</f>
        <v>-0.04838709677419355</v>
      </c>
      <c r="H25" s="24">
        <v>70</v>
      </c>
      <c r="I25" s="25">
        <v>59</v>
      </c>
      <c r="J25" s="30">
        <f aca="true" t="shared" si="2" ref="J25:J36">+(H25-I25)/I25</f>
        <v>0.1864406779661017</v>
      </c>
      <c r="K25" s="52">
        <v>0</v>
      </c>
      <c r="L25" s="52">
        <v>9</v>
      </c>
      <c r="M25" s="28">
        <f aca="true" t="shared" si="3" ref="M25:M36">+(K25-L25)/L25</f>
        <v>-1</v>
      </c>
      <c r="N25" s="12">
        <v>25</v>
      </c>
      <c r="O25" s="52">
        <v>12</v>
      </c>
      <c r="P25" s="27">
        <f aca="true" t="shared" si="4" ref="P25:P36">+(N25-O25)/O25</f>
        <v>1.0833333333333333</v>
      </c>
      <c r="Q25" s="12">
        <v>44</v>
      </c>
      <c r="R25" s="52">
        <v>38</v>
      </c>
      <c r="S25" s="27">
        <f aca="true" t="shared" si="5" ref="S25:S36">+(Q25-R25)/R25</f>
        <v>0.15789473684210525</v>
      </c>
      <c r="T25" s="12">
        <v>0</v>
      </c>
      <c r="U25" s="52">
        <v>0</v>
      </c>
      <c r="V25" s="28" t="e">
        <f aca="true" t="shared" si="6" ref="V25:V36">+(T25-U25)/U25</f>
        <v>#DIV/0!</v>
      </c>
      <c r="W25" s="12">
        <v>1</v>
      </c>
      <c r="X25" s="52">
        <v>0</v>
      </c>
      <c r="Y25" s="30" t="e">
        <f aca="true" t="shared" si="7" ref="Y25:Y36">+(W25-X25)/X25</f>
        <v>#DIV/0!</v>
      </c>
      <c r="Z25" s="23"/>
    </row>
    <row r="26" spans="1:26" s="22" customFormat="1" ht="21" customHeight="1">
      <c r="A26" s="73" t="s">
        <v>1</v>
      </c>
      <c r="B26" s="25">
        <v>303</v>
      </c>
      <c r="C26" s="25">
        <v>251</v>
      </c>
      <c r="D26" s="26">
        <f t="shared" si="0"/>
        <v>0.20717131474103587</v>
      </c>
      <c r="E26" s="61">
        <v>235</v>
      </c>
      <c r="F26" s="52">
        <v>216</v>
      </c>
      <c r="G26" s="27">
        <f t="shared" si="1"/>
        <v>0.08796296296296297</v>
      </c>
      <c r="H26" s="24">
        <v>68</v>
      </c>
      <c r="I26" s="25">
        <v>35</v>
      </c>
      <c r="J26" s="30">
        <f t="shared" si="2"/>
        <v>0.9428571428571428</v>
      </c>
      <c r="K26" s="52">
        <v>0</v>
      </c>
      <c r="L26" s="52">
        <v>0</v>
      </c>
      <c r="M26" s="28" t="e">
        <f t="shared" si="3"/>
        <v>#DIV/0!</v>
      </c>
      <c r="N26" s="12">
        <v>1</v>
      </c>
      <c r="O26" s="52">
        <v>30</v>
      </c>
      <c r="P26" s="27">
        <f t="shared" si="4"/>
        <v>-0.9666666666666667</v>
      </c>
      <c r="Q26" s="12">
        <v>67</v>
      </c>
      <c r="R26" s="52">
        <v>5</v>
      </c>
      <c r="S26" s="27">
        <f t="shared" si="5"/>
        <v>12.4</v>
      </c>
      <c r="T26" s="12">
        <v>0</v>
      </c>
      <c r="U26" s="52">
        <v>0</v>
      </c>
      <c r="V26" s="28" t="e">
        <f t="shared" si="6"/>
        <v>#DIV/0!</v>
      </c>
      <c r="W26" s="12">
        <v>0</v>
      </c>
      <c r="X26" s="52">
        <v>0</v>
      </c>
      <c r="Y26" s="29" t="e">
        <f t="shared" si="7"/>
        <v>#DIV/0!</v>
      </c>
      <c r="Z26" s="23"/>
    </row>
    <row r="27" spans="1:26" s="22" customFormat="1" ht="21" customHeight="1">
      <c r="A27" s="73" t="s">
        <v>2</v>
      </c>
      <c r="B27" s="25">
        <v>310</v>
      </c>
      <c r="C27" s="25">
        <v>232</v>
      </c>
      <c r="D27" s="26">
        <f t="shared" si="0"/>
        <v>0.33620689655172414</v>
      </c>
      <c r="E27" s="61">
        <v>198</v>
      </c>
      <c r="F27" s="52">
        <v>194</v>
      </c>
      <c r="G27" s="27">
        <f t="shared" si="1"/>
        <v>0.020618556701030927</v>
      </c>
      <c r="H27" s="24">
        <v>112</v>
      </c>
      <c r="I27" s="25">
        <v>38</v>
      </c>
      <c r="J27" s="30">
        <f t="shared" si="2"/>
        <v>1.9473684210526316</v>
      </c>
      <c r="K27" s="52">
        <v>0</v>
      </c>
      <c r="L27" s="52">
        <v>0</v>
      </c>
      <c r="M27" s="28" t="e">
        <f t="shared" si="3"/>
        <v>#DIV/0!</v>
      </c>
      <c r="N27" s="12">
        <v>94</v>
      </c>
      <c r="O27" s="52">
        <v>0</v>
      </c>
      <c r="P27" s="27" t="e">
        <f t="shared" si="4"/>
        <v>#DIV/0!</v>
      </c>
      <c r="Q27" s="12">
        <v>18</v>
      </c>
      <c r="R27" s="52">
        <v>38</v>
      </c>
      <c r="S27" s="27">
        <f t="shared" si="5"/>
        <v>-0.5263157894736842</v>
      </c>
      <c r="T27" s="12">
        <v>0</v>
      </c>
      <c r="U27" s="52">
        <v>0</v>
      </c>
      <c r="V27" s="28" t="e">
        <f t="shared" si="6"/>
        <v>#DIV/0!</v>
      </c>
      <c r="W27" s="12">
        <v>0</v>
      </c>
      <c r="X27" s="52">
        <v>0</v>
      </c>
      <c r="Y27" s="29" t="e">
        <f t="shared" si="7"/>
        <v>#DIV/0!</v>
      </c>
      <c r="Z27" s="23"/>
    </row>
    <row r="28" spans="1:26" s="22" customFormat="1" ht="21" customHeight="1">
      <c r="A28" s="73" t="s">
        <v>3</v>
      </c>
      <c r="B28" s="25">
        <v>283</v>
      </c>
      <c r="C28" s="25">
        <v>218</v>
      </c>
      <c r="D28" s="26">
        <f t="shared" si="0"/>
        <v>0.2981651376146789</v>
      </c>
      <c r="E28" s="61">
        <v>212</v>
      </c>
      <c r="F28" s="52">
        <v>181</v>
      </c>
      <c r="G28" s="27">
        <f t="shared" si="1"/>
        <v>0.1712707182320442</v>
      </c>
      <c r="H28" s="24">
        <v>71</v>
      </c>
      <c r="I28" s="25">
        <v>37</v>
      </c>
      <c r="J28" s="30">
        <f t="shared" si="2"/>
        <v>0.918918918918919</v>
      </c>
      <c r="K28" s="52">
        <v>0</v>
      </c>
      <c r="L28" s="52">
        <v>0</v>
      </c>
      <c r="M28" s="28" t="e">
        <f t="shared" si="3"/>
        <v>#DIV/0!</v>
      </c>
      <c r="N28" s="12">
        <v>27</v>
      </c>
      <c r="O28" s="52">
        <v>1</v>
      </c>
      <c r="P28" s="27">
        <f t="shared" si="4"/>
        <v>26</v>
      </c>
      <c r="Q28" s="12">
        <v>44</v>
      </c>
      <c r="R28" s="52">
        <v>36</v>
      </c>
      <c r="S28" s="27">
        <f t="shared" si="5"/>
        <v>0.2222222222222222</v>
      </c>
      <c r="T28" s="12">
        <v>0</v>
      </c>
      <c r="U28" s="52">
        <v>0</v>
      </c>
      <c r="V28" s="28" t="e">
        <f t="shared" si="6"/>
        <v>#DIV/0!</v>
      </c>
      <c r="W28" s="12">
        <v>0</v>
      </c>
      <c r="X28" s="52">
        <v>0</v>
      </c>
      <c r="Y28" s="29" t="e">
        <f t="shared" si="7"/>
        <v>#DIV/0!</v>
      </c>
      <c r="Z28" s="23"/>
    </row>
    <row r="29" spans="1:26" s="22" customFormat="1" ht="21" customHeight="1">
      <c r="A29" s="73" t="s">
        <v>4</v>
      </c>
      <c r="B29" s="25">
        <v>262</v>
      </c>
      <c r="C29" s="25">
        <v>273</v>
      </c>
      <c r="D29" s="26">
        <f t="shared" si="0"/>
        <v>-0.040293040293040296</v>
      </c>
      <c r="E29" s="61">
        <v>195</v>
      </c>
      <c r="F29" s="52">
        <v>251</v>
      </c>
      <c r="G29" s="27">
        <f t="shared" si="1"/>
        <v>-0.22310756972111553</v>
      </c>
      <c r="H29" s="24">
        <v>67</v>
      </c>
      <c r="I29" s="25">
        <v>22</v>
      </c>
      <c r="J29" s="30">
        <f t="shared" si="2"/>
        <v>2.0454545454545454</v>
      </c>
      <c r="K29" s="52">
        <v>0</v>
      </c>
      <c r="L29" s="52">
        <v>0</v>
      </c>
      <c r="M29" s="28" t="e">
        <f t="shared" si="3"/>
        <v>#DIV/0!</v>
      </c>
      <c r="N29" s="12">
        <v>50</v>
      </c>
      <c r="O29" s="52">
        <v>21</v>
      </c>
      <c r="P29" s="27">
        <f t="shared" si="4"/>
        <v>1.380952380952381</v>
      </c>
      <c r="Q29" s="12">
        <v>16</v>
      </c>
      <c r="R29" s="52">
        <v>1</v>
      </c>
      <c r="S29" s="27">
        <f t="shared" si="5"/>
        <v>15</v>
      </c>
      <c r="T29" s="12">
        <v>0</v>
      </c>
      <c r="U29" s="52">
        <v>0</v>
      </c>
      <c r="V29" s="28" t="e">
        <f t="shared" si="6"/>
        <v>#DIV/0!</v>
      </c>
      <c r="W29" s="12">
        <v>1</v>
      </c>
      <c r="X29" s="52">
        <v>0</v>
      </c>
      <c r="Y29" s="29" t="e">
        <f t="shared" si="7"/>
        <v>#DIV/0!</v>
      </c>
      <c r="Z29" s="23"/>
    </row>
    <row r="30" spans="1:26" s="22" customFormat="1" ht="21" customHeight="1">
      <c r="A30" s="73" t="s">
        <v>5</v>
      </c>
      <c r="B30" s="25">
        <v>472</v>
      </c>
      <c r="C30" s="25">
        <v>272</v>
      </c>
      <c r="D30" s="26">
        <f t="shared" si="0"/>
        <v>0.7352941176470589</v>
      </c>
      <c r="E30" s="61">
        <v>273</v>
      </c>
      <c r="F30" s="52">
        <v>190</v>
      </c>
      <c r="G30" s="27">
        <f t="shared" si="1"/>
        <v>0.4368421052631579</v>
      </c>
      <c r="H30" s="24">
        <v>199</v>
      </c>
      <c r="I30" s="25">
        <v>82</v>
      </c>
      <c r="J30" s="30">
        <f t="shared" si="2"/>
        <v>1.4268292682926829</v>
      </c>
      <c r="K30" s="52">
        <v>0</v>
      </c>
      <c r="L30" s="52">
        <v>0</v>
      </c>
      <c r="M30" s="28" t="e">
        <f t="shared" si="3"/>
        <v>#DIV/0!</v>
      </c>
      <c r="N30" s="12">
        <v>78</v>
      </c>
      <c r="O30" s="52">
        <v>48</v>
      </c>
      <c r="P30" s="27">
        <f t="shared" si="4"/>
        <v>0.625</v>
      </c>
      <c r="Q30" s="12">
        <v>119</v>
      </c>
      <c r="R30" s="52">
        <v>34</v>
      </c>
      <c r="S30" s="27">
        <f t="shared" si="5"/>
        <v>2.5</v>
      </c>
      <c r="T30" s="12">
        <v>0</v>
      </c>
      <c r="U30" s="52">
        <v>0</v>
      </c>
      <c r="V30" s="28" t="e">
        <f t="shared" si="6"/>
        <v>#DIV/0!</v>
      </c>
      <c r="W30" s="12">
        <v>2</v>
      </c>
      <c r="X30" s="52">
        <v>0</v>
      </c>
      <c r="Y30" s="29" t="e">
        <f t="shared" si="7"/>
        <v>#DIV/0!</v>
      </c>
      <c r="Z30" s="23"/>
    </row>
    <row r="31" spans="1:26" s="22" customFormat="1" ht="21" customHeight="1">
      <c r="A31" s="73" t="s">
        <v>6</v>
      </c>
      <c r="B31" s="25">
        <v>330</v>
      </c>
      <c r="C31" s="25">
        <v>249</v>
      </c>
      <c r="D31" s="26">
        <f t="shared" si="0"/>
        <v>0.3253012048192771</v>
      </c>
      <c r="E31" s="61">
        <v>282</v>
      </c>
      <c r="F31" s="52">
        <v>229</v>
      </c>
      <c r="G31" s="27">
        <f t="shared" si="1"/>
        <v>0.2314410480349345</v>
      </c>
      <c r="H31" s="24">
        <v>48</v>
      </c>
      <c r="I31" s="25">
        <v>20</v>
      </c>
      <c r="J31" s="30">
        <f t="shared" si="2"/>
        <v>1.4</v>
      </c>
      <c r="K31" s="52">
        <v>0</v>
      </c>
      <c r="L31" s="52">
        <v>0</v>
      </c>
      <c r="M31" s="28" t="e">
        <f t="shared" si="3"/>
        <v>#DIV/0!</v>
      </c>
      <c r="N31" s="12">
        <v>8</v>
      </c>
      <c r="O31" s="52">
        <v>0</v>
      </c>
      <c r="P31" s="27" t="e">
        <f t="shared" si="4"/>
        <v>#DIV/0!</v>
      </c>
      <c r="Q31" s="12">
        <v>39</v>
      </c>
      <c r="R31" s="52">
        <v>20</v>
      </c>
      <c r="S31" s="27">
        <f t="shared" si="5"/>
        <v>0.95</v>
      </c>
      <c r="T31" s="12">
        <v>0</v>
      </c>
      <c r="U31" s="52">
        <v>0</v>
      </c>
      <c r="V31" s="28" t="e">
        <f t="shared" si="6"/>
        <v>#DIV/0!</v>
      </c>
      <c r="W31" s="12">
        <v>1</v>
      </c>
      <c r="X31" s="52">
        <v>0</v>
      </c>
      <c r="Y31" s="29" t="e">
        <f t="shared" si="7"/>
        <v>#DIV/0!</v>
      </c>
      <c r="Z31" s="23"/>
    </row>
    <row r="32" spans="1:26" s="22" customFormat="1" ht="21" customHeight="1">
      <c r="A32" s="73" t="s">
        <v>7</v>
      </c>
      <c r="B32" s="25">
        <v>393</v>
      </c>
      <c r="C32" s="25">
        <v>352</v>
      </c>
      <c r="D32" s="26">
        <f t="shared" si="0"/>
        <v>0.11647727272727272</v>
      </c>
      <c r="E32" s="61">
        <v>259</v>
      </c>
      <c r="F32" s="52">
        <v>311</v>
      </c>
      <c r="G32" s="27">
        <f t="shared" si="1"/>
        <v>-0.16720257234726688</v>
      </c>
      <c r="H32" s="24">
        <v>134</v>
      </c>
      <c r="I32" s="25">
        <v>41</v>
      </c>
      <c r="J32" s="30">
        <f t="shared" si="2"/>
        <v>2.268292682926829</v>
      </c>
      <c r="K32" s="52">
        <v>0</v>
      </c>
      <c r="L32" s="52">
        <v>0</v>
      </c>
      <c r="M32" s="28" t="e">
        <f t="shared" si="3"/>
        <v>#DIV/0!</v>
      </c>
      <c r="N32" s="12">
        <v>62</v>
      </c>
      <c r="O32" s="52">
        <v>18</v>
      </c>
      <c r="P32" s="27">
        <f t="shared" si="4"/>
        <v>2.4444444444444446</v>
      </c>
      <c r="Q32" s="12">
        <v>72</v>
      </c>
      <c r="R32" s="52">
        <v>23</v>
      </c>
      <c r="S32" s="27">
        <f t="shared" si="5"/>
        <v>2.130434782608696</v>
      </c>
      <c r="T32" s="12">
        <v>0</v>
      </c>
      <c r="U32" s="52">
        <v>0</v>
      </c>
      <c r="V32" s="28" t="e">
        <f t="shared" si="6"/>
        <v>#DIV/0!</v>
      </c>
      <c r="W32" s="12">
        <v>0</v>
      </c>
      <c r="X32" s="52">
        <v>0</v>
      </c>
      <c r="Y32" s="29" t="e">
        <f t="shared" si="7"/>
        <v>#DIV/0!</v>
      </c>
      <c r="Z32" s="23"/>
    </row>
    <row r="33" spans="1:26" s="22" customFormat="1" ht="21" customHeight="1">
      <c r="A33" s="73" t="s">
        <v>8</v>
      </c>
      <c r="B33" s="25">
        <v>262</v>
      </c>
      <c r="C33" s="25">
        <v>166</v>
      </c>
      <c r="D33" s="26">
        <f t="shared" si="0"/>
        <v>0.5783132530120482</v>
      </c>
      <c r="E33" s="61">
        <v>185</v>
      </c>
      <c r="F33" s="52">
        <v>147</v>
      </c>
      <c r="G33" s="27">
        <f t="shared" si="1"/>
        <v>0.2585034013605442</v>
      </c>
      <c r="H33" s="24">
        <v>77</v>
      </c>
      <c r="I33" s="25">
        <v>19</v>
      </c>
      <c r="J33" s="30">
        <f t="shared" si="2"/>
        <v>3.0526315789473686</v>
      </c>
      <c r="K33" s="52">
        <v>0</v>
      </c>
      <c r="L33" s="52">
        <v>0</v>
      </c>
      <c r="M33" s="28" t="e">
        <f t="shared" si="3"/>
        <v>#DIV/0!</v>
      </c>
      <c r="N33" s="12">
        <v>45</v>
      </c>
      <c r="O33" s="52">
        <v>0</v>
      </c>
      <c r="P33" s="27" t="e">
        <f t="shared" si="4"/>
        <v>#DIV/0!</v>
      </c>
      <c r="Q33" s="12">
        <v>32</v>
      </c>
      <c r="R33" s="52">
        <v>19</v>
      </c>
      <c r="S33" s="27">
        <f t="shared" si="5"/>
        <v>0.6842105263157895</v>
      </c>
      <c r="T33" s="12">
        <v>0</v>
      </c>
      <c r="U33" s="52">
        <v>0</v>
      </c>
      <c r="V33" s="28" t="e">
        <f t="shared" si="6"/>
        <v>#DIV/0!</v>
      </c>
      <c r="W33" s="12">
        <v>0</v>
      </c>
      <c r="X33" s="52">
        <v>0</v>
      </c>
      <c r="Y33" s="29" t="e">
        <f t="shared" si="7"/>
        <v>#DIV/0!</v>
      </c>
      <c r="Z33" s="23"/>
    </row>
    <row r="34" spans="1:26" s="22" customFormat="1" ht="21" customHeight="1">
      <c r="A34" s="73" t="s">
        <v>9</v>
      </c>
      <c r="B34" s="25">
        <v>170</v>
      </c>
      <c r="C34" s="25">
        <v>176</v>
      </c>
      <c r="D34" s="26">
        <f t="shared" si="0"/>
        <v>-0.03409090909090909</v>
      </c>
      <c r="E34" s="61">
        <v>156</v>
      </c>
      <c r="F34" s="52">
        <v>140</v>
      </c>
      <c r="G34" s="27">
        <f t="shared" si="1"/>
        <v>0.11428571428571428</v>
      </c>
      <c r="H34" s="24">
        <v>14</v>
      </c>
      <c r="I34" s="25">
        <v>36</v>
      </c>
      <c r="J34" s="30">
        <f t="shared" si="2"/>
        <v>-0.6111111111111112</v>
      </c>
      <c r="K34" s="52">
        <v>0</v>
      </c>
      <c r="L34" s="52">
        <v>0</v>
      </c>
      <c r="M34" s="28" t="e">
        <f t="shared" si="3"/>
        <v>#DIV/0!</v>
      </c>
      <c r="N34" s="12">
        <v>0</v>
      </c>
      <c r="O34" s="52">
        <v>0</v>
      </c>
      <c r="P34" s="27" t="e">
        <f t="shared" si="4"/>
        <v>#DIV/0!</v>
      </c>
      <c r="Q34" s="12">
        <v>14</v>
      </c>
      <c r="R34" s="52">
        <v>36</v>
      </c>
      <c r="S34" s="27">
        <f t="shared" si="5"/>
        <v>-0.6111111111111112</v>
      </c>
      <c r="T34" s="12">
        <v>0</v>
      </c>
      <c r="U34" s="52">
        <v>0</v>
      </c>
      <c r="V34" s="28" t="e">
        <f t="shared" si="6"/>
        <v>#DIV/0!</v>
      </c>
      <c r="W34" s="12">
        <v>0</v>
      </c>
      <c r="X34" s="52">
        <v>0</v>
      </c>
      <c r="Y34" s="29" t="e">
        <f t="shared" si="7"/>
        <v>#DIV/0!</v>
      </c>
      <c r="Z34" s="23"/>
    </row>
    <row r="35" spans="1:26" s="22" customFormat="1" ht="21" customHeight="1" thickBot="1">
      <c r="A35" s="74" t="s">
        <v>10</v>
      </c>
      <c r="B35" s="25">
        <v>173</v>
      </c>
      <c r="C35" s="25">
        <v>203</v>
      </c>
      <c r="D35" s="31">
        <f t="shared" si="0"/>
        <v>-0.1477832512315271</v>
      </c>
      <c r="E35" s="89">
        <v>155</v>
      </c>
      <c r="F35" s="53">
        <v>168</v>
      </c>
      <c r="G35" s="32">
        <f t="shared" si="1"/>
        <v>-0.07738095238095238</v>
      </c>
      <c r="H35" s="90">
        <v>18</v>
      </c>
      <c r="I35" s="25">
        <v>35</v>
      </c>
      <c r="J35" s="62">
        <f t="shared" si="2"/>
        <v>-0.4857142857142857</v>
      </c>
      <c r="K35" s="53">
        <v>0</v>
      </c>
      <c r="L35" s="53">
        <v>0</v>
      </c>
      <c r="M35" s="28" t="e">
        <f t="shared" si="3"/>
        <v>#DIV/0!</v>
      </c>
      <c r="N35" s="54">
        <v>0</v>
      </c>
      <c r="O35" s="53">
        <v>0</v>
      </c>
      <c r="P35" s="32" t="e">
        <f t="shared" si="4"/>
        <v>#DIV/0!</v>
      </c>
      <c r="Q35" s="54">
        <v>18</v>
      </c>
      <c r="R35" s="53">
        <v>35</v>
      </c>
      <c r="S35" s="32">
        <f t="shared" si="5"/>
        <v>-0.4857142857142857</v>
      </c>
      <c r="T35" s="54">
        <v>0</v>
      </c>
      <c r="U35" s="53">
        <v>0</v>
      </c>
      <c r="V35" s="37" t="e">
        <f t="shared" si="6"/>
        <v>#DIV/0!</v>
      </c>
      <c r="W35" s="54">
        <v>0</v>
      </c>
      <c r="X35" s="88">
        <v>0</v>
      </c>
      <c r="Y35" s="29" t="e">
        <f t="shared" si="7"/>
        <v>#DIV/0!</v>
      </c>
      <c r="Z35" s="23"/>
    </row>
    <row r="36" spans="1:26" s="22" customFormat="1" ht="21" customHeight="1" thickBot="1" thickTop="1">
      <c r="A36" s="67" t="s">
        <v>14</v>
      </c>
      <c r="B36" s="34">
        <f>SUM(B24:B35)</f>
        <v>3471</v>
      </c>
      <c r="C36" s="34">
        <f>SUM(C24:C35)</f>
        <v>2889</v>
      </c>
      <c r="D36" s="56">
        <f t="shared" si="0"/>
        <v>0.20145379023883697</v>
      </c>
      <c r="E36" s="63">
        <f>SUM(E24:E35)</f>
        <v>2548</v>
      </c>
      <c r="F36" s="34">
        <f>SUM(F24:F35)</f>
        <v>2401</v>
      </c>
      <c r="G36" s="36">
        <f t="shared" si="1"/>
        <v>0.061224489795918366</v>
      </c>
      <c r="H36" s="33">
        <f>SUM(H24:H35)</f>
        <v>923</v>
      </c>
      <c r="I36" s="34">
        <f>SUM(I24:I35)</f>
        <v>488</v>
      </c>
      <c r="J36" s="35">
        <f t="shared" si="2"/>
        <v>0.8913934426229508</v>
      </c>
      <c r="K36" s="34">
        <f>SUM(K24:K35)</f>
        <v>0</v>
      </c>
      <c r="L36" s="34">
        <f>SUM(L24:L35)</f>
        <v>9</v>
      </c>
      <c r="M36" s="46">
        <f t="shared" si="3"/>
        <v>-1</v>
      </c>
      <c r="N36" s="33">
        <f>SUM(N24:N35)</f>
        <v>394</v>
      </c>
      <c r="O36" s="34">
        <f>SUM(O24:O35)</f>
        <v>148</v>
      </c>
      <c r="P36" s="36">
        <f t="shared" si="4"/>
        <v>1.662162162162162</v>
      </c>
      <c r="Q36" s="33">
        <f>SUM(Q24:Q35)</f>
        <v>522</v>
      </c>
      <c r="R36" s="34">
        <f>SUM(R24:R35)</f>
        <v>331</v>
      </c>
      <c r="S36" s="36">
        <f t="shared" si="5"/>
        <v>0.5770392749244713</v>
      </c>
      <c r="T36" s="33">
        <f>SUM(T24:T35)</f>
        <v>0</v>
      </c>
      <c r="U36" s="34">
        <f>SUM(U24:U35)</f>
        <v>0</v>
      </c>
      <c r="V36" s="38" t="e">
        <f t="shared" si="6"/>
        <v>#DIV/0!</v>
      </c>
      <c r="W36" s="33">
        <f>SUM(W24:W35)</f>
        <v>7</v>
      </c>
      <c r="X36" s="34">
        <f>SUM(X24:X35)</f>
        <v>0</v>
      </c>
      <c r="Y36" s="35" t="e">
        <f t="shared" si="7"/>
        <v>#DIV/0!</v>
      </c>
      <c r="Z36" s="23"/>
    </row>
  </sheetData>
  <sheetProtection/>
  <mergeCells count="12">
    <mergeCell ref="A20:A23"/>
    <mergeCell ref="K21:Y21"/>
    <mergeCell ref="H21:J22"/>
    <mergeCell ref="E21:G22"/>
    <mergeCell ref="B20:D22"/>
    <mergeCell ref="E20:Y20"/>
    <mergeCell ref="A1:Z1"/>
    <mergeCell ref="T22:V22"/>
    <mergeCell ref="W22:Y22"/>
    <mergeCell ref="K22:M22"/>
    <mergeCell ref="N22:P22"/>
    <mergeCell ref="Q22:S22"/>
  </mergeCells>
  <printOptions/>
  <pageMargins left="0.7874015748031497" right="0.5905511811023623" top="0.5905511811023623" bottom="0.5905511811023623" header="0.5118110236220472" footer="0.5118110236220472"/>
  <pageSetup errors="dash" fitToHeight="3" fitToWidth="1" horizontalDpi="600" verticalDpi="600" orientation="landscape" paperSize="9" scale="72" r:id="rId2"/>
  <headerFooter alignWithMargins="0">
    <oddFooter>&amp;R（単位：戸）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5"/>
  <sheetViews>
    <sheetView zoomScaleSheetLayoutView="50" zoomScalePageLayoutView="0" workbookViewId="0" topLeftCell="A19">
      <selection activeCell="H35" sqref="H35"/>
    </sheetView>
  </sheetViews>
  <sheetFormatPr defaultColWidth="8.796875" defaultRowHeight="18" customHeight="1"/>
  <cols>
    <col min="1" max="1" width="8.69921875" style="1" customWidth="1"/>
    <col min="2" max="28" width="7.09765625" style="2" customWidth="1"/>
    <col min="29" max="16384" width="9" style="2" customWidth="1"/>
  </cols>
  <sheetData>
    <row r="1" spans="1:26" ht="32.25" customHeight="1" thickBot="1" thickTop="1">
      <c r="A1" s="106" t="s">
        <v>51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8"/>
    </row>
    <row r="2" spans="1:16" ht="32.25" customHeight="1" thickTop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ht="18" customHeight="1">
      <c r="A3" s="2"/>
    </row>
    <row r="19" ht="18" customHeight="1" thickBot="1"/>
    <row r="20" spans="1:10" ht="18" customHeight="1" thickBot="1">
      <c r="A20" s="110" t="s">
        <v>0</v>
      </c>
      <c r="B20" s="97" t="s">
        <v>34</v>
      </c>
      <c r="C20" s="98"/>
      <c r="D20" s="98"/>
      <c r="E20" s="113"/>
      <c r="F20" s="113"/>
      <c r="G20" s="113"/>
      <c r="H20" s="113"/>
      <c r="I20" s="113"/>
      <c r="J20" s="114"/>
    </row>
    <row r="21" spans="1:26" s="22" customFormat="1" ht="21" customHeight="1">
      <c r="A21" s="111"/>
      <c r="B21" s="99"/>
      <c r="C21" s="100"/>
      <c r="D21" s="100"/>
      <c r="E21" s="118" t="s">
        <v>36</v>
      </c>
      <c r="F21" s="102"/>
      <c r="G21" s="103"/>
      <c r="H21" s="101" t="s">
        <v>37</v>
      </c>
      <c r="I21" s="102"/>
      <c r="J21" s="123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21"/>
    </row>
    <row r="22" spans="1:26" s="22" customFormat="1" ht="21" customHeight="1">
      <c r="A22" s="112"/>
      <c r="B22" s="57" t="s">
        <v>48</v>
      </c>
      <c r="C22" s="9" t="s">
        <v>45</v>
      </c>
      <c r="D22" s="59" t="s">
        <v>18</v>
      </c>
      <c r="E22" s="57" t="s">
        <v>48</v>
      </c>
      <c r="F22" s="9" t="s">
        <v>45</v>
      </c>
      <c r="G22" s="5" t="s">
        <v>18</v>
      </c>
      <c r="H22" s="8" t="s">
        <v>48</v>
      </c>
      <c r="I22" s="9" t="s">
        <v>45</v>
      </c>
      <c r="J22" s="59" t="s">
        <v>18</v>
      </c>
      <c r="K22" s="39"/>
      <c r="L22" s="39"/>
      <c r="M22" s="40"/>
      <c r="N22" s="39"/>
      <c r="O22" s="39"/>
      <c r="P22" s="40"/>
      <c r="Q22" s="39"/>
      <c r="R22" s="39"/>
      <c r="S22" s="40"/>
      <c r="T22" s="39"/>
      <c r="U22" s="39"/>
      <c r="V22" s="40"/>
      <c r="W22" s="39"/>
      <c r="X22" s="39"/>
      <c r="Y22" s="40"/>
      <c r="Z22" s="23"/>
    </row>
    <row r="23" spans="1:26" s="22" customFormat="1" ht="21" customHeight="1">
      <c r="A23" s="73" t="s">
        <v>31</v>
      </c>
      <c r="B23" s="75">
        <v>175</v>
      </c>
      <c r="C23" s="25">
        <v>123</v>
      </c>
      <c r="D23" s="30">
        <f>+(B23-C23)/C23</f>
        <v>0.42276422764227645</v>
      </c>
      <c r="E23" s="52">
        <v>163</v>
      </c>
      <c r="F23" s="52">
        <v>117</v>
      </c>
      <c r="G23" s="27">
        <f>+(E23-F23)/F23</f>
        <v>0.39316239316239315</v>
      </c>
      <c r="H23" s="24">
        <v>12</v>
      </c>
      <c r="I23" s="25">
        <v>6</v>
      </c>
      <c r="J23" s="30">
        <f>+(H23-I23)/I23</f>
        <v>1</v>
      </c>
      <c r="K23" s="41"/>
      <c r="L23" s="41"/>
      <c r="M23" s="42"/>
      <c r="N23" s="41"/>
      <c r="O23" s="41"/>
      <c r="P23" s="43"/>
      <c r="Q23" s="41"/>
      <c r="R23" s="41"/>
      <c r="S23" s="43"/>
      <c r="T23" s="41"/>
      <c r="U23" s="41"/>
      <c r="V23" s="42"/>
      <c r="W23" s="41"/>
      <c r="X23" s="41"/>
      <c r="Y23" s="42"/>
      <c r="Z23" s="23"/>
    </row>
    <row r="24" spans="1:26" s="22" customFormat="1" ht="21" customHeight="1">
      <c r="A24" s="73" t="s">
        <v>20</v>
      </c>
      <c r="B24" s="75">
        <v>137</v>
      </c>
      <c r="C24" s="25">
        <v>135</v>
      </c>
      <c r="D24" s="30">
        <f aca="true" t="shared" si="0" ref="D24:D35">+(B24-C24)/C24</f>
        <v>0.014814814814814815</v>
      </c>
      <c r="E24" s="52">
        <v>123</v>
      </c>
      <c r="F24" s="52">
        <v>127</v>
      </c>
      <c r="G24" s="27">
        <f aca="true" t="shared" si="1" ref="G24:G35">+(E24-F24)/F24</f>
        <v>-0.031496062992125984</v>
      </c>
      <c r="H24" s="24">
        <v>14</v>
      </c>
      <c r="I24" s="25">
        <v>8</v>
      </c>
      <c r="J24" s="30">
        <f aca="true" t="shared" si="2" ref="J24:J35">+(H24-I24)/I24</f>
        <v>0.75</v>
      </c>
      <c r="K24" s="82"/>
      <c r="L24" s="41"/>
      <c r="M24" s="42"/>
      <c r="N24" s="41"/>
      <c r="O24" s="41"/>
      <c r="P24" s="43"/>
      <c r="Q24" s="41"/>
      <c r="R24" s="41"/>
      <c r="S24" s="43"/>
      <c r="T24" s="41"/>
      <c r="U24" s="41"/>
      <c r="V24" s="42"/>
      <c r="W24" s="41"/>
      <c r="X24" s="41"/>
      <c r="Y24" s="43"/>
      <c r="Z24" s="23"/>
    </row>
    <row r="25" spans="1:26" s="22" customFormat="1" ht="21" customHeight="1">
      <c r="A25" s="73" t="s">
        <v>1</v>
      </c>
      <c r="B25" s="75">
        <v>166</v>
      </c>
      <c r="C25" s="25">
        <v>98</v>
      </c>
      <c r="D25" s="30">
        <f t="shared" si="0"/>
        <v>0.6938775510204082</v>
      </c>
      <c r="E25" s="52">
        <v>156</v>
      </c>
      <c r="F25" s="52">
        <v>97</v>
      </c>
      <c r="G25" s="27">
        <f t="shared" si="1"/>
        <v>0.6082474226804123</v>
      </c>
      <c r="H25" s="24">
        <v>10</v>
      </c>
      <c r="I25" s="25">
        <v>1</v>
      </c>
      <c r="J25" s="30">
        <f t="shared" si="2"/>
        <v>9</v>
      </c>
      <c r="K25" s="82"/>
      <c r="L25" s="41"/>
      <c r="M25" s="42"/>
      <c r="N25" s="41"/>
      <c r="O25" s="41"/>
      <c r="P25" s="43"/>
      <c r="Q25" s="41"/>
      <c r="R25" s="41"/>
      <c r="S25" s="43"/>
      <c r="T25" s="41"/>
      <c r="U25" s="41"/>
      <c r="V25" s="42"/>
      <c r="W25" s="41"/>
      <c r="X25" s="41"/>
      <c r="Y25" s="42"/>
      <c r="Z25" s="23"/>
    </row>
    <row r="26" spans="1:26" s="22" customFormat="1" ht="21" customHeight="1">
      <c r="A26" s="73" t="s">
        <v>2</v>
      </c>
      <c r="B26" s="75">
        <v>161</v>
      </c>
      <c r="C26" s="25">
        <v>133</v>
      </c>
      <c r="D26" s="30">
        <f t="shared" si="0"/>
        <v>0.21052631578947367</v>
      </c>
      <c r="E26" s="52">
        <v>154</v>
      </c>
      <c r="F26" s="52">
        <v>127</v>
      </c>
      <c r="G26" s="27">
        <f t="shared" si="1"/>
        <v>0.2125984251968504</v>
      </c>
      <c r="H26" s="24">
        <v>7</v>
      </c>
      <c r="I26" s="25">
        <v>6</v>
      </c>
      <c r="J26" s="30">
        <f t="shared" si="2"/>
        <v>0.16666666666666666</v>
      </c>
      <c r="K26" s="82"/>
      <c r="L26" s="41"/>
      <c r="M26" s="42"/>
      <c r="N26" s="41"/>
      <c r="O26" s="41"/>
      <c r="P26" s="43"/>
      <c r="Q26" s="41"/>
      <c r="R26" s="41"/>
      <c r="S26" s="43"/>
      <c r="T26" s="41"/>
      <c r="U26" s="41"/>
      <c r="V26" s="42"/>
      <c r="W26" s="41"/>
      <c r="X26" s="41"/>
      <c r="Y26" s="42"/>
      <c r="Z26" s="23"/>
    </row>
    <row r="27" spans="1:26" s="22" customFormat="1" ht="21" customHeight="1">
      <c r="A27" s="73" t="s">
        <v>3</v>
      </c>
      <c r="B27" s="75">
        <v>138</v>
      </c>
      <c r="C27" s="25">
        <v>125</v>
      </c>
      <c r="D27" s="30">
        <f t="shared" si="0"/>
        <v>0.104</v>
      </c>
      <c r="E27" s="52">
        <v>131</v>
      </c>
      <c r="F27" s="52">
        <v>116</v>
      </c>
      <c r="G27" s="27">
        <f t="shared" si="1"/>
        <v>0.12931034482758622</v>
      </c>
      <c r="H27" s="24">
        <v>7</v>
      </c>
      <c r="I27" s="25">
        <v>9</v>
      </c>
      <c r="J27" s="30">
        <f t="shared" si="2"/>
        <v>-0.2222222222222222</v>
      </c>
      <c r="K27" s="82"/>
      <c r="L27" s="41"/>
      <c r="M27" s="42"/>
      <c r="N27" s="41"/>
      <c r="O27" s="41"/>
      <c r="P27" s="43"/>
      <c r="Q27" s="41"/>
      <c r="R27" s="41"/>
      <c r="S27" s="43"/>
      <c r="T27" s="41"/>
      <c r="U27" s="41"/>
      <c r="V27" s="42"/>
      <c r="W27" s="41"/>
      <c r="X27" s="41"/>
      <c r="Y27" s="42"/>
      <c r="Z27" s="23"/>
    </row>
    <row r="28" spans="1:26" s="22" customFormat="1" ht="21" customHeight="1">
      <c r="A28" s="73" t="s">
        <v>4</v>
      </c>
      <c r="B28" s="75">
        <v>154</v>
      </c>
      <c r="C28" s="25">
        <v>117</v>
      </c>
      <c r="D28" s="30">
        <f t="shared" si="0"/>
        <v>0.3162393162393162</v>
      </c>
      <c r="E28" s="52">
        <v>146</v>
      </c>
      <c r="F28" s="52">
        <v>116</v>
      </c>
      <c r="G28" s="27">
        <f t="shared" si="1"/>
        <v>0.25862068965517243</v>
      </c>
      <c r="H28" s="24">
        <v>8</v>
      </c>
      <c r="I28" s="25">
        <v>1</v>
      </c>
      <c r="J28" s="30">
        <f t="shared" si="2"/>
        <v>7</v>
      </c>
      <c r="K28" s="82"/>
      <c r="L28" s="41"/>
      <c r="M28" s="42"/>
      <c r="N28" s="41"/>
      <c r="O28" s="41"/>
      <c r="P28" s="43"/>
      <c r="Q28" s="41"/>
      <c r="R28" s="41"/>
      <c r="S28" s="43"/>
      <c r="T28" s="41"/>
      <c r="U28" s="41"/>
      <c r="V28" s="42"/>
      <c r="W28" s="41"/>
      <c r="X28" s="41"/>
      <c r="Y28" s="42"/>
      <c r="Z28" s="23"/>
    </row>
    <row r="29" spans="1:26" s="22" customFormat="1" ht="21" customHeight="1">
      <c r="A29" s="73" t="s">
        <v>5</v>
      </c>
      <c r="B29" s="75">
        <v>211</v>
      </c>
      <c r="C29" s="25">
        <v>109</v>
      </c>
      <c r="D29" s="30">
        <f t="shared" si="0"/>
        <v>0.9357798165137615</v>
      </c>
      <c r="E29" s="52">
        <v>201</v>
      </c>
      <c r="F29" s="52">
        <v>106</v>
      </c>
      <c r="G29" s="27">
        <f t="shared" si="1"/>
        <v>0.8962264150943396</v>
      </c>
      <c r="H29" s="24">
        <v>10</v>
      </c>
      <c r="I29" s="25">
        <v>3</v>
      </c>
      <c r="J29" s="30">
        <f t="shared" si="2"/>
        <v>2.3333333333333335</v>
      </c>
      <c r="K29" s="82"/>
      <c r="L29" s="41"/>
      <c r="M29" s="42"/>
      <c r="N29" s="41"/>
      <c r="O29" s="41"/>
      <c r="P29" s="43"/>
      <c r="Q29" s="41"/>
      <c r="R29" s="41"/>
      <c r="S29" s="43"/>
      <c r="T29" s="41"/>
      <c r="U29" s="41"/>
      <c r="V29" s="42"/>
      <c r="W29" s="41"/>
      <c r="X29" s="41"/>
      <c r="Y29" s="42"/>
      <c r="Z29" s="23"/>
    </row>
    <row r="30" spans="1:26" s="22" customFormat="1" ht="21" customHeight="1">
      <c r="A30" s="73" t="s">
        <v>6</v>
      </c>
      <c r="B30" s="83">
        <v>222</v>
      </c>
      <c r="C30" s="91">
        <v>131</v>
      </c>
      <c r="D30" s="30">
        <f t="shared" si="0"/>
        <v>0.6946564885496184</v>
      </c>
      <c r="E30" s="52">
        <v>212</v>
      </c>
      <c r="F30" s="52">
        <v>127</v>
      </c>
      <c r="G30" s="27">
        <f t="shared" si="1"/>
        <v>0.6692913385826772</v>
      </c>
      <c r="H30" s="84">
        <v>10</v>
      </c>
      <c r="I30" s="91">
        <v>4</v>
      </c>
      <c r="J30" s="30">
        <f t="shared" si="2"/>
        <v>1.5</v>
      </c>
      <c r="K30" s="82"/>
      <c r="L30" s="41"/>
      <c r="M30" s="42"/>
      <c r="N30" s="41"/>
      <c r="O30" s="41"/>
      <c r="P30" s="43"/>
      <c r="Q30" s="41"/>
      <c r="R30" s="41"/>
      <c r="S30" s="43"/>
      <c r="T30" s="41"/>
      <c r="U30" s="41"/>
      <c r="V30" s="42"/>
      <c r="W30" s="41"/>
      <c r="X30" s="41"/>
      <c r="Y30" s="42"/>
      <c r="Z30" s="23"/>
    </row>
    <row r="31" spans="1:26" s="22" customFormat="1" ht="21" customHeight="1">
      <c r="A31" s="73" t="s">
        <v>7</v>
      </c>
      <c r="B31" s="75">
        <v>203</v>
      </c>
      <c r="C31" s="25">
        <v>146</v>
      </c>
      <c r="D31" s="30">
        <f t="shared" si="0"/>
        <v>0.3904109589041096</v>
      </c>
      <c r="E31" s="52">
        <v>197</v>
      </c>
      <c r="F31" s="52">
        <v>141</v>
      </c>
      <c r="G31" s="27">
        <f t="shared" si="1"/>
        <v>0.3971631205673759</v>
      </c>
      <c r="H31" s="24">
        <v>6</v>
      </c>
      <c r="I31" s="25">
        <v>5</v>
      </c>
      <c r="J31" s="30">
        <f t="shared" si="2"/>
        <v>0.2</v>
      </c>
      <c r="K31" s="82"/>
      <c r="L31" s="41"/>
      <c r="M31" s="42"/>
      <c r="N31" s="41"/>
      <c r="O31" s="41"/>
      <c r="P31" s="43"/>
      <c r="Q31" s="41"/>
      <c r="R31" s="41"/>
      <c r="S31" s="43"/>
      <c r="T31" s="41"/>
      <c r="U31" s="41"/>
      <c r="V31" s="42"/>
      <c r="W31" s="41"/>
      <c r="X31" s="41"/>
      <c r="Y31" s="42"/>
      <c r="Z31" s="23"/>
    </row>
    <row r="32" spans="1:26" s="22" customFormat="1" ht="21" customHeight="1">
      <c r="A32" s="73" t="s">
        <v>8</v>
      </c>
      <c r="B32" s="75">
        <v>127</v>
      </c>
      <c r="C32" s="25">
        <v>81</v>
      </c>
      <c r="D32" s="30">
        <f t="shared" si="0"/>
        <v>0.5679012345679012</v>
      </c>
      <c r="E32" s="52">
        <v>124</v>
      </c>
      <c r="F32" s="52">
        <v>80</v>
      </c>
      <c r="G32" s="27">
        <f t="shared" si="1"/>
        <v>0.55</v>
      </c>
      <c r="H32" s="24">
        <v>3</v>
      </c>
      <c r="I32" s="25">
        <v>1</v>
      </c>
      <c r="J32" s="30">
        <f t="shared" si="2"/>
        <v>2</v>
      </c>
      <c r="K32" s="82"/>
      <c r="L32" s="41"/>
      <c r="M32" s="42"/>
      <c r="N32" s="41"/>
      <c r="O32" s="41"/>
      <c r="P32" s="43"/>
      <c r="Q32" s="41"/>
      <c r="R32" s="41"/>
      <c r="S32" s="43"/>
      <c r="T32" s="41"/>
      <c r="U32" s="41"/>
      <c r="V32" s="42"/>
      <c r="W32" s="41"/>
      <c r="X32" s="41"/>
      <c r="Y32" s="42"/>
      <c r="Z32" s="23"/>
    </row>
    <row r="33" spans="1:26" s="22" customFormat="1" ht="21" customHeight="1">
      <c r="A33" s="73" t="s">
        <v>9</v>
      </c>
      <c r="B33" s="75">
        <v>123</v>
      </c>
      <c r="C33" s="25">
        <v>105</v>
      </c>
      <c r="D33" s="30">
        <f t="shared" si="0"/>
        <v>0.17142857142857143</v>
      </c>
      <c r="E33" s="52">
        <v>117</v>
      </c>
      <c r="F33" s="52">
        <v>101</v>
      </c>
      <c r="G33" s="27">
        <f t="shared" si="1"/>
        <v>0.15841584158415842</v>
      </c>
      <c r="H33" s="24">
        <v>6</v>
      </c>
      <c r="I33" s="25">
        <v>4</v>
      </c>
      <c r="J33" s="30">
        <f t="shared" si="2"/>
        <v>0.5</v>
      </c>
      <c r="K33" s="82"/>
      <c r="L33" s="41"/>
      <c r="M33" s="42"/>
      <c r="N33" s="41"/>
      <c r="O33" s="41"/>
      <c r="P33" s="43"/>
      <c r="Q33" s="41"/>
      <c r="R33" s="41"/>
      <c r="S33" s="43"/>
      <c r="T33" s="41"/>
      <c r="U33" s="41"/>
      <c r="V33" s="42"/>
      <c r="W33" s="41"/>
      <c r="X33" s="41"/>
      <c r="Y33" s="42"/>
      <c r="Z33" s="23"/>
    </row>
    <row r="34" spans="1:26" s="22" customFormat="1" ht="21" customHeight="1" thickBot="1">
      <c r="A34" s="74" t="s">
        <v>10</v>
      </c>
      <c r="B34" s="93">
        <v>111</v>
      </c>
      <c r="C34" s="92">
        <v>110</v>
      </c>
      <c r="D34" s="62">
        <f t="shared" si="0"/>
        <v>0.00909090909090909</v>
      </c>
      <c r="E34" s="53">
        <v>106</v>
      </c>
      <c r="F34" s="53">
        <v>103</v>
      </c>
      <c r="G34" s="32">
        <f t="shared" si="1"/>
        <v>0.02912621359223301</v>
      </c>
      <c r="H34" s="90">
        <v>5</v>
      </c>
      <c r="I34" s="94">
        <v>7</v>
      </c>
      <c r="J34" s="62">
        <f t="shared" si="2"/>
        <v>-0.2857142857142857</v>
      </c>
      <c r="K34" s="82"/>
      <c r="L34" s="41"/>
      <c r="M34" s="42"/>
      <c r="N34" s="41"/>
      <c r="O34" s="41"/>
      <c r="P34" s="43"/>
      <c r="Q34" s="41"/>
      <c r="R34" s="41"/>
      <c r="S34" s="43"/>
      <c r="T34" s="41"/>
      <c r="U34" s="41"/>
      <c r="V34" s="42"/>
      <c r="W34" s="41"/>
      <c r="X34" s="41"/>
      <c r="Y34" s="42"/>
      <c r="Z34" s="23"/>
    </row>
    <row r="35" spans="1:26" s="22" customFormat="1" ht="21" customHeight="1" thickBot="1" thickTop="1">
      <c r="A35" s="67" t="s">
        <v>14</v>
      </c>
      <c r="B35" s="63">
        <f>SUM(B23:B34)</f>
        <v>1928</v>
      </c>
      <c r="C35" s="34">
        <f>SUM(C23:C34)</f>
        <v>1413</v>
      </c>
      <c r="D35" s="35">
        <f t="shared" si="0"/>
        <v>0.36447275300778487</v>
      </c>
      <c r="E35" s="34">
        <f>SUM(E23:E34)</f>
        <v>1830</v>
      </c>
      <c r="F35" s="34">
        <f>SUM(F23:F34)</f>
        <v>1358</v>
      </c>
      <c r="G35" s="36">
        <f t="shared" si="1"/>
        <v>0.3475699558173785</v>
      </c>
      <c r="H35" s="33">
        <f>SUM(H23:H34)</f>
        <v>98</v>
      </c>
      <c r="I35" s="34">
        <f>SUM(I23:I34)</f>
        <v>55</v>
      </c>
      <c r="J35" s="35">
        <f t="shared" si="2"/>
        <v>0.7818181818181819</v>
      </c>
      <c r="K35" s="44"/>
      <c r="L35" s="44"/>
      <c r="M35" s="43"/>
      <c r="N35" s="44"/>
      <c r="O35" s="44"/>
      <c r="P35" s="43"/>
      <c r="Q35" s="44"/>
      <c r="R35" s="44"/>
      <c r="S35" s="43"/>
      <c r="T35" s="44"/>
      <c r="U35" s="44"/>
      <c r="V35" s="42"/>
      <c r="W35" s="44"/>
      <c r="X35" s="44"/>
      <c r="Y35" s="43"/>
      <c r="Z35" s="23"/>
    </row>
  </sheetData>
  <sheetProtection/>
  <mergeCells count="6">
    <mergeCell ref="A1:Z1"/>
    <mergeCell ref="E21:G21"/>
    <mergeCell ref="H21:J21"/>
    <mergeCell ref="B20:D21"/>
    <mergeCell ref="E20:J20"/>
    <mergeCell ref="A20:A22"/>
  </mergeCells>
  <printOptions/>
  <pageMargins left="0.7874015748031497" right="0.5905511811023623" top="0.5905511811023623" bottom="0.5905511811023623" header="0.5118110236220472" footer="0.5118110236220472"/>
  <pageSetup errors="dash" fitToHeight="3" fitToWidth="1" horizontalDpi="600" verticalDpi="600" orientation="landscape" paperSize="9" scale="72" r:id="rId2"/>
  <headerFooter alignWithMargins="0">
    <oddFooter>&amp;R（単位：戸）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5"/>
  <sheetViews>
    <sheetView tabSelected="1" zoomScale="90" zoomScaleNormal="90" zoomScaleSheetLayoutView="50" zoomScalePageLayoutView="0" workbookViewId="0" topLeftCell="A1">
      <selection activeCell="P30" sqref="P30"/>
    </sheetView>
  </sheetViews>
  <sheetFormatPr defaultColWidth="8.796875" defaultRowHeight="18" customHeight="1"/>
  <cols>
    <col min="1" max="1" width="8.69921875" style="1" customWidth="1"/>
    <col min="2" max="28" width="7.09765625" style="2" customWidth="1"/>
    <col min="29" max="16384" width="9" style="2" customWidth="1"/>
  </cols>
  <sheetData>
    <row r="1" spans="1:26" ht="32.25" customHeight="1" thickBot="1" thickTop="1">
      <c r="A1" s="106" t="s">
        <v>52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8"/>
    </row>
    <row r="2" spans="1:16" ht="32.25" customHeight="1" thickTop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ht="18" customHeight="1">
      <c r="A3" s="2"/>
    </row>
    <row r="19" ht="18" customHeight="1" thickBot="1"/>
    <row r="20" spans="1:10" ht="18" customHeight="1" thickBot="1">
      <c r="A20" s="110" t="s">
        <v>0</v>
      </c>
      <c r="B20" s="97" t="s">
        <v>35</v>
      </c>
      <c r="C20" s="98"/>
      <c r="D20" s="98"/>
      <c r="E20" s="113"/>
      <c r="F20" s="113"/>
      <c r="G20" s="113"/>
      <c r="H20" s="113"/>
      <c r="I20" s="113"/>
      <c r="J20" s="114"/>
    </row>
    <row r="21" spans="1:26" s="22" customFormat="1" ht="21" customHeight="1">
      <c r="A21" s="111"/>
      <c r="B21" s="99"/>
      <c r="C21" s="100"/>
      <c r="D21" s="100"/>
      <c r="E21" s="118" t="s">
        <v>38</v>
      </c>
      <c r="F21" s="102"/>
      <c r="G21" s="103"/>
      <c r="H21" s="101" t="s">
        <v>39</v>
      </c>
      <c r="I21" s="102"/>
      <c r="J21" s="123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21"/>
    </row>
    <row r="22" spans="1:26" s="22" customFormat="1" ht="21" customHeight="1">
      <c r="A22" s="112"/>
      <c r="B22" s="58" t="s">
        <v>48</v>
      </c>
      <c r="C22" s="9" t="s">
        <v>45</v>
      </c>
      <c r="D22" s="55" t="s">
        <v>18</v>
      </c>
      <c r="E22" s="58" t="s">
        <v>48</v>
      </c>
      <c r="F22" s="9" t="s">
        <v>45</v>
      </c>
      <c r="G22" s="5" t="s">
        <v>18</v>
      </c>
      <c r="H22" s="8" t="s">
        <v>48</v>
      </c>
      <c r="I22" s="9" t="s">
        <v>45</v>
      </c>
      <c r="J22" s="59" t="s">
        <v>18</v>
      </c>
      <c r="K22" s="39"/>
      <c r="L22" s="39"/>
      <c r="M22" s="40"/>
      <c r="N22" s="39"/>
      <c r="O22" s="39"/>
      <c r="P22" s="40"/>
      <c r="Q22" s="39"/>
      <c r="R22" s="39"/>
      <c r="S22" s="40"/>
      <c r="T22" s="39"/>
      <c r="U22" s="39"/>
      <c r="V22" s="40"/>
      <c r="W22" s="39"/>
      <c r="X22" s="39"/>
      <c r="Y22" s="40"/>
      <c r="Z22" s="23"/>
    </row>
    <row r="23" spans="1:26" s="22" customFormat="1" ht="21" customHeight="1">
      <c r="A23" s="73" t="s">
        <v>31</v>
      </c>
      <c r="B23" s="75">
        <v>3</v>
      </c>
      <c r="C23" s="25">
        <f aca="true" t="shared" si="0" ref="C23:C34">+F23+I23</f>
        <v>21</v>
      </c>
      <c r="D23" s="26">
        <f>+(B23-C23)/C23</f>
        <v>-0.8571428571428571</v>
      </c>
      <c r="E23" s="61">
        <v>0</v>
      </c>
      <c r="F23" s="52">
        <v>0</v>
      </c>
      <c r="G23" s="27" t="e">
        <f>+(E23-F23)/F23</f>
        <v>#DIV/0!</v>
      </c>
      <c r="H23" s="24">
        <v>3</v>
      </c>
      <c r="I23" s="96">
        <v>21</v>
      </c>
      <c r="J23" s="30">
        <f>+(H23-I23)/I23</f>
        <v>-0.8571428571428571</v>
      </c>
      <c r="K23" s="41"/>
      <c r="L23" s="124" t="s">
        <v>44</v>
      </c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42"/>
      <c r="Z23" s="23"/>
    </row>
    <row r="24" spans="1:26" s="22" customFormat="1" ht="21" customHeight="1">
      <c r="A24" s="73" t="s">
        <v>20</v>
      </c>
      <c r="B24" s="75">
        <v>6</v>
      </c>
      <c r="C24" s="25">
        <f t="shared" si="0"/>
        <v>9</v>
      </c>
      <c r="D24" s="26">
        <f aca="true" t="shared" si="1" ref="D24:D35">+(B24-C24)/C24</f>
        <v>-0.3333333333333333</v>
      </c>
      <c r="E24" s="61">
        <v>0</v>
      </c>
      <c r="F24" s="52">
        <v>0</v>
      </c>
      <c r="G24" s="27" t="e">
        <f aca="true" t="shared" si="2" ref="G24:G35">+(E24-F24)/F24</f>
        <v>#DIV/0!</v>
      </c>
      <c r="H24" s="24">
        <v>6</v>
      </c>
      <c r="I24" s="25">
        <v>9</v>
      </c>
      <c r="J24" s="30">
        <f aca="true" t="shared" si="3" ref="J24:J35">+(H24-I24)/I24</f>
        <v>-0.3333333333333333</v>
      </c>
      <c r="K24" s="41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43"/>
      <c r="Z24" s="23"/>
    </row>
    <row r="25" spans="1:26" s="22" customFormat="1" ht="21" customHeight="1">
      <c r="A25" s="73" t="s">
        <v>1</v>
      </c>
      <c r="B25" s="75">
        <v>13</v>
      </c>
      <c r="C25" s="25">
        <f t="shared" si="0"/>
        <v>12</v>
      </c>
      <c r="D25" s="26">
        <f t="shared" si="1"/>
        <v>0.08333333333333333</v>
      </c>
      <c r="E25" s="61">
        <v>0</v>
      </c>
      <c r="F25" s="52">
        <v>0</v>
      </c>
      <c r="G25" s="27" t="e">
        <f t="shared" si="2"/>
        <v>#DIV/0!</v>
      </c>
      <c r="H25" s="24">
        <v>13</v>
      </c>
      <c r="I25" s="25">
        <v>12</v>
      </c>
      <c r="J25" s="30">
        <f t="shared" si="3"/>
        <v>0.08333333333333333</v>
      </c>
      <c r="K25" s="41"/>
      <c r="L25" s="41"/>
      <c r="M25" s="42"/>
      <c r="N25" s="41"/>
      <c r="O25" s="41"/>
      <c r="P25" s="43"/>
      <c r="Q25" s="41"/>
      <c r="R25" s="41"/>
      <c r="S25" s="43"/>
      <c r="T25" s="41"/>
      <c r="U25" s="41"/>
      <c r="V25" s="42"/>
      <c r="W25" s="41"/>
      <c r="X25" s="41"/>
      <c r="Y25" s="42"/>
      <c r="Z25" s="23"/>
    </row>
    <row r="26" spans="1:26" s="22" customFormat="1" ht="21" customHeight="1">
      <c r="A26" s="73" t="s">
        <v>2</v>
      </c>
      <c r="B26" s="75">
        <v>56</v>
      </c>
      <c r="C26" s="25">
        <f t="shared" si="0"/>
        <v>10</v>
      </c>
      <c r="D26" s="26">
        <f t="shared" si="1"/>
        <v>4.6</v>
      </c>
      <c r="E26" s="61">
        <v>45</v>
      </c>
      <c r="F26" s="52">
        <v>0</v>
      </c>
      <c r="G26" s="27" t="e">
        <f t="shared" si="2"/>
        <v>#DIV/0!</v>
      </c>
      <c r="H26" s="24">
        <v>11</v>
      </c>
      <c r="I26" s="25">
        <v>10</v>
      </c>
      <c r="J26" s="30">
        <f t="shared" si="3"/>
        <v>0.1</v>
      </c>
      <c r="K26" s="41"/>
      <c r="L26" s="41"/>
      <c r="M26" s="42"/>
      <c r="N26" s="41"/>
      <c r="O26" s="41"/>
      <c r="P26" s="43"/>
      <c r="Q26" s="41"/>
      <c r="R26" s="41"/>
      <c r="S26" s="43"/>
      <c r="T26" s="41"/>
      <c r="U26" s="41"/>
      <c r="V26" s="42"/>
      <c r="W26" s="41"/>
      <c r="X26" s="41"/>
      <c r="Y26" s="42"/>
      <c r="Z26" s="23"/>
    </row>
    <row r="27" spans="1:26" s="22" customFormat="1" ht="21" customHeight="1">
      <c r="A27" s="73" t="s">
        <v>3</v>
      </c>
      <c r="B27" s="75">
        <v>9</v>
      </c>
      <c r="C27" s="25">
        <f t="shared" si="0"/>
        <v>12</v>
      </c>
      <c r="D27" s="26">
        <f t="shared" si="1"/>
        <v>-0.25</v>
      </c>
      <c r="E27" s="61">
        <v>0</v>
      </c>
      <c r="F27" s="52">
        <v>0</v>
      </c>
      <c r="G27" s="27" t="e">
        <f t="shared" si="2"/>
        <v>#DIV/0!</v>
      </c>
      <c r="H27" s="24">
        <v>9</v>
      </c>
      <c r="I27" s="25">
        <v>12</v>
      </c>
      <c r="J27" s="30">
        <f t="shared" si="3"/>
        <v>-0.25</v>
      </c>
      <c r="K27" s="41"/>
      <c r="L27" s="41"/>
      <c r="M27" s="42"/>
      <c r="N27" s="41"/>
      <c r="O27" s="41"/>
      <c r="P27" s="43"/>
      <c r="Q27" s="41"/>
      <c r="R27" s="41"/>
      <c r="S27" s="43"/>
      <c r="T27" s="41"/>
      <c r="U27" s="41"/>
      <c r="V27" s="42"/>
      <c r="W27" s="41"/>
      <c r="X27" s="41"/>
      <c r="Y27" s="42"/>
      <c r="Z27" s="23"/>
    </row>
    <row r="28" spans="1:26" s="22" customFormat="1" ht="21" customHeight="1">
      <c r="A28" s="73" t="s">
        <v>4</v>
      </c>
      <c r="B28" s="75">
        <v>68</v>
      </c>
      <c r="C28" s="25">
        <f t="shared" si="0"/>
        <v>7</v>
      </c>
      <c r="D28" s="26">
        <f t="shared" si="1"/>
        <v>8.714285714285714</v>
      </c>
      <c r="E28" s="61">
        <v>50</v>
      </c>
      <c r="F28" s="52">
        <v>0</v>
      </c>
      <c r="G28" s="27" t="e">
        <f t="shared" si="2"/>
        <v>#DIV/0!</v>
      </c>
      <c r="H28" s="24">
        <v>18</v>
      </c>
      <c r="I28" s="25">
        <v>7</v>
      </c>
      <c r="J28" s="30">
        <f t="shared" si="3"/>
        <v>1.5714285714285714</v>
      </c>
      <c r="K28" s="41"/>
      <c r="L28" s="41"/>
      <c r="M28" s="42"/>
      <c r="N28" s="41"/>
      <c r="O28" s="41"/>
      <c r="P28" s="43"/>
      <c r="Q28" s="41"/>
      <c r="R28" s="41"/>
      <c r="S28" s="43"/>
      <c r="T28" s="41"/>
      <c r="U28" s="41"/>
      <c r="V28" s="42"/>
      <c r="W28" s="41"/>
      <c r="X28" s="41"/>
      <c r="Y28" s="42"/>
      <c r="Z28" s="23"/>
    </row>
    <row r="29" spans="1:26" s="22" customFormat="1" ht="21" customHeight="1">
      <c r="A29" s="73" t="s">
        <v>5</v>
      </c>
      <c r="B29" s="75">
        <v>15</v>
      </c>
      <c r="C29" s="25">
        <f t="shared" si="0"/>
        <v>46</v>
      </c>
      <c r="D29" s="26">
        <f t="shared" si="1"/>
        <v>-0.6739130434782609</v>
      </c>
      <c r="E29" s="61">
        <v>0</v>
      </c>
      <c r="F29" s="52">
        <v>42</v>
      </c>
      <c r="G29" s="27">
        <f t="shared" si="2"/>
        <v>-1</v>
      </c>
      <c r="H29" s="24">
        <v>15</v>
      </c>
      <c r="I29" s="25">
        <v>4</v>
      </c>
      <c r="J29" s="30">
        <f t="shared" si="3"/>
        <v>2.75</v>
      </c>
      <c r="K29" s="41"/>
      <c r="L29" s="41"/>
      <c r="M29" s="42"/>
      <c r="N29" s="41"/>
      <c r="O29" s="41"/>
      <c r="P29" s="43"/>
      <c r="Q29" s="41"/>
      <c r="R29" s="41"/>
      <c r="S29" s="43"/>
      <c r="T29" s="41"/>
      <c r="U29" s="41"/>
      <c r="V29" s="42"/>
      <c r="W29" s="41"/>
      <c r="X29" s="41"/>
      <c r="Y29" s="42"/>
      <c r="Z29" s="23"/>
    </row>
    <row r="30" spans="1:26" s="22" customFormat="1" ht="21" customHeight="1">
      <c r="A30" s="73" t="s">
        <v>6</v>
      </c>
      <c r="B30" s="75">
        <v>7</v>
      </c>
      <c r="C30" s="25">
        <f t="shared" si="0"/>
        <v>9</v>
      </c>
      <c r="D30" s="26">
        <f t="shared" si="1"/>
        <v>-0.2222222222222222</v>
      </c>
      <c r="E30" s="61">
        <v>0</v>
      </c>
      <c r="F30" s="52">
        <v>0</v>
      </c>
      <c r="G30" s="27" t="e">
        <f t="shared" si="2"/>
        <v>#DIV/0!</v>
      </c>
      <c r="H30" s="24">
        <v>7</v>
      </c>
      <c r="I30" s="25">
        <v>9</v>
      </c>
      <c r="J30" s="30">
        <f t="shared" si="3"/>
        <v>-0.2222222222222222</v>
      </c>
      <c r="K30" s="41"/>
      <c r="L30" s="41"/>
      <c r="M30" s="42"/>
      <c r="N30" s="41"/>
      <c r="O30" s="41"/>
      <c r="P30" s="43"/>
      <c r="Q30" s="41"/>
      <c r="R30" s="41"/>
      <c r="S30" s="43"/>
      <c r="T30" s="41"/>
      <c r="U30" s="41"/>
      <c r="V30" s="42"/>
      <c r="W30" s="41"/>
      <c r="X30" s="41"/>
      <c r="Y30" s="42"/>
      <c r="Z30" s="23"/>
    </row>
    <row r="31" spans="1:26" s="22" customFormat="1" ht="21" customHeight="1">
      <c r="A31" s="73" t="s">
        <v>7</v>
      </c>
      <c r="B31" s="75">
        <v>68</v>
      </c>
      <c r="C31" s="25">
        <f t="shared" si="0"/>
        <v>9</v>
      </c>
      <c r="D31" s="26">
        <f t="shared" si="1"/>
        <v>6.555555555555555</v>
      </c>
      <c r="E31" s="61">
        <v>62</v>
      </c>
      <c r="F31" s="52">
        <v>0</v>
      </c>
      <c r="G31" s="27" t="e">
        <f t="shared" si="2"/>
        <v>#DIV/0!</v>
      </c>
      <c r="H31" s="24">
        <v>6</v>
      </c>
      <c r="I31" s="25">
        <v>9</v>
      </c>
      <c r="J31" s="30">
        <f t="shared" si="3"/>
        <v>-0.3333333333333333</v>
      </c>
      <c r="K31" s="41"/>
      <c r="L31" s="41"/>
      <c r="M31" s="42"/>
      <c r="N31" s="41"/>
      <c r="O31" s="41"/>
      <c r="P31" s="43"/>
      <c r="Q31" s="41"/>
      <c r="R31" s="41"/>
      <c r="S31" s="43"/>
      <c r="T31" s="41"/>
      <c r="U31" s="41"/>
      <c r="V31" s="42"/>
      <c r="W31" s="41"/>
      <c r="X31" s="41"/>
      <c r="Y31" s="42"/>
      <c r="Z31" s="23"/>
    </row>
    <row r="32" spans="1:26" s="22" customFormat="1" ht="21" customHeight="1">
      <c r="A32" s="73" t="s">
        <v>8</v>
      </c>
      <c r="B32" s="75">
        <v>9</v>
      </c>
      <c r="C32" s="25">
        <f t="shared" si="0"/>
        <v>7</v>
      </c>
      <c r="D32" s="26">
        <f>+(B32-C32)/C32</f>
        <v>0.2857142857142857</v>
      </c>
      <c r="E32" s="61">
        <v>0</v>
      </c>
      <c r="F32" s="52">
        <v>0</v>
      </c>
      <c r="G32" s="27" t="e">
        <f t="shared" si="2"/>
        <v>#DIV/0!</v>
      </c>
      <c r="H32" s="24">
        <v>9</v>
      </c>
      <c r="I32" s="25">
        <v>7</v>
      </c>
      <c r="J32" s="30">
        <f>+(H32-I32)/I32</f>
        <v>0.2857142857142857</v>
      </c>
      <c r="K32" s="41"/>
      <c r="L32" s="41"/>
      <c r="M32" s="42"/>
      <c r="N32" s="41"/>
      <c r="O32" s="41"/>
      <c r="P32" s="43"/>
      <c r="Q32" s="41"/>
      <c r="R32" s="41"/>
      <c r="S32" s="43"/>
      <c r="T32" s="41"/>
      <c r="U32" s="41"/>
      <c r="V32" s="42"/>
      <c r="W32" s="41"/>
      <c r="X32" s="41"/>
      <c r="Y32" s="42"/>
      <c r="Z32" s="23"/>
    </row>
    <row r="33" spans="1:26" s="22" customFormat="1" ht="21" customHeight="1">
      <c r="A33" s="73" t="s">
        <v>9</v>
      </c>
      <c r="B33" s="75">
        <v>4</v>
      </c>
      <c r="C33" s="25">
        <f t="shared" si="0"/>
        <v>7</v>
      </c>
      <c r="D33" s="26">
        <f t="shared" si="1"/>
        <v>-0.42857142857142855</v>
      </c>
      <c r="E33" s="61">
        <v>0</v>
      </c>
      <c r="F33" s="52">
        <v>0</v>
      </c>
      <c r="G33" s="27" t="e">
        <f t="shared" si="2"/>
        <v>#DIV/0!</v>
      </c>
      <c r="H33" s="24">
        <v>4</v>
      </c>
      <c r="I33" s="25">
        <v>7</v>
      </c>
      <c r="J33" s="30">
        <f t="shared" si="3"/>
        <v>-0.42857142857142855</v>
      </c>
      <c r="K33" s="41"/>
      <c r="L33" s="41"/>
      <c r="M33" s="42"/>
      <c r="N33" s="41"/>
      <c r="O33" s="41"/>
      <c r="P33" s="43"/>
      <c r="Q33" s="41"/>
      <c r="R33" s="41"/>
      <c r="S33" s="43"/>
      <c r="T33" s="41"/>
      <c r="U33" s="41"/>
      <c r="V33" s="42"/>
      <c r="W33" s="41"/>
      <c r="X33" s="41"/>
      <c r="Y33" s="42"/>
      <c r="Z33" s="23"/>
    </row>
    <row r="34" spans="1:26" s="22" customFormat="1" ht="21" customHeight="1" thickBot="1">
      <c r="A34" s="74" t="s">
        <v>10</v>
      </c>
      <c r="B34" s="75">
        <v>8</v>
      </c>
      <c r="C34" s="25">
        <f t="shared" si="0"/>
        <v>14</v>
      </c>
      <c r="D34" s="31">
        <f t="shared" si="1"/>
        <v>-0.42857142857142855</v>
      </c>
      <c r="E34" s="89">
        <v>2</v>
      </c>
      <c r="F34" s="85">
        <v>0</v>
      </c>
      <c r="G34" s="32" t="e">
        <f t="shared" si="2"/>
        <v>#DIV/0!</v>
      </c>
      <c r="H34" s="90">
        <v>6</v>
      </c>
      <c r="I34" s="95">
        <v>14</v>
      </c>
      <c r="J34" s="62">
        <f t="shared" si="3"/>
        <v>-0.5714285714285714</v>
      </c>
      <c r="K34" s="41"/>
      <c r="L34" s="41"/>
      <c r="M34" s="42"/>
      <c r="N34" s="41"/>
      <c r="O34" s="41"/>
      <c r="P34" s="43"/>
      <c r="Q34" s="41"/>
      <c r="R34" s="41"/>
      <c r="S34" s="43"/>
      <c r="T34" s="41"/>
      <c r="U34" s="41"/>
      <c r="V34" s="42"/>
      <c r="W34" s="41"/>
      <c r="X34" s="41"/>
      <c r="Y34" s="42"/>
      <c r="Z34" s="23"/>
    </row>
    <row r="35" spans="1:26" s="22" customFormat="1" ht="21" customHeight="1" thickBot="1" thickTop="1">
      <c r="A35" s="67" t="s">
        <v>14</v>
      </c>
      <c r="B35" s="63">
        <f>SUM(B23:B34)</f>
        <v>266</v>
      </c>
      <c r="C35" s="34">
        <f>SUM(C23:C34)</f>
        <v>163</v>
      </c>
      <c r="D35" s="56">
        <f t="shared" si="1"/>
        <v>0.6319018404907976</v>
      </c>
      <c r="E35" s="63">
        <f>SUM(E23:E34)</f>
        <v>159</v>
      </c>
      <c r="F35" s="34">
        <f>SUM(F23:F34)</f>
        <v>42</v>
      </c>
      <c r="G35" s="36">
        <f t="shared" si="2"/>
        <v>2.7857142857142856</v>
      </c>
      <c r="H35" s="33">
        <f>SUM(H23:H34)</f>
        <v>107</v>
      </c>
      <c r="I35" s="34">
        <f>SUM(I23:I34)</f>
        <v>121</v>
      </c>
      <c r="J35" s="35">
        <f t="shared" si="3"/>
        <v>-0.11570247933884298</v>
      </c>
      <c r="K35" s="44"/>
      <c r="L35" s="44"/>
      <c r="M35" s="43"/>
      <c r="N35" s="44"/>
      <c r="O35" s="44"/>
      <c r="P35" s="43"/>
      <c r="Q35" s="44"/>
      <c r="R35" s="44"/>
      <c r="S35" s="43"/>
      <c r="T35" s="44"/>
      <c r="U35" s="44"/>
      <c r="V35" s="42"/>
      <c r="W35" s="44"/>
      <c r="X35" s="44"/>
      <c r="Y35" s="43"/>
      <c r="Z35" s="23"/>
    </row>
  </sheetData>
  <sheetProtection/>
  <mergeCells count="7">
    <mergeCell ref="L23:X24"/>
    <mergeCell ref="A1:Z1"/>
    <mergeCell ref="E21:G21"/>
    <mergeCell ref="H21:J21"/>
    <mergeCell ref="B20:D21"/>
    <mergeCell ref="E20:J20"/>
    <mergeCell ref="A20:A22"/>
  </mergeCells>
  <printOptions/>
  <pageMargins left="0.7874015748031497" right="0.5905511811023623" top="0.5905511811023623" bottom="0.5905511811023623" header="0.5118110236220472" footer="0.5118110236220472"/>
  <pageSetup errors="dash" fitToHeight="3" fitToWidth="1" horizontalDpi="600" verticalDpi="600" orientation="landscape" paperSize="9" scale="72" r:id="rId2"/>
  <headerFooter alignWithMargins="0">
    <oddFooter>&amp;R（単位：戸）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島根県庁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建築住宅課</dc:creator>
  <cp:keywords/>
  <dc:description/>
  <cp:lastModifiedBy>921203</cp:lastModifiedBy>
  <cp:lastPrinted>2013-04-14T23:37:31Z</cp:lastPrinted>
  <dcterms:created xsi:type="dcterms:W3CDTF">2000-12-22T00:50:27Z</dcterms:created>
  <dcterms:modified xsi:type="dcterms:W3CDTF">2014-04-30T05:41:12Z</dcterms:modified>
  <cp:category/>
  <cp:version/>
  <cp:contentType/>
  <cp:contentStatus/>
</cp:coreProperties>
</file>