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商工労働部\産業振興課\Ｒ７年度\08_次世代産業育成・産官学連携\04_ものづくり産業エネルギーコスト削減対策支援事業\02_公募\第1回（R7.4月）\公募起案\"/>
    </mc:Choice>
  </mc:AlternateContent>
  <workbookProtection workbookAlgorithmName="SHA-512" workbookHashValue="+8D/IHwGP+DYPEYC5xGUsRL2J/+fMopfUl2T6zjXe36xo+K+7R4BoIDOfp7htAFTp2ax3oMZDbpCM1ShDttm6g==" workbookSaltValue="MZttlT+0PwHdsJjw7SdbYA==" workbookSpinCount="100000" lockStructure="1"/>
  <bookViews>
    <workbookView xWindow="0" yWindow="0" windowWidth="28800" windowHeight="11085" tabRatio="988" firstSheet="5" activeTab="5"/>
  </bookViews>
  <sheets>
    <sheet name="審査票" sheetId="36" state="hidden" r:id="rId1"/>
    <sheet name="プルダウンメニュー" sheetId="37" state="hidden" r:id="rId2"/>
    <sheet name="貼付用" sheetId="38" state="hidden" r:id="rId3"/>
    <sheet name="審査票元データ（財団ロックで閲覧できず）" sheetId="20" state="hidden" r:id="rId4"/>
    <sheet name="プルダウンメニュー元データ（財団ロックで閲覧できず）" sheetId="17" state="hidden" r:id="rId5"/>
    <sheet name="様式第１号交付申請書" sheetId="1" r:id="rId6"/>
    <sheet name="支払口座登録書" sheetId="33" r:id="rId7"/>
    <sheet name="事業計画書総括" sheetId="11" r:id="rId8"/>
    <sheet name="事業計画書詳細" sheetId="12" r:id="rId9"/>
    <sheet name="Sheet3" sheetId="18" state="hidden" r:id="rId10"/>
    <sheet name="（参考様式）削減率計算用" sheetId="15" r:id="rId11"/>
    <sheet name="（参考様式）エネルギー消費原単位改善率計算用A" sheetId="32" r:id="rId12"/>
    <sheet name="（参考様式）炭素生産性計算用" sheetId="13" r:id="rId13"/>
    <sheet name="(参考様式)エネルギー起源二酸化炭素排出量計算用" sheetId="30" r:id="rId14"/>
    <sheet name="（参考様式）エネルギー消費原単位改善率計算用" sheetId="19" r:id="rId15"/>
    <sheet name="様式第7号実績報告書" sheetId="21" r:id="rId16"/>
    <sheet name="様式第7号別紙１" sheetId="22" r:id="rId17"/>
    <sheet name="様式第８号" sheetId="23" r:id="rId18"/>
    <sheet name="×様式第１０号" sheetId="24" state="hidden" r:id="rId19"/>
    <sheet name="様式第１０号" sheetId="26" r:id="rId20"/>
    <sheet name="×様式第１３号" sheetId="27" state="hidden" r:id="rId21"/>
    <sheet name="×様式第１３号別紙" sheetId="28" state="hidden" r:id="rId22"/>
    <sheet name="エネルギーコスト" sheetId="29" state="hidden" r:id="rId23"/>
  </sheets>
  <definedNames>
    <definedName name="_xlnm.Print_Area" localSheetId="13">'(参考様式)エネルギー起源二酸化炭素排出量計算用'!$A$1:$Z$29</definedName>
    <definedName name="_xlnm.Print_Area" localSheetId="14">'（参考様式）エネルギー消費原単位改善率計算用'!$A$1:$F$7</definedName>
    <definedName name="_xlnm.Print_Area" localSheetId="11">'（参考様式）エネルギー消費原単位改善率計算用A'!$A$1:$AD$27</definedName>
    <definedName name="_xlnm.Print_Area" localSheetId="10">'（参考様式）削減率計算用'!$A$1:$M$53</definedName>
    <definedName name="_xlnm.Print_Area" localSheetId="12">'（参考様式）炭素生産性計算用'!$A$1:$AT$36</definedName>
    <definedName name="_xlnm.Print_Area" localSheetId="18">×様式第１０号!$A$1:$BE$49</definedName>
    <definedName name="_xlnm.Print_Area" localSheetId="20">×様式第１３号!$A$1:$BE$33</definedName>
    <definedName name="_xlnm.Print_Area" localSheetId="21">×様式第１３号別紙!$A$1:$BE$64</definedName>
    <definedName name="_xlnm.Print_Area" localSheetId="6">支払口座登録書!$A$42:$BF$53</definedName>
    <definedName name="_xlnm.Print_Area" localSheetId="8">事業計画書詳細!$A$1:$BC$109</definedName>
    <definedName name="_xlnm.Print_Area" localSheetId="7">事業計画書総括!$A$1:$BA$85</definedName>
    <definedName name="_xlnm.Print_Area" localSheetId="0">審査票!$A$1:$J$29</definedName>
    <definedName name="_xlnm.Print_Area" localSheetId="3">'審査票元データ（財団ロックで閲覧できず）'!$A$1:$J$29</definedName>
    <definedName name="_xlnm.Print_Area" localSheetId="19">様式第１０号!$A$1:$BE$46</definedName>
    <definedName name="_xlnm.Print_Area" localSheetId="5">様式第１号交付申請書!$A$1:$BE$48</definedName>
    <definedName name="_xlnm.Print_Area" localSheetId="15">様式第7号実績報告書!$A$1:$BE$45</definedName>
    <definedName name="_xlnm.Print_Area" localSheetId="16">様式第7号別紙１!$A$1:$BG$54</definedName>
    <definedName name="_xlnm.Print_Area" localSheetId="17">様式第８号!$A$1:$K$21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3" i="38" l="1"/>
  <c r="BI3" i="38"/>
  <c r="BH3" i="38"/>
  <c r="BG3" i="38"/>
  <c r="BF3" i="38"/>
  <c r="BE3" i="38"/>
  <c r="BD3" i="38"/>
  <c r="BB3" i="38"/>
  <c r="AZ3" i="38"/>
  <c r="AX3" i="38"/>
  <c r="AW3" i="38"/>
  <c r="AV3" i="38"/>
  <c r="AU3" i="38"/>
  <c r="AT3" i="38"/>
  <c r="AS3" i="38"/>
  <c r="AR3" i="38"/>
  <c r="AQ3" i="38"/>
  <c r="AP3" i="38"/>
  <c r="AN3" i="38"/>
  <c r="BN3" i="38" l="1"/>
  <c r="BM3" i="38"/>
  <c r="BL3" i="38"/>
  <c r="BT3" i="38"/>
  <c r="BS3" i="38"/>
  <c r="BR3" i="38"/>
  <c r="BQ3" i="38"/>
  <c r="BP3" i="38"/>
  <c r="BO3" i="38"/>
  <c r="AL3" i="38"/>
  <c r="AK3" i="38"/>
  <c r="AJ3" i="38"/>
  <c r="AI3" i="38"/>
  <c r="AH3" i="38"/>
  <c r="AG3" i="38"/>
  <c r="AF3" i="38"/>
  <c r="AE3" i="38"/>
  <c r="AD3" i="38"/>
  <c r="AC3" i="38"/>
  <c r="Y3" i="38"/>
  <c r="X3" i="38"/>
  <c r="W3" i="38"/>
  <c r="V3" i="38"/>
  <c r="U3" i="38"/>
  <c r="T3" i="38"/>
  <c r="S3" i="38"/>
  <c r="R3" i="38"/>
  <c r="Q3" i="38"/>
  <c r="P3" i="38"/>
  <c r="O3" i="38"/>
  <c r="N3" i="38"/>
  <c r="L3" i="38"/>
  <c r="K3" i="38"/>
  <c r="J3" i="38"/>
  <c r="I3" i="38"/>
  <c r="H3" i="38"/>
  <c r="G3" i="38"/>
  <c r="F3" i="38"/>
  <c r="E3" i="38"/>
  <c r="D3" i="38"/>
  <c r="C3" i="38"/>
  <c r="B3" i="38"/>
  <c r="M3" i="38" l="1"/>
  <c r="C56" i="37"/>
  <c r="C55" i="37"/>
  <c r="C54" i="37"/>
  <c r="J20" i="36"/>
  <c r="J16" i="36"/>
  <c r="J15" i="36"/>
  <c r="J14" i="36"/>
  <c r="J13" i="36"/>
  <c r="B1" i="36"/>
  <c r="D20" i="36"/>
  <c r="D16" i="36"/>
  <c r="D15" i="36"/>
  <c r="D14" i="36"/>
  <c r="D13" i="36"/>
  <c r="C57" i="37" l="1"/>
  <c r="C59" i="37" s="1"/>
  <c r="J9" i="36"/>
  <c r="D29" i="36"/>
  <c r="D27" i="36"/>
  <c r="D28" i="36" s="1"/>
  <c r="D10" i="36"/>
  <c r="D9" i="36"/>
  <c r="J19" i="36"/>
  <c r="D19" i="36"/>
  <c r="J5" i="36" l="1"/>
  <c r="D5" i="36"/>
  <c r="J6" i="36"/>
  <c r="BA3" i="38" s="1"/>
  <c r="D6" i="36"/>
  <c r="AO3" i="38" s="1"/>
  <c r="D23" i="36" l="1"/>
  <c r="X24" i="12"/>
  <c r="D24" i="36" l="1"/>
  <c r="AY3" i="38"/>
  <c r="Z44" i="22"/>
  <c r="Z42" i="22"/>
  <c r="Z40" i="22"/>
  <c r="Z38" i="22"/>
  <c r="Z36" i="22"/>
  <c r="Z34" i="22"/>
  <c r="Z32" i="22"/>
  <c r="Z30" i="22"/>
  <c r="J19" i="20" l="1"/>
  <c r="D19" i="20"/>
  <c r="D4" i="15" l="1"/>
  <c r="O12" i="30" l="1"/>
  <c r="AC11" i="13"/>
  <c r="D27" i="20" l="1"/>
  <c r="X38" i="12" l="1"/>
  <c r="X32" i="12"/>
  <c r="X30" i="12"/>
  <c r="X28" i="12"/>
  <c r="X26" i="12"/>
  <c r="AH15" i="33" l="1"/>
  <c r="AH13" i="33"/>
  <c r="AH12" i="33"/>
  <c r="AH11" i="33"/>
  <c r="D20" i="20" l="1"/>
  <c r="U6" i="30" l="1"/>
  <c r="R6" i="30"/>
  <c r="O6" i="30"/>
  <c r="L6" i="30"/>
  <c r="I6" i="30"/>
  <c r="AG81" i="12"/>
  <c r="J9" i="20" s="1"/>
  <c r="M81" i="12"/>
  <c r="W81" i="12"/>
  <c r="U14" i="30"/>
  <c r="U13" i="30"/>
  <c r="U12" i="30"/>
  <c r="U11" i="30"/>
  <c r="U10" i="30"/>
  <c r="U9" i="30"/>
  <c r="U8" i="30"/>
  <c r="U7" i="30"/>
  <c r="R14" i="30"/>
  <c r="R13" i="30"/>
  <c r="R12" i="30"/>
  <c r="R11" i="30"/>
  <c r="R10" i="30"/>
  <c r="R9" i="30"/>
  <c r="R8" i="30"/>
  <c r="R7" i="30"/>
  <c r="O14" i="30"/>
  <c r="O13" i="30"/>
  <c r="O11" i="30"/>
  <c r="O10" i="30"/>
  <c r="O9" i="30"/>
  <c r="O8" i="30"/>
  <c r="O7" i="30"/>
  <c r="L14" i="30"/>
  <c r="L13" i="30"/>
  <c r="L12" i="30"/>
  <c r="L11" i="30"/>
  <c r="L10" i="30"/>
  <c r="L9" i="30"/>
  <c r="L8" i="30"/>
  <c r="L7" i="30"/>
  <c r="I14" i="30"/>
  <c r="I13" i="30"/>
  <c r="I12" i="30"/>
  <c r="I11" i="30"/>
  <c r="I10" i="30"/>
  <c r="I9" i="30"/>
  <c r="I8" i="30"/>
  <c r="I16" i="30"/>
  <c r="I17" i="30"/>
  <c r="I20" i="30"/>
  <c r="I21" i="30"/>
  <c r="I7" i="30"/>
  <c r="B1" i="20"/>
  <c r="E3" i="19"/>
  <c r="B3" i="19"/>
  <c r="J20" i="20"/>
  <c r="J16" i="20"/>
  <c r="J15" i="20"/>
  <c r="J14" i="20"/>
  <c r="J13" i="20"/>
  <c r="D29" i="20"/>
  <c r="D16" i="20"/>
  <c r="D15" i="20"/>
  <c r="D14" i="20"/>
  <c r="D13" i="20"/>
  <c r="C53" i="17"/>
  <c r="C52" i="17"/>
  <c r="C51" i="17"/>
  <c r="F27" i="32"/>
  <c r="E27" i="32"/>
  <c r="E32" i="15" s="1"/>
  <c r="F26" i="32"/>
  <c r="E26" i="32"/>
  <c r="E31" i="15" s="1"/>
  <c r="F25" i="32"/>
  <c r="E25" i="32"/>
  <c r="E30" i="15" s="1"/>
  <c r="F24" i="32"/>
  <c r="E24" i="32"/>
  <c r="E29" i="15" s="1"/>
  <c r="F23" i="32"/>
  <c r="E23" i="32"/>
  <c r="E28" i="15" s="1"/>
  <c r="F22" i="32"/>
  <c r="E22" i="32"/>
  <c r="E27" i="15" s="1"/>
  <c r="F21" i="32"/>
  <c r="E21" i="32"/>
  <c r="E26" i="15" s="1"/>
  <c r="F20" i="32"/>
  <c r="E20" i="32"/>
  <c r="E25" i="15" s="1"/>
  <c r="F19" i="32"/>
  <c r="E19" i="32"/>
  <c r="E24" i="15" s="1"/>
  <c r="F18" i="32"/>
  <c r="E18" i="32"/>
  <c r="E23" i="15" s="1"/>
  <c r="F17" i="32"/>
  <c r="E17" i="32"/>
  <c r="E22" i="15" s="1"/>
  <c r="F16" i="32"/>
  <c r="E16" i="32"/>
  <c r="E21" i="15" s="1"/>
  <c r="F15" i="32"/>
  <c r="E15" i="32"/>
  <c r="E20" i="15" s="1"/>
  <c r="F14" i="32"/>
  <c r="E14" i="32"/>
  <c r="E19" i="15" s="1"/>
  <c r="F13" i="32"/>
  <c r="E13" i="32"/>
  <c r="E18" i="15" s="1"/>
  <c r="F12" i="32"/>
  <c r="E12" i="32"/>
  <c r="E17" i="15" s="1"/>
  <c r="F11" i="32"/>
  <c r="E11" i="32"/>
  <c r="E16" i="15" s="1"/>
  <c r="F10" i="32"/>
  <c r="E10" i="32"/>
  <c r="E15" i="15" s="1"/>
  <c r="F9" i="32"/>
  <c r="E9" i="32"/>
  <c r="E14" i="15" s="1"/>
  <c r="F8" i="32"/>
  <c r="E8" i="32"/>
  <c r="E13" i="15" s="1"/>
  <c r="F7" i="32"/>
  <c r="E7" i="32"/>
  <c r="E12" i="15" s="1"/>
  <c r="F6" i="32"/>
  <c r="E6" i="32"/>
  <c r="E11" i="15" s="1"/>
  <c r="F5" i="32"/>
  <c r="E5" i="32"/>
  <c r="E10" i="15" s="1"/>
  <c r="U23" i="30"/>
  <c r="U24" i="30" s="1"/>
  <c r="U21" i="30"/>
  <c r="U20" i="30"/>
  <c r="U17" i="30"/>
  <c r="U16" i="30"/>
  <c r="R23" i="30"/>
  <c r="R24" i="30" s="1"/>
  <c r="R21" i="30"/>
  <c r="R20" i="30"/>
  <c r="R17" i="30"/>
  <c r="R16" i="30"/>
  <c r="O23" i="30"/>
  <c r="O24" i="30" s="1"/>
  <c r="O21" i="30"/>
  <c r="O20" i="30"/>
  <c r="O17" i="30"/>
  <c r="O16" i="30"/>
  <c r="L23" i="30"/>
  <c r="L24" i="30" s="1"/>
  <c r="L21" i="30"/>
  <c r="L20" i="30"/>
  <c r="L17" i="30"/>
  <c r="L16" i="30"/>
  <c r="I23" i="30"/>
  <c r="I24" i="30" s="1"/>
  <c r="J4" i="28"/>
  <c r="AH15" i="27"/>
  <c r="AH13" i="27"/>
  <c r="AH12" i="27"/>
  <c r="AH11" i="27"/>
  <c r="AH15" i="26"/>
  <c r="AH13" i="26"/>
  <c r="AH12" i="26"/>
  <c r="AH11" i="26"/>
  <c r="AH15" i="24"/>
  <c r="AH13" i="24"/>
  <c r="AH12" i="24"/>
  <c r="AH11" i="24"/>
  <c r="AJ48" i="22"/>
  <c r="AT48" i="22" s="1"/>
  <c r="BU3" i="38" s="1"/>
  <c r="M14" i="22"/>
  <c r="M24" i="22" s="1"/>
  <c r="AH15" i="21"/>
  <c r="AH13" i="21"/>
  <c r="AH12" i="21"/>
  <c r="AH11" i="21"/>
  <c r="Q11" i="13"/>
  <c r="AC19" i="13"/>
  <c r="AC15" i="13"/>
  <c r="D28" i="20"/>
  <c r="Z46" i="22" l="1"/>
  <c r="Z48" i="22" s="1"/>
  <c r="O22" i="30"/>
  <c r="D6" i="20"/>
  <c r="J6" i="20"/>
  <c r="R18" i="30"/>
  <c r="U22" i="30"/>
  <c r="L22" i="30"/>
  <c r="U18" i="30"/>
  <c r="C54" i="17"/>
  <c r="C56" i="17" s="1"/>
  <c r="U15" i="30"/>
  <c r="R22" i="30"/>
  <c r="L18" i="30"/>
  <c r="O18" i="30"/>
  <c r="I15" i="30"/>
  <c r="R15" i="30"/>
  <c r="O15" i="30"/>
  <c r="L15" i="30"/>
  <c r="I22" i="30"/>
  <c r="I18" i="30"/>
  <c r="R19" i="30" l="1"/>
  <c r="R25" i="30" s="1"/>
  <c r="AI26" i="13" s="1"/>
  <c r="U19" i="30"/>
  <c r="U25" i="30" s="1"/>
  <c r="AO26" i="13" s="1"/>
  <c r="J5" i="20"/>
  <c r="D5" i="20"/>
  <c r="O19" i="30"/>
  <c r="L19" i="30"/>
  <c r="L25" i="30" s="1"/>
  <c r="W26" i="13" s="1"/>
  <c r="I19" i="30"/>
  <c r="O25" i="30" l="1"/>
  <c r="AC26" i="13" s="1"/>
  <c r="I25" i="30"/>
  <c r="D3" i="15"/>
  <c r="F48" i="15"/>
  <c r="E48" i="15"/>
  <c r="H40" i="15"/>
  <c r="E40" i="15"/>
  <c r="K39" i="15"/>
  <c r="M39" i="15" s="1"/>
  <c r="J39" i="15"/>
  <c r="I39" i="15"/>
  <c r="G39" i="15"/>
  <c r="F39" i="15"/>
  <c r="K38" i="15"/>
  <c r="L38" i="15" s="1"/>
  <c r="J38" i="15"/>
  <c r="I38" i="15"/>
  <c r="G38" i="15"/>
  <c r="F38" i="15"/>
  <c r="K36" i="15"/>
  <c r="M36" i="15" s="1"/>
  <c r="J36" i="15"/>
  <c r="I36" i="15"/>
  <c r="G36" i="15"/>
  <c r="F36" i="15"/>
  <c r="K35" i="15"/>
  <c r="M35" i="15" s="1"/>
  <c r="J35" i="15"/>
  <c r="I35" i="15"/>
  <c r="G35" i="15"/>
  <c r="F35" i="15"/>
  <c r="K34" i="15"/>
  <c r="M34" i="15" s="1"/>
  <c r="J34" i="15"/>
  <c r="I34" i="15"/>
  <c r="G34" i="15"/>
  <c r="F34" i="15"/>
  <c r="K33" i="15"/>
  <c r="M33" i="15" s="1"/>
  <c r="J33" i="15"/>
  <c r="I33" i="15"/>
  <c r="G33" i="15"/>
  <c r="F33" i="15"/>
  <c r="K32" i="15"/>
  <c r="M32" i="15" s="1"/>
  <c r="J32" i="15"/>
  <c r="I32" i="15"/>
  <c r="G32" i="15"/>
  <c r="F32" i="15"/>
  <c r="K31" i="15"/>
  <c r="M31" i="15" s="1"/>
  <c r="J31" i="15"/>
  <c r="I31" i="15"/>
  <c r="G31" i="15"/>
  <c r="F31" i="15"/>
  <c r="K30" i="15"/>
  <c r="M30" i="15" s="1"/>
  <c r="J30" i="15"/>
  <c r="I30" i="15"/>
  <c r="G30" i="15"/>
  <c r="F30" i="15"/>
  <c r="K29" i="15"/>
  <c r="M29" i="15" s="1"/>
  <c r="J29" i="15"/>
  <c r="I29" i="15"/>
  <c r="G29" i="15"/>
  <c r="F29" i="15"/>
  <c r="K28" i="15"/>
  <c r="L28" i="15" s="1"/>
  <c r="J28" i="15"/>
  <c r="I28" i="15"/>
  <c r="G28" i="15"/>
  <c r="F28" i="15"/>
  <c r="K27" i="15"/>
  <c r="M27" i="15" s="1"/>
  <c r="J27" i="15"/>
  <c r="I27" i="15"/>
  <c r="G27" i="15"/>
  <c r="F27" i="15"/>
  <c r="K26" i="15"/>
  <c r="L26" i="15" s="1"/>
  <c r="J26" i="15"/>
  <c r="I26" i="15"/>
  <c r="G26" i="15"/>
  <c r="F26" i="15"/>
  <c r="K25" i="15"/>
  <c r="M25" i="15" s="1"/>
  <c r="J25" i="15"/>
  <c r="I25" i="15"/>
  <c r="G25" i="15"/>
  <c r="F25" i="15"/>
  <c r="K24" i="15"/>
  <c r="M24" i="15" s="1"/>
  <c r="J24" i="15"/>
  <c r="I24" i="15"/>
  <c r="G24" i="15"/>
  <c r="F24" i="15"/>
  <c r="K23" i="15"/>
  <c r="M23" i="15" s="1"/>
  <c r="J23" i="15"/>
  <c r="I23" i="15"/>
  <c r="G23" i="15"/>
  <c r="F23" i="15"/>
  <c r="K22" i="15"/>
  <c r="L22" i="15" s="1"/>
  <c r="J22" i="15"/>
  <c r="I22" i="15"/>
  <c r="G22" i="15"/>
  <c r="F22" i="15"/>
  <c r="K21" i="15"/>
  <c r="M21" i="15" s="1"/>
  <c r="J21" i="15"/>
  <c r="I21" i="15"/>
  <c r="G21" i="15"/>
  <c r="F21" i="15"/>
  <c r="K20" i="15"/>
  <c r="L20" i="15" s="1"/>
  <c r="J20" i="15"/>
  <c r="I20" i="15"/>
  <c r="G20" i="15"/>
  <c r="F20" i="15"/>
  <c r="K19" i="15"/>
  <c r="M19" i="15" s="1"/>
  <c r="J19" i="15"/>
  <c r="I19" i="15"/>
  <c r="G19" i="15"/>
  <c r="F19" i="15"/>
  <c r="K18" i="15"/>
  <c r="M18" i="15" s="1"/>
  <c r="J18" i="15"/>
  <c r="I18" i="15"/>
  <c r="G18" i="15"/>
  <c r="F18" i="15"/>
  <c r="K17" i="15"/>
  <c r="M17" i="15" s="1"/>
  <c r="J17" i="15"/>
  <c r="I17" i="15"/>
  <c r="G17" i="15"/>
  <c r="F17" i="15"/>
  <c r="K16" i="15"/>
  <c r="M16" i="15" s="1"/>
  <c r="J16" i="15"/>
  <c r="I16" i="15"/>
  <c r="G16" i="15"/>
  <c r="F16" i="15"/>
  <c r="K15" i="15"/>
  <c r="L15" i="15" s="1"/>
  <c r="J15" i="15"/>
  <c r="I15" i="15"/>
  <c r="G15" i="15"/>
  <c r="F15" i="15"/>
  <c r="K14" i="15"/>
  <c r="L14" i="15" s="1"/>
  <c r="J14" i="15"/>
  <c r="I14" i="15"/>
  <c r="G14" i="15"/>
  <c r="F14" i="15"/>
  <c r="K13" i="15"/>
  <c r="L13" i="15" s="1"/>
  <c r="J13" i="15"/>
  <c r="I13" i="15"/>
  <c r="G13" i="15"/>
  <c r="F13" i="15"/>
  <c r="K12" i="15"/>
  <c r="M12" i="15" s="1"/>
  <c r="J12" i="15"/>
  <c r="I12" i="15"/>
  <c r="G12" i="15"/>
  <c r="F12" i="15"/>
  <c r="K11" i="15"/>
  <c r="M11" i="15" s="1"/>
  <c r="J11" i="15"/>
  <c r="I11" i="15"/>
  <c r="G11" i="15"/>
  <c r="F11" i="15"/>
  <c r="K10" i="15"/>
  <c r="M10" i="15" s="1"/>
  <c r="J10" i="15"/>
  <c r="I10" i="15"/>
  <c r="G10" i="15"/>
  <c r="F10" i="15"/>
  <c r="AH15" i="1"/>
  <c r="AH13" i="1"/>
  <c r="AH12" i="1"/>
  <c r="AH11" i="1"/>
  <c r="AK42" i="12"/>
  <c r="X40" i="12" s="1"/>
  <c r="Z33" i="11" l="1"/>
  <c r="X42" i="12"/>
  <c r="Z30" i="11" s="1"/>
  <c r="Z3" i="38" s="1"/>
  <c r="Q26" i="13"/>
  <c r="J7" i="30"/>
  <c r="V23" i="30"/>
  <c r="V11" i="30"/>
  <c r="V7" i="30"/>
  <c r="V14" i="30"/>
  <c r="V10" i="30"/>
  <c r="V6" i="30"/>
  <c r="V20" i="30"/>
  <c r="V16" i="30"/>
  <c r="V8" i="30"/>
  <c r="V24" i="30"/>
  <c r="V12" i="30"/>
  <c r="V18" i="30"/>
  <c r="V21" i="30"/>
  <c r="V9" i="30"/>
  <c r="V13" i="30"/>
  <c r="V22" i="30"/>
  <c r="V15" i="30"/>
  <c r="V17" i="30"/>
  <c r="V19" i="30"/>
  <c r="P19" i="30"/>
  <c r="S14" i="30"/>
  <c r="S6" i="30"/>
  <c r="S20" i="30"/>
  <c r="S8" i="30"/>
  <c r="S10" i="30"/>
  <c r="S16" i="30"/>
  <c r="S12" i="30"/>
  <c r="S21" i="30"/>
  <c r="S11" i="30"/>
  <c r="S7" i="30"/>
  <c r="S18" i="30"/>
  <c r="S23" i="30"/>
  <c r="S13" i="30"/>
  <c r="S22" i="30"/>
  <c r="S17" i="30"/>
  <c r="S15" i="30"/>
  <c r="S24" i="30"/>
  <c r="S9" i="30"/>
  <c r="S19" i="30"/>
  <c r="P14" i="30"/>
  <c r="P10" i="30"/>
  <c r="P6" i="30"/>
  <c r="P20" i="30"/>
  <c r="P16" i="30"/>
  <c r="P12" i="30"/>
  <c r="P8" i="30"/>
  <c r="P7" i="30"/>
  <c r="P23" i="30"/>
  <c r="P9" i="30"/>
  <c r="P21" i="30"/>
  <c r="P13" i="30"/>
  <c r="P18" i="30"/>
  <c r="P24" i="30"/>
  <c r="P17" i="30"/>
  <c r="P11" i="30"/>
  <c r="P22" i="30"/>
  <c r="P15" i="30"/>
  <c r="M14" i="30"/>
  <c r="M10" i="30"/>
  <c r="M6" i="30"/>
  <c r="M20" i="30"/>
  <c r="M16" i="30"/>
  <c r="M8" i="30"/>
  <c r="M12" i="30"/>
  <c r="M11" i="30"/>
  <c r="M9" i="30"/>
  <c r="M22" i="30"/>
  <c r="M24" i="30"/>
  <c r="M13" i="30"/>
  <c r="M18" i="30"/>
  <c r="M21" i="30"/>
  <c r="M17" i="30"/>
  <c r="M23" i="30"/>
  <c r="M7" i="30"/>
  <c r="M19" i="30"/>
  <c r="M15" i="30"/>
  <c r="J24" i="30"/>
  <c r="J6" i="30"/>
  <c r="J23" i="30"/>
  <c r="J16" i="30"/>
  <c r="J10" i="30"/>
  <c r="J8" i="30"/>
  <c r="J11" i="30"/>
  <c r="J15" i="30"/>
  <c r="J20" i="30"/>
  <c r="J17" i="30"/>
  <c r="J12" i="30"/>
  <c r="J9" i="30"/>
  <c r="J22" i="30"/>
  <c r="J14" i="30"/>
  <c r="J13" i="30"/>
  <c r="J21" i="30"/>
  <c r="J18" i="30"/>
  <c r="J19" i="30"/>
  <c r="I40" i="15"/>
  <c r="M22" i="15"/>
  <c r="M38" i="15"/>
  <c r="M40" i="15" s="1"/>
  <c r="M13" i="15"/>
  <c r="M20" i="15"/>
  <c r="J40" i="15"/>
  <c r="L25" i="15"/>
  <c r="L27" i="15"/>
  <c r="L29" i="15"/>
  <c r="L31" i="15"/>
  <c r="G40" i="15"/>
  <c r="L32" i="15"/>
  <c r="L34" i="15"/>
  <c r="L39" i="15"/>
  <c r="L40" i="15" s="1"/>
  <c r="J37" i="15"/>
  <c r="L10" i="15"/>
  <c r="K40" i="15"/>
  <c r="F37" i="15"/>
  <c r="G37" i="15"/>
  <c r="I37" i="15"/>
  <c r="L17" i="15"/>
  <c r="L19" i="15"/>
  <c r="F40" i="15"/>
  <c r="M15" i="15"/>
  <c r="M14" i="15"/>
  <c r="L12" i="15"/>
  <c r="L24" i="15"/>
  <c r="L36" i="15"/>
  <c r="M26" i="15"/>
  <c r="L33" i="15"/>
  <c r="L16" i="15"/>
  <c r="L11" i="15"/>
  <c r="L23" i="15"/>
  <c r="M28" i="15"/>
  <c r="L35" i="15"/>
  <c r="L21" i="15"/>
  <c r="L18" i="15"/>
  <c r="L30" i="15"/>
  <c r="BS19" i="13"/>
  <c r="BM19" i="13"/>
  <c r="BG19" i="13"/>
  <c r="BA19" i="13"/>
  <c r="AU19" i="13"/>
  <c r="AO19" i="13"/>
  <c r="AI19" i="13"/>
  <c r="W19" i="13"/>
  <c r="Q19" i="13"/>
  <c r="K19" i="13"/>
  <c r="BS11" i="13"/>
  <c r="BS15" i="13" s="1"/>
  <c r="BM11" i="13"/>
  <c r="BM15" i="13" s="1"/>
  <c r="BG11" i="13"/>
  <c r="BG15" i="13" s="1"/>
  <c r="BA11" i="13"/>
  <c r="BA15" i="13" s="1"/>
  <c r="AU11" i="13"/>
  <c r="AU15" i="13" s="1"/>
  <c r="AO11" i="13"/>
  <c r="AO15" i="13" s="1"/>
  <c r="AI11" i="13"/>
  <c r="AI15" i="13" s="1"/>
  <c r="W11" i="13"/>
  <c r="W15" i="13" s="1"/>
  <c r="Q15" i="13"/>
  <c r="K11" i="13"/>
  <c r="K15" i="13" s="1"/>
  <c r="Z36" i="11" l="1"/>
  <c r="AB3" i="38" s="1"/>
  <c r="AA3" i="38"/>
  <c r="AU24" i="13"/>
  <c r="AU28" i="13" s="1"/>
  <c r="BA24" i="13"/>
  <c r="BA28" i="13" s="1"/>
  <c r="I41" i="15"/>
  <c r="BM24" i="13"/>
  <c r="BM28" i="13" s="1"/>
  <c r="G41" i="15"/>
  <c r="F44" i="15" s="1"/>
  <c r="M37" i="15"/>
  <c r="M41" i="15" s="1"/>
  <c r="L44" i="15" s="1"/>
  <c r="L37" i="15"/>
  <c r="L41" i="15" s="1"/>
  <c r="F41" i="15"/>
  <c r="M77" i="12" s="1"/>
  <c r="J41" i="15"/>
  <c r="I44" i="15" s="1"/>
  <c r="AI24" i="13"/>
  <c r="AI28" i="13" s="1"/>
  <c r="AC24" i="13"/>
  <c r="AC28" i="13" s="1"/>
  <c r="BS24" i="13"/>
  <c r="BS28" i="13" s="1"/>
  <c r="W24" i="13"/>
  <c r="W28" i="13" s="1"/>
  <c r="Q24" i="13"/>
  <c r="Q28" i="13" s="1"/>
  <c r="M82" i="12" s="1"/>
  <c r="AO24" i="13"/>
  <c r="AO28" i="13" s="1"/>
  <c r="W82" i="12" s="1"/>
  <c r="BG24" i="13"/>
  <c r="BG28" i="13" s="1"/>
  <c r="K24" i="13"/>
  <c r="K28" i="13" s="1"/>
  <c r="AI30" i="13" l="1"/>
  <c r="W77" i="12"/>
  <c r="AQ77" i="12" s="1"/>
  <c r="D10" i="20" s="1"/>
  <c r="AO30" i="13"/>
  <c r="W30" i="13"/>
  <c r="AC30" i="13"/>
  <c r="L43" i="15"/>
  <c r="I43" i="15"/>
  <c r="AG77" i="12" s="1"/>
  <c r="D9" i="20" s="1"/>
  <c r="A3" i="19"/>
  <c r="C3" i="19" s="1"/>
  <c r="F43" i="15"/>
  <c r="D23" i="20" l="1"/>
  <c r="D24" i="20" s="1"/>
  <c r="AG82" i="12"/>
  <c r="D3" i="19"/>
  <c r="F3" i="19" s="1"/>
  <c r="M4" i="12"/>
  <c r="M6" i="12"/>
  <c r="K47" i="11"/>
  <c r="K57" i="11" s="1"/>
  <c r="J10" i="20" l="1"/>
  <c r="J23" i="20" s="1"/>
  <c r="J24" i="20" s="1"/>
  <c r="AM3" i="38"/>
  <c r="J10" i="36"/>
  <c r="BC3" i="38" l="1"/>
  <c r="J23" i="36"/>
  <c r="J24" i="36" l="1"/>
  <c r="BK3" i="38"/>
</calcChain>
</file>

<file path=xl/sharedStrings.xml><?xml version="1.0" encoding="utf-8"?>
<sst xmlns="http://schemas.openxmlformats.org/spreadsheetml/2006/main" count="1506" uniqueCount="787">
  <si>
    <t>日</t>
    <rPh sb="0" eb="1">
      <t>ニチ</t>
    </rPh>
    <phoneticPr fontId="2"/>
  </si>
  <si>
    <t>月</t>
    <rPh sb="0" eb="1">
      <t>ガツ</t>
    </rPh>
    <phoneticPr fontId="2"/>
  </si>
  <si>
    <t>年</t>
    <rPh sb="0" eb="1">
      <t>ネン</t>
    </rPh>
    <phoneticPr fontId="2"/>
  </si>
  <si>
    <t>住所</t>
    <rPh sb="0" eb="2">
      <t>ジュウショ</t>
    </rPh>
    <phoneticPr fontId="2"/>
  </si>
  <si>
    <t>名称及び</t>
    <rPh sb="0" eb="2">
      <t>メイショウ</t>
    </rPh>
    <rPh sb="2" eb="3">
      <t>オヨ</t>
    </rPh>
    <phoneticPr fontId="2"/>
  </si>
  <si>
    <t>代表者役職氏名</t>
    <rPh sb="0" eb="3">
      <t>ダイヒョウシャ</t>
    </rPh>
    <rPh sb="3" eb="5">
      <t>ヤクショク</t>
    </rPh>
    <rPh sb="5" eb="7">
      <t>シメイ</t>
    </rPh>
    <phoneticPr fontId="2"/>
  </si>
  <si>
    <t>１</t>
    <phoneticPr fontId="5"/>
  </si>
  <si>
    <t>２</t>
    <phoneticPr fontId="5"/>
  </si>
  <si>
    <t>３</t>
    <phoneticPr fontId="5"/>
  </si>
  <si>
    <t>①売上高</t>
    <rPh sb="1" eb="4">
      <t>ウリアゲダカ</t>
    </rPh>
    <phoneticPr fontId="5"/>
  </si>
  <si>
    <t>②売上原価</t>
    <rPh sb="1" eb="3">
      <t>ウリアゲ</t>
    </rPh>
    <rPh sb="3" eb="5">
      <t>ゲンカ</t>
    </rPh>
    <phoneticPr fontId="5"/>
  </si>
  <si>
    <t>⑤営業利益</t>
    <rPh sb="1" eb="3">
      <t>エイギョウ</t>
    </rPh>
    <rPh sb="3" eb="5">
      <t>リエキ</t>
    </rPh>
    <phoneticPr fontId="5"/>
  </si>
  <si>
    <t>普通償却額</t>
    <rPh sb="0" eb="2">
      <t>フツウ</t>
    </rPh>
    <rPh sb="2" eb="5">
      <t>ショウキャクガク</t>
    </rPh>
    <phoneticPr fontId="5"/>
  </si>
  <si>
    <t>特別償却額</t>
    <rPh sb="0" eb="2">
      <t>トクベツ</t>
    </rPh>
    <rPh sb="2" eb="5">
      <t>ショウキャクガク</t>
    </rPh>
    <phoneticPr fontId="5"/>
  </si>
  <si>
    <t>その他</t>
    <rPh sb="2" eb="3">
      <t>タ</t>
    </rPh>
    <phoneticPr fontId="5"/>
  </si>
  <si>
    <t>２年前</t>
    <rPh sb="1" eb="2">
      <t>ネン</t>
    </rPh>
    <rPh sb="2" eb="3">
      <t>マエ</t>
    </rPh>
    <phoneticPr fontId="5"/>
  </si>
  <si>
    <t>１年前</t>
    <rPh sb="1" eb="2">
      <t>ネン</t>
    </rPh>
    <rPh sb="2" eb="3">
      <t>マエ</t>
    </rPh>
    <phoneticPr fontId="5"/>
  </si>
  <si>
    <t>１年後</t>
    <rPh sb="1" eb="3">
      <t>ネンゴ</t>
    </rPh>
    <phoneticPr fontId="5"/>
  </si>
  <si>
    <t>２年後</t>
    <rPh sb="1" eb="3">
      <t>ネンゴ</t>
    </rPh>
    <phoneticPr fontId="5"/>
  </si>
  <si>
    <t>４年後</t>
    <rPh sb="1" eb="3">
      <t>ネンゴ</t>
    </rPh>
    <phoneticPr fontId="5"/>
  </si>
  <si>
    <t>５年後</t>
    <rPh sb="1" eb="3">
      <t>ネンゴ</t>
    </rPh>
    <phoneticPr fontId="5"/>
  </si>
  <si>
    <t>３年後</t>
    <rPh sb="1" eb="3">
      <t>ネンゴ</t>
    </rPh>
    <phoneticPr fontId="5"/>
  </si>
  <si>
    <t>(  年  月期)</t>
    <rPh sb="3" eb="4">
      <t>ネン</t>
    </rPh>
    <rPh sb="6" eb="7">
      <t>ガツ</t>
    </rPh>
    <rPh sb="7" eb="8">
      <t>キ</t>
    </rPh>
    <phoneticPr fontId="5"/>
  </si>
  <si>
    <t>④販売費及び
一般管理費</t>
    <rPh sb="1" eb="4">
      <t>ハンバイヒ</t>
    </rPh>
    <rPh sb="4" eb="5">
      <t>オヨ</t>
    </rPh>
    <rPh sb="7" eb="9">
      <t>イッパン</t>
    </rPh>
    <rPh sb="9" eb="12">
      <t>カンリヒ</t>
    </rPh>
    <phoneticPr fontId="5"/>
  </si>
  <si>
    <t>③売上総利益
（①－②）</t>
    <rPh sb="1" eb="3">
      <t>ウリアゲ</t>
    </rPh>
    <rPh sb="3" eb="6">
      <t>ソウリエキ</t>
    </rPh>
    <phoneticPr fontId="5"/>
  </si>
  <si>
    <t>「付加価値額」：営業利益＋人件費＋減価償却費</t>
  </si>
  <si>
    <t>＜記入上の注意＞</t>
    <rPh sb="1" eb="3">
      <t>キニュウ</t>
    </rPh>
    <rPh sb="3" eb="4">
      <t>ジョウ</t>
    </rPh>
    <rPh sb="5" eb="7">
      <t>チュウイ</t>
    </rPh>
    <phoneticPr fontId="2"/>
  </si>
  <si>
    <t>←記入不要（自動計算）</t>
    <rPh sb="1" eb="3">
      <t>キニュウ</t>
    </rPh>
    <rPh sb="3" eb="5">
      <t>フヨウ</t>
    </rPh>
    <rPh sb="6" eb="8">
      <t>ジドウ</t>
    </rPh>
    <rPh sb="8" eb="10">
      <t>ケイサン</t>
    </rPh>
    <phoneticPr fontId="5"/>
  </si>
  <si>
    <t>（印刷されないので、削除不要）</t>
    <rPh sb="1" eb="3">
      <t>インサツ</t>
    </rPh>
    <rPh sb="10" eb="12">
      <t>サクジョ</t>
    </rPh>
    <rPh sb="12" eb="14">
      <t>フヨウ</t>
    </rPh>
    <phoneticPr fontId="2"/>
  </si>
  <si>
    <t>←普通償却額を記載</t>
    <rPh sb="1" eb="3">
      <t>フツウ</t>
    </rPh>
    <rPh sb="3" eb="6">
      <t>ショウキャクガク</t>
    </rPh>
    <rPh sb="7" eb="9">
      <t>キサイ</t>
    </rPh>
    <phoneticPr fontId="5"/>
  </si>
  <si>
    <t>リース・レンタル費用</t>
    <rPh sb="8" eb="10">
      <t>ヒヨウ</t>
    </rPh>
    <phoneticPr fontId="5"/>
  </si>
  <si>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5"/>
  </si>
  <si>
    <t>令和</t>
    <rPh sb="0" eb="1">
      <t>レイ</t>
    </rPh>
    <rPh sb="1" eb="2">
      <t>ワ</t>
    </rPh>
    <phoneticPr fontId="2"/>
  </si>
  <si>
    <t>（各種指標の算出方法）</t>
    <rPh sb="1" eb="3">
      <t>カクシュ</t>
    </rPh>
    <rPh sb="3" eb="5">
      <t>シヒョウ</t>
    </rPh>
    <rPh sb="6" eb="8">
      <t>サンシュツ</t>
    </rPh>
    <rPh sb="8" eb="10">
      <t>ホウホウ</t>
    </rPh>
    <phoneticPr fontId="2"/>
  </si>
  <si>
    <t>６年後</t>
    <rPh sb="1" eb="3">
      <t>ネンゴ</t>
    </rPh>
    <phoneticPr fontId="5"/>
  </si>
  <si>
    <t>７年後</t>
    <rPh sb="1" eb="3">
      <t>ネンゴ</t>
    </rPh>
    <phoneticPr fontId="5"/>
  </si>
  <si>
    <t>８年後</t>
    <rPh sb="1" eb="3">
      <t>ネンゴ</t>
    </rPh>
    <phoneticPr fontId="5"/>
  </si>
  <si>
    <t>令和</t>
    <rPh sb="0" eb="2">
      <t>レイワ</t>
    </rPh>
    <phoneticPr fontId="5"/>
  </si>
  <si>
    <t>年</t>
    <rPh sb="0" eb="1">
      <t>ネン</t>
    </rPh>
    <phoneticPr fontId="5"/>
  </si>
  <si>
    <t>月</t>
    <rPh sb="0" eb="1">
      <t>ガツ</t>
    </rPh>
    <phoneticPr fontId="5"/>
  </si>
  <si>
    <t>←役員報酬、法定福利費、福利厚生費、退職金、パート・派遣労働者費用、退職金・賞与引当金繰入額の漏れがないか確認</t>
    <phoneticPr fontId="5"/>
  </si>
  <si>
    <t>　個人事業主の場合、青色申告特別控除前の所得金額（㊸）は除く。</t>
    <rPh sb="28" eb="29">
      <t>ノゾ</t>
    </rPh>
    <phoneticPr fontId="5"/>
  </si>
  <si>
    <t>←押印不要</t>
    <rPh sb="1" eb="3">
      <t>オウイン</t>
    </rPh>
    <rPh sb="3" eb="5">
      <t>フヨウ</t>
    </rPh>
    <phoneticPr fontId="2"/>
  </si>
  <si>
    <t>　個人事業主の場合は雑収入を除く。</t>
    <rPh sb="1" eb="6">
      <t>コジンジギョウヌシ</t>
    </rPh>
    <rPh sb="7" eb="9">
      <t>バアイ</t>
    </rPh>
    <rPh sb="10" eb="13">
      <t>ザッシュウニュウ</t>
    </rPh>
    <rPh sb="14" eb="15">
      <t>ノゾ</t>
    </rPh>
    <phoneticPr fontId="5"/>
  </si>
  <si>
    <t>←リース費用を記載　※賃借料は含めない</t>
    <rPh sb="4" eb="6">
      <t>ヒヨウ</t>
    </rPh>
    <rPh sb="7" eb="9">
      <t>キサイ</t>
    </rPh>
    <phoneticPr fontId="5"/>
  </si>
  <si>
    <t>（添付書類）</t>
    <rPh sb="1" eb="5">
      <t>テンプショルイ</t>
    </rPh>
    <phoneticPr fontId="2"/>
  </si>
  <si>
    <t>１.</t>
    <phoneticPr fontId="2"/>
  </si>
  <si>
    <t>２.</t>
    <phoneticPr fontId="2"/>
  </si>
  <si>
    <t>会社パンフレットなどの会社概要が分かる資料</t>
    <phoneticPr fontId="2"/>
  </si>
  <si>
    <t>１部</t>
    <rPh sb="1" eb="2">
      <t>ブ</t>
    </rPh>
    <phoneticPr fontId="2"/>
  </si>
  <si>
    <t>３.</t>
    <phoneticPr fontId="2"/>
  </si>
  <si>
    <t>（貸借対照表、損益計算書、製造原価報告書、販売費及び一般管理費内訳書、個別注記表）</t>
    <phoneticPr fontId="2"/>
  </si>
  <si>
    <t>直近２期分の決算書</t>
    <phoneticPr fontId="2"/>
  </si>
  <si>
    <t>各１部</t>
    <rPh sb="0" eb="1">
      <t>カク</t>
    </rPh>
    <rPh sb="2" eb="3">
      <t>ブ</t>
    </rPh>
    <phoneticPr fontId="2"/>
  </si>
  <si>
    <t>４.</t>
    <phoneticPr fontId="2"/>
  </si>
  <si>
    <t>島根県税に係る納税証明書（一般用、全税目の未納の徴収金がないことの証明）</t>
    <phoneticPr fontId="2"/>
  </si>
  <si>
    <t>申請者概要</t>
    <rPh sb="0" eb="3">
      <t>シンセイシャ</t>
    </rPh>
    <rPh sb="3" eb="5">
      <t>ガイヨウ</t>
    </rPh>
    <phoneticPr fontId="5"/>
  </si>
  <si>
    <t>名称</t>
    <rPh sb="0" eb="2">
      <t>メイショウ</t>
    </rPh>
    <phoneticPr fontId="5"/>
  </si>
  <si>
    <t>代表者職氏名</t>
    <rPh sb="0" eb="3">
      <t>ダイヒョウシャ</t>
    </rPh>
    <rPh sb="3" eb="6">
      <t>ショクシメイ</t>
    </rPh>
    <phoneticPr fontId="5"/>
  </si>
  <si>
    <t>住所</t>
    <rPh sb="0" eb="2">
      <t>ジュウショ</t>
    </rPh>
    <phoneticPr fontId="5"/>
  </si>
  <si>
    <t>資本金・出資金</t>
    <rPh sb="0" eb="3">
      <t>シホンキン</t>
    </rPh>
    <rPh sb="4" eb="7">
      <t>シュッシキン</t>
    </rPh>
    <phoneticPr fontId="5"/>
  </si>
  <si>
    <t>創業・設立日</t>
    <rPh sb="0" eb="2">
      <t>ソウギョウ</t>
    </rPh>
    <rPh sb="3" eb="6">
      <t>セツリツビ</t>
    </rPh>
    <phoneticPr fontId="5"/>
  </si>
  <si>
    <t>従業員数</t>
    <rPh sb="0" eb="4">
      <t>ジュウギョウインスウ</t>
    </rPh>
    <phoneticPr fontId="5"/>
  </si>
  <si>
    <t>担当者職氏名</t>
    <rPh sb="0" eb="3">
      <t>タントウシャ</t>
    </rPh>
    <rPh sb="3" eb="6">
      <t>ショクシメイ</t>
    </rPh>
    <phoneticPr fontId="5"/>
  </si>
  <si>
    <t>担当者電話番号</t>
    <rPh sb="0" eb="3">
      <t>タントウシャ</t>
    </rPh>
    <rPh sb="3" eb="7">
      <t>デンワバンゴウ</t>
    </rPh>
    <phoneticPr fontId="5"/>
  </si>
  <si>
    <t>担当者E-mail</t>
    <rPh sb="0" eb="3">
      <t>タントウシャ</t>
    </rPh>
    <phoneticPr fontId="5"/>
  </si>
  <si>
    <t>←どういう設備等を導入するのか記載（例：高効率な●●導入によるエネルギーコスト削減事業　など）</t>
    <rPh sb="5" eb="7">
      <t>セツビ</t>
    </rPh>
    <rPh sb="7" eb="8">
      <t>トウ</t>
    </rPh>
    <rPh sb="9" eb="11">
      <t>ドウニュウ</t>
    </rPh>
    <rPh sb="15" eb="17">
      <t>キサイ</t>
    </rPh>
    <rPh sb="18" eb="19">
      <t>レイ</t>
    </rPh>
    <rPh sb="20" eb="21">
      <t>コウ</t>
    </rPh>
    <rPh sb="21" eb="23">
      <t>コウリツ</t>
    </rPh>
    <rPh sb="26" eb="28">
      <t>ドウニュウ</t>
    </rPh>
    <rPh sb="39" eb="43">
      <t>サクゲンジギョウ</t>
    </rPh>
    <phoneticPr fontId="2"/>
  </si>
  <si>
    <t>←携帯電話を記載する場合は、会社の電話番号も記載してください</t>
    <rPh sb="1" eb="3">
      <t>ケイタイ</t>
    </rPh>
    <rPh sb="3" eb="5">
      <t>デンワ</t>
    </rPh>
    <rPh sb="6" eb="8">
      <t>キサイ</t>
    </rPh>
    <rPh sb="10" eb="12">
      <t>バアイ</t>
    </rPh>
    <rPh sb="14" eb="16">
      <t>カイシャ</t>
    </rPh>
    <rPh sb="17" eb="21">
      <t>デンワバンゴウ</t>
    </rPh>
    <rPh sb="22" eb="24">
      <t>キサイ</t>
    </rPh>
    <phoneticPr fontId="2"/>
  </si>
  <si>
    <t>←携帯電話のアドレス（キャリアメールのアドレス）は不可です</t>
    <rPh sb="1" eb="3">
      <t>ケイタイ</t>
    </rPh>
    <rPh sb="3" eb="5">
      <t>デンワ</t>
    </rPh>
    <rPh sb="25" eb="27">
      <t>フカ</t>
    </rPh>
    <phoneticPr fontId="2"/>
  </si>
  <si>
    <t>・原油・原材料高騰等によりどういう影響があるのか</t>
    <phoneticPr fontId="5"/>
  </si>
  <si>
    <t>　（コストがどの程度削減するのか、取引先からのカーボンニュートラルの取組みの要請に対応するものなのかなど）</t>
    <phoneticPr fontId="5"/>
  </si>
  <si>
    <t>・その影響を改善するために、何をどうするのか（なぜ申請する設備等を導入することになったのかなど）</t>
    <rPh sb="14" eb="15">
      <t>ナニ</t>
    </rPh>
    <phoneticPr fontId="5"/>
  </si>
  <si>
    <t>・設備等を導入することで、どういう効果が期待されるのか</t>
    <rPh sb="1" eb="4">
      <t>セツビトウ</t>
    </rPh>
    <rPh sb="5" eb="7">
      <t>ドウニュウ</t>
    </rPh>
    <phoneticPr fontId="5"/>
  </si>
  <si>
    <t>円</t>
    <rPh sb="0" eb="1">
      <t>エン</t>
    </rPh>
    <phoneticPr fontId="5"/>
  </si>
  <si>
    <t>日</t>
    <rPh sb="0" eb="1">
      <t>ニチ</t>
    </rPh>
    <phoneticPr fontId="5"/>
  </si>
  <si>
    <t>まで</t>
    <phoneticPr fontId="5"/>
  </si>
  <si>
    <t>日から</t>
    <rPh sb="0" eb="1">
      <t>ニチ</t>
    </rPh>
    <phoneticPr fontId="5"/>
  </si>
  <si>
    <t>区分</t>
    <rPh sb="0" eb="2">
      <t>クブン</t>
    </rPh>
    <phoneticPr fontId="5"/>
  </si>
  <si>
    <t>自己資金</t>
    <rPh sb="0" eb="4">
      <t>ジコシキン</t>
    </rPh>
    <phoneticPr fontId="5"/>
  </si>
  <si>
    <t>借入金</t>
    <rPh sb="0" eb="3">
      <t>カリイレキン</t>
    </rPh>
    <phoneticPr fontId="5"/>
  </si>
  <si>
    <t>金額</t>
    <rPh sb="0" eb="2">
      <t>キンガク</t>
    </rPh>
    <phoneticPr fontId="5"/>
  </si>
  <si>
    <t>備考（借入金の調達先等）</t>
    <rPh sb="0" eb="2">
      <t>ビコウ</t>
    </rPh>
    <rPh sb="3" eb="6">
      <t>カリイレキン</t>
    </rPh>
    <rPh sb="7" eb="9">
      <t>チョウタツ</t>
    </rPh>
    <rPh sb="9" eb="10">
      <t>サキ</t>
    </rPh>
    <rPh sb="10" eb="11">
      <t>トウ</t>
    </rPh>
    <phoneticPr fontId="5"/>
  </si>
  <si>
    <t>合計</t>
    <rPh sb="0" eb="2">
      <t>ゴウケイ</t>
    </rPh>
    <phoneticPr fontId="5"/>
  </si>
  <si>
    <t>←調達方法を記載してください</t>
    <rPh sb="1" eb="3">
      <t>チョウタツ</t>
    </rPh>
    <rPh sb="3" eb="5">
      <t>ホウホウ</t>
    </rPh>
    <rPh sb="6" eb="8">
      <t>キサイ</t>
    </rPh>
    <phoneticPr fontId="2"/>
  </si>
  <si>
    <t>←借入先を記載してください（支店名含む）</t>
    <rPh sb="1" eb="3">
      <t>カリイレ</t>
    </rPh>
    <rPh sb="3" eb="4">
      <t>サキ</t>
    </rPh>
    <rPh sb="5" eb="7">
      <t>キサイ</t>
    </rPh>
    <rPh sb="14" eb="17">
      <t>シテンメイ</t>
    </rPh>
    <rPh sb="17" eb="18">
      <t>フク</t>
    </rPh>
    <phoneticPr fontId="2"/>
  </si>
  <si>
    <t>申請者名称</t>
    <rPh sb="0" eb="3">
      <t>シンセイシャ</t>
    </rPh>
    <rPh sb="3" eb="5">
      <t>メイショウ</t>
    </rPh>
    <phoneticPr fontId="5"/>
  </si>
  <si>
    <t>炭素生産性計算書</t>
    <rPh sb="0" eb="8">
      <t>タンソセイサンセイケイサンショ</t>
    </rPh>
    <phoneticPr fontId="5"/>
  </si>
  <si>
    <t>⑥人件費</t>
    <rPh sb="1" eb="4">
      <t>ジンケンヒ</t>
    </rPh>
    <phoneticPr fontId="5"/>
  </si>
  <si>
    <t>⑦減価償却費</t>
    <rPh sb="1" eb="3">
      <t>ゲンカ</t>
    </rPh>
    <rPh sb="3" eb="5">
      <t>ショウキャク</t>
    </rPh>
    <rPh sb="5" eb="6">
      <t>ヒ</t>
    </rPh>
    <phoneticPr fontId="5"/>
  </si>
  <si>
    <t>⑧付加価値額
（⑤＋⑥＋⑦）</t>
    <rPh sb="1" eb="3">
      <t>フカ</t>
    </rPh>
    <rPh sb="3" eb="6">
      <t>カチガク</t>
    </rPh>
    <phoneticPr fontId="5"/>
  </si>
  <si>
    <t>⑨エネルギー起源
二酸化炭素排出量</t>
    <rPh sb="9" eb="14">
      <t>ニサンカタンソ</t>
    </rPh>
    <rPh sb="14" eb="17">
      <t>ハイシュツリョウ</t>
    </rPh>
    <phoneticPr fontId="5"/>
  </si>
  <si>
    <t>⑩炭素生産性
（⑧÷⑨）</t>
    <rPh sb="1" eb="3">
      <t>タンソ</t>
    </rPh>
    <rPh sb="3" eb="5">
      <t>セイサン</t>
    </rPh>
    <rPh sb="5" eb="6">
      <t>セイ</t>
    </rPh>
    <phoneticPr fontId="5"/>
  </si>
  <si>
    <t>設備導入年度</t>
    <rPh sb="0" eb="2">
      <t>セツビ</t>
    </rPh>
    <rPh sb="2" eb="6">
      <t>ドウニュウネンド</t>
    </rPh>
    <phoneticPr fontId="5"/>
  </si>
  <si>
    <t>（単位：千円）</t>
    <phoneticPr fontId="5"/>
  </si>
  <si>
    <t>⑪炭素生産性
　増加率</t>
    <rPh sb="1" eb="3">
      <t>タンソ</t>
    </rPh>
    <rPh sb="3" eb="5">
      <t>セイサン</t>
    </rPh>
    <rPh sb="5" eb="6">
      <t>セイ</t>
    </rPh>
    <rPh sb="8" eb="10">
      <t>ゾウカ</t>
    </rPh>
    <rPh sb="10" eb="11">
      <t>リツ</t>
    </rPh>
    <phoneticPr fontId="5"/>
  </si>
  <si>
    <t>←決算期（和暦）を記入</t>
    <rPh sb="1" eb="4">
      <t>ケッサンキ</t>
    </rPh>
    <rPh sb="9" eb="11">
      <t>キニュウ</t>
    </rPh>
    <phoneticPr fontId="5"/>
  </si>
  <si>
    <t>省エネルギー率</t>
    <rPh sb="0" eb="1">
      <t>ショウ</t>
    </rPh>
    <rPh sb="6" eb="7">
      <t>リツ</t>
    </rPh>
    <phoneticPr fontId="5"/>
  </si>
  <si>
    <t>省エネルギー量</t>
    <rPh sb="0" eb="1">
      <t>ショウ</t>
    </rPh>
    <rPh sb="6" eb="7">
      <t>リョウ</t>
    </rPh>
    <phoneticPr fontId="5"/>
  </si>
  <si>
    <t>□</t>
    <phoneticPr fontId="5"/>
  </si>
  <si>
    <t>４</t>
    <phoneticPr fontId="5"/>
  </si>
  <si>
    <t>エネルギー消費
原単位改善率</t>
    <phoneticPr fontId="5"/>
  </si>
  <si>
    <t>№</t>
    <phoneticPr fontId="5"/>
  </si>
  <si>
    <t>耐用年数</t>
    <rPh sb="0" eb="4">
      <t>タイヨウネンスウ</t>
    </rPh>
    <phoneticPr fontId="5"/>
  </si>
  <si>
    <t>消費税</t>
    <rPh sb="0" eb="3">
      <t>ショウヒゼイ</t>
    </rPh>
    <phoneticPr fontId="5"/>
  </si>
  <si>
    <t>その他は、当財団代表理事理事長が特に認めたもの</t>
    <rPh sb="2" eb="3">
      <t>タ</t>
    </rPh>
    <rPh sb="5" eb="8">
      <t>トウザイダン</t>
    </rPh>
    <rPh sb="8" eb="15">
      <t>ダイヒョウリジリジチョウ</t>
    </rPh>
    <rPh sb="16" eb="17">
      <t>トク</t>
    </rPh>
    <rPh sb="18" eb="19">
      <t>ミト</t>
    </rPh>
    <phoneticPr fontId="5"/>
  </si>
  <si>
    <t>■導入設備内訳</t>
    <rPh sb="1" eb="3">
      <t>ドウニュウ</t>
    </rPh>
    <rPh sb="3" eb="5">
      <t>セツビ</t>
    </rPh>
    <rPh sb="5" eb="7">
      <t>ウチワケ</t>
    </rPh>
    <phoneticPr fontId="5"/>
  </si>
  <si>
    <r>
      <t>※　セル内で改行したいときは、</t>
    </r>
    <r>
      <rPr>
        <b/>
        <sz val="10.5"/>
        <color theme="1"/>
        <rFont val="ＭＳ 明朝"/>
        <family val="1"/>
        <charset val="128"/>
      </rPr>
      <t>[Alt]キーを押しながら、[Enter]キーを押す</t>
    </r>
    <r>
      <rPr>
        <sz val="10.5"/>
        <color theme="1"/>
        <rFont val="ＭＳ 明朝"/>
        <family val="1"/>
        <charset val="128"/>
      </rPr>
      <t>と改行します</t>
    </r>
    <rPh sb="4" eb="5">
      <t>ナイ</t>
    </rPh>
    <rPh sb="6" eb="8">
      <t>カイギョウ</t>
    </rPh>
    <phoneticPr fontId="5"/>
  </si>
  <si>
    <t>※法定耐用年数は減価償却資産の耐用年数等に関する省令別表第一参照</t>
    <rPh sb="1" eb="7">
      <t>ホウテイタイヨウネンスウ</t>
    </rPh>
    <rPh sb="26" eb="28">
      <t>ベッピョウ</t>
    </rPh>
    <rPh sb="28" eb="30">
      <t>ダイイチ</t>
    </rPh>
    <rPh sb="30" eb="32">
      <t>サンショウ</t>
    </rPh>
    <phoneticPr fontId="5"/>
  </si>
  <si>
    <t>項目</t>
    <rPh sb="0" eb="2">
      <t>コウモク</t>
    </rPh>
    <phoneticPr fontId="5"/>
  </si>
  <si>
    <t>電気</t>
    <rPh sb="0" eb="2">
      <t>デンキ</t>
    </rPh>
    <phoneticPr fontId="5"/>
  </si>
  <si>
    <t>水道</t>
    <rPh sb="0" eb="2">
      <t>スイドウ</t>
    </rPh>
    <phoneticPr fontId="5"/>
  </si>
  <si>
    <t>設備等名</t>
    <rPh sb="0" eb="2">
      <t>セツビ</t>
    </rPh>
    <rPh sb="2" eb="3">
      <t>トウ</t>
    </rPh>
    <rPh sb="3" eb="4">
      <t>ナ</t>
    </rPh>
    <phoneticPr fontId="5"/>
  </si>
  <si>
    <t>申請者名</t>
    <rPh sb="0" eb="3">
      <t>シンセイシャ</t>
    </rPh>
    <rPh sb="3" eb="4">
      <t>メイ</t>
    </rPh>
    <phoneticPr fontId="17"/>
  </si>
  <si>
    <t>使用量計算期間</t>
    <rPh sb="0" eb="3">
      <t>シヨウリョウ</t>
    </rPh>
    <rPh sb="3" eb="5">
      <t>ケイサン</t>
    </rPh>
    <rPh sb="5" eb="7">
      <t>キカン</t>
    </rPh>
    <phoneticPr fontId="17"/>
  </si>
  <si>
    <t>　　年　　月　～　　　　　年　　月</t>
    <rPh sb="2" eb="3">
      <t>ネン</t>
    </rPh>
    <rPh sb="5" eb="6">
      <t>ツキ</t>
    </rPh>
    <rPh sb="13" eb="14">
      <t>ネン</t>
    </rPh>
    <rPh sb="16" eb="17">
      <t>ツキ</t>
    </rPh>
    <phoneticPr fontId="17"/>
  </si>
  <si>
    <t>エネルギーの種類</t>
    <rPh sb="6" eb="8">
      <t>シュルイ</t>
    </rPh>
    <phoneticPr fontId="17"/>
  </si>
  <si>
    <t>単位</t>
    <rPh sb="0" eb="2">
      <t>タンイ</t>
    </rPh>
    <phoneticPr fontId="17"/>
  </si>
  <si>
    <t>単位発熱量</t>
    <rPh sb="0" eb="2">
      <t>タンイ</t>
    </rPh>
    <rPh sb="2" eb="5">
      <t>ハツネツリョウ</t>
    </rPh>
    <phoneticPr fontId="17"/>
  </si>
  <si>
    <t>数値</t>
    <rPh sb="0" eb="2">
      <t>スウチ</t>
    </rPh>
    <phoneticPr fontId="17"/>
  </si>
  <si>
    <t>熱量（GJ）</t>
    <rPh sb="0" eb="2">
      <t>ネツリョウ</t>
    </rPh>
    <phoneticPr fontId="17"/>
  </si>
  <si>
    <t>単位</t>
    <phoneticPr fontId="17"/>
  </si>
  <si>
    <t>数値の根拠</t>
    <rPh sb="0" eb="2">
      <t>スウチ</t>
    </rPh>
    <rPh sb="3" eb="5">
      <t>コンキョ</t>
    </rPh>
    <phoneticPr fontId="17"/>
  </si>
  <si>
    <t>Ａ</t>
    <phoneticPr fontId="17"/>
  </si>
  <si>
    <t>Ｂ</t>
    <phoneticPr fontId="17"/>
  </si>
  <si>
    <t>Ａ－Ｂ</t>
    <phoneticPr fontId="17"/>
  </si>
  <si>
    <t>原油（コンデンセートを除く。）</t>
    <rPh sb="0" eb="2">
      <t>ゲンユ</t>
    </rPh>
    <rPh sb="11" eb="12">
      <t>ノゾ</t>
    </rPh>
    <phoneticPr fontId="17"/>
  </si>
  <si>
    <t>kL</t>
  </si>
  <si>
    <t>GJ/kl</t>
    <phoneticPr fontId="17"/>
  </si>
  <si>
    <t>tC/GJ</t>
    <phoneticPr fontId="17"/>
  </si>
  <si>
    <t>原油のうちコンデンセート（NGL）</t>
    <rPh sb="0" eb="2">
      <t>ゲンユ</t>
    </rPh>
    <phoneticPr fontId="17"/>
  </si>
  <si>
    <t>揮発油(ガソリン）</t>
    <rPh sb="0" eb="3">
      <t>キハツユ</t>
    </rPh>
    <phoneticPr fontId="17"/>
  </si>
  <si>
    <t>揮発油</t>
    <rPh sb="0" eb="3">
      <t>キハツユ</t>
    </rPh>
    <phoneticPr fontId="17"/>
  </si>
  <si>
    <t>ナフサ</t>
    <phoneticPr fontId="17"/>
  </si>
  <si>
    <t>灯油</t>
    <rPh sb="0" eb="2">
      <t>トウユ</t>
    </rPh>
    <phoneticPr fontId="17"/>
  </si>
  <si>
    <t>軽油</t>
    <rPh sb="0" eb="2">
      <t>ケイユ</t>
    </rPh>
    <phoneticPr fontId="17"/>
  </si>
  <si>
    <t>A重油</t>
    <rPh sb="1" eb="3">
      <t>ジュウユ</t>
    </rPh>
    <phoneticPr fontId="17"/>
  </si>
  <si>
    <t>B・C重油</t>
    <rPh sb="3" eb="5">
      <t>ジュウユ</t>
    </rPh>
    <phoneticPr fontId="17"/>
  </si>
  <si>
    <t>石油アスファルト</t>
    <rPh sb="0" eb="2">
      <t>セキユ</t>
    </rPh>
    <phoneticPr fontId="17"/>
  </si>
  <si>
    <t>t</t>
    <phoneticPr fontId="17"/>
  </si>
  <si>
    <t>GJ/t</t>
    <phoneticPr fontId="17"/>
  </si>
  <si>
    <t>石油コークス</t>
    <rPh sb="0" eb="2">
      <t>セキユ</t>
    </rPh>
    <phoneticPr fontId="17"/>
  </si>
  <si>
    <t>石油ガス</t>
    <rPh sb="0" eb="2">
      <t>セキユ</t>
    </rPh>
    <phoneticPr fontId="17"/>
  </si>
  <si>
    <t>液化石油ガス（LPG）</t>
    <rPh sb="0" eb="2">
      <t>エキカ</t>
    </rPh>
    <rPh sb="2" eb="4">
      <t>セキユ</t>
    </rPh>
    <phoneticPr fontId="17"/>
  </si>
  <si>
    <t>　</t>
    <phoneticPr fontId="17"/>
  </si>
  <si>
    <t>石油系炭化水素ガス</t>
    <rPh sb="0" eb="3">
      <t>セキユケイ</t>
    </rPh>
    <rPh sb="3" eb="5">
      <t>タンカ</t>
    </rPh>
    <rPh sb="5" eb="7">
      <t>スイソ</t>
    </rPh>
    <phoneticPr fontId="17"/>
  </si>
  <si>
    <t>可燃性
天然ガス</t>
    <rPh sb="0" eb="3">
      <t>カネンセイ</t>
    </rPh>
    <rPh sb="4" eb="6">
      <t>テンネン</t>
    </rPh>
    <phoneticPr fontId="17"/>
  </si>
  <si>
    <t>液化天然ガス（LＮG）</t>
    <rPh sb="0" eb="2">
      <t>エキカ</t>
    </rPh>
    <rPh sb="2" eb="4">
      <t>テンネン</t>
    </rPh>
    <phoneticPr fontId="17"/>
  </si>
  <si>
    <t>その他可燃性天然ガス</t>
    <rPh sb="2" eb="3">
      <t>タ</t>
    </rPh>
    <rPh sb="3" eb="6">
      <t>カネンセイ</t>
    </rPh>
    <rPh sb="6" eb="8">
      <t>テンネン</t>
    </rPh>
    <phoneticPr fontId="17"/>
  </si>
  <si>
    <t>石炭</t>
    <rPh sb="0" eb="2">
      <t>セキタン</t>
    </rPh>
    <phoneticPr fontId="17"/>
  </si>
  <si>
    <t>原料炭</t>
    <rPh sb="0" eb="2">
      <t>ゲンリョウ</t>
    </rPh>
    <rPh sb="2" eb="3">
      <t>タン</t>
    </rPh>
    <phoneticPr fontId="17"/>
  </si>
  <si>
    <t>一般炭</t>
    <rPh sb="0" eb="2">
      <t>イッパン</t>
    </rPh>
    <rPh sb="2" eb="3">
      <t>タン</t>
    </rPh>
    <phoneticPr fontId="17"/>
  </si>
  <si>
    <t>無煙炭</t>
    <rPh sb="0" eb="2">
      <t>ムエン</t>
    </rPh>
    <rPh sb="2" eb="3">
      <t>タン</t>
    </rPh>
    <phoneticPr fontId="17"/>
  </si>
  <si>
    <t>石炭コークス</t>
    <rPh sb="0" eb="2">
      <t>セキタン</t>
    </rPh>
    <phoneticPr fontId="17"/>
  </si>
  <si>
    <t>コールタール</t>
    <phoneticPr fontId="17"/>
  </si>
  <si>
    <t>コークス炉ガス</t>
    <rPh sb="4" eb="5">
      <t>ロ</t>
    </rPh>
    <phoneticPr fontId="17"/>
  </si>
  <si>
    <t>高炉ガス</t>
    <rPh sb="0" eb="2">
      <t>コウロ</t>
    </rPh>
    <phoneticPr fontId="17"/>
  </si>
  <si>
    <t>転炉ガス</t>
    <rPh sb="0" eb="2">
      <t>テンロ</t>
    </rPh>
    <phoneticPr fontId="17"/>
  </si>
  <si>
    <t>その他
の燃料</t>
    <rPh sb="2" eb="3">
      <t>タ</t>
    </rPh>
    <rPh sb="5" eb="7">
      <t>ネンリョウ</t>
    </rPh>
    <phoneticPr fontId="17"/>
  </si>
  <si>
    <t>都市ガス</t>
    <rPh sb="0" eb="2">
      <t>トシ</t>
    </rPh>
    <phoneticPr fontId="17"/>
  </si>
  <si>
    <t>法定係数</t>
    <rPh sb="0" eb="2">
      <t>ホウテイ</t>
    </rPh>
    <rPh sb="2" eb="4">
      <t>ケイスウ</t>
    </rPh>
    <phoneticPr fontId="17"/>
  </si>
  <si>
    <t>産業用蒸気</t>
    <rPh sb="0" eb="3">
      <t>サンギョウヨウ</t>
    </rPh>
    <rPh sb="3" eb="5">
      <t>ジョウキ</t>
    </rPh>
    <phoneticPr fontId="17"/>
  </si>
  <si>
    <t>GJ</t>
    <phoneticPr fontId="17"/>
  </si>
  <si>
    <t>GJ/GJ</t>
    <phoneticPr fontId="17"/>
  </si>
  <si>
    <t>産業用以外の蒸気</t>
    <rPh sb="0" eb="3">
      <t>サンギョウヨウ</t>
    </rPh>
    <rPh sb="3" eb="5">
      <t>イガイ</t>
    </rPh>
    <rPh sb="6" eb="8">
      <t>ジョウキ</t>
    </rPh>
    <phoneticPr fontId="17"/>
  </si>
  <si>
    <t>温水</t>
    <rPh sb="0" eb="2">
      <t>オンスイ</t>
    </rPh>
    <phoneticPr fontId="17"/>
  </si>
  <si>
    <t>冷水</t>
    <rPh sb="0" eb="2">
      <t>レイスイ</t>
    </rPh>
    <phoneticPr fontId="17"/>
  </si>
  <si>
    <t>小計①</t>
    <rPh sb="0" eb="2">
      <t>ショウケイ</t>
    </rPh>
    <phoneticPr fontId="17"/>
  </si>
  <si>
    <t>電気</t>
    <rPh sb="0" eb="2">
      <t>デンキ</t>
    </rPh>
    <phoneticPr fontId="17"/>
  </si>
  <si>
    <t>電気事業者</t>
    <rPh sb="0" eb="2">
      <t>デンキ</t>
    </rPh>
    <rPh sb="2" eb="5">
      <t>ジギョウシャ</t>
    </rPh>
    <phoneticPr fontId="17"/>
  </si>
  <si>
    <t>昼間買電</t>
    <rPh sb="0" eb="2">
      <t>ヒルマ</t>
    </rPh>
    <rPh sb="2" eb="3">
      <t>バイ</t>
    </rPh>
    <rPh sb="3" eb="4">
      <t>デン</t>
    </rPh>
    <phoneticPr fontId="17"/>
  </si>
  <si>
    <t>千kWh</t>
    <rPh sb="0" eb="1">
      <t>セン</t>
    </rPh>
    <phoneticPr fontId="17"/>
  </si>
  <si>
    <t>電気
事業者</t>
    <rPh sb="0" eb="2">
      <t>デンキ</t>
    </rPh>
    <rPh sb="3" eb="6">
      <t>ジギョウシャ</t>
    </rPh>
    <phoneticPr fontId="17"/>
  </si>
  <si>
    <t>GJ/千kWh</t>
    <rPh sb="3" eb="4">
      <t>セン</t>
    </rPh>
    <phoneticPr fontId="17"/>
  </si>
  <si>
    <t>夜間買電</t>
    <rPh sb="0" eb="2">
      <t>ヤカン</t>
    </rPh>
    <rPh sb="2" eb="3">
      <t>バイ</t>
    </rPh>
    <rPh sb="3" eb="4">
      <t>デン</t>
    </rPh>
    <phoneticPr fontId="17"/>
  </si>
  <si>
    <t>小計②</t>
    <rPh sb="0" eb="2">
      <t>ショウケイ</t>
    </rPh>
    <phoneticPr fontId="17"/>
  </si>
  <si>
    <t>合計　ＧＪ</t>
    <rPh sb="0" eb="1">
      <t>ゴウ</t>
    </rPh>
    <rPh sb="1" eb="2">
      <t>ケイ</t>
    </rPh>
    <phoneticPr fontId="17"/>
  </si>
  <si>
    <t>原油換算　ｋＬ</t>
    <rPh sb="0" eb="2">
      <t>ゲンユ</t>
    </rPh>
    <rPh sb="2" eb="4">
      <t>カンサン</t>
    </rPh>
    <phoneticPr fontId="17"/>
  </si>
  <si>
    <t>参考</t>
    <rPh sb="0" eb="2">
      <t>サンコウ</t>
    </rPh>
    <phoneticPr fontId="17"/>
  </si>
  <si>
    <t>自家発電</t>
    <rPh sb="0" eb="2">
      <t>ジカ</t>
    </rPh>
    <rPh sb="2" eb="4">
      <t>ハツデン</t>
    </rPh>
    <phoneticPr fontId="17"/>
  </si>
  <si>
    <t>再生エネ</t>
    <rPh sb="0" eb="2">
      <t>サイセイ</t>
    </rPh>
    <phoneticPr fontId="17"/>
  </si>
  <si>
    <t>その他</t>
    <rPh sb="2" eb="3">
      <t>タ</t>
    </rPh>
    <phoneticPr fontId="17"/>
  </si>
  <si>
    <t>小計</t>
    <rPh sb="0" eb="2">
      <t>ショウケイ</t>
    </rPh>
    <phoneticPr fontId="17"/>
  </si>
  <si>
    <t>注１　電気の排出係数は、環境大臣および経済産業大臣が公表する電気事業者ごとの排出係数を使用してください。また、電気
　　事業者以外から供給された電気を使用している場合には電気事業者ごとの排出係数に相当する排出係数で、実測等に基づく
　　適切な排出係数を使用してください。なお、これらの方法で算定できない場合は、環境大臣および経済産業大臣が公表する
　　代替値を使用してください。</t>
    <rPh sb="0" eb="1">
      <t>チュウ</t>
    </rPh>
    <phoneticPr fontId="17"/>
  </si>
  <si>
    <t>注１</t>
    <rPh sb="0" eb="1">
      <t>チュウ</t>
    </rPh>
    <phoneticPr fontId="17"/>
  </si>
  <si>
    <t>注２</t>
    <rPh sb="0" eb="1">
      <t>チュウ</t>
    </rPh>
    <phoneticPr fontId="17"/>
  </si>
  <si>
    <t>省エネルギー法規定</t>
    <rPh sb="7" eb="9">
      <t>キテイ</t>
    </rPh>
    <phoneticPr fontId="5"/>
  </si>
  <si>
    <t>URL:https://ghg-santeikohyo.env.go.jp/files/calc/r04_coefficient_rev.pdf</t>
    <phoneticPr fontId="5"/>
  </si>
  <si>
    <t>中国電力</t>
    <rPh sb="0" eb="2">
      <t>チュウゴク</t>
    </rPh>
    <rPh sb="2" eb="4">
      <t>デンリョク</t>
    </rPh>
    <phoneticPr fontId="17"/>
  </si>
  <si>
    <t>中国電力</t>
    <phoneticPr fontId="5"/>
  </si>
  <si>
    <t>※省エネ法施行規則の別表第3</t>
    <phoneticPr fontId="5"/>
  </si>
  <si>
    <t>URL：https://j-net21.smrj.go.jp/development/energyeff/Q1258.html</t>
    <phoneticPr fontId="5"/>
  </si>
  <si>
    <t>注２　都市ガスの熱量（GJ)欄の数値は、ガス供給事業者ごとの実際の換算係数を用いて算出した数値を記入して構いません。</t>
    <rPh sb="0" eb="1">
      <t>チュウ</t>
    </rPh>
    <rPh sb="8" eb="10">
      <t>ネツリョウ</t>
    </rPh>
    <rPh sb="33" eb="35">
      <t>カンサン</t>
    </rPh>
    <rPh sb="35" eb="37">
      <t>ケイスウ</t>
    </rPh>
    <rPh sb="38" eb="39">
      <t>モチ</t>
    </rPh>
    <rPh sb="41" eb="43">
      <t>サンシュツ</t>
    </rPh>
    <rPh sb="45" eb="47">
      <t>スウチ</t>
    </rPh>
    <rPh sb="48" eb="50">
      <t>キニュウ</t>
    </rPh>
    <rPh sb="52" eb="53">
      <t>カマ</t>
    </rPh>
    <phoneticPr fontId="17"/>
  </si>
  <si>
    <r>
      <t>二酸化炭素排出量
（t-CO</t>
    </r>
    <r>
      <rPr>
        <vertAlign val="subscript"/>
        <sz val="11"/>
        <rFont val="ＭＳ 明朝"/>
        <family val="1"/>
        <charset val="128"/>
      </rPr>
      <t>２</t>
    </r>
    <r>
      <rPr>
        <sz val="11"/>
        <rFont val="ＭＳ 明朝"/>
        <family val="1"/>
        <charset val="128"/>
      </rPr>
      <t>）</t>
    </r>
    <rPh sb="0" eb="3">
      <t>ニサンカ</t>
    </rPh>
    <rPh sb="3" eb="5">
      <t>タンソ</t>
    </rPh>
    <rPh sb="5" eb="7">
      <t>ハイシュツ</t>
    </rPh>
    <rPh sb="7" eb="8">
      <t>リョウ</t>
    </rPh>
    <phoneticPr fontId="17"/>
  </si>
  <si>
    <r>
      <t>CO</t>
    </r>
    <r>
      <rPr>
        <vertAlign val="subscript"/>
        <sz val="11"/>
        <rFont val="ＭＳ 明朝"/>
        <family val="1"/>
        <charset val="128"/>
      </rPr>
      <t>２</t>
    </r>
    <r>
      <rPr>
        <sz val="11"/>
        <rFont val="ＭＳ 明朝"/>
        <family val="1"/>
        <charset val="128"/>
      </rPr>
      <t>排出係数</t>
    </r>
    <rPh sb="3" eb="5">
      <t>ハイシュツ</t>
    </rPh>
    <rPh sb="5" eb="7">
      <t>ケイスウ</t>
    </rPh>
    <phoneticPr fontId="17"/>
  </si>
  <si>
    <r>
      <t>燃料　および</t>
    </r>
    <r>
      <rPr>
        <b/>
        <sz val="8"/>
        <rFont val="ＭＳ 明朝"/>
        <family val="1"/>
        <charset val="128"/>
      </rPr>
      <t>　</t>
    </r>
    <r>
      <rPr>
        <b/>
        <sz val="11"/>
        <rFont val="ＭＳ 明朝"/>
        <family val="1"/>
        <charset val="128"/>
      </rPr>
      <t>熱</t>
    </r>
    <rPh sb="0" eb="2">
      <t>ネンリョウ</t>
    </rPh>
    <rPh sb="7" eb="8">
      <t>ネツ</t>
    </rPh>
    <phoneticPr fontId="17"/>
  </si>
  <si>
    <r>
      <t>千m</t>
    </r>
    <r>
      <rPr>
        <vertAlign val="superscript"/>
        <sz val="11"/>
        <rFont val="ＭＳ 明朝"/>
        <family val="1"/>
        <charset val="128"/>
      </rPr>
      <t>3</t>
    </r>
    <rPh sb="0" eb="1">
      <t>セン</t>
    </rPh>
    <phoneticPr fontId="17"/>
  </si>
  <si>
    <r>
      <t>GJ/千m</t>
    </r>
    <r>
      <rPr>
        <vertAlign val="superscript"/>
        <sz val="11"/>
        <rFont val="ＭＳ 明朝"/>
        <family val="1"/>
        <charset val="128"/>
      </rPr>
      <t>3</t>
    </r>
    <rPh sb="3" eb="4">
      <t>セン</t>
    </rPh>
    <phoneticPr fontId="17"/>
  </si>
  <si>
    <r>
      <t>tCO</t>
    </r>
    <r>
      <rPr>
        <vertAlign val="subscript"/>
        <sz val="11"/>
        <rFont val="ＭＳ 明朝"/>
        <family val="1"/>
        <charset val="128"/>
      </rPr>
      <t>2</t>
    </r>
    <r>
      <rPr>
        <sz val="11"/>
        <rFont val="ＭＳ 明朝"/>
        <family val="1"/>
        <charset val="128"/>
      </rPr>
      <t>/GJ</t>
    </r>
    <phoneticPr fontId="17"/>
  </si>
  <si>
    <r>
      <t>kgCO</t>
    </r>
    <r>
      <rPr>
        <vertAlign val="subscript"/>
        <sz val="11"/>
        <rFont val="ＭＳ 明朝"/>
        <family val="1"/>
        <charset val="128"/>
      </rPr>
      <t>2</t>
    </r>
    <r>
      <rPr>
        <sz val="11"/>
        <rFont val="ＭＳ 明朝"/>
        <family val="1"/>
        <charset val="128"/>
      </rPr>
      <t>/kWh</t>
    </r>
    <phoneticPr fontId="17"/>
  </si>
  <si>
    <r>
      <t>温室効果ガス排出量　t-CO</t>
    </r>
    <r>
      <rPr>
        <vertAlign val="subscript"/>
        <sz val="12"/>
        <rFont val="ＭＳ 明朝"/>
        <family val="1"/>
        <charset val="128"/>
      </rPr>
      <t>２</t>
    </r>
    <rPh sb="0" eb="2">
      <t>オンシツ</t>
    </rPh>
    <rPh sb="2" eb="4">
      <t>コウカ</t>
    </rPh>
    <rPh sb="6" eb="9">
      <t>ハイシュツリョウ</t>
    </rPh>
    <phoneticPr fontId="17"/>
  </si>
  <si>
    <t>原油（コンデンセートを除く）</t>
    <rPh sb="0" eb="2">
      <t>ゲンユ</t>
    </rPh>
    <rPh sb="11" eb="12">
      <t>ノゾ</t>
    </rPh>
    <phoneticPr fontId="17"/>
  </si>
  <si>
    <t>←事業計画書総括シートから自動転記されます</t>
    <rPh sb="13" eb="17">
      <t>ジドウテンキ</t>
    </rPh>
    <phoneticPr fontId="2"/>
  </si>
  <si>
    <t>←提出する日付を記載してください</t>
    <rPh sb="1" eb="3">
      <t>テイシュツ</t>
    </rPh>
    <rPh sb="5" eb="7">
      <t>ヒヅケ</t>
    </rPh>
    <rPh sb="8" eb="10">
      <t>キサイ</t>
    </rPh>
    <phoneticPr fontId="2"/>
  </si>
  <si>
    <t>ID</t>
    <phoneticPr fontId="17"/>
  </si>
  <si>
    <t>中分類</t>
    <rPh sb="0" eb="3">
      <t>チュウブンルイ</t>
    </rPh>
    <phoneticPr fontId="17"/>
  </si>
  <si>
    <t>％</t>
    <phoneticPr fontId="17"/>
  </si>
  <si>
    <t>補正</t>
    <rPh sb="0" eb="2">
      <t>ホセイ</t>
    </rPh>
    <phoneticPr fontId="17"/>
  </si>
  <si>
    <t>補正後</t>
    <rPh sb="0" eb="3">
      <t>ホセイゴ</t>
    </rPh>
    <phoneticPr fontId="17"/>
  </si>
  <si>
    <t>食料品製造業</t>
  </si>
  <si>
    <t>飲料・たばこ・飼料製造業</t>
  </si>
  <si>
    <t>繊維工業</t>
  </si>
  <si>
    <t>木材・木製品製造業（家具を除く）</t>
  </si>
  <si>
    <t>家具・装備品製造業</t>
  </si>
  <si>
    <t>パルプ・紙・紙加工品製造業</t>
  </si>
  <si>
    <t>印刷・同関連業</t>
  </si>
  <si>
    <t>化学工業</t>
  </si>
  <si>
    <t>→18（5.04%）に読み替える</t>
    <rPh sb="11" eb="12">
      <t>ヨ</t>
    </rPh>
    <rPh sb="13" eb="14">
      <t>カ</t>
    </rPh>
    <phoneticPr fontId="27"/>
  </si>
  <si>
    <t>石油製品・石炭製品製造業</t>
  </si>
  <si>
    <t>プラスチック製品製造業（別掲を除く）</t>
  </si>
  <si>
    <t>ゴム製品製造業</t>
  </si>
  <si>
    <t>なめし革・同製品・毛皮製造業</t>
  </si>
  <si>
    <t>→19（6.95%）に読み替える</t>
    <rPh sb="11" eb="12">
      <t>ヨ</t>
    </rPh>
    <rPh sb="13" eb="14">
      <t>カ</t>
    </rPh>
    <phoneticPr fontId="27"/>
  </si>
  <si>
    <t>窯業・土石製品製造業</t>
  </si>
  <si>
    <t>鉄鋼業</t>
  </si>
  <si>
    <t>非鉄金属製造業</t>
  </si>
  <si>
    <t>→22（4.25%）に読み替える</t>
    <rPh sb="11" eb="12">
      <t>ヨ</t>
    </rPh>
    <rPh sb="13" eb="14">
      <t>カ</t>
    </rPh>
    <phoneticPr fontId="27"/>
  </si>
  <si>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</si>
  <si>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</si>
  <si>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</si>
  <si>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</si>
  <si>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</si>
  <si>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</si>
  <si>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</si>
  <si>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→29（4.64%）に読み替える</t>
    <rPh sb="11" eb="12">
      <t>ヨ</t>
    </rPh>
    <rPh sb="13" eb="14">
      <t>カ</t>
    </rPh>
    <phoneticPr fontId="27"/>
  </si>
  <si>
    <t>輸送用機械器具製造業</t>
  </si>
  <si>
    <t>その他の製造業</t>
  </si>
  <si>
    <t>←プルダウンメニューから該当する日本標準産業分類の中分類を選択してください</t>
    <rPh sb="12" eb="14">
      <t>ガイトウ</t>
    </rPh>
    <rPh sb="29" eb="31">
      <t>センタク</t>
    </rPh>
    <phoneticPr fontId="2"/>
  </si>
  <si>
    <t>■設置場所</t>
    <rPh sb="1" eb="5">
      <t>セッチバショ</t>
    </rPh>
    <phoneticPr fontId="5"/>
  </si>
  <si>
    <t>設置場所</t>
    <rPh sb="0" eb="4">
      <t>セッチバショ</t>
    </rPh>
    <phoneticPr fontId="5"/>
  </si>
  <si>
    <t>　申請者住所と同じ場合は、申請者住所をそのまま記載してください</t>
    <rPh sb="7" eb="8">
      <t>オナ</t>
    </rPh>
    <rPh sb="9" eb="11">
      <t>バアイ</t>
    </rPh>
    <rPh sb="13" eb="18">
      <t>シンセイシャジュウショ</t>
    </rPh>
    <rPh sb="23" eb="25">
      <t>キサイ</t>
    </rPh>
    <phoneticPr fontId="5"/>
  </si>
  <si>
    <t>←事業計画書詳細より自動転記されます</t>
    <rPh sb="1" eb="6">
      <t>ジギョウケイカクショ</t>
    </rPh>
    <rPh sb="6" eb="8">
      <t>ショウサイ</t>
    </rPh>
    <rPh sb="10" eb="14">
      <t>ジドウテンキ</t>
    </rPh>
    <phoneticPr fontId="2"/>
  </si>
  <si>
    <t>←その他調達方法（増資、クラウドファンディングなど）を記載してください</t>
    <rPh sb="3" eb="4">
      <t>タ</t>
    </rPh>
    <rPh sb="4" eb="6">
      <t>チョウタツ</t>
    </rPh>
    <rPh sb="6" eb="8">
      <t>ホウホウ</t>
    </rPh>
    <rPh sb="9" eb="11">
      <t>ゾウシ</t>
    </rPh>
    <rPh sb="27" eb="29">
      <t>キサイ</t>
    </rPh>
    <phoneticPr fontId="2"/>
  </si>
  <si>
    <t>　※決算期から６か月以上経過している場合は直近の試算表</t>
    <phoneticPr fontId="2"/>
  </si>
  <si>
    <t>【エネルギー削減効果要件】</t>
    <rPh sb="6" eb="8">
      <t>サクゲン</t>
    </rPh>
    <rPh sb="8" eb="10">
      <t>コウカ</t>
    </rPh>
    <rPh sb="10" eb="12">
      <t>ヨウケン</t>
    </rPh>
    <phoneticPr fontId="5"/>
  </si>
  <si>
    <t>エネルギー
削減効果</t>
    <rPh sb="6" eb="8">
      <t>サクゲン</t>
    </rPh>
    <rPh sb="8" eb="10">
      <t>コウカ</t>
    </rPh>
    <phoneticPr fontId="5"/>
  </si>
  <si>
    <t>←その他の場合で炭素生産性とする際は追加資料が必要です</t>
    <rPh sb="3" eb="4">
      <t>タ</t>
    </rPh>
    <rPh sb="5" eb="7">
      <t>バアイ</t>
    </rPh>
    <rPh sb="8" eb="10">
      <t>タンソ</t>
    </rPh>
    <rPh sb="10" eb="12">
      <t>セイサン</t>
    </rPh>
    <rPh sb="12" eb="13">
      <t>セイ</t>
    </rPh>
    <rPh sb="16" eb="17">
      <t>サイ</t>
    </rPh>
    <rPh sb="18" eb="20">
      <t>ツイカ</t>
    </rPh>
    <rPh sb="20" eb="22">
      <t>シリョウ</t>
    </rPh>
    <rPh sb="23" eb="25">
      <t>ヒツヨウ</t>
    </rPh>
    <phoneticPr fontId="2"/>
  </si>
  <si>
    <t>←該当する部分の「□」を「■」にしてください</t>
    <rPh sb="1" eb="3">
      <t>ガイトウ</t>
    </rPh>
    <rPh sb="5" eb="7">
      <t>ブブン</t>
    </rPh>
    <phoneticPr fontId="2"/>
  </si>
  <si>
    <t>※エネルギー削減効果の計算については別途提出のこと（任意様式）</t>
    <rPh sb="6" eb="8">
      <t>サクゲン</t>
    </rPh>
    <phoneticPr fontId="5"/>
  </si>
  <si>
    <t>←（参考様式）削減率計算用をご利用ください</t>
    <rPh sb="2" eb="4">
      <t>サンコウ</t>
    </rPh>
    <rPh sb="4" eb="6">
      <t>ヨウシキ</t>
    </rPh>
    <rPh sb="7" eb="9">
      <t>サクゲン</t>
    </rPh>
    <rPh sb="9" eb="10">
      <t>リツ</t>
    </rPh>
    <rPh sb="10" eb="12">
      <t>ケイサン</t>
    </rPh>
    <rPh sb="12" eb="13">
      <t>ヨウ</t>
    </rPh>
    <rPh sb="15" eb="17">
      <t>リヨウ</t>
    </rPh>
    <phoneticPr fontId="2"/>
  </si>
  <si>
    <t>省エネルギー率の場合、１％以上</t>
    <rPh sb="0" eb="1">
      <t>ショウ</t>
    </rPh>
    <rPh sb="6" eb="7">
      <t>リツ</t>
    </rPh>
    <rPh sb="8" eb="10">
      <t>バアイ</t>
    </rPh>
    <rPh sb="13" eb="15">
      <t>イジョウ</t>
    </rPh>
    <phoneticPr fontId="5"/>
  </si>
  <si>
    <t>省エネルギー量の場合、１ｋｌ以上</t>
    <rPh sb="0" eb="1">
      <t>ショウ</t>
    </rPh>
    <rPh sb="6" eb="7">
      <t>リョウ</t>
    </rPh>
    <rPh sb="8" eb="10">
      <t>バアイ</t>
    </rPh>
    <rPh sb="14" eb="16">
      <t>イジョウ</t>
    </rPh>
    <phoneticPr fontId="5"/>
  </si>
  <si>
    <t>エネルギー消費原単位改善率の場合、１％以上</t>
    <rPh sb="5" eb="7">
      <t>ショウヒ</t>
    </rPh>
    <rPh sb="7" eb="12">
      <t>ゲンタンイカイゼン</t>
    </rPh>
    <rPh sb="12" eb="13">
      <t>リツ</t>
    </rPh>
    <rPh sb="14" eb="16">
      <t>バアイ</t>
    </rPh>
    <rPh sb="19" eb="21">
      <t>イジョウ</t>
    </rPh>
    <phoneticPr fontId="5"/>
  </si>
  <si>
    <t>【総括表】</t>
    <rPh sb="1" eb="4">
      <t>ソウカツヒョウ</t>
    </rPh>
    <phoneticPr fontId="5"/>
  </si>
  <si>
    <t>【詳細】</t>
    <rPh sb="1" eb="3">
      <t>ショウサイ</t>
    </rPh>
    <phoneticPr fontId="5"/>
  </si>
  <si>
    <t>■実施予定スケジュール</t>
    <rPh sb="1" eb="3">
      <t>ジッシ</t>
    </rPh>
    <rPh sb="3" eb="5">
      <t>ヨテイ</t>
    </rPh>
    <phoneticPr fontId="5"/>
  </si>
  <si>
    <t>内容</t>
    <rPh sb="0" eb="2">
      <t>ナイヨウ</t>
    </rPh>
    <phoneticPr fontId="5"/>
  </si>
  <si>
    <t>※発注予定日（契約予定日）：</t>
    <rPh sb="3" eb="5">
      <t>ヨテイ</t>
    </rPh>
    <rPh sb="9" eb="11">
      <t>ヨテイ</t>
    </rPh>
    <phoneticPr fontId="5"/>
  </si>
  <si>
    <t>内容例：</t>
    <rPh sb="0" eb="2">
      <t>ナイヨウ</t>
    </rPh>
    <rPh sb="2" eb="3">
      <t>レイ</t>
    </rPh>
    <phoneticPr fontId="5"/>
  </si>
  <si>
    <t>設備等選定</t>
    <rPh sb="0" eb="3">
      <t>セツビトウ</t>
    </rPh>
    <rPh sb="3" eb="5">
      <t>センテイ</t>
    </rPh>
    <phoneticPr fontId="5"/>
  </si>
  <si>
    <t>工事等事前打合せ</t>
    <rPh sb="0" eb="3">
      <t>コウジトウ</t>
    </rPh>
    <rPh sb="3" eb="5">
      <t>ジゼン</t>
    </rPh>
    <rPh sb="5" eb="7">
      <t>ウチアワ</t>
    </rPh>
    <phoneticPr fontId="5"/>
  </si>
  <si>
    <t>発注</t>
    <rPh sb="0" eb="2">
      <t>ハッチュウ</t>
    </rPh>
    <phoneticPr fontId="5"/>
  </si>
  <si>
    <t>施工工事等</t>
    <rPh sb="0" eb="2">
      <t>セコウ</t>
    </rPh>
    <rPh sb="2" eb="5">
      <t>コウジトウ</t>
    </rPh>
    <phoneticPr fontId="5"/>
  </si>
  <si>
    <t>試運転、引渡し</t>
    <rPh sb="0" eb="3">
      <t>シウンテン</t>
    </rPh>
    <rPh sb="4" eb="6">
      <t>ヒキワタ</t>
    </rPh>
    <phoneticPr fontId="5"/>
  </si>
  <si>
    <t>省エネ診断の実施</t>
    <rPh sb="0" eb="1">
      <t>ショウ</t>
    </rPh>
    <rPh sb="3" eb="5">
      <t>シンダン</t>
    </rPh>
    <rPh sb="6" eb="8">
      <t>ジッシ</t>
    </rPh>
    <phoneticPr fontId="5"/>
  </si>
  <si>
    <t>※設置及び工事等完了予定日：</t>
    <rPh sb="1" eb="3">
      <t>セッチ</t>
    </rPh>
    <rPh sb="3" eb="4">
      <t>オヨ</t>
    </rPh>
    <rPh sb="5" eb="7">
      <t>コウジ</t>
    </rPh>
    <rPh sb="7" eb="8">
      <t>トウ</t>
    </rPh>
    <rPh sb="8" eb="10">
      <t>カンリョウ</t>
    </rPh>
    <phoneticPr fontId="5"/>
  </si>
  <si>
    <t>←工事等打合せ等の内容を記載してください</t>
    <rPh sb="1" eb="3">
      <t>コウジ</t>
    </rPh>
    <rPh sb="3" eb="4">
      <t>トウ</t>
    </rPh>
    <rPh sb="4" eb="6">
      <t>ウチアワ</t>
    </rPh>
    <rPh sb="7" eb="8">
      <t>トウ</t>
    </rPh>
    <rPh sb="9" eb="11">
      <t>ナイヨウ</t>
    </rPh>
    <rPh sb="12" eb="14">
      <t>キサイ</t>
    </rPh>
    <phoneticPr fontId="2"/>
  </si>
  <si>
    <t>工事等現地打合せ</t>
    <rPh sb="0" eb="3">
      <t>コウジトウ</t>
    </rPh>
    <rPh sb="3" eb="5">
      <t>ゲンチ</t>
    </rPh>
    <rPh sb="5" eb="7">
      <t>ウチアワ</t>
    </rPh>
    <phoneticPr fontId="5"/>
  </si>
  <si>
    <t>現状</t>
    <rPh sb="0" eb="2">
      <t>ゲンジョウ</t>
    </rPh>
    <phoneticPr fontId="5"/>
  </si>
  <si>
    <t>■要件プルダウンメニュー</t>
    <rPh sb="1" eb="3">
      <t>ヨウケン</t>
    </rPh>
    <phoneticPr fontId="5"/>
  </si>
  <si>
    <t>■業種プルダウンメニューと水熱光費比率（2016経済センサス（第12表））</t>
    <rPh sb="1" eb="3">
      <t>ギョウシュ</t>
    </rPh>
    <rPh sb="13" eb="16">
      <t>スイネツヒカリ</t>
    </rPh>
    <rPh sb="16" eb="17">
      <t>ヒ</t>
    </rPh>
    <rPh sb="17" eb="19">
      <t>ヒリツ</t>
    </rPh>
    <rPh sb="24" eb="26">
      <t>ケイザイ</t>
    </rPh>
    <rPh sb="31" eb="32">
      <t>ダイ</t>
    </rPh>
    <rPh sb="34" eb="35">
      <t>ヒョウ</t>
    </rPh>
    <phoneticPr fontId="17"/>
  </si>
  <si>
    <t>価格転嫁ができない</t>
    <phoneticPr fontId="5"/>
  </si>
  <si>
    <t>交渉不調、特性上できない　など</t>
    <phoneticPr fontId="5"/>
  </si>
  <si>
    <t>価格転嫁を交渉中</t>
    <phoneticPr fontId="5"/>
  </si>
  <si>
    <t>価格転嫁を検討中</t>
    <rPh sb="5" eb="7">
      <t>ケントウ</t>
    </rPh>
    <phoneticPr fontId="5"/>
  </si>
  <si>
    <t>一部価格転嫁できた</t>
    <rPh sb="0" eb="2">
      <t>イチブ</t>
    </rPh>
    <rPh sb="2" eb="6">
      <t>カカクテンカ</t>
    </rPh>
    <phoneticPr fontId="5"/>
  </si>
  <si>
    <t>価格転嫁</t>
    <rPh sb="0" eb="4">
      <t>カカクテンカ</t>
    </rPh>
    <phoneticPr fontId="5"/>
  </si>
  <si>
    <t>打診含む　など</t>
    <rPh sb="0" eb="3">
      <t>ダシンフク</t>
    </rPh>
    <phoneticPr fontId="5"/>
  </si>
  <si>
    <t>例</t>
    <rPh sb="0" eb="1">
      <t>レイ</t>
    </rPh>
    <phoneticPr fontId="5"/>
  </si>
  <si>
    <t>交渉前</t>
    <rPh sb="0" eb="3">
      <t>コウショウマエ</t>
    </rPh>
    <phoneticPr fontId="5"/>
  </si>
  <si>
    <t>すべて価格転嫁できている</t>
    <rPh sb="3" eb="7">
      <t>カカクテンカ</t>
    </rPh>
    <phoneticPr fontId="5"/>
  </si>
  <si>
    <t>何もしていない</t>
    <rPh sb="0" eb="1">
      <t>ナニ</t>
    </rPh>
    <phoneticPr fontId="5"/>
  </si>
  <si>
    <t>価格転嫁の状況について</t>
    <rPh sb="0" eb="4">
      <t>カカクテンカ</t>
    </rPh>
    <rPh sb="5" eb="7">
      <t>ジョウキョウ</t>
    </rPh>
    <phoneticPr fontId="5"/>
  </si>
  <si>
    <t>■現状</t>
    <rPh sb="1" eb="3">
      <t>ゲンジョウ</t>
    </rPh>
    <phoneticPr fontId="5"/>
  </si>
  <si>
    <t>←プルダウンメニューから該当する項目を選択してください</t>
    <rPh sb="12" eb="14">
      <t>ガイトウ</t>
    </rPh>
    <rPh sb="16" eb="18">
      <t>コウモク</t>
    </rPh>
    <rPh sb="19" eb="21">
      <t>センタク</t>
    </rPh>
    <phoneticPr fontId="2"/>
  </si>
  <si>
    <r>
      <t>取引先からのＣＯ</t>
    </r>
    <r>
      <rPr>
        <sz val="6"/>
        <rFont val="ＭＳ 明朝"/>
        <family val="1"/>
        <charset val="128"/>
      </rPr>
      <t>２</t>
    </r>
    <r>
      <rPr>
        <sz val="10.5"/>
        <rFont val="ＭＳ 明朝"/>
        <family val="1"/>
        <charset val="128"/>
      </rPr>
      <t>削減要請について</t>
    </r>
    <phoneticPr fontId="5"/>
  </si>
  <si>
    <t>ID</t>
    <phoneticPr fontId="5"/>
  </si>
  <si>
    <t>取引先</t>
    <rPh sb="0" eb="3">
      <t>トリヒキサキ</t>
    </rPh>
    <phoneticPr fontId="5"/>
  </si>
  <si>
    <t>目標設定とその目標達成が求められている</t>
    <phoneticPr fontId="5"/>
  </si>
  <si>
    <t>目標設定もしくは省エネ診断の要請がある</t>
    <phoneticPr fontId="5"/>
  </si>
  <si>
    <t>具体的な要請はないが、今後取組みが求められる見込み　など</t>
    <phoneticPr fontId="5"/>
  </si>
  <si>
    <t>省エネ診断等の具体的な取組み要請がある</t>
    <rPh sb="5" eb="6">
      <t>トウ</t>
    </rPh>
    <rPh sb="7" eb="10">
      <t>グタイテキ</t>
    </rPh>
    <rPh sb="11" eb="13">
      <t>トリク</t>
    </rPh>
    <phoneticPr fontId="5"/>
  </si>
  <si>
    <t>今後求められる予定である</t>
    <rPh sb="0" eb="2">
      <t>コンゴ</t>
    </rPh>
    <rPh sb="2" eb="3">
      <t>モト</t>
    </rPh>
    <rPh sb="7" eb="9">
      <t>ヨテイ</t>
    </rPh>
    <phoneticPr fontId="5"/>
  </si>
  <si>
    <r>
      <t>ＣＯ</t>
    </r>
    <r>
      <rPr>
        <sz val="6"/>
        <rFont val="ＭＳ 明朝"/>
        <family val="1"/>
        <charset val="128"/>
      </rPr>
      <t>２</t>
    </r>
    <r>
      <rPr>
        <sz val="10.5"/>
        <rFont val="ＭＳ 明朝"/>
        <family val="1"/>
        <charset val="128"/>
      </rPr>
      <t>削減の自主的な取組みについて</t>
    </r>
    <rPh sb="6" eb="9">
      <t>ジシュテキ</t>
    </rPh>
    <rPh sb="10" eb="12">
      <t>トリク</t>
    </rPh>
    <phoneticPr fontId="5"/>
  </si>
  <si>
    <t>自主取組み</t>
    <rPh sb="0" eb="4">
      <t>ジシュトリク</t>
    </rPh>
    <phoneticPr fontId="5"/>
  </si>
  <si>
    <t>目標設定をしている</t>
    <phoneticPr fontId="5"/>
  </si>
  <si>
    <t>外部機関の診断を受診済み</t>
    <phoneticPr fontId="5"/>
  </si>
  <si>
    <t>自社でエネルギー原単位の把握をしている</t>
    <phoneticPr fontId="5"/>
  </si>
  <si>
    <t>今後自社でエネルギー原単位の把握予定</t>
    <phoneticPr fontId="5"/>
  </si>
  <si>
    <t>外部機関診断申請予定含む、申請書計算書添付で可</t>
    <rPh sb="0" eb="2">
      <t>ガイブ</t>
    </rPh>
    <rPh sb="2" eb="6">
      <t>キカンシンダン</t>
    </rPh>
    <rPh sb="6" eb="10">
      <t>シンセイヨテイ</t>
    </rPh>
    <rPh sb="10" eb="11">
      <t>フク</t>
    </rPh>
    <rPh sb="13" eb="16">
      <t>シンセイショ</t>
    </rPh>
    <rPh sb="16" eb="19">
      <t>ケイサンショ</t>
    </rPh>
    <rPh sb="19" eb="21">
      <t>テンプ</t>
    </rPh>
    <rPh sb="22" eb="23">
      <t>カ</t>
    </rPh>
    <phoneticPr fontId="5"/>
  </si>
  <si>
    <t>雇用状況について</t>
    <rPh sb="0" eb="4">
      <t>コヨウジョウキョウ</t>
    </rPh>
    <phoneticPr fontId="5"/>
  </si>
  <si>
    <t>雇用</t>
    <rPh sb="0" eb="2">
      <t>コヨウ</t>
    </rPh>
    <phoneticPr fontId="5"/>
  </si>
  <si>
    <t>賃上げ</t>
    <rPh sb="0" eb="2">
      <t>チンア</t>
    </rPh>
    <phoneticPr fontId="5"/>
  </si>
  <si>
    <t>令和４年４月以降採用した（中途含む）</t>
    <rPh sb="13" eb="15">
      <t>チュウト</t>
    </rPh>
    <rPh sb="15" eb="16">
      <t>フク</t>
    </rPh>
    <phoneticPr fontId="5"/>
  </si>
  <si>
    <t>雇用拡大を予定（求人活動をしている　など）</t>
    <phoneticPr fontId="5"/>
  </si>
  <si>
    <t>退職による雇用維持のための増員は含まない</t>
    <phoneticPr fontId="5"/>
  </si>
  <si>
    <t>賃上げを表明済み</t>
    <rPh sb="0" eb="2">
      <t>チンア</t>
    </rPh>
    <rPh sb="4" eb="6">
      <t>ヒョウメイ</t>
    </rPh>
    <rPh sb="6" eb="7">
      <t>ズ</t>
    </rPh>
    <phoneticPr fontId="5"/>
  </si>
  <si>
    <t>賃上げを予定</t>
    <rPh sb="0" eb="2">
      <t>チンア</t>
    </rPh>
    <rPh sb="4" eb="6">
      <t>ヨテイ</t>
    </rPh>
    <phoneticPr fontId="5"/>
  </si>
  <si>
    <t>賃上げ実施済み（対前年比）</t>
    <rPh sb="8" eb="11">
      <t>タイゼンネン</t>
    </rPh>
    <rPh sb="11" eb="12">
      <t>ヒ</t>
    </rPh>
    <phoneticPr fontId="5"/>
  </si>
  <si>
    <t>前期と比べ雇用数に変動はない（退職による減は含まない）</t>
    <rPh sb="0" eb="2">
      <t>ゼンキ</t>
    </rPh>
    <rPh sb="3" eb="4">
      <t>クラ</t>
    </rPh>
    <rPh sb="7" eb="8">
      <t>スウ</t>
    </rPh>
    <rPh sb="9" eb="11">
      <t>ヘンドウ</t>
    </rPh>
    <rPh sb="15" eb="17">
      <t>タイショク</t>
    </rPh>
    <rPh sb="20" eb="21">
      <t>ゲン</t>
    </rPh>
    <rPh sb="22" eb="23">
      <t>フク</t>
    </rPh>
    <phoneticPr fontId="5"/>
  </si>
  <si>
    <t>表明書を添付（他の補助金提出用写しでも可）</t>
    <phoneticPr fontId="5"/>
  </si>
  <si>
    <t>賃上げ状況について</t>
    <rPh sb="0" eb="2">
      <t>チンア</t>
    </rPh>
    <rPh sb="3" eb="5">
      <t>ジョウキョウ</t>
    </rPh>
    <phoneticPr fontId="5"/>
  </si>
  <si>
    <t>■審査票集計用</t>
    <rPh sb="1" eb="3">
      <t>シンサ</t>
    </rPh>
    <rPh sb="3" eb="4">
      <t>ヒョウ</t>
    </rPh>
    <rPh sb="4" eb="6">
      <t>シュウケイ</t>
    </rPh>
    <rPh sb="6" eb="7">
      <t>ヨウ</t>
    </rPh>
    <phoneticPr fontId="17"/>
  </si>
  <si>
    <t>■エネルギーコスト</t>
    <phoneticPr fontId="5"/>
  </si>
  <si>
    <t>直近決算書</t>
    <rPh sb="0" eb="2">
      <t>チョッキン</t>
    </rPh>
    <rPh sb="2" eb="5">
      <t>ケッサンショ</t>
    </rPh>
    <phoneticPr fontId="5"/>
  </si>
  <si>
    <t>水道光熱費（販管費）</t>
    <rPh sb="0" eb="5">
      <t>スイドウコウネツヒ</t>
    </rPh>
    <rPh sb="6" eb="9">
      <t>ハンカンヒ</t>
    </rPh>
    <phoneticPr fontId="5"/>
  </si>
  <si>
    <t>電力費（製造原価）</t>
    <rPh sb="0" eb="3">
      <t>デンリョクヒ</t>
    </rPh>
    <rPh sb="4" eb="8">
      <t>セイゾウゲンカ</t>
    </rPh>
    <phoneticPr fontId="5"/>
  </si>
  <si>
    <t>燃料費（製造原価）</t>
    <rPh sb="0" eb="3">
      <t>ネンリョウヒ</t>
    </rPh>
    <phoneticPr fontId="5"/>
  </si>
  <si>
    <t>動力費（製造原価）</t>
    <rPh sb="0" eb="3">
      <t>ドウリョクヒ</t>
    </rPh>
    <phoneticPr fontId="5"/>
  </si>
  <si>
    <t>水道光熱費（製造原価）</t>
    <rPh sb="0" eb="5">
      <t>スイドウコウネツヒ</t>
    </rPh>
    <phoneticPr fontId="5"/>
  </si>
  <si>
    <t>売上高</t>
    <rPh sb="0" eb="3">
      <t>ウリアゲダカ</t>
    </rPh>
    <phoneticPr fontId="5"/>
  </si>
  <si>
    <t>売上原価</t>
    <rPh sb="0" eb="4">
      <t>ウリアゲゲンカ</t>
    </rPh>
    <phoneticPr fontId="5"/>
  </si>
  <si>
    <t>年　月期</t>
    <rPh sb="0" eb="1">
      <t>ネン</t>
    </rPh>
    <rPh sb="2" eb="4">
      <t>ガツキ</t>
    </rPh>
    <phoneticPr fontId="5"/>
  </si>
  <si>
    <t>調達先</t>
    <rPh sb="0" eb="2">
      <t>チョウタツ</t>
    </rPh>
    <rPh sb="2" eb="3">
      <t>サキ</t>
    </rPh>
    <phoneticPr fontId="5"/>
  </si>
  <si>
    <t>動力</t>
    <rPh sb="0" eb="2">
      <t>ドウリョク</t>
    </rPh>
    <phoneticPr fontId="5"/>
  </si>
  <si>
    <t>燃料</t>
    <rPh sb="0" eb="2">
      <t>ネンリョウ</t>
    </rPh>
    <phoneticPr fontId="5"/>
  </si>
  <si>
    <t>　調達先にはその会社名を記入してください</t>
    <rPh sb="1" eb="4">
      <t>チョウタツサキ</t>
    </rPh>
    <rPh sb="8" eb="11">
      <t>カイシャメイ</t>
    </rPh>
    <rPh sb="12" eb="14">
      <t>キニュウ</t>
    </rPh>
    <phoneticPr fontId="5"/>
  </si>
  <si>
    <t>　項目が不足する場合は、「その他」にまとめてください</t>
    <rPh sb="1" eb="3">
      <t>コウモク</t>
    </rPh>
    <rPh sb="4" eb="6">
      <t>フソク</t>
    </rPh>
    <rPh sb="8" eb="10">
      <t>バアイ</t>
    </rPh>
    <rPh sb="15" eb="16">
      <t>タ</t>
    </rPh>
    <phoneticPr fontId="5"/>
  </si>
  <si>
    <t>エネルギー種別</t>
    <rPh sb="5" eb="7">
      <t>シュベツ</t>
    </rPh>
    <phoneticPr fontId="5"/>
  </si>
  <si>
    <t>←エネルギー種別はプルダウンメニューから選択してください</t>
    <rPh sb="6" eb="8">
      <t>シュベツ</t>
    </rPh>
    <rPh sb="20" eb="22">
      <t>センタク</t>
    </rPh>
    <phoneticPr fontId="5"/>
  </si>
  <si>
    <t>■エネルギー種別</t>
    <rPh sb="6" eb="8">
      <t>シュベツ</t>
    </rPh>
    <phoneticPr fontId="5"/>
  </si>
  <si>
    <t>　１つのエネルギー種別に対して複数から調達する場合は、調達先ごとに入力してください</t>
    <rPh sb="9" eb="11">
      <t>シュベツ</t>
    </rPh>
    <rPh sb="12" eb="13">
      <t>タイ</t>
    </rPh>
    <rPh sb="15" eb="17">
      <t>フクスウ</t>
    </rPh>
    <rPh sb="19" eb="21">
      <t>チョウタツ</t>
    </rPh>
    <rPh sb="23" eb="25">
      <t>バアイ</t>
    </rPh>
    <rPh sb="27" eb="29">
      <t>チョウタツ</t>
    </rPh>
    <rPh sb="29" eb="30">
      <t>サキ</t>
    </rPh>
    <rPh sb="33" eb="35">
      <t>ニュウリョク</t>
    </rPh>
    <phoneticPr fontId="5"/>
  </si>
  <si>
    <t>原材料費（製造原価）</t>
    <rPh sb="0" eb="4">
      <t>ゲンザイリョウヒ</t>
    </rPh>
    <rPh sb="5" eb="9">
      <t>セイゾウゲンカ</t>
    </rPh>
    <phoneticPr fontId="5"/>
  </si>
  <si>
    <t>■エネルギー使用量</t>
    <rPh sb="6" eb="9">
      <t>シヨウリョウ</t>
    </rPh>
    <phoneticPr fontId="5"/>
  </si>
  <si>
    <t>住所</t>
    <rPh sb="0" eb="2">
      <t>ジュウショ</t>
    </rPh>
    <phoneticPr fontId="17"/>
  </si>
  <si>
    <t>助成事業実施前</t>
    <rPh sb="0" eb="4">
      <t>ジョセイジギョウ</t>
    </rPh>
    <rPh sb="4" eb="6">
      <t>ジッシ</t>
    </rPh>
    <rPh sb="6" eb="7">
      <t>マエ</t>
    </rPh>
    <phoneticPr fontId="5"/>
  </si>
  <si>
    <t>助成事業実施後</t>
    <rPh sb="0" eb="2">
      <t>ジョセイ</t>
    </rPh>
    <rPh sb="2" eb="4">
      <t>ジギョウ</t>
    </rPh>
    <rPh sb="4" eb="6">
      <t>ジッシ</t>
    </rPh>
    <rPh sb="6" eb="7">
      <t>ゴ</t>
    </rPh>
    <phoneticPr fontId="5"/>
  </si>
  <si>
    <t>■添付書類</t>
    <rPh sb="1" eb="5">
      <t>テンプショルイ</t>
    </rPh>
    <phoneticPr fontId="5"/>
  </si>
  <si>
    <t>←役員は除きます。</t>
    <rPh sb="1" eb="3">
      <t>ヤクイン</t>
    </rPh>
    <rPh sb="4" eb="5">
      <t>ノゾ</t>
    </rPh>
    <phoneticPr fontId="2"/>
  </si>
  <si>
    <t>※単価が税抜価格で５０万円以上の設備ごとに記入（同じ設備複数購入予定の場合は合算で可）</t>
    <rPh sb="1" eb="3">
      <t>タンカ</t>
    </rPh>
    <rPh sb="4" eb="6">
      <t>ゼイヌ</t>
    </rPh>
    <rPh sb="6" eb="8">
      <t>カカク</t>
    </rPh>
    <rPh sb="11" eb="12">
      <t>マン</t>
    </rPh>
    <rPh sb="12" eb="13">
      <t>エン</t>
    </rPh>
    <rPh sb="13" eb="15">
      <t>イジョウ</t>
    </rPh>
    <rPh sb="16" eb="18">
      <t>セツビ</t>
    </rPh>
    <rPh sb="21" eb="23">
      <t>キニュウ</t>
    </rPh>
    <rPh sb="24" eb="25">
      <t>オナ</t>
    </rPh>
    <rPh sb="26" eb="28">
      <t>セツビ</t>
    </rPh>
    <rPh sb="28" eb="32">
      <t>フクスウコウニュウ</t>
    </rPh>
    <rPh sb="32" eb="34">
      <t>ヨテイ</t>
    </rPh>
    <rPh sb="35" eb="37">
      <t>バアイ</t>
    </rPh>
    <rPh sb="38" eb="40">
      <t>ガッサン</t>
    </rPh>
    <rPh sb="41" eb="42">
      <t>カ</t>
    </rPh>
    <phoneticPr fontId="5"/>
  </si>
  <si>
    <t>■エネルギー削減効果</t>
    <rPh sb="6" eb="10">
      <t>サクゲンコウカ</t>
    </rPh>
    <phoneticPr fontId="5"/>
  </si>
  <si>
    <t>GJ</t>
    <phoneticPr fontId="5"/>
  </si>
  <si>
    <t>【設備更新の場合】</t>
    <rPh sb="1" eb="5">
      <t>セツビコウシン</t>
    </rPh>
    <rPh sb="6" eb="8">
      <t>バアイ</t>
    </rPh>
    <phoneticPr fontId="5"/>
  </si>
  <si>
    <t>【設備新設の場合】</t>
    <rPh sb="1" eb="3">
      <t>セツビ</t>
    </rPh>
    <rPh sb="3" eb="5">
      <t>シンセツ</t>
    </rPh>
    <rPh sb="6" eb="8">
      <t>バアイ</t>
    </rPh>
    <phoneticPr fontId="5"/>
  </si>
  <si>
    <t>1GJ=1000MJ</t>
    <phoneticPr fontId="5"/>
  </si>
  <si>
    <t>https://www.tani-o-henkan-suru.info/Megajuru+o+Gigajuru+e+henkan+suru.php</t>
    <phoneticPr fontId="5"/>
  </si>
  <si>
    <t>1kl=1000l</t>
    <phoneticPr fontId="5"/>
  </si>
  <si>
    <t>■単位計算メモ</t>
    <rPh sb="1" eb="3">
      <t>タンイ</t>
    </rPh>
    <rPh sb="3" eb="5">
      <t>ケイサン</t>
    </rPh>
    <phoneticPr fontId="5"/>
  </si>
  <si>
    <t>実施前</t>
    <rPh sb="0" eb="3">
      <t>ジッシマエ</t>
    </rPh>
    <phoneticPr fontId="5"/>
  </si>
  <si>
    <t>エネルギー使用量</t>
    <rPh sb="5" eb="8">
      <t>シヨウリョウ</t>
    </rPh>
    <phoneticPr fontId="5"/>
  </si>
  <si>
    <t>エネルギーコスト</t>
    <phoneticPr fontId="5"/>
  </si>
  <si>
    <t>実施後</t>
    <rPh sb="0" eb="2">
      <t>ジッシ</t>
    </rPh>
    <rPh sb="2" eb="3">
      <t>ゴ</t>
    </rPh>
    <phoneticPr fontId="5"/>
  </si>
  <si>
    <t>削減効果</t>
    <rPh sb="0" eb="4">
      <t>サクゲンコウカ</t>
    </rPh>
    <phoneticPr fontId="5"/>
  </si>
  <si>
    <t>削減効果（額）</t>
    <rPh sb="0" eb="4">
      <t>サクゲンコウカ</t>
    </rPh>
    <rPh sb="5" eb="6">
      <t>ガク</t>
    </rPh>
    <phoneticPr fontId="5"/>
  </si>
  <si>
    <t>削減効果（％）</t>
    <rPh sb="0" eb="4">
      <t>サクゲンコウカ</t>
    </rPh>
    <phoneticPr fontId="5"/>
  </si>
  <si>
    <t>炭素生産性</t>
    <rPh sb="0" eb="5">
      <t>タンソセイサンセイ</t>
    </rPh>
    <phoneticPr fontId="5"/>
  </si>
  <si>
    <t>38.2MJ／l→38.2GJ／kl→26.18kl/１GJ</t>
    <phoneticPr fontId="5"/>
  </si>
  <si>
    <t>kl</t>
    <phoneticPr fontId="5"/>
  </si>
  <si>
    <t>（参考様式）</t>
    <rPh sb="1" eb="5">
      <t>サンコウヨウシキ</t>
    </rPh>
    <phoneticPr fontId="5"/>
  </si>
  <si>
    <t>←自動計算されます</t>
    <rPh sb="1" eb="5">
      <t>ジドウケイサン</t>
    </rPh>
    <phoneticPr fontId="2"/>
  </si>
  <si>
    <t>直近決算</t>
    <rPh sb="0" eb="4">
      <t>チョッキンケッサン</t>
    </rPh>
    <phoneticPr fontId="5"/>
  </si>
  <si>
    <t>導入後（見込み）</t>
    <rPh sb="0" eb="3">
      <t>ドウニュウゴ</t>
    </rPh>
    <rPh sb="4" eb="6">
      <t>ミコ</t>
    </rPh>
    <phoneticPr fontId="5"/>
  </si>
  <si>
    <t>※エネルギー使用量は、（参考様式）削減率計算用より自動転記</t>
    <rPh sb="6" eb="9">
      <t>シヨウリョウ</t>
    </rPh>
    <rPh sb="12" eb="14">
      <t>サンコウ</t>
    </rPh>
    <rPh sb="14" eb="16">
      <t>ヨウシキ</t>
    </rPh>
    <rPh sb="17" eb="19">
      <t>サクゲン</t>
    </rPh>
    <rPh sb="19" eb="20">
      <t>リツ</t>
    </rPh>
    <rPh sb="20" eb="22">
      <t>ケイサン</t>
    </rPh>
    <rPh sb="22" eb="23">
      <t>ヨウ</t>
    </rPh>
    <rPh sb="25" eb="29">
      <t>ジドウテンキ</t>
    </rPh>
    <phoneticPr fontId="5"/>
  </si>
  <si>
    <t>エネルギー使用量
（GJ）</t>
    <rPh sb="5" eb="8">
      <t>シヨウリョウ</t>
    </rPh>
    <phoneticPr fontId="5"/>
  </si>
  <si>
    <t>売上高
（千円）</t>
    <rPh sb="0" eb="3">
      <t>ウリアゲダカ</t>
    </rPh>
    <rPh sb="5" eb="7">
      <t>センエン</t>
    </rPh>
    <phoneticPr fontId="5"/>
  </si>
  <si>
    <t>消費原単位
（％）</t>
    <rPh sb="0" eb="5">
      <t>ショウヒゲンタンイ</t>
    </rPh>
    <phoneticPr fontId="5"/>
  </si>
  <si>
    <t>※1GJ=277.778kwh</t>
    <phoneticPr fontId="5"/>
  </si>
  <si>
    <t>※https://www.tani-o-henkan-suru.info/index.php</t>
    <phoneticPr fontId="5"/>
  </si>
  <si>
    <t>※売上高の直近決算部分は、事業計画書詳細より自動転記</t>
    <rPh sb="1" eb="4">
      <t>ウリアゲダカ</t>
    </rPh>
    <rPh sb="5" eb="9">
      <t>チョッキンケッサン</t>
    </rPh>
    <rPh sb="9" eb="11">
      <t>ブブン</t>
    </rPh>
    <rPh sb="13" eb="18">
      <t>ジギョウケイカクショ</t>
    </rPh>
    <rPh sb="18" eb="20">
      <t>ショウサイ</t>
    </rPh>
    <rPh sb="22" eb="26">
      <t>ジドウテンキ</t>
    </rPh>
    <phoneticPr fontId="5"/>
  </si>
  <si>
    <t>＜メモ＞</t>
    <phoneticPr fontId="5"/>
  </si>
  <si>
    <t>５.</t>
    <phoneticPr fontId="2"/>
  </si>
  <si>
    <t>６.</t>
    <phoneticPr fontId="2"/>
  </si>
  <si>
    <t>７.</t>
    <phoneticPr fontId="2"/>
  </si>
  <si>
    <t>現況写真</t>
    <phoneticPr fontId="2"/>
  </si>
  <si>
    <t>８.</t>
    <phoneticPr fontId="2"/>
  </si>
  <si>
    <t>設備の性能に関する資料</t>
    <phoneticPr fontId="2"/>
  </si>
  <si>
    <t>削減量の根拠資料</t>
    <phoneticPr fontId="2"/>
  </si>
  <si>
    <t>削減量の根拠資料（換算表（参考様式）およびその根拠資料）</t>
    <rPh sb="0" eb="2">
      <t>サクゲン</t>
    </rPh>
    <rPh sb="2" eb="3">
      <t>リョウ</t>
    </rPh>
    <rPh sb="4" eb="6">
      <t>コンキョ</t>
    </rPh>
    <rPh sb="6" eb="8">
      <t>シリョウ</t>
    </rPh>
    <rPh sb="9" eb="11">
      <t>カンサン</t>
    </rPh>
    <rPh sb="11" eb="12">
      <t>ヒョウ</t>
    </rPh>
    <rPh sb="13" eb="15">
      <t>サンコウ</t>
    </rPh>
    <rPh sb="15" eb="17">
      <t>ヨウシキ</t>
    </rPh>
    <rPh sb="23" eb="25">
      <t>コンキョ</t>
    </rPh>
    <rPh sb="25" eb="27">
      <t>シリョウ</t>
    </rPh>
    <phoneticPr fontId="3"/>
  </si>
  <si>
    <t>現況写真（設置予定場所の写真）</t>
    <phoneticPr fontId="5"/>
  </si>
  <si>
    <t>設備の性能に関する資料（仕様書、カタログ等）</t>
    <phoneticPr fontId="5"/>
  </si>
  <si>
    <t>見積書（カタログ等価格の分かる資料でも可）</t>
    <phoneticPr fontId="5"/>
  </si>
  <si>
    <t>←設置予定場所の写真を複数場所から撮影したものをご提出ください</t>
    <rPh sb="1" eb="7">
      <t>セッチヨテイバショ</t>
    </rPh>
    <rPh sb="8" eb="10">
      <t>シャシン</t>
    </rPh>
    <rPh sb="11" eb="15">
      <t>フクスウバショ</t>
    </rPh>
    <rPh sb="17" eb="19">
      <t>サツエイ</t>
    </rPh>
    <rPh sb="25" eb="27">
      <t>テイシュツ</t>
    </rPh>
    <phoneticPr fontId="2"/>
  </si>
  <si>
    <t>←省エネ効果の記載も必要です。省エネ効果については、メーカー等からの証明書でも構いません</t>
    <rPh sb="1" eb="2">
      <t>ショウ</t>
    </rPh>
    <rPh sb="4" eb="6">
      <t>コウカ</t>
    </rPh>
    <rPh sb="7" eb="9">
      <t>キサイ</t>
    </rPh>
    <rPh sb="10" eb="12">
      <t>ヒツヨウ</t>
    </rPh>
    <rPh sb="15" eb="16">
      <t>ショウ</t>
    </rPh>
    <rPh sb="18" eb="20">
      <t>コウカ</t>
    </rPh>
    <rPh sb="30" eb="31">
      <t>トウ</t>
    </rPh>
    <rPh sb="34" eb="37">
      <t>ショウメイショ</t>
    </rPh>
    <rPh sb="39" eb="40">
      <t>カマ</t>
    </rPh>
    <phoneticPr fontId="2"/>
  </si>
  <si>
    <t>←総額がわかる資料として見積書、もしくはカタログ等で価格の分かる資料をご提出ください</t>
    <rPh sb="1" eb="3">
      <t>ソウガク</t>
    </rPh>
    <rPh sb="7" eb="9">
      <t>シリョウ</t>
    </rPh>
    <rPh sb="12" eb="15">
      <t>ミツモリショ</t>
    </rPh>
    <rPh sb="24" eb="25">
      <t>トウ</t>
    </rPh>
    <rPh sb="26" eb="28">
      <t>カカク</t>
    </rPh>
    <rPh sb="29" eb="30">
      <t>ワ</t>
    </rPh>
    <rPh sb="32" eb="34">
      <t>シリョウ</t>
    </rPh>
    <rPh sb="36" eb="38">
      <t>テイシュツ</t>
    </rPh>
    <phoneticPr fontId="2"/>
  </si>
  <si>
    <t>　工事費等については概算で構いません（工事事業者からの口頭でお聞きされた額でも構いません）が、</t>
    <rPh sb="1" eb="5">
      <t>コウジヒトウ</t>
    </rPh>
    <rPh sb="10" eb="12">
      <t>ガイサン</t>
    </rPh>
    <rPh sb="13" eb="14">
      <t>カマ</t>
    </rPh>
    <rPh sb="19" eb="24">
      <t>コウジジギョウシャ</t>
    </rPh>
    <rPh sb="27" eb="29">
      <t>コウトウ</t>
    </rPh>
    <rPh sb="31" eb="32">
      <t>キ</t>
    </rPh>
    <rPh sb="36" eb="37">
      <t>ガク</t>
    </rPh>
    <rPh sb="39" eb="40">
      <t>カマ</t>
    </rPh>
    <phoneticPr fontId="5"/>
  </si>
  <si>
    <t>　増額となったとしても交付決定額は変更できませんので、ご注意いただくとともに予めご了承ください。</t>
    <rPh sb="28" eb="30">
      <t>チュウイ</t>
    </rPh>
    <phoneticPr fontId="5"/>
  </si>
  <si>
    <t>①エネルギーコストの経営への影響度</t>
    <rPh sb="10" eb="12">
      <t>ケイエイ</t>
    </rPh>
    <rPh sb="14" eb="17">
      <t>エイキョウド</t>
    </rPh>
    <phoneticPr fontId="5"/>
  </si>
  <si>
    <t>・価格転嫁</t>
    <rPh sb="1" eb="5">
      <t>カカクテンカ</t>
    </rPh>
    <phoneticPr fontId="5"/>
  </si>
  <si>
    <t>②削減効果</t>
    <rPh sb="1" eb="5">
      <t>サクゲンコウカ</t>
    </rPh>
    <phoneticPr fontId="5"/>
  </si>
  <si>
    <t>削減額</t>
    <rPh sb="0" eb="3">
      <t>サクゲンガク</t>
    </rPh>
    <phoneticPr fontId="5"/>
  </si>
  <si>
    <t>削減率もしくは炭素生産性</t>
    <rPh sb="0" eb="2">
      <t>サクゲン</t>
    </rPh>
    <rPh sb="2" eb="3">
      <t>リツ</t>
    </rPh>
    <rPh sb="7" eb="9">
      <t>タンソ</t>
    </rPh>
    <rPh sb="9" eb="11">
      <t>セイサン</t>
    </rPh>
    <rPh sb="11" eb="12">
      <t>セイ</t>
    </rPh>
    <phoneticPr fontId="5"/>
  </si>
  <si>
    <t>③その他</t>
    <rPh sb="3" eb="4">
      <t>タ</t>
    </rPh>
    <phoneticPr fontId="5"/>
  </si>
  <si>
    <t>取引先からの要請</t>
    <rPh sb="0" eb="3">
      <t>トリヒキサキ</t>
    </rPh>
    <rPh sb="6" eb="8">
      <t>ヨウセイ</t>
    </rPh>
    <phoneticPr fontId="5"/>
  </si>
  <si>
    <t>自主的な取組み</t>
    <rPh sb="0" eb="3">
      <t>ジシュテキ</t>
    </rPh>
    <rPh sb="4" eb="6">
      <t>トリク</t>
    </rPh>
    <phoneticPr fontId="5"/>
  </si>
  <si>
    <t>雇用状況</t>
    <rPh sb="0" eb="2">
      <t>コヨウ</t>
    </rPh>
    <rPh sb="2" eb="4">
      <t>ジョウキョウ</t>
    </rPh>
    <phoneticPr fontId="5"/>
  </si>
  <si>
    <t>Total</t>
    <phoneticPr fontId="5"/>
  </si>
  <si>
    <t>採否</t>
    <rPh sb="0" eb="2">
      <t>サイヒ</t>
    </rPh>
    <phoneticPr fontId="5"/>
  </si>
  <si>
    <t>【設備新設】</t>
    <rPh sb="1" eb="3">
      <t>セツビ</t>
    </rPh>
    <rPh sb="3" eb="5">
      <t>シンセツ</t>
    </rPh>
    <phoneticPr fontId="5"/>
  </si>
  <si>
    <t>【設備更新】</t>
    <rPh sb="1" eb="3">
      <t>セツビ</t>
    </rPh>
    <rPh sb="3" eb="5">
      <t>コウシン</t>
    </rPh>
    <phoneticPr fontId="5"/>
  </si>
  <si>
    <t>・原材料エネルギー比率</t>
    <rPh sb="1" eb="4">
      <t>ゲンザイリョウ</t>
    </rPh>
    <rPh sb="9" eb="11">
      <t>ヒリツ</t>
    </rPh>
    <phoneticPr fontId="5"/>
  </si>
  <si>
    <t>エネルギー消費原単位改善率</t>
    <phoneticPr fontId="5"/>
  </si>
  <si>
    <t>炭素生産性</t>
    <rPh sb="0" eb="2">
      <t>タンソ</t>
    </rPh>
    <rPh sb="2" eb="4">
      <t>セイサン</t>
    </rPh>
    <rPh sb="4" eb="5">
      <t>セイ</t>
    </rPh>
    <phoneticPr fontId="5"/>
  </si>
  <si>
    <t>業種：</t>
    <rPh sb="0" eb="2">
      <t>ギョウシュ</t>
    </rPh>
    <phoneticPr fontId="5"/>
  </si>
  <si>
    <t>原材料エネルギー比率（業界）：</t>
    <rPh sb="0" eb="3">
      <t>ゲンザイリョウ</t>
    </rPh>
    <rPh sb="8" eb="10">
      <t>ヒリツ</t>
    </rPh>
    <phoneticPr fontId="5"/>
  </si>
  <si>
    <t>原材料エネルギー比率（申請者）：</t>
    <rPh sb="0" eb="3">
      <t>ゲンザイリョウ</t>
    </rPh>
    <rPh sb="8" eb="10">
      <t>ヒリツ</t>
    </rPh>
    <phoneticPr fontId="5"/>
  </si>
  <si>
    <t>事業の実施内容</t>
    <phoneticPr fontId="5"/>
  </si>
  <si>
    <t>事業収支内容</t>
    <rPh sb="0" eb="2">
      <t>ジギョウ</t>
    </rPh>
    <rPh sb="2" eb="6">
      <t>シュウシナイヨウ</t>
    </rPh>
    <phoneticPr fontId="5"/>
  </si>
  <si>
    <t>導入した設備等の状況</t>
    <rPh sb="0" eb="2">
      <t>ドウニュウ</t>
    </rPh>
    <rPh sb="4" eb="7">
      <t>セツビトウ</t>
    </rPh>
    <rPh sb="8" eb="10">
      <t>ジョウキョウ</t>
    </rPh>
    <phoneticPr fontId="5"/>
  </si>
  <si>
    <t>様式第８号のとおり</t>
    <rPh sb="0" eb="2">
      <t>ヨウシキ</t>
    </rPh>
    <rPh sb="2" eb="3">
      <t>ダイ</t>
    </rPh>
    <rPh sb="4" eb="5">
      <t>ゴウ</t>
    </rPh>
    <phoneticPr fontId="5"/>
  </si>
  <si>
    <t>※</t>
    <phoneticPr fontId="5"/>
  </si>
  <si>
    <t>直近の決算書、もしくは直近の試算表を添付すること</t>
    <rPh sb="0" eb="2">
      <t>チョッキン</t>
    </rPh>
    <rPh sb="3" eb="6">
      <t>ケッサンショ</t>
    </rPh>
    <rPh sb="11" eb="13">
      <t>チョッキン</t>
    </rPh>
    <rPh sb="14" eb="17">
      <t>シサンヒョウ</t>
    </rPh>
    <rPh sb="18" eb="20">
      <t>テンプ</t>
    </rPh>
    <phoneticPr fontId="2"/>
  </si>
  <si>
    <t>・発注日</t>
    <rPh sb="1" eb="4">
      <t>ハッチュウビ</t>
    </rPh>
    <phoneticPr fontId="5"/>
  </si>
  <si>
    <t>・導入した設備等</t>
    <rPh sb="1" eb="3">
      <t>ドウニュウ</t>
    </rPh>
    <rPh sb="5" eb="8">
      <t>セツビトウ</t>
    </rPh>
    <phoneticPr fontId="5"/>
  </si>
  <si>
    <t>様式第８号のとおり</t>
    <phoneticPr fontId="5"/>
  </si>
  <si>
    <t>・工事完了日（引渡日）</t>
    <rPh sb="1" eb="3">
      <t>コウジ</t>
    </rPh>
    <rPh sb="3" eb="5">
      <t>カンリョウ</t>
    </rPh>
    <rPh sb="5" eb="6">
      <t>ビ</t>
    </rPh>
    <rPh sb="7" eb="9">
      <t>ヒキワタシ</t>
    </rPh>
    <rPh sb="9" eb="10">
      <t>ビ</t>
    </rPh>
    <phoneticPr fontId="5"/>
  </si>
  <si>
    <t>※資料等を作成している場合は写しを添付すること</t>
    <phoneticPr fontId="5"/>
  </si>
  <si>
    <t>別紙のとおり</t>
    <rPh sb="0" eb="2">
      <t>ベッシ</t>
    </rPh>
    <phoneticPr fontId="5"/>
  </si>
  <si>
    <t>（様式第７号　別紙）</t>
    <rPh sb="1" eb="3">
      <t>ヨウシキ</t>
    </rPh>
    <rPh sb="3" eb="4">
      <t>ダイ</t>
    </rPh>
    <rPh sb="5" eb="6">
      <t>ゴウ</t>
    </rPh>
    <rPh sb="7" eb="9">
      <t>ベッシ</t>
    </rPh>
    <phoneticPr fontId="2"/>
  </si>
  <si>
    <t>事業収支決算書</t>
    <rPh sb="0" eb="7">
      <t>ジギョウシュウシケッサンショ</t>
    </rPh>
    <phoneticPr fontId="2"/>
  </si>
  <si>
    <t>（１）収入</t>
    <rPh sb="3" eb="5">
      <t>シュウニュウ</t>
    </rPh>
    <phoneticPr fontId="5"/>
  </si>
  <si>
    <t>（２）支出</t>
    <rPh sb="3" eb="5">
      <t>シシュツ</t>
    </rPh>
    <phoneticPr fontId="5"/>
  </si>
  <si>
    <t>※次の書類の写しをあわせて提出すること</t>
    <rPh sb="1" eb="2">
      <t>ツギ</t>
    </rPh>
    <rPh sb="3" eb="5">
      <t>ショルイ</t>
    </rPh>
    <rPh sb="6" eb="7">
      <t>ウツ</t>
    </rPh>
    <rPh sb="13" eb="15">
      <t>テイシュツ</t>
    </rPh>
    <phoneticPr fontId="5"/>
  </si>
  <si>
    <t>様式第８号</t>
    <rPh sb="0" eb="3">
      <t>ヨウシキダイ</t>
    </rPh>
    <rPh sb="4" eb="5">
      <t>ゴウ</t>
    </rPh>
    <phoneticPr fontId="5"/>
  </si>
  <si>
    <t>実施年度</t>
    <rPh sb="0" eb="4">
      <t>ジッシネンド</t>
    </rPh>
    <phoneticPr fontId="5"/>
  </si>
  <si>
    <t>財産名</t>
    <rPh sb="0" eb="3">
      <t>ザイサンメイ</t>
    </rPh>
    <phoneticPr fontId="5"/>
  </si>
  <si>
    <t>規格</t>
    <rPh sb="0" eb="2">
      <t>キカク</t>
    </rPh>
    <phoneticPr fontId="5"/>
  </si>
  <si>
    <t>数量</t>
    <rPh sb="0" eb="2">
      <t>スウリョウ</t>
    </rPh>
    <phoneticPr fontId="5"/>
  </si>
  <si>
    <t>単価（円）</t>
    <rPh sb="0" eb="2">
      <t>タンカ</t>
    </rPh>
    <rPh sb="3" eb="4">
      <t>エン</t>
    </rPh>
    <phoneticPr fontId="5"/>
  </si>
  <si>
    <t>取得年月日</t>
    <rPh sb="0" eb="5">
      <t>シュトクネンガッピ</t>
    </rPh>
    <phoneticPr fontId="5"/>
  </si>
  <si>
    <t>保管場所</t>
    <rPh sb="0" eb="4">
      <t>ホカンバショ</t>
    </rPh>
    <phoneticPr fontId="5"/>
  </si>
  <si>
    <t>備考</t>
    <rPh sb="0" eb="2">
      <t>ビコウ</t>
    </rPh>
    <phoneticPr fontId="5"/>
  </si>
  <si>
    <t>「単価」及び「金額」欄には消費税相当額を除いた額を記載すること</t>
    <phoneticPr fontId="5"/>
  </si>
  <si>
    <t>「取得年月日」欄には検収年月日を記載すること</t>
    <phoneticPr fontId="5"/>
  </si>
  <si>
    <t>「耐用年数」欄には減価償却資産の耐用年数に関する省令（昭和４０年大蔵省令第１５号）に定める耐用年数を記載すること</t>
    <phoneticPr fontId="5"/>
  </si>
  <si>
    <t>管理番号</t>
    <rPh sb="0" eb="4">
      <t>カンリバンゴウ</t>
    </rPh>
    <phoneticPr fontId="5"/>
  </si>
  <si>
    <t>記</t>
    <rPh sb="0" eb="1">
      <t>キ</t>
    </rPh>
    <phoneticPr fontId="5"/>
  </si>
  <si>
    <t>精算払請求額</t>
    <rPh sb="0" eb="3">
      <t>セイサンバラ</t>
    </rPh>
    <rPh sb="3" eb="6">
      <t>セイキュウガク</t>
    </rPh>
    <phoneticPr fontId="5"/>
  </si>
  <si>
    <t>金融機関名</t>
    <rPh sb="0" eb="5">
      <t>キンユウキカンメイ</t>
    </rPh>
    <phoneticPr fontId="5"/>
  </si>
  <si>
    <t>口座種別</t>
    <rPh sb="0" eb="2">
      <t>コウザ</t>
    </rPh>
    <rPh sb="2" eb="4">
      <t>シュベツ</t>
    </rPh>
    <phoneticPr fontId="5"/>
  </si>
  <si>
    <t>口座名義</t>
    <rPh sb="0" eb="2">
      <t>コウザ</t>
    </rPh>
    <rPh sb="2" eb="4">
      <t>メイギ</t>
    </rPh>
    <phoneticPr fontId="5"/>
  </si>
  <si>
    <t>口座名義（カナ）</t>
    <rPh sb="0" eb="2">
      <t>コウザ</t>
    </rPh>
    <rPh sb="2" eb="4">
      <t>メイギ</t>
    </rPh>
    <phoneticPr fontId="5"/>
  </si>
  <si>
    <t>支店名</t>
    <rPh sb="0" eb="3">
      <t>シテンメイ</t>
    </rPh>
    <phoneticPr fontId="5"/>
  </si>
  <si>
    <t>支店</t>
    <rPh sb="0" eb="2">
      <t>シテン</t>
    </rPh>
    <phoneticPr fontId="5"/>
  </si>
  <si>
    <t>口座番号</t>
    <rPh sb="0" eb="4">
      <t>コウザバンゴウ</t>
    </rPh>
    <phoneticPr fontId="5"/>
  </si>
  <si>
    <t>①</t>
    <phoneticPr fontId="5"/>
  </si>
  <si>
    <t>②</t>
    <phoneticPr fontId="5"/>
  </si>
  <si>
    <t>③</t>
    <phoneticPr fontId="5"/>
  </si>
  <si>
    <t>④</t>
    <phoneticPr fontId="5"/>
  </si>
  <si>
    <t>既受領済み額</t>
    <rPh sb="0" eb="1">
      <t>キ</t>
    </rPh>
    <rPh sb="1" eb="4">
      <t>ジュリョウズ</t>
    </rPh>
    <rPh sb="5" eb="6">
      <t>ガク</t>
    </rPh>
    <phoneticPr fontId="5"/>
  </si>
  <si>
    <t>今回請求額</t>
    <rPh sb="0" eb="5">
      <t>コンカイセイキュウガク</t>
    </rPh>
    <phoneticPr fontId="5"/>
  </si>
  <si>
    <t>残額</t>
    <rPh sb="0" eb="2">
      <t>ザンガク</t>
    </rPh>
    <phoneticPr fontId="5"/>
  </si>
  <si>
    <t>金</t>
    <rPh sb="0" eb="1">
      <t>キン</t>
    </rPh>
    <phoneticPr fontId="5"/>
  </si>
  <si>
    <t>３．振込先口座</t>
    <rPh sb="2" eb="7">
      <t>フリコミサキコウザ</t>
    </rPh>
    <phoneticPr fontId="5"/>
  </si>
  <si>
    <t>１．概算払を必要とする理由</t>
    <rPh sb="2" eb="4">
      <t>ガイサン</t>
    </rPh>
    <rPh sb="6" eb="8">
      <t>ヒツヨウ</t>
    </rPh>
    <rPh sb="11" eb="13">
      <t>リユウ</t>
    </rPh>
    <phoneticPr fontId="5"/>
  </si>
  <si>
    <t>２．概算払請求額</t>
    <phoneticPr fontId="5"/>
  </si>
  <si>
    <t>１．処分しようとする取得財産等</t>
    <rPh sb="2" eb="4">
      <t>ショブン</t>
    </rPh>
    <rPh sb="10" eb="15">
      <t>シュトクザイサントウ</t>
    </rPh>
    <phoneticPr fontId="5"/>
  </si>
  <si>
    <t>管理番号</t>
    <rPh sb="0" eb="2">
      <t>カンリ</t>
    </rPh>
    <rPh sb="2" eb="4">
      <t>バンゴウ</t>
    </rPh>
    <phoneticPr fontId="5"/>
  </si>
  <si>
    <t>取得金額（円）</t>
    <rPh sb="0" eb="2">
      <t>シュトク</t>
    </rPh>
    <rPh sb="2" eb="4">
      <t>キンガク</t>
    </rPh>
    <rPh sb="5" eb="6">
      <t>エン</t>
    </rPh>
    <phoneticPr fontId="5"/>
  </si>
  <si>
    <t>取得年月日</t>
    <rPh sb="0" eb="2">
      <t>シュトク</t>
    </rPh>
    <rPh sb="2" eb="5">
      <t>ネンガッピ</t>
    </rPh>
    <phoneticPr fontId="5"/>
  </si>
  <si>
    <t>耐用年数</t>
    <rPh sb="0" eb="2">
      <t>タイヨウ</t>
    </rPh>
    <rPh sb="2" eb="4">
      <t>ネンスウ</t>
    </rPh>
    <phoneticPr fontId="5"/>
  </si>
  <si>
    <t>２．処分理由・方法</t>
    <rPh sb="2" eb="4">
      <t>ショブン</t>
    </rPh>
    <rPh sb="4" eb="6">
      <t>リユウ</t>
    </rPh>
    <rPh sb="7" eb="9">
      <t>ホウホウ</t>
    </rPh>
    <phoneticPr fontId="5"/>
  </si>
  <si>
    <t>取得金額
※税抜き</t>
    <rPh sb="0" eb="2">
      <t>シュトク</t>
    </rPh>
    <rPh sb="2" eb="4">
      <t>キンガク</t>
    </rPh>
    <rPh sb="6" eb="8">
      <t>ゼイヌ</t>
    </rPh>
    <phoneticPr fontId="5"/>
  </si>
  <si>
    <t>（様式第１３号別紙）</t>
    <rPh sb="1" eb="3">
      <t>ヨウシキ</t>
    </rPh>
    <rPh sb="3" eb="4">
      <t>ダイ</t>
    </rPh>
    <rPh sb="6" eb="7">
      <t>ゴウ</t>
    </rPh>
    <rPh sb="7" eb="9">
      <t>ベッシ</t>
    </rPh>
    <phoneticPr fontId="2"/>
  </si>
  <si>
    <t>エネルギー
コスト削減
の状況</t>
    <rPh sb="8" eb="10">
      <t>サクゲン</t>
    </rPh>
    <rPh sb="12" eb="14">
      <t>ジョウキョウ</t>
    </rPh>
    <phoneticPr fontId="5"/>
  </si>
  <si>
    <t>申請時</t>
    <rPh sb="0" eb="3">
      <t>シンセイジ</t>
    </rPh>
    <phoneticPr fontId="5"/>
  </si>
  <si>
    <t>終了後
１年目</t>
    <rPh sb="0" eb="3">
      <t>シュウリョウゴ</t>
    </rPh>
    <rPh sb="5" eb="7">
      <t>ネンメ</t>
    </rPh>
    <phoneticPr fontId="5"/>
  </si>
  <si>
    <t>終了後
２年目</t>
    <rPh sb="0" eb="3">
      <t>シュウリョウゴ</t>
    </rPh>
    <rPh sb="5" eb="7">
      <t>ネンメ</t>
    </rPh>
    <phoneticPr fontId="5"/>
  </si>
  <si>
    <t>終了後
３年目</t>
    <rPh sb="0" eb="3">
      <t>シュウリョウゴ</t>
    </rPh>
    <rPh sb="5" eb="7">
      <t>ネンメ</t>
    </rPh>
    <phoneticPr fontId="5"/>
  </si>
  <si>
    <t>終了後
４年目</t>
    <rPh sb="0" eb="3">
      <t>シュウリョウゴ</t>
    </rPh>
    <rPh sb="5" eb="7">
      <t>ネンメ</t>
    </rPh>
    <phoneticPr fontId="5"/>
  </si>
  <si>
    <t>終了後
５年目</t>
    <rPh sb="0" eb="3">
      <t>シュウリョウゴ</t>
    </rPh>
    <rPh sb="5" eb="7">
      <t>ネンメ</t>
    </rPh>
    <phoneticPr fontId="5"/>
  </si>
  <si>
    <t>原材料
燃料、電力
の使用額等</t>
    <phoneticPr fontId="5"/>
  </si>
  <si>
    <t>販管費</t>
    <rPh sb="0" eb="3">
      <t>ハンカンヒ</t>
    </rPh>
    <phoneticPr fontId="5"/>
  </si>
  <si>
    <t>製造原価計算書</t>
    <rPh sb="0" eb="7">
      <t>セイゾウゲンカケイサンショ</t>
    </rPh>
    <phoneticPr fontId="5"/>
  </si>
  <si>
    <t>：</t>
    <phoneticPr fontId="5"/>
  </si>
  <si>
    <t>原材料費、電力費、燃料費/動力費、水道光熱費</t>
    <rPh sb="0" eb="4">
      <t>ゲンザイリョウヒ</t>
    </rPh>
    <rPh sb="5" eb="8">
      <t>デンリョクヒ</t>
    </rPh>
    <rPh sb="9" eb="12">
      <t>ネンリョウヒ</t>
    </rPh>
    <rPh sb="13" eb="16">
      <t>ドウリョクヒ</t>
    </rPh>
    <rPh sb="17" eb="22">
      <t>スイドウコウネツヒ</t>
    </rPh>
    <phoneticPr fontId="5"/>
  </si>
  <si>
    <t>←原材料、燃料、電力の使用額等は以下を決算書から合算してください</t>
    <rPh sb="16" eb="18">
      <t>イカ</t>
    </rPh>
    <rPh sb="19" eb="22">
      <t>ケッサンショ</t>
    </rPh>
    <rPh sb="24" eb="26">
      <t>ガッサン</t>
    </rPh>
    <phoneticPr fontId="5"/>
  </si>
  <si>
    <t>電力費、燃料費/動力費、水道光熱費</t>
    <phoneticPr fontId="5"/>
  </si>
  <si>
    <t>エネルギー
使用量
（GJ）</t>
    <rPh sb="6" eb="9">
      <t>シヨウリョウ</t>
    </rPh>
    <phoneticPr fontId="5"/>
  </si>
  <si>
    <t>導入した
設備等の
稼働状況</t>
    <rPh sb="0" eb="1">
      <t>ドウニュウ</t>
    </rPh>
    <rPh sb="4" eb="7">
      <t>セツビトウ</t>
    </rPh>
    <rPh sb="9" eb="13">
      <t>カドウジョウキョウ</t>
    </rPh>
    <phoneticPr fontId="5"/>
  </si>
  <si>
    <t>■その他</t>
    <rPh sb="3" eb="4">
      <t>タ</t>
    </rPh>
    <phoneticPr fontId="5"/>
  </si>
  <si>
    <t>■設備の稼働状況</t>
    <rPh sb="1" eb="3">
      <t>セツビ</t>
    </rPh>
    <rPh sb="4" eb="8">
      <t>カドウジョウキョウ</t>
    </rPh>
    <phoneticPr fontId="5"/>
  </si>
  <si>
    <t>←１日の稼働時間や、異常なく稼働しているか等の状況を記載してください</t>
    <rPh sb="10" eb="12">
      <t>イジョウ</t>
    </rPh>
    <rPh sb="14" eb="16">
      <t>カドウ</t>
    </rPh>
    <rPh sb="26" eb="28">
      <t>キサイ</t>
    </rPh>
    <phoneticPr fontId="5"/>
  </si>
  <si>
    <t>■修繕等の状況</t>
    <rPh sb="1" eb="4">
      <t>シュウゼントウ</t>
    </rPh>
    <rPh sb="5" eb="7">
      <t>ジョウキョウ</t>
    </rPh>
    <phoneticPr fontId="5"/>
  </si>
  <si>
    <t>←メンテナンスが定期的に行われているや修繕を行った等の状況を記載してください</t>
    <rPh sb="8" eb="11">
      <t>テイキテキ</t>
    </rPh>
    <rPh sb="12" eb="13">
      <t>オコナ</t>
    </rPh>
    <rPh sb="19" eb="21">
      <t>シュウゼン</t>
    </rPh>
    <rPh sb="22" eb="23">
      <t>オコナ</t>
    </rPh>
    <rPh sb="30" eb="32">
      <t>キサイ</t>
    </rPh>
    <phoneticPr fontId="5"/>
  </si>
  <si>
    <t>←その他特筆すべき点があれば記載してください</t>
    <rPh sb="3" eb="4">
      <t>タ</t>
    </rPh>
    <rPh sb="4" eb="6">
      <t>トクヒツ</t>
    </rPh>
    <rPh sb="9" eb="10">
      <t>テン</t>
    </rPh>
    <rPh sb="14" eb="16">
      <t>キサイ</t>
    </rPh>
    <phoneticPr fontId="5"/>
  </si>
  <si>
    <t>名</t>
    <rPh sb="0" eb="1">
      <t>メイ</t>
    </rPh>
    <phoneticPr fontId="5"/>
  </si>
  <si>
    <t>エネルギーコストの増減の状況について</t>
    <rPh sb="9" eb="11">
      <t>ゾウゲン</t>
    </rPh>
    <rPh sb="12" eb="14">
      <t>ジョウキョウ</t>
    </rPh>
    <phoneticPr fontId="5"/>
  </si>
  <si>
    <t>←エネルギーコストが増加しているのか減少しているのか記載してください</t>
    <rPh sb="10" eb="12">
      <t>ゾウカ</t>
    </rPh>
    <rPh sb="18" eb="20">
      <t>ゲンショウ</t>
    </rPh>
    <rPh sb="26" eb="28">
      <t>キサイ</t>
    </rPh>
    <phoneticPr fontId="5"/>
  </si>
  <si>
    <t>　増減の理由について記載してください</t>
    <rPh sb="1" eb="3">
      <t>ゾウゲン</t>
    </rPh>
    <rPh sb="4" eb="6">
      <t>リユウ</t>
    </rPh>
    <rPh sb="10" eb="12">
      <t>キサイ</t>
    </rPh>
    <phoneticPr fontId="5"/>
  </si>
  <si>
    <t>正社員</t>
    <rPh sb="0" eb="3">
      <t>セイシャイン</t>
    </rPh>
    <phoneticPr fontId="5"/>
  </si>
  <si>
    <t>派遣社員</t>
    <rPh sb="0" eb="4">
      <t>ハケンシャイン</t>
    </rPh>
    <phoneticPr fontId="5"/>
  </si>
  <si>
    <t>パート</t>
    <phoneticPr fontId="5"/>
  </si>
  <si>
    <t>アルバイト</t>
    <phoneticPr fontId="5"/>
  </si>
  <si>
    <t>会社全体</t>
    <rPh sb="0" eb="4">
      <t>カイシャゼンタイ</t>
    </rPh>
    <phoneticPr fontId="5"/>
  </si>
  <si>
    <t>常勤役員数</t>
    <rPh sb="0" eb="2">
      <t>ジョウキン</t>
    </rPh>
    <rPh sb="2" eb="5">
      <t>ヤクインスウ</t>
    </rPh>
    <phoneticPr fontId="5"/>
  </si>
  <si>
    <t>技能
研修生</t>
    <rPh sb="0" eb="2">
      <t>ギノウ</t>
    </rPh>
    <rPh sb="3" eb="6">
      <t>ケンシュウセイ</t>
    </rPh>
    <phoneticPr fontId="5"/>
  </si>
  <si>
    <t>契約社員</t>
    <rPh sb="0" eb="4">
      <t>ケイヤクシャイン</t>
    </rPh>
    <phoneticPr fontId="5"/>
  </si>
  <si>
    <t>【雇用状況について】</t>
    <rPh sb="1" eb="5">
      <t>コヨウジョウキョウ</t>
    </rPh>
    <phoneticPr fontId="5"/>
  </si>
  <si>
    <t>※別途要検討</t>
    <rPh sb="1" eb="3">
      <t>ベット</t>
    </rPh>
    <rPh sb="3" eb="6">
      <t>ヨウケントウ</t>
    </rPh>
    <phoneticPr fontId="5"/>
  </si>
  <si>
    <t>※SBT等対策事前準備が狙い</t>
    <rPh sb="4" eb="5">
      <t>トウ</t>
    </rPh>
    <rPh sb="5" eb="7">
      <t>タイサク</t>
    </rPh>
    <rPh sb="7" eb="11">
      <t>ジゼンジュンビ</t>
    </rPh>
    <rPh sb="12" eb="13">
      <t>ネラ</t>
    </rPh>
    <phoneticPr fontId="5"/>
  </si>
  <si>
    <t>※エネルギー消費原単位の計算はこちら</t>
    <rPh sb="6" eb="11">
      <t>ショウヒゲンタンイ</t>
    </rPh>
    <rPh sb="12" eb="14">
      <t>ケイサン</t>
    </rPh>
    <phoneticPr fontId="5"/>
  </si>
  <si>
    <t>※炭素生産性の計算はこちら</t>
    <rPh sb="1" eb="6">
      <t>タンソセイサンセイ</t>
    </rPh>
    <rPh sb="7" eb="9">
      <t>ケイサン</t>
    </rPh>
    <phoneticPr fontId="5"/>
  </si>
  <si>
    <t>※エネルギー使用量の計算はこちら</t>
    <rPh sb="6" eb="9">
      <t>シヨウリョウ</t>
    </rPh>
    <rPh sb="10" eb="12">
      <t>ケイサン</t>
    </rPh>
    <phoneticPr fontId="5"/>
  </si>
  <si>
    <t>使用量
（A)</t>
    <rPh sb="0" eb="3">
      <t>シヨウリョウ</t>
    </rPh>
    <phoneticPr fontId="17"/>
  </si>
  <si>
    <r>
      <t>排出量
（kg-CO</t>
    </r>
    <r>
      <rPr>
        <vertAlign val="subscript"/>
        <sz val="10"/>
        <rFont val="ＭＳ Ｐゴシック"/>
        <family val="3"/>
        <charset val="128"/>
      </rPr>
      <t>2</t>
    </r>
    <r>
      <rPr>
        <sz val="10"/>
        <rFont val="ＭＳ Ｐゴシック"/>
        <family val="3"/>
        <charset val="128"/>
      </rPr>
      <t>）
（A×B）or
（A×B×C)</t>
    </r>
    <phoneticPr fontId="17"/>
  </si>
  <si>
    <t>割合</t>
    <rPh sb="0" eb="2">
      <t>ワリアイ</t>
    </rPh>
    <phoneticPr fontId="17"/>
  </si>
  <si>
    <t>排出係数
（B)</t>
    <phoneticPr fontId="17"/>
  </si>
  <si>
    <t>単位発熱量
（C)</t>
    <rPh sb="0" eb="2">
      <t>タンイ</t>
    </rPh>
    <rPh sb="2" eb="4">
      <t>ハツネツ</t>
    </rPh>
    <rPh sb="4" eb="5">
      <t>リョウ</t>
    </rPh>
    <phoneticPr fontId="17"/>
  </si>
  <si>
    <t>二酸化炭素排出量</t>
    <rPh sb="0" eb="3">
      <t>ニサンカ</t>
    </rPh>
    <rPh sb="3" eb="5">
      <t>タンソ</t>
    </rPh>
    <rPh sb="5" eb="7">
      <t>ハイシュツ</t>
    </rPh>
    <rPh sb="7" eb="8">
      <t>リョウ</t>
    </rPh>
    <phoneticPr fontId="17"/>
  </si>
  <si>
    <t>エネルギー消費</t>
    <rPh sb="5" eb="7">
      <t>ショウヒ</t>
    </rPh>
    <phoneticPr fontId="17"/>
  </si>
  <si>
    <t>購入電力</t>
    <rPh sb="0" eb="2">
      <t>コウニュウ</t>
    </rPh>
    <rPh sb="2" eb="4">
      <t>デンリョク</t>
    </rPh>
    <phoneticPr fontId="17"/>
  </si>
  <si>
    <t>ｋＷｈ</t>
    <phoneticPr fontId="17"/>
  </si>
  <si>
    <t>(kg-CO2/kWh)</t>
  </si>
  <si>
    <t>化石燃料</t>
    <rPh sb="0" eb="2">
      <t>カセキ</t>
    </rPh>
    <rPh sb="2" eb="4">
      <t>ネンリョウ</t>
    </rPh>
    <phoneticPr fontId="17"/>
  </si>
  <si>
    <t>Ｌ</t>
  </si>
  <si>
    <t>(kg-CO2/MJ)</t>
  </si>
  <si>
    <t>(MJ/l)</t>
  </si>
  <si>
    <r>
      <t>Nm</t>
    </r>
    <r>
      <rPr>
        <vertAlign val="superscript"/>
        <sz val="10"/>
        <rFont val="ＭＳ Ｐゴシック"/>
        <family val="3"/>
        <charset val="128"/>
      </rPr>
      <t>3</t>
    </r>
    <phoneticPr fontId="17"/>
  </si>
  <si>
    <t>(MJ/Nm3)</t>
  </si>
  <si>
    <t>液化天然ガス(LNG)</t>
    <rPh sb="0" eb="2">
      <t>エキカ</t>
    </rPh>
    <rPh sb="2" eb="4">
      <t>テンネン</t>
    </rPh>
    <phoneticPr fontId="17"/>
  </si>
  <si>
    <t>ｋｇ</t>
  </si>
  <si>
    <t>(MJ/kg)</t>
  </si>
  <si>
    <t>液化石油ガス(LPG)</t>
    <phoneticPr fontId="17"/>
  </si>
  <si>
    <t>ｋｇ</t>
    <phoneticPr fontId="17"/>
  </si>
  <si>
    <t>ガソリン</t>
    <phoneticPr fontId="17"/>
  </si>
  <si>
    <t>Ｌ</t>
    <phoneticPr fontId="17"/>
  </si>
  <si>
    <t>軽油</t>
    <phoneticPr fontId="17"/>
  </si>
  <si>
    <t>化石燃料　小計</t>
    <rPh sb="0" eb="2">
      <t>カセキ</t>
    </rPh>
    <rPh sb="2" eb="4">
      <t>ネンリョウ</t>
    </rPh>
    <rPh sb="5" eb="7">
      <t>ショウケイ</t>
    </rPh>
    <phoneticPr fontId="17"/>
  </si>
  <si>
    <t>その他　小計</t>
    <rPh sb="2" eb="3">
      <t>タ</t>
    </rPh>
    <rPh sb="4" eb="6">
      <t>ショウケイ</t>
    </rPh>
    <phoneticPr fontId="17"/>
  </si>
  <si>
    <t>エネルギー消費　計</t>
    <rPh sb="5" eb="7">
      <t>ショウヒ</t>
    </rPh>
    <rPh sb="8" eb="9">
      <t>ケイ</t>
    </rPh>
    <phoneticPr fontId="17"/>
  </si>
  <si>
    <t>産廃</t>
    <rPh sb="0" eb="1">
      <t>サン</t>
    </rPh>
    <phoneticPr fontId="17"/>
  </si>
  <si>
    <t>廃油</t>
    <rPh sb="0" eb="2">
      <t>ハイユ</t>
    </rPh>
    <phoneticPr fontId="17"/>
  </si>
  <si>
    <t>(kg-CO2/t)</t>
  </si>
  <si>
    <t>廃プラスチック</t>
    <rPh sb="0" eb="1">
      <t>ハイ</t>
    </rPh>
    <phoneticPr fontId="17"/>
  </si>
  <si>
    <t>ｔ</t>
    <phoneticPr fontId="17"/>
  </si>
  <si>
    <t>廃棄物焼却処理　計</t>
    <rPh sb="0" eb="3">
      <t>ハイキブツ</t>
    </rPh>
    <rPh sb="3" eb="5">
      <t>ショウキャク</t>
    </rPh>
    <rPh sb="5" eb="7">
      <t>ショリ</t>
    </rPh>
    <rPh sb="8" eb="9">
      <t>ケイ</t>
    </rPh>
    <phoneticPr fontId="17"/>
  </si>
  <si>
    <t>その他　計</t>
    <rPh sb="2" eb="3">
      <t>タ</t>
    </rPh>
    <rPh sb="4" eb="5">
      <t>ケイ</t>
    </rPh>
    <phoneticPr fontId="17"/>
  </si>
  <si>
    <t>二酸化炭素合計</t>
    <rPh sb="0" eb="3">
      <t>ニサンカ</t>
    </rPh>
    <rPh sb="3" eb="5">
      <t>タンソ</t>
    </rPh>
    <rPh sb="5" eb="7">
      <t>ゴウケイ</t>
    </rPh>
    <phoneticPr fontId="17"/>
  </si>
  <si>
    <t>○LPGの消費量を気体（m３）として把握している場合については「１m3＝2.07kg」として換算してください。</t>
  </si>
  <si>
    <t>（出所：一般社団法人省エネルギーセンター　省エネルギー手帳）</t>
    <phoneticPr fontId="17"/>
  </si>
  <si>
    <t>１年前</t>
    <rPh sb="1" eb="3">
      <t>ネンマエ</t>
    </rPh>
    <phoneticPr fontId="5"/>
  </si>
  <si>
    <t>設備導入年度</t>
    <rPh sb="0" eb="6">
      <t>セツビドウニュウネンド</t>
    </rPh>
    <phoneticPr fontId="5"/>
  </si>
  <si>
    <t>←排出係数はご契約の電力会社によって異なります。　環境省HPよりご確認いただき、入力してください。</t>
    <rPh sb="1" eb="5">
      <t>ハイシュツケイスウ</t>
    </rPh>
    <rPh sb="7" eb="9">
      <t>ケイヤク</t>
    </rPh>
    <rPh sb="10" eb="14">
      <t>デンリョクガイシャ</t>
    </rPh>
    <rPh sb="18" eb="19">
      <t>コト</t>
    </rPh>
    <rPh sb="25" eb="28">
      <t>カンキョウショウ</t>
    </rPh>
    <rPh sb="33" eb="35">
      <t>カクニン</t>
    </rPh>
    <rPh sb="40" eb="42">
      <t>ニュウリョク</t>
    </rPh>
    <phoneticPr fontId="5"/>
  </si>
  <si>
    <t>（参考様式）エネルギー消費原単位改善率計算用</t>
    <phoneticPr fontId="5"/>
  </si>
  <si>
    <t>使用量</t>
    <rPh sb="0" eb="3">
      <t>シヨウリョウ</t>
    </rPh>
    <phoneticPr fontId="27"/>
  </si>
  <si>
    <t>請求額</t>
    <rPh sb="0" eb="3">
      <t>セイキュウガク</t>
    </rPh>
    <phoneticPr fontId="27"/>
  </si>
  <si>
    <t>月</t>
    <rPh sb="0" eb="1">
      <t>ガツ</t>
    </rPh>
    <phoneticPr fontId="27"/>
  </si>
  <si>
    <t>コールタール</t>
  </si>
  <si>
    <t>ナフサ</t>
  </si>
  <si>
    <t>納入
業者</t>
    <rPh sb="0" eb="2">
      <t>ノウニュウ</t>
    </rPh>
    <rPh sb="3" eb="5">
      <t>ギョウシャ</t>
    </rPh>
    <phoneticPr fontId="5"/>
  </si>
  <si>
    <t>排出係数</t>
    <rPh sb="0" eb="4">
      <t>ハイシュツケイスウ</t>
    </rPh>
    <phoneticPr fontId="5"/>
  </si>
  <si>
    <t>都市ガス</t>
    <phoneticPr fontId="5"/>
  </si>
  <si>
    <t>エネルギー種別（単位）</t>
    <rPh sb="5" eb="7">
      <t>シュベツ</t>
    </rPh>
    <rPh sb="8" eb="10">
      <t>タンイ</t>
    </rPh>
    <phoneticPr fontId="27"/>
  </si>
  <si>
    <t>（kL）</t>
    <phoneticPr fontId="5"/>
  </si>
  <si>
    <t>（t）</t>
    <phoneticPr fontId="5"/>
  </si>
  <si>
    <r>
      <t>（千m</t>
    </r>
    <r>
      <rPr>
        <vertAlign val="superscript"/>
        <sz val="11"/>
        <rFont val="ＭＳ 明朝"/>
        <family val="1"/>
        <charset val="128"/>
      </rPr>
      <t>3</t>
    </r>
    <r>
      <rPr>
        <sz val="10.5"/>
        <rFont val="ＭＳ 明朝"/>
        <family val="1"/>
        <charset val="128"/>
      </rPr>
      <t>）</t>
    </r>
    <rPh sb="1" eb="2">
      <t>セン</t>
    </rPh>
    <phoneticPr fontId="17"/>
  </si>
  <si>
    <t>特別加点</t>
    <rPh sb="0" eb="4">
      <t>トクベツカテン</t>
    </rPh>
    <phoneticPr fontId="5"/>
  </si>
  <si>
    <t>・光熱費の金額</t>
    <phoneticPr fontId="5"/>
  </si>
  <si>
    <t>■出荷額等に占める光熱費の金額（「事業計画書詳細」シートより）</t>
    <rPh sb="1" eb="3">
      <t>シュッカ</t>
    </rPh>
    <rPh sb="3" eb="4">
      <t>ガク</t>
    </rPh>
    <rPh sb="4" eb="5">
      <t>ナド</t>
    </rPh>
    <rPh sb="6" eb="7">
      <t>シ</t>
    </rPh>
    <rPh sb="9" eb="12">
      <t>コウネツヒ</t>
    </rPh>
    <rPh sb="13" eb="15">
      <t>キンガク</t>
    </rPh>
    <phoneticPr fontId="5"/>
  </si>
  <si>
    <t>配点</t>
    <rPh sb="0" eb="2">
      <t>ハイテン</t>
    </rPh>
    <phoneticPr fontId="5"/>
  </si>
  <si>
    <t>（参考様式）エネルギー消費原単位改善率計算用A</t>
    <phoneticPr fontId="5"/>
  </si>
  <si>
    <t>（参考様式）炭素生産性計算用</t>
    <phoneticPr fontId="5"/>
  </si>
  <si>
    <t>（参考様式）エネルギー起源二酸化炭素排出量計算用</t>
    <phoneticPr fontId="5"/>
  </si>
  <si>
    <t>削減等効果（％）</t>
    <rPh sb="0" eb="2">
      <t>サクゲン</t>
    </rPh>
    <rPh sb="2" eb="3">
      <t>トウ</t>
    </rPh>
    <rPh sb="3" eb="5">
      <t>コウカ</t>
    </rPh>
    <phoneticPr fontId="5"/>
  </si>
  <si>
    <t>　「（参考様式）エネルギー消費原単位改善率計算用A」シート</t>
    <phoneticPr fontId="5"/>
  </si>
  <si>
    <t>年</t>
    <phoneticPr fontId="5"/>
  </si>
  <si>
    <t>令和</t>
    <phoneticPr fontId="2"/>
  </si>
  <si>
    <t>月</t>
    <phoneticPr fontId="5"/>
  </si>
  <si>
    <t>←（参考様式）削減率計算用をご利用ください。その他類似の資料でも構いません</t>
    <rPh sb="2" eb="4">
      <t>サンコウ</t>
    </rPh>
    <rPh sb="4" eb="6">
      <t>ヨウシキ</t>
    </rPh>
    <rPh sb="7" eb="13">
      <t>サクゲンリツケイサンヨウ</t>
    </rPh>
    <rPh sb="15" eb="17">
      <t>リヨウ</t>
    </rPh>
    <rPh sb="24" eb="25">
      <t>タ</t>
    </rPh>
    <rPh sb="25" eb="27">
      <t>ルイジ</t>
    </rPh>
    <rPh sb="28" eb="30">
      <t>シリョウ</t>
    </rPh>
    <rPh sb="32" eb="33">
      <t>カマ</t>
    </rPh>
    <phoneticPr fontId="2"/>
  </si>
  <si>
    <t>【設備更新の場合】の添付書類例</t>
    <rPh sb="1" eb="3">
      <t>セツビ</t>
    </rPh>
    <rPh sb="3" eb="5">
      <t>コウシン</t>
    </rPh>
    <rPh sb="6" eb="8">
      <t>バアイ</t>
    </rPh>
    <rPh sb="10" eb="14">
      <t>テンプショルイ</t>
    </rPh>
    <rPh sb="14" eb="15">
      <t>レイ</t>
    </rPh>
    <phoneticPr fontId="5"/>
  </si>
  <si>
    <t>（２）（１）の根拠となる資料</t>
    <rPh sb="7" eb="9">
      <t>コンキョ</t>
    </rPh>
    <rPh sb="12" eb="14">
      <t>シリョウ</t>
    </rPh>
    <phoneticPr fontId="5"/>
  </si>
  <si>
    <t>←カタログや導入業者の提案資料など</t>
    <rPh sb="6" eb="10">
      <t>ドウニュウギョウシャ</t>
    </rPh>
    <rPh sb="11" eb="15">
      <t>テイアンシリョウ</t>
    </rPh>
    <phoneticPr fontId="5"/>
  </si>
  <si>
    <t>（３）設備設置予定場所の写真</t>
    <rPh sb="3" eb="5">
      <t>セツビ</t>
    </rPh>
    <rPh sb="5" eb="7">
      <t>セッチ</t>
    </rPh>
    <rPh sb="7" eb="11">
      <t>ヨテイバショ</t>
    </rPh>
    <rPh sb="12" eb="14">
      <t>シャシン</t>
    </rPh>
    <phoneticPr fontId="5"/>
  </si>
  <si>
    <t>（１）（参考様式）削減率計算用　あるいはその他類似資料</t>
    <rPh sb="4" eb="8">
      <t>サンコウヨウシキ</t>
    </rPh>
    <rPh sb="9" eb="12">
      <t>サクゲンリツ</t>
    </rPh>
    <rPh sb="12" eb="15">
      <t>ケイサンヨウ</t>
    </rPh>
    <rPh sb="22" eb="23">
      <t>ホカ</t>
    </rPh>
    <rPh sb="23" eb="25">
      <t>ルイジ</t>
    </rPh>
    <rPh sb="25" eb="27">
      <t>シリョウ</t>
    </rPh>
    <phoneticPr fontId="5"/>
  </si>
  <si>
    <t>（４）見積書（カタログ等価格の分かる資料でも可）</t>
    <rPh sb="3" eb="6">
      <t>ミツモリショ</t>
    </rPh>
    <rPh sb="11" eb="12">
      <t>トウ</t>
    </rPh>
    <rPh sb="12" eb="14">
      <t>カカク</t>
    </rPh>
    <rPh sb="15" eb="16">
      <t>ワ</t>
    </rPh>
    <rPh sb="18" eb="20">
      <t>シリョウ</t>
    </rPh>
    <rPh sb="22" eb="23">
      <t>カ</t>
    </rPh>
    <phoneticPr fontId="5"/>
  </si>
  <si>
    <t>【設備新設の場合】の添付書類例</t>
    <rPh sb="1" eb="3">
      <t>セツビ</t>
    </rPh>
    <rPh sb="3" eb="5">
      <t>シンセツ</t>
    </rPh>
    <rPh sb="6" eb="8">
      <t>バアイ</t>
    </rPh>
    <rPh sb="10" eb="14">
      <t>テンプショルイ</t>
    </rPh>
    <rPh sb="14" eb="15">
      <t>レイ</t>
    </rPh>
    <phoneticPr fontId="5"/>
  </si>
  <si>
    <t>※電力以外の動力がある場合は（参考様式）エネルギー消費原単位改善率計算用A</t>
    <rPh sb="1" eb="5">
      <t>デンリョクイガイ</t>
    </rPh>
    <rPh sb="6" eb="8">
      <t>ドウリョク</t>
    </rPh>
    <rPh sb="11" eb="13">
      <t>バアイ</t>
    </rPh>
    <rPh sb="15" eb="19">
      <t>サンコウヨウシキ</t>
    </rPh>
    <rPh sb="25" eb="30">
      <t>ショウヒゲンタンイ</t>
    </rPh>
    <rPh sb="30" eb="33">
      <t>カイゼンリツ</t>
    </rPh>
    <rPh sb="33" eb="36">
      <t>ケイサンヨウ</t>
    </rPh>
    <phoneticPr fontId="5"/>
  </si>
  <si>
    <t>（４）（参考様式）炭素生産性計算書</t>
    <rPh sb="4" eb="6">
      <t>サンコウ</t>
    </rPh>
    <rPh sb="6" eb="8">
      <t>ヨウシキ</t>
    </rPh>
    <rPh sb="9" eb="11">
      <t>タンソ</t>
    </rPh>
    <rPh sb="11" eb="14">
      <t>セイサンセイ</t>
    </rPh>
    <rPh sb="14" eb="17">
      <t>ケイサンショ</t>
    </rPh>
    <phoneticPr fontId="5"/>
  </si>
  <si>
    <t>（５）エネルギー消費原単位改善率計算用</t>
    <rPh sb="8" eb="13">
      <t>ショウヒゲンタンイ</t>
    </rPh>
    <rPh sb="13" eb="16">
      <t>カイゼンリツ</t>
    </rPh>
    <rPh sb="16" eb="18">
      <t>ケイサン</t>
    </rPh>
    <rPh sb="18" eb="19">
      <t>ヨウ</t>
    </rPh>
    <phoneticPr fontId="5"/>
  </si>
  <si>
    <t>（６）エネルギー起源二酸化炭素排出量計算用</t>
    <rPh sb="8" eb="10">
      <t>キゲン</t>
    </rPh>
    <rPh sb="10" eb="18">
      <t>ニサンカタンソハイシュツリョウ</t>
    </rPh>
    <rPh sb="18" eb="20">
      <t>ケイサン</t>
    </rPh>
    <rPh sb="20" eb="21">
      <t>ヨウ</t>
    </rPh>
    <phoneticPr fontId="5"/>
  </si>
  <si>
    <t>（７）見積書（カタログ等価格の分かる資料でも可）</t>
    <rPh sb="3" eb="6">
      <t>ミツモリショ</t>
    </rPh>
    <rPh sb="11" eb="12">
      <t>トウ</t>
    </rPh>
    <rPh sb="12" eb="14">
      <t>カカク</t>
    </rPh>
    <rPh sb="15" eb="16">
      <t>ワ</t>
    </rPh>
    <rPh sb="18" eb="20">
      <t>シリョウ</t>
    </rPh>
    <rPh sb="22" eb="23">
      <t>カ</t>
    </rPh>
    <phoneticPr fontId="5"/>
  </si>
  <si>
    <t>←(参考様式)エネルギー起源二酸化炭素排出量計算用から転記</t>
    <rPh sb="2" eb="6">
      <t>サンコウヨウシキ</t>
    </rPh>
    <rPh sb="12" eb="14">
      <t>キゲン</t>
    </rPh>
    <rPh sb="14" eb="25">
      <t>ニサンカタンソハイシュツリョウケイサンヨウ</t>
    </rPh>
    <rPh sb="27" eb="29">
      <t>テンキ</t>
    </rPh>
    <phoneticPr fontId="5"/>
  </si>
  <si>
    <t>その他</t>
    <rPh sb="2" eb="3">
      <t>ホカ</t>
    </rPh>
    <phoneticPr fontId="5"/>
  </si>
  <si>
    <t>正社員：</t>
    <phoneticPr fontId="5"/>
  </si>
  <si>
    <t>パート：</t>
    <phoneticPr fontId="5"/>
  </si>
  <si>
    <t>アルバイト：</t>
    <phoneticPr fontId="5"/>
  </si>
  <si>
    <t>派遣社員：</t>
    <rPh sb="0" eb="4">
      <t>ハケンシャイン</t>
    </rPh>
    <phoneticPr fontId="5"/>
  </si>
  <si>
    <t>島根県知事　　様</t>
    <rPh sb="0" eb="3">
      <t>シマネケン</t>
    </rPh>
    <rPh sb="3" eb="5">
      <t>チジ</t>
    </rPh>
    <phoneticPr fontId="2"/>
  </si>
  <si>
    <t>補助事業の名称</t>
    <rPh sb="0" eb="2">
      <t>ホジョ</t>
    </rPh>
    <rPh sb="2" eb="4">
      <t>ジギョウ</t>
    </rPh>
    <rPh sb="5" eb="7">
      <t>メイショウ</t>
    </rPh>
    <phoneticPr fontId="5"/>
  </si>
  <si>
    <t>補助事業に要する経費</t>
    <rPh sb="0" eb="2">
      <t>ホジョ</t>
    </rPh>
    <rPh sb="2" eb="4">
      <t>ジギョウ</t>
    </rPh>
    <rPh sb="5" eb="6">
      <t>ヨウ</t>
    </rPh>
    <rPh sb="8" eb="10">
      <t>ケイヒ</t>
    </rPh>
    <phoneticPr fontId="5"/>
  </si>
  <si>
    <t>補助対象経費
※税抜</t>
    <rPh sb="0" eb="2">
      <t>ホジョ</t>
    </rPh>
    <rPh sb="2" eb="4">
      <t>タイショウ</t>
    </rPh>
    <rPh sb="4" eb="6">
      <t>ケイヒ</t>
    </rPh>
    <rPh sb="8" eb="10">
      <t>ゼイヌ</t>
    </rPh>
    <phoneticPr fontId="5"/>
  </si>
  <si>
    <t>←「補助対象経費」の欄には税抜き額を記載してください</t>
    <rPh sb="2" eb="4">
      <t>ホジョ</t>
    </rPh>
    <rPh sb="4" eb="6">
      <t>タイショウ</t>
    </rPh>
    <rPh sb="6" eb="8">
      <t>ケイヒ</t>
    </rPh>
    <rPh sb="10" eb="11">
      <t>ラン</t>
    </rPh>
    <rPh sb="13" eb="15">
      <t>ゼイヌ</t>
    </rPh>
    <rPh sb="16" eb="17">
      <t>ガク</t>
    </rPh>
    <rPh sb="18" eb="20">
      <t>キサイ</t>
    </rPh>
    <phoneticPr fontId="5"/>
  </si>
  <si>
    <t>←事業計画書総括「補助金交付申請額」に自動転記されます</t>
    <rPh sb="1" eb="6">
      <t>ジギョウケイカクショ</t>
    </rPh>
    <rPh sb="6" eb="8">
      <t>ソウカツ</t>
    </rPh>
    <rPh sb="9" eb="11">
      <t>ホジョ</t>
    </rPh>
    <rPh sb="19" eb="23">
      <t>ジドウテンキ</t>
    </rPh>
    <phoneticPr fontId="2"/>
  </si>
  <si>
    <t>島根県ものづくり産業エネルギーコスト削減対策緊急支援事業補助金概算払請求書</t>
    <rPh sb="0" eb="3">
      <t>シマネケン</t>
    </rPh>
    <rPh sb="8" eb="10">
      <t>サンギョウ</t>
    </rPh>
    <rPh sb="18" eb="22">
      <t>サクゲンタイサク</t>
    </rPh>
    <rPh sb="22" eb="28">
      <t>キンキュウシエンジギョウ</t>
    </rPh>
    <rPh sb="28" eb="31">
      <t>ホジョキン</t>
    </rPh>
    <rPh sb="31" eb="33">
      <t>ガイサン</t>
    </rPh>
    <rPh sb="33" eb="34">
      <t>ハラ</t>
    </rPh>
    <rPh sb="34" eb="36">
      <t>セイキュウ</t>
    </rPh>
    <rPh sb="36" eb="37">
      <t>ショ</t>
    </rPh>
    <phoneticPr fontId="2"/>
  </si>
  <si>
    <t>　令和　　年　　月　　日付け　　第　　　号で額の確定のあった、島根県ものづくり産業エネルギーコスト削減対策緊急支援事業補助金について、島根県ものづくり産業エネルギーコスト削減対策緊急支援事業補助金交付要綱第１２条第２項の規定により下記のとおり請求します。</t>
    <rPh sb="22" eb="23">
      <t>ガク</t>
    </rPh>
    <rPh sb="24" eb="26">
      <t>カクテイ</t>
    </rPh>
    <rPh sb="31" eb="34">
      <t>シマネケン</t>
    </rPh>
    <rPh sb="59" eb="61">
      <t>ホジョ</t>
    </rPh>
    <rPh sb="67" eb="70">
      <t>シマネケン</t>
    </rPh>
    <rPh sb="95" eb="96">
      <t>ホ</t>
    </rPh>
    <rPh sb="106" eb="107">
      <t>ダイ</t>
    </rPh>
    <rPh sb="108" eb="109">
      <t>コウ</t>
    </rPh>
    <rPh sb="121" eb="123">
      <t>セイキュウ</t>
    </rPh>
    <phoneticPr fontId="2"/>
  </si>
  <si>
    <t>補助金の額の確定額</t>
    <rPh sb="0" eb="3">
      <t>ホジョキン</t>
    </rPh>
    <rPh sb="4" eb="5">
      <t>ガク</t>
    </rPh>
    <rPh sb="6" eb="9">
      <t>カクテイガク</t>
    </rPh>
    <phoneticPr fontId="5"/>
  </si>
  <si>
    <t>島根県ものづくり産業エネルギーコスト削減対策緊急支援事業補助金事業成果等報告書</t>
    <rPh sb="0" eb="3">
      <t>シマネケン</t>
    </rPh>
    <rPh sb="8" eb="10">
      <t>サンギョウ</t>
    </rPh>
    <rPh sb="18" eb="22">
      <t>サクゲンタイサク</t>
    </rPh>
    <rPh sb="22" eb="28">
      <t>キンキュウシエンジギョウ</t>
    </rPh>
    <rPh sb="28" eb="31">
      <t>ホジョキン</t>
    </rPh>
    <rPh sb="31" eb="33">
      <t>ジギョウ</t>
    </rPh>
    <rPh sb="33" eb="35">
      <t>セイカ</t>
    </rPh>
    <rPh sb="35" eb="36">
      <t>トウ</t>
    </rPh>
    <rPh sb="36" eb="39">
      <t>ホウコクショ</t>
    </rPh>
    <phoneticPr fontId="2"/>
  </si>
  <si>
    <t>（様式第●号）</t>
    <rPh sb="1" eb="3">
      <t>ヨウシキ</t>
    </rPh>
    <rPh sb="3" eb="4">
      <t>ダイ</t>
    </rPh>
    <rPh sb="5" eb="6">
      <t>ゴウ</t>
    </rPh>
    <phoneticPr fontId="2"/>
  </si>
  <si>
    <t>　令和　　年　　月　　日付け　　第　　　号で額の確定のあった、島根県ものづくり産業エネルギーコスト削減対策緊急支援事業補助金について、島根県ものづくり産業エネルギーコスト削減対策緊急支援事業補助金交付要綱第●条の規定により別紙のとおり報告します。</t>
    <rPh sb="22" eb="23">
      <t>ガク</t>
    </rPh>
    <rPh sb="24" eb="26">
      <t>カクテイ</t>
    </rPh>
    <rPh sb="31" eb="34">
      <t>シマネケン</t>
    </rPh>
    <rPh sb="59" eb="61">
      <t>ホジョ</t>
    </rPh>
    <rPh sb="67" eb="70">
      <t>シマネケン</t>
    </rPh>
    <rPh sb="95" eb="97">
      <t>ホジョ</t>
    </rPh>
    <rPh sb="111" eb="113">
      <t>ベッシ</t>
    </rPh>
    <rPh sb="117" eb="119">
      <t>ホウコク</t>
    </rPh>
    <phoneticPr fontId="2"/>
  </si>
  <si>
    <t>補助事業の
名称</t>
    <rPh sb="0" eb="2">
      <t>ホジョ</t>
    </rPh>
    <rPh sb="2" eb="4">
      <t>ジギョウ</t>
    </rPh>
    <rPh sb="6" eb="8">
      <t>メイショウ</t>
    </rPh>
    <phoneticPr fontId="5"/>
  </si>
  <si>
    <t>仕様書（又はカタログ等）、見積書、契約書（又は発注書等）、納品書（又は工事完了確認書等）</t>
    <rPh sb="0" eb="3">
      <t>シヨウショ</t>
    </rPh>
    <rPh sb="4" eb="5">
      <t>マタ</t>
    </rPh>
    <rPh sb="10" eb="11">
      <t>ナド</t>
    </rPh>
    <rPh sb="13" eb="16">
      <t>ミツモリショ</t>
    </rPh>
    <rPh sb="17" eb="20">
      <t>ケイヤクショ</t>
    </rPh>
    <rPh sb="21" eb="22">
      <t>マタ</t>
    </rPh>
    <rPh sb="23" eb="26">
      <t>ハッチュウショ</t>
    </rPh>
    <rPh sb="26" eb="27">
      <t>トウ</t>
    </rPh>
    <rPh sb="29" eb="32">
      <t>ノウヒンショ</t>
    </rPh>
    <rPh sb="33" eb="34">
      <t>マタ</t>
    </rPh>
    <rPh sb="35" eb="37">
      <t>コウジ</t>
    </rPh>
    <rPh sb="37" eb="39">
      <t>カンリョウ</t>
    </rPh>
    <rPh sb="39" eb="42">
      <t>カクニンショ</t>
    </rPh>
    <rPh sb="42" eb="43">
      <t>ナド</t>
    </rPh>
    <phoneticPr fontId="5"/>
  </si>
  <si>
    <t>様式第10号（第12条関係）</t>
    <rPh sb="0" eb="2">
      <t>ヨウシキ</t>
    </rPh>
    <rPh sb="2" eb="3">
      <t>ダイ</t>
    </rPh>
    <rPh sb="5" eb="6">
      <t>ゴウ</t>
    </rPh>
    <rPh sb="7" eb="8">
      <t>ダイ</t>
    </rPh>
    <rPh sb="10" eb="11">
      <t>ジョウ</t>
    </rPh>
    <rPh sb="11" eb="13">
      <t>カンケイ</t>
    </rPh>
    <phoneticPr fontId="2"/>
  </si>
  <si>
    <r>
      <t xml:space="preserve">その他
</t>
    </r>
    <r>
      <rPr>
        <sz val="7"/>
        <rFont val="ＭＳ 明朝"/>
        <family val="1"/>
        <charset val="128"/>
      </rPr>
      <t>該当すればチェック→</t>
    </r>
    <rPh sb="2" eb="3">
      <t>タ</t>
    </rPh>
    <rPh sb="4" eb="6">
      <t>ガイトウ</t>
    </rPh>
    <phoneticPr fontId="5"/>
  </si>
  <si>
    <t>←以下の観点で記載してください。</t>
    <rPh sb="1" eb="3">
      <t>イカ</t>
    </rPh>
    <rPh sb="4" eb="6">
      <t>カンテン</t>
    </rPh>
    <rPh sb="7" eb="9">
      <t>キサイ</t>
    </rPh>
    <phoneticPr fontId="2"/>
  </si>
  <si>
    <t>・パートナーシップ構築宣言登録企業者</t>
    <rPh sb="9" eb="11">
      <t>コウチク</t>
    </rPh>
    <rPh sb="11" eb="13">
      <t>センゲン</t>
    </rPh>
    <rPh sb="13" eb="15">
      <t>トウロク</t>
    </rPh>
    <rPh sb="15" eb="18">
      <t>キギョウシャ</t>
    </rPh>
    <phoneticPr fontId="5"/>
  </si>
  <si>
    <t>⑤</t>
    <phoneticPr fontId="5"/>
  </si>
  <si>
    <t>補助金支払先口座登録</t>
    <rPh sb="0" eb="3">
      <t>ホジョキン</t>
    </rPh>
    <rPh sb="3" eb="5">
      <t>シハライ</t>
    </rPh>
    <rPh sb="5" eb="6">
      <t>サキ</t>
    </rPh>
    <rPh sb="6" eb="8">
      <t>コウザ</t>
    </rPh>
    <rPh sb="8" eb="10">
      <t>トウロク</t>
    </rPh>
    <phoneticPr fontId="5"/>
  </si>
  <si>
    <t>現物写真（工事前、工事後）、請求書、支払確認書類（振込明細書、領収書等）</t>
    <rPh sb="0" eb="2">
      <t>ゲンブツ</t>
    </rPh>
    <rPh sb="2" eb="4">
      <t>シャシン</t>
    </rPh>
    <rPh sb="5" eb="7">
      <t>コウジ</t>
    </rPh>
    <rPh sb="7" eb="8">
      <t>マエ</t>
    </rPh>
    <rPh sb="9" eb="11">
      <t>コウジ</t>
    </rPh>
    <rPh sb="11" eb="12">
      <t>ゴ</t>
    </rPh>
    <rPh sb="20" eb="22">
      <t>カクニン</t>
    </rPh>
    <rPh sb="22" eb="24">
      <t>ショルイ</t>
    </rPh>
    <rPh sb="25" eb="26">
      <t>フ</t>
    </rPh>
    <rPh sb="26" eb="27">
      <t>コ</t>
    </rPh>
    <rPh sb="27" eb="30">
      <t>メイサイショ</t>
    </rPh>
    <phoneticPr fontId="5"/>
  </si>
  <si>
    <t/>
  </si>
  <si>
    <t>（参考様式）エネルギー起源二酸化炭素排出量計算用</t>
    <rPh sb="1" eb="3">
      <t>サンコウ</t>
    </rPh>
    <rPh sb="3" eb="5">
      <t>ヨウシキ</t>
    </rPh>
    <rPh sb="11" eb="13">
      <t>キゲン</t>
    </rPh>
    <rPh sb="13" eb="16">
      <t>ニサンカ</t>
    </rPh>
    <rPh sb="16" eb="18">
      <t>タンソ</t>
    </rPh>
    <rPh sb="18" eb="20">
      <t>ハイシュツ</t>
    </rPh>
    <rPh sb="20" eb="21">
      <t>リョウ</t>
    </rPh>
    <rPh sb="21" eb="24">
      <t>ケイサンヨウ</t>
    </rPh>
    <phoneticPr fontId="17"/>
  </si>
  <si>
    <t>「営業利益」：売上総利益（売上高－売上原価）－販売費及び一般管理費</t>
    <phoneticPr fontId="5"/>
  </si>
  <si>
    <t>（参考様式）削減率計算用</t>
    <rPh sb="1" eb="3">
      <t>サンコウ</t>
    </rPh>
    <rPh sb="3" eb="5">
      <t>ヨウシキ</t>
    </rPh>
    <rPh sb="6" eb="8">
      <t>サクゲン</t>
    </rPh>
    <rPh sb="8" eb="9">
      <t>リツ</t>
    </rPh>
    <rPh sb="9" eb="12">
      <t>ケイサンヨウ</t>
    </rPh>
    <phoneticPr fontId="17"/>
  </si>
  <si>
    <t>（参考様式）エネルギー消費原単位改善率計算用</t>
    <rPh sb="1" eb="3">
      <t>サンコウ</t>
    </rPh>
    <rPh sb="3" eb="5">
      <t>ヨウシキ</t>
    </rPh>
    <rPh sb="11" eb="13">
      <t>ショウヒ</t>
    </rPh>
    <rPh sb="13" eb="16">
      <t>ゲンタンイ</t>
    </rPh>
    <rPh sb="16" eb="18">
      <t>カイゼン</t>
    </rPh>
    <rPh sb="18" eb="19">
      <t>リツ</t>
    </rPh>
    <rPh sb="19" eb="21">
      <t>ケイサン</t>
    </rPh>
    <rPh sb="21" eb="22">
      <t>ヨウ</t>
    </rPh>
    <phoneticPr fontId="5"/>
  </si>
  <si>
    <t>耐用
年数</t>
    <rPh sb="0" eb="2">
      <t>タイヨウ</t>
    </rPh>
    <rPh sb="3" eb="5">
      <t>ネンスウ</t>
    </rPh>
    <phoneticPr fontId="5"/>
  </si>
  <si>
    <t>←「発注先」の欄は、県内、その他のいずれかを選択してください。</t>
    <rPh sb="2" eb="5">
      <t>ハッチュウサキ</t>
    </rPh>
    <rPh sb="7" eb="8">
      <t>ラン</t>
    </rPh>
    <rPh sb="10" eb="12">
      <t>ケンナイ</t>
    </rPh>
    <rPh sb="15" eb="16">
      <t>タ</t>
    </rPh>
    <rPh sb="22" eb="24">
      <t>センタク</t>
    </rPh>
    <phoneticPr fontId="5"/>
  </si>
  <si>
    <t>※注…発注先が島根県内にある事業者でない場合は、次頁の県外発注理由欄に記載してください。</t>
    <rPh sb="1" eb="2">
      <t>チュウ</t>
    </rPh>
    <rPh sb="3" eb="6">
      <t>ハッチュウサキ</t>
    </rPh>
    <rPh sb="7" eb="9">
      <t>シマネ</t>
    </rPh>
    <rPh sb="9" eb="11">
      <t>ケンナイ</t>
    </rPh>
    <rPh sb="14" eb="17">
      <t>ジギョウシャ</t>
    </rPh>
    <rPh sb="20" eb="22">
      <t>バアイ</t>
    </rPh>
    <rPh sb="24" eb="26">
      <t>ジページ</t>
    </rPh>
    <rPh sb="27" eb="29">
      <t>ケンガイ</t>
    </rPh>
    <rPh sb="29" eb="31">
      <t>ハッチュウ</t>
    </rPh>
    <rPh sb="31" eb="33">
      <t>リユウ</t>
    </rPh>
    <rPh sb="33" eb="34">
      <t>ラン</t>
    </rPh>
    <rPh sb="35" eb="37">
      <t>キサイ</t>
    </rPh>
    <phoneticPr fontId="5"/>
  </si>
  <si>
    <r>
      <t xml:space="preserve">発注先
</t>
    </r>
    <r>
      <rPr>
        <b/>
        <u/>
        <sz val="8"/>
        <rFont val="ＭＳ Ｐゴシック"/>
        <family val="3"/>
        <charset val="128"/>
      </rPr>
      <t>※注</t>
    </r>
    <rPh sb="0" eb="3">
      <t>ハッチュウサキ</t>
    </rPh>
    <rPh sb="5" eb="6">
      <t>チュウ</t>
    </rPh>
    <phoneticPr fontId="5"/>
  </si>
  <si>
    <t>発注先が島根県内にある事業者でない理由があれば記載してください。</t>
    <rPh sb="0" eb="3">
      <t>ハッチュウサキ</t>
    </rPh>
    <rPh sb="4" eb="6">
      <t>シマネ</t>
    </rPh>
    <rPh sb="6" eb="8">
      <t>ケンナイ</t>
    </rPh>
    <rPh sb="11" eb="14">
      <t>ジギョウシャ</t>
    </rPh>
    <rPh sb="17" eb="19">
      <t>リユウ</t>
    </rPh>
    <rPh sb="23" eb="25">
      <t>キサイ</t>
    </rPh>
    <phoneticPr fontId="5"/>
  </si>
  <si>
    <t>■県外発注理由欄（発注先が島根県内にある事業者でない理由があれば記載ください）</t>
    <rPh sb="1" eb="3">
      <t>ケンガイ</t>
    </rPh>
    <rPh sb="3" eb="5">
      <t>ハッチュウ</t>
    </rPh>
    <rPh sb="5" eb="7">
      <t>リユウ</t>
    </rPh>
    <rPh sb="7" eb="8">
      <t>ラン</t>
    </rPh>
    <rPh sb="9" eb="11">
      <t>ハッチュウ</t>
    </rPh>
    <rPh sb="11" eb="12">
      <t>サキ</t>
    </rPh>
    <rPh sb="13" eb="15">
      <t>シマネ</t>
    </rPh>
    <rPh sb="15" eb="17">
      <t>ケンナイ</t>
    </rPh>
    <rPh sb="20" eb="22">
      <t>ジギョウ</t>
    </rPh>
    <rPh sb="22" eb="23">
      <t>シャ</t>
    </rPh>
    <rPh sb="26" eb="28">
      <t>リユウ</t>
    </rPh>
    <rPh sb="32" eb="34">
      <t>キサイ</t>
    </rPh>
    <phoneticPr fontId="5"/>
  </si>
  <si>
    <t>　　なお、発注先が島根県内にある事業者でない場合は、次頁の県外発注理由欄に記載してください。</t>
    <phoneticPr fontId="5"/>
  </si>
  <si>
    <t>　　※県内事業者への発注に努めている場合は、審査の際に加点措置があります。</t>
    <rPh sb="3" eb="5">
      <t>ケンナイ</t>
    </rPh>
    <rPh sb="5" eb="8">
      <t>ジギョウシャ</t>
    </rPh>
    <rPh sb="10" eb="12">
      <t>ハッチュウ</t>
    </rPh>
    <rPh sb="13" eb="14">
      <t>ツト</t>
    </rPh>
    <rPh sb="18" eb="20">
      <t>バアイ</t>
    </rPh>
    <rPh sb="22" eb="24">
      <t>シンサ</t>
    </rPh>
    <rPh sb="25" eb="26">
      <t>サイ</t>
    </rPh>
    <rPh sb="27" eb="29">
      <t>カテン</t>
    </rPh>
    <rPh sb="29" eb="31">
      <t>ソチ</t>
    </rPh>
    <phoneticPr fontId="5"/>
  </si>
  <si>
    <t>←個人事業主様は事業概要として屋号・代表者名・創業・事業内容・所在地・従業員数等資料の提出をお願いいたします</t>
    <rPh sb="1" eb="3">
      <t>コジン</t>
    </rPh>
    <rPh sb="3" eb="6">
      <t>ジギョウヌシ</t>
    </rPh>
    <rPh sb="6" eb="7">
      <t>サマ</t>
    </rPh>
    <rPh sb="8" eb="10">
      <t>ジギョウ</t>
    </rPh>
    <rPh sb="10" eb="12">
      <t>ガイヨウ</t>
    </rPh>
    <rPh sb="15" eb="17">
      <t>ヤゴウ</t>
    </rPh>
    <rPh sb="18" eb="21">
      <t>ダイヒョウシャ</t>
    </rPh>
    <rPh sb="21" eb="22">
      <t>メイ</t>
    </rPh>
    <rPh sb="23" eb="25">
      <t>ソウギョウ</t>
    </rPh>
    <rPh sb="26" eb="30">
      <t>ジギョウナイヨウ</t>
    </rPh>
    <rPh sb="31" eb="34">
      <t>ショザイチ</t>
    </rPh>
    <rPh sb="35" eb="39">
      <t>ジュウギョウインスウ</t>
    </rPh>
    <rPh sb="39" eb="40">
      <t>ナド</t>
    </rPh>
    <rPh sb="40" eb="42">
      <t>シリョウ</t>
    </rPh>
    <rPh sb="43" eb="45">
      <t>テイシュツ</t>
    </rPh>
    <rPh sb="47" eb="48">
      <t>ネガ</t>
    </rPh>
    <phoneticPr fontId="2"/>
  </si>
  <si>
    <t>←決算期から６か月以上経過している場合は直近の試算表を添付してください</t>
    <rPh sb="27" eb="29">
      <t>テンプ</t>
    </rPh>
    <phoneticPr fontId="2"/>
  </si>
  <si>
    <t>黄色セルのみ入力してください</t>
    <rPh sb="0" eb="2">
      <t>キイロ</t>
    </rPh>
    <rPh sb="6" eb="8">
      <t>ニュウリョク</t>
    </rPh>
    <phoneticPr fontId="2"/>
  </si>
  <si>
    <t>既に島根県に登録されている口座でもOKです</t>
    <rPh sb="0" eb="1">
      <t>スデ</t>
    </rPh>
    <rPh sb="2" eb="4">
      <t>シマネ</t>
    </rPh>
    <rPh sb="4" eb="5">
      <t>ケン</t>
    </rPh>
    <rPh sb="6" eb="8">
      <t>トウロク</t>
    </rPh>
    <rPh sb="13" eb="15">
      <t>コウザ</t>
    </rPh>
    <phoneticPr fontId="5"/>
  </si>
  <si>
    <t>←当該名称・住所は様式第１号交付申請書に自動転記されます</t>
    <rPh sb="1" eb="3">
      <t>トウガイ</t>
    </rPh>
    <rPh sb="3" eb="5">
      <t>メイショウ</t>
    </rPh>
    <rPh sb="6" eb="8">
      <t>ジュウショ</t>
    </rPh>
    <rPh sb="20" eb="24">
      <t>ジドウテンキ</t>
    </rPh>
    <phoneticPr fontId="5"/>
  </si>
  <si>
    <t>←郵便番号のみを記入ください</t>
    <rPh sb="1" eb="3">
      <t>ユウビン</t>
    </rPh>
    <rPh sb="3" eb="5">
      <t>バンゴウ</t>
    </rPh>
    <rPh sb="8" eb="10">
      <t>キニュウ</t>
    </rPh>
    <phoneticPr fontId="5"/>
  </si>
  <si>
    <t>←当該申請書担当者の役職と氏名を必ず記載してください。本社が県外の場合は、島根県内工場・事業所のご担当者名を記載してください</t>
    <rPh sb="1" eb="3">
      <t>トウガイ</t>
    </rPh>
    <rPh sb="3" eb="6">
      <t>シンセイショ</t>
    </rPh>
    <rPh sb="6" eb="9">
      <t>タントウシャ</t>
    </rPh>
    <rPh sb="10" eb="12">
      <t>ヤクショク</t>
    </rPh>
    <rPh sb="13" eb="15">
      <t>シメイ</t>
    </rPh>
    <rPh sb="16" eb="17">
      <t>カナラ</t>
    </rPh>
    <rPh sb="18" eb="20">
      <t>キサイ</t>
    </rPh>
    <rPh sb="27" eb="29">
      <t>ホンシャ</t>
    </rPh>
    <rPh sb="30" eb="32">
      <t>ケンガイ</t>
    </rPh>
    <rPh sb="33" eb="35">
      <t>バアイ</t>
    </rPh>
    <rPh sb="37" eb="41">
      <t>シマネケンナイ</t>
    </rPh>
    <rPh sb="41" eb="43">
      <t>コウジョウ</t>
    </rPh>
    <rPh sb="44" eb="47">
      <t>ジギョウショ</t>
    </rPh>
    <rPh sb="49" eb="51">
      <t>タントウ</t>
    </rPh>
    <rPh sb="51" eb="53">
      <t>シャメイ</t>
    </rPh>
    <rPh sb="54" eb="56">
      <t>キサイ</t>
    </rPh>
    <phoneticPr fontId="2"/>
  </si>
  <si>
    <t>←事業計画書詳細シートの■実施予定スケジュールに入力された予定期間</t>
    <rPh sb="24" eb="26">
      <t>ニュウリョク</t>
    </rPh>
    <rPh sb="29" eb="31">
      <t>ヨテイ</t>
    </rPh>
    <rPh sb="31" eb="33">
      <t>キカン</t>
    </rPh>
    <phoneticPr fontId="5"/>
  </si>
  <si>
    <t>　発注・契約書日付は交付決定より後の日付となりますのでご注意ください</t>
    <rPh sb="1" eb="3">
      <t>ハッチュウ</t>
    </rPh>
    <rPh sb="4" eb="6">
      <t>ケイヤク</t>
    </rPh>
    <rPh sb="6" eb="7">
      <t>ショ</t>
    </rPh>
    <rPh sb="7" eb="9">
      <t>ヒヅケ</t>
    </rPh>
    <rPh sb="10" eb="14">
      <t>コウフケッテイ</t>
    </rPh>
    <rPh sb="16" eb="17">
      <t>アト</t>
    </rPh>
    <rPh sb="18" eb="20">
      <t>ヒヅケ</t>
    </rPh>
    <rPh sb="28" eb="30">
      <t>チュウイ</t>
    </rPh>
    <phoneticPr fontId="5"/>
  </si>
  <si>
    <t>　交付決定日前に着手が必要な緊急案件の場合は「事前着手申請制度」がございますのでご相談ください</t>
    <rPh sb="1" eb="5">
      <t>コウフケッテイ</t>
    </rPh>
    <rPh sb="5" eb="6">
      <t>ヒ</t>
    </rPh>
    <rPh sb="6" eb="7">
      <t>マエ</t>
    </rPh>
    <rPh sb="8" eb="10">
      <t>チャクシュ</t>
    </rPh>
    <rPh sb="11" eb="13">
      <t>ヒツヨウ</t>
    </rPh>
    <rPh sb="14" eb="16">
      <t>キンキュウ</t>
    </rPh>
    <rPh sb="16" eb="18">
      <t>アンケン</t>
    </rPh>
    <rPh sb="19" eb="21">
      <t>バアイ</t>
    </rPh>
    <rPh sb="23" eb="27">
      <t>ジゼンチャクシュ</t>
    </rPh>
    <rPh sb="27" eb="29">
      <t>シンセイ</t>
    </rPh>
    <rPh sb="29" eb="31">
      <t>セイド</t>
    </rPh>
    <rPh sb="41" eb="43">
      <t>ソウダン</t>
    </rPh>
    <phoneticPr fontId="5"/>
  </si>
  <si>
    <t>←本補助金交付までに借入れでつなぐ場合の借入先を記載してください（支店名含む）</t>
    <rPh sb="1" eb="2">
      <t>ホン</t>
    </rPh>
    <rPh sb="2" eb="5">
      <t>ホジョキン</t>
    </rPh>
    <rPh sb="5" eb="7">
      <t>コウフ</t>
    </rPh>
    <rPh sb="10" eb="12">
      <t>カリイレ</t>
    </rPh>
    <rPh sb="17" eb="19">
      <t>バアイ</t>
    </rPh>
    <rPh sb="20" eb="21">
      <t>カ</t>
    </rPh>
    <rPh sb="21" eb="22">
      <t>イ</t>
    </rPh>
    <rPh sb="22" eb="23">
      <t>サキ</t>
    </rPh>
    <rPh sb="24" eb="26">
      <t>キサイ</t>
    </rPh>
    <rPh sb="33" eb="36">
      <t>シテンメイ</t>
    </rPh>
    <rPh sb="36" eb="37">
      <t>フク</t>
    </rPh>
    <phoneticPr fontId="2"/>
  </si>
  <si>
    <t>←本社が県外である等、申請者住所と異なる場合は、島根県内の設置場所住所を記載してください</t>
    <rPh sb="1" eb="3">
      <t>ホンシャ</t>
    </rPh>
    <rPh sb="4" eb="6">
      <t>ケンガイ</t>
    </rPh>
    <rPh sb="9" eb="10">
      <t>ナド</t>
    </rPh>
    <rPh sb="11" eb="16">
      <t>シンセイシャジュウショ</t>
    </rPh>
    <rPh sb="17" eb="18">
      <t>コト</t>
    </rPh>
    <rPh sb="20" eb="22">
      <t>バアイ</t>
    </rPh>
    <rPh sb="24" eb="28">
      <t>シマネケンナイ</t>
    </rPh>
    <rPh sb="29" eb="35">
      <t>セッチバショジュウショ</t>
    </rPh>
    <rPh sb="36" eb="38">
      <t>キサイ</t>
    </rPh>
    <phoneticPr fontId="2"/>
  </si>
  <si>
    <t>←各設備の耐用年数を入力してください</t>
    <rPh sb="1" eb="2">
      <t>カク</t>
    </rPh>
    <rPh sb="2" eb="4">
      <t>セツビ</t>
    </rPh>
    <rPh sb="5" eb="7">
      <t>タイヨウ</t>
    </rPh>
    <rPh sb="7" eb="9">
      <t>ネンスウ</t>
    </rPh>
    <rPh sb="10" eb="12">
      <t>ニュウリョク</t>
    </rPh>
    <phoneticPr fontId="5"/>
  </si>
  <si>
    <t>4月</t>
    <rPh sb="1" eb="2">
      <t>ツキ</t>
    </rPh>
    <phoneticPr fontId="5"/>
  </si>
  <si>
    <t>5月</t>
  </si>
  <si>
    <t>6月</t>
  </si>
  <si>
    <t>7月</t>
  </si>
  <si>
    <t>8月</t>
  </si>
  <si>
    <t>機種選定</t>
    <rPh sb="0" eb="4">
      <t>キシュセンテイ</t>
    </rPh>
    <phoneticPr fontId="5"/>
  </si>
  <si>
    <t>〇</t>
    <phoneticPr fontId="5"/>
  </si>
  <si>
    <t>施工工事</t>
    <rPh sb="0" eb="4">
      <t>セコウコウジ</t>
    </rPh>
    <phoneticPr fontId="5"/>
  </si>
  <si>
    <t>引き渡し</t>
    <rPh sb="0" eb="1">
      <t>ヒ</t>
    </rPh>
    <rPh sb="2" eb="3">
      <t>ワタ</t>
    </rPh>
    <phoneticPr fontId="5"/>
  </si>
  <si>
    <t>［記入例］</t>
    <rPh sb="1" eb="3">
      <t>キニュウ</t>
    </rPh>
    <rPh sb="3" eb="4">
      <t>レイ</t>
    </rPh>
    <phoneticPr fontId="5"/>
  </si>
  <si>
    <t>←右記の要領でスケジュールを入力してください</t>
    <rPh sb="1" eb="3">
      <t>ウキ</t>
    </rPh>
    <rPh sb="4" eb="6">
      <t>ヨウリョウ</t>
    </rPh>
    <rPh sb="14" eb="16">
      <t>ニュウリョク</t>
    </rPh>
    <phoneticPr fontId="2"/>
  </si>
  <si>
    <t>　※　交付決定予定時期以降の事業開始となります。（事前着手承認の場合を除く）</t>
    <rPh sb="3" eb="5">
      <t>コウフ</t>
    </rPh>
    <rPh sb="5" eb="7">
      <t>ケッテイ</t>
    </rPh>
    <rPh sb="7" eb="9">
      <t>ヨテイ</t>
    </rPh>
    <rPh sb="9" eb="11">
      <t>ジキ</t>
    </rPh>
    <rPh sb="11" eb="13">
      <t>イコウ</t>
    </rPh>
    <rPh sb="14" eb="16">
      <t>ジギョウ</t>
    </rPh>
    <rPh sb="16" eb="18">
      <t>カイシ</t>
    </rPh>
    <rPh sb="25" eb="27">
      <t>ジゼン</t>
    </rPh>
    <rPh sb="27" eb="29">
      <t>チャクシュ</t>
    </rPh>
    <rPh sb="29" eb="31">
      <t>ショウニン</t>
    </rPh>
    <rPh sb="32" eb="34">
      <t>バアイ</t>
    </rPh>
    <rPh sb="35" eb="36">
      <t>ノゾ</t>
    </rPh>
    <phoneticPr fontId="5"/>
  </si>
  <si>
    <t>←直近決算書の各勘定科目の数値を入力してください</t>
    <rPh sb="1" eb="3">
      <t>チョッキン</t>
    </rPh>
    <rPh sb="3" eb="6">
      <t>ケッサンショ</t>
    </rPh>
    <rPh sb="7" eb="8">
      <t>カク</t>
    </rPh>
    <rPh sb="8" eb="12">
      <t>カンジョウカモク</t>
    </rPh>
    <rPh sb="13" eb="15">
      <t>スウチ</t>
    </rPh>
    <rPh sb="16" eb="18">
      <t>ニュウリョク</t>
    </rPh>
    <phoneticPr fontId="5"/>
  </si>
  <si>
    <t>　本社や県外工場がある場合は、島根県内工場分のみ入力してください</t>
    <rPh sb="1" eb="3">
      <t>ホンシャ</t>
    </rPh>
    <rPh sb="4" eb="6">
      <t>ケンガイ</t>
    </rPh>
    <rPh sb="6" eb="8">
      <t>コウジョウ</t>
    </rPh>
    <rPh sb="11" eb="13">
      <t>バアイ</t>
    </rPh>
    <rPh sb="15" eb="19">
      <t>シマネケンナイ</t>
    </rPh>
    <rPh sb="19" eb="21">
      <t>コウジョウ</t>
    </rPh>
    <rPh sb="21" eb="22">
      <t>ブン</t>
    </rPh>
    <rPh sb="24" eb="26">
      <t>ニュウリョク</t>
    </rPh>
    <phoneticPr fontId="5"/>
  </si>
  <si>
    <t>←直近決算期（１年間）　</t>
    <rPh sb="1" eb="3">
      <t>チョッキン</t>
    </rPh>
    <rPh sb="3" eb="6">
      <t>ケッサンキ</t>
    </rPh>
    <rPh sb="8" eb="10">
      <t>ネンカン</t>
    </rPh>
    <phoneticPr fontId="5"/>
  </si>
  <si>
    <t>　より自動転記されます</t>
    <phoneticPr fontId="5"/>
  </si>
  <si>
    <t>　増える分をマイナス表記で入力ください</t>
    <phoneticPr fontId="5"/>
  </si>
  <si>
    <t>←「燃料および熱」に係る補助事業実施前のエネルギー使用量は</t>
    <rPh sb="12" eb="14">
      <t>ホジョ</t>
    </rPh>
    <rPh sb="14" eb="16">
      <t>ジギョウ</t>
    </rPh>
    <rPh sb="16" eb="19">
      <t>ジッシマエ</t>
    </rPh>
    <rPh sb="25" eb="28">
      <t>シヨウリョウ</t>
    </rPh>
    <phoneticPr fontId="5"/>
  </si>
  <si>
    <t>←エネルギー使用削減量欄：エネルギー使用量が増える場合は、</t>
    <rPh sb="11" eb="12">
      <t>ラン</t>
    </rPh>
    <phoneticPr fontId="5"/>
  </si>
  <si>
    <t>←補助事業によるエネルギー使用削減量の積算値については</t>
    <rPh sb="19" eb="21">
      <t>セキサン</t>
    </rPh>
    <rPh sb="21" eb="22">
      <t>チ</t>
    </rPh>
    <phoneticPr fontId="5"/>
  </si>
  <si>
    <t>　単位間違いのないように記入ください。</t>
    <phoneticPr fontId="5"/>
  </si>
  <si>
    <t>←「電気」に係る補助事業実施前のエネルギー使用量及び補助事</t>
    <rPh sb="2" eb="4">
      <t>デンキ</t>
    </rPh>
    <rPh sb="6" eb="7">
      <t>カカ</t>
    </rPh>
    <rPh sb="8" eb="10">
      <t>ホジョ</t>
    </rPh>
    <rPh sb="10" eb="12">
      <t>ジギョウ</t>
    </rPh>
    <rPh sb="12" eb="15">
      <t>ジッシマエ</t>
    </rPh>
    <rPh sb="21" eb="24">
      <t>シヨウリョウ</t>
    </rPh>
    <phoneticPr fontId="5"/>
  </si>
  <si>
    <t>　業によるエネルギー使用削減量は千kWh単位となっていますので</t>
    <rPh sb="20" eb="22">
      <t>タンイ</t>
    </rPh>
    <phoneticPr fontId="5"/>
  </si>
  <si>
    <t>←「燃料および熱」に係る補助事業実施前のエネルギー使用量及び請求額を入力してください</t>
    <rPh sb="12" eb="14">
      <t>ホジョ</t>
    </rPh>
    <rPh sb="14" eb="16">
      <t>ジギョウ</t>
    </rPh>
    <rPh sb="16" eb="19">
      <t>ジッシマエ</t>
    </rPh>
    <rPh sb="25" eb="28">
      <t>シヨウリョウ</t>
    </rPh>
    <rPh sb="28" eb="29">
      <t>オヨ</t>
    </rPh>
    <rPh sb="30" eb="33">
      <t>セイキュウガク</t>
    </rPh>
    <rPh sb="34" eb="36">
      <t>ニュウリョク</t>
    </rPh>
    <phoneticPr fontId="5"/>
  </si>
  <si>
    <t>←「1年前」：直近決算書から転記、「設備導入年度」以降は推計値を入力してください</t>
    <rPh sb="3" eb="5">
      <t>ネンマエ</t>
    </rPh>
    <rPh sb="7" eb="9">
      <t>チョッキン</t>
    </rPh>
    <rPh sb="9" eb="12">
      <t>ケッサンショ</t>
    </rPh>
    <rPh sb="14" eb="16">
      <t>テンキ</t>
    </rPh>
    <rPh sb="18" eb="20">
      <t>セツビ</t>
    </rPh>
    <rPh sb="20" eb="22">
      <t>ドウニュウ</t>
    </rPh>
    <rPh sb="22" eb="24">
      <t>ネンド</t>
    </rPh>
    <rPh sb="25" eb="27">
      <t>イコウ</t>
    </rPh>
    <rPh sb="28" eb="31">
      <t>スイケイチ</t>
    </rPh>
    <rPh sb="32" eb="34">
      <t>ニュウリョク</t>
    </rPh>
    <phoneticPr fontId="5"/>
  </si>
  <si>
    <t>黄色セルの該当部分のみ入力してください</t>
    <rPh sb="0" eb="2">
      <t>キイロ</t>
    </rPh>
    <rPh sb="5" eb="7">
      <t>ガイトウ</t>
    </rPh>
    <rPh sb="7" eb="9">
      <t>ブブン</t>
    </rPh>
    <rPh sb="11" eb="13">
      <t>ニュウリョク</t>
    </rPh>
    <phoneticPr fontId="2"/>
  </si>
  <si>
    <t>本頁は入力不要です</t>
    <rPh sb="0" eb="1">
      <t>ホン</t>
    </rPh>
    <rPh sb="1" eb="2">
      <t>ページ</t>
    </rPh>
    <rPh sb="3" eb="7">
      <t>ニュウリョクフヨウ</t>
    </rPh>
    <phoneticPr fontId="5"/>
  </si>
  <si>
    <t>金額の単位が千円となっているので、桁間違いのないように記入してください</t>
    <rPh sb="0" eb="2">
      <t>キンガク</t>
    </rPh>
    <rPh sb="3" eb="5">
      <t>タンイ</t>
    </rPh>
    <rPh sb="6" eb="8">
      <t>センエン</t>
    </rPh>
    <rPh sb="17" eb="18">
      <t>ケタ</t>
    </rPh>
    <rPh sb="18" eb="20">
      <t>マチガ</t>
    </rPh>
    <rPh sb="27" eb="29">
      <t>キニュウ</t>
    </rPh>
    <phoneticPr fontId="5"/>
  </si>
  <si>
    <t>←直近決算期（１年間）</t>
    <rPh sb="1" eb="3">
      <t>チョッキン</t>
    </rPh>
    <rPh sb="3" eb="6">
      <t>ケッサンキ</t>
    </rPh>
    <rPh sb="8" eb="10">
      <t>ネンカン</t>
    </rPh>
    <phoneticPr fontId="5"/>
  </si>
  <si>
    <t>　客観的・合理的にその数値の根拠が説明されている資料を</t>
    <rPh sb="1" eb="4">
      <t>キャッカンテキ</t>
    </rPh>
    <rPh sb="5" eb="8">
      <t>ゴウリテキ</t>
    </rPh>
    <rPh sb="11" eb="13">
      <t>スウチ</t>
    </rPh>
    <rPh sb="14" eb="16">
      <t>コンキョ</t>
    </rPh>
    <rPh sb="17" eb="19">
      <t>セツメイ</t>
    </rPh>
    <rPh sb="24" eb="26">
      <t>シリョウ</t>
    </rPh>
    <phoneticPr fontId="5"/>
  </si>
  <si>
    <t>　施工業者様等にご相談の上、提出してください</t>
    <phoneticPr fontId="5"/>
  </si>
  <si>
    <t>・県内調達（手入力）</t>
    <rPh sb="1" eb="3">
      <t>ケンナイ</t>
    </rPh>
    <rPh sb="3" eb="5">
      <t>チョウタツ</t>
    </rPh>
    <rPh sb="6" eb="9">
      <t>テニュウリョク</t>
    </rPh>
    <phoneticPr fontId="5"/>
  </si>
  <si>
    <t>　売上高について、個人事業主の場合は雑収入を除いてください</t>
    <rPh sb="1" eb="3">
      <t>ウリアゲ</t>
    </rPh>
    <rPh sb="3" eb="4">
      <t>タカ</t>
    </rPh>
    <rPh sb="9" eb="11">
      <t>コジン</t>
    </rPh>
    <rPh sb="11" eb="14">
      <t>ジギョウヌシ</t>
    </rPh>
    <rPh sb="15" eb="17">
      <t>バアイ</t>
    </rPh>
    <rPh sb="18" eb="21">
      <t>ザツシュウニュウ</t>
    </rPh>
    <rPh sb="22" eb="23">
      <t>ノゾ</t>
    </rPh>
    <phoneticPr fontId="5"/>
  </si>
  <si>
    <t>←金額の単位が円単位となっているので、桁間違いのないように記入してください</t>
    <rPh sb="1" eb="3">
      <t>キンガク</t>
    </rPh>
    <rPh sb="4" eb="6">
      <t>タンイ</t>
    </rPh>
    <rPh sb="7" eb="8">
      <t>エン</t>
    </rPh>
    <rPh sb="8" eb="10">
      <t>タンイ</t>
    </rPh>
    <rPh sb="19" eb="20">
      <t>ケタ</t>
    </rPh>
    <rPh sb="20" eb="22">
      <t>マチガ</t>
    </rPh>
    <rPh sb="29" eb="31">
      <t>キニュウ</t>
    </rPh>
    <phoneticPr fontId="5"/>
  </si>
  <si>
    <t>・パートナーシップ構築宣言登録企業者</t>
    <rPh sb="9" eb="11">
      <t>コウチク</t>
    </rPh>
    <rPh sb="11" eb="13">
      <t>センゲン</t>
    </rPh>
    <rPh sb="13" eb="15">
      <t>トウロク</t>
    </rPh>
    <rPh sb="15" eb="17">
      <t>キギョウ</t>
    </rPh>
    <rPh sb="17" eb="18">
      <t>シャ</t>
    </rPh>
    <phoneticPr fontId="5"/>
  </si>
  <si>
    <t>※通帳の写しは口座番号及びカナ名義の確認できる部分を添付してください。</t>
    <phoneticPr fontId="5"/>
  </si>
  <si>
    <t>例）普通預金の場合、通帳の表紙、表紙裏等に記載があります。</t>
    <rPh sb="0" eb="1">
      <t>レイ</t>
    </rPh>
    <phoneticPr fontId="5"/>
  </si>
  <si>
    <t>　　当座預金で口座名義等の確認ができない場合は別記問い合わせ先まで連絡願います。</t>
    <rPh sb="2" eb="4">
      <t>トウザ</t>
    </rPh>
    <rPh sb="4" eb="6">
      <t>ヨキン</t>
    </rPh>
    <rPh sb="7" eb="9">
      <t>コウザ</t>
    </rPh>
    <rPh sb="9" eb="11">
      <t>メイギ</t>
    </rPh>
    <rPh sb="11" eb="12">
      <t>トウ</t>
    </rPh>
    <rPh sb="13" eb="15">
      <t>カクニン</t>
    </rPh>
    <rPh sb="20" eb="22">
      <t>バアイ</t>
    </rPh>
    <rPh sb="23" eb="25">
      <t>ベッキ</t>
    </rPh>
    <rPh sb="25" eb="26">
      <t>ト</t>
    </rPh>
    <rPh sb="27" eb="28">
      <t>ア</t>
    </rPh>
    <rPh sb="30" eb="31">
      <t>サキ</t>
    </rPh>
    <rPh sb="33" eb="35">
      <t>レンラク</t>
    </rPh>
    <rPh sb="35" eb="36">
      <t>ネガ</t>
    </rPh>
    <phoneticPr fontId="5"/>
  </si>
  <si>
    <t>９.</t>
  </si>
  <si>
    <t>⑥</t>
    <phoneticPr fontId="5"/>
  </si>
  <si>
    <t>■特別加点</t>
    <rPh sb="1" eb="3">
      <t>トクベツ</t>
    </rPh>
    <rPh sb="3" eb="5">
      <t>カテン</t>
    </rPh>
    <phoneticPr fontId="5"/>
  </si>
  <si>
    <t>県内</t>
    <rPh sb="0" eb="1">
      <t>ケン</t>
    </rPh>
    <rPh sb="1" eb="2">
      <t>ナイ</t>
    </rPh>
    <phoneticPr fontId="5"/>
  </si>
  <si>
    <t>県内・県外混在</t>
    <rPh sb="0" eb="1">
      <t>ケン</t>
    </rPh>
    <rPh sb="1" eb="2">
      <t>ナイ</t>
    </rPh>
    <rPh sb="3" eb="5">
      <t>ケンガイ</t>
    </rPh>
    <rPh sb="5" eb="7">
      <t>コンザイ</t>
    </rPh>
    <phoneticPr fontId="5"/>
  </si>
  <si>
    <t>県外（妥当な理由がある場合）</t>
    <rPh sb="0" eb="2">
      <t>ケンガイ</t>
    </rPh>
    <rPh sb="3" eb="5">
      <t>ダトウ</t>
    </rPh>
    <rPh sb="6" eb="8">
      <t>リユウ</t>
    </rPh>
    <rPh sb="11" eb="13">
      <t>バアイ</t>
    </rPh>
    <phoneticPr fontId="5"/>
  </si>
  <si>
    <t>上記以外</t>
    <rPh sb="0" eb="2">
      <t>ジョウキ</t>
    </rPh>
    <rPh sb="2" eb="4">
      <t>イガイ</t>
    </rPh>
    <phoneticPr fontId="5"/>
  </si>
  <si>
    <t>取組む主たる業種</t>
    <rPh sb="0" eb="2">
      <t>トリク</t>
    </rPh>
    <rPh sb="3" eb="4">
      <t>シュ</t>
    </rPh>
    <rPh sb="6" eb="8">
      <t>ギョウシュ</t>
    </rPh>
    <phoneticPr fontId="5"/>
  </si>
  <si>
    <t>※関西電力：0.360</t>
    <rPh sb="1" eb="5">
      <t>カンサイデンリョク</t>
    </rPh>
    <phoneticPr fontId="5"/>
  </si>
  <si>
    <r>
      <t>通帳の写し</t>
    </r>
    <r>
      <rPr>
        <sz val="10.5"/>
        <color theme="1"/>
        <rFont val="ＭＳ 明朝"/>
        <family val="1"/>
        <charset val="128"/>
      </rPr>
      <t>（表紙及び表紙裏面）</t>
    </r>
    <rPh sb="0" eb="2">
      <t>ツウチョウ</t>
    </rPh>
    <rPh sb="3" eb="4">
      <t>ウツ</t>
    </rPh>
    <rPh sb="6" eb="8">
      <t>オモテガミ</t>
    </rPh>
    <rPh sb="8" eb="9">
      <t>オヨ</t>
    </rPh>
    <rPh sb="10" eb="12">
      <t>オモテガミ</t>
    </rPh>
    <rPh sb="12" eb="14">
      <t>ウラメン</t>
    </rPh>
    <phoneticPr fontId="2"/>
  </si>
  <si>
    <r>
      <t>・上記が確認できる通帳の写し</t>
    </r>
    <r>
      <rPr>
        <b/>
        <sz val="12"/>
        <color theme="1"/>
        <rFont val="ＭＳ 明朝"/>
        <family val="1"/>
        <charset val="128"/>
      </rPr>
      <t>（表紙及び表紙裏面）</t>
    </r>
    <r>
      <rPr>
        <b/>
        <sz val="12"/>
        <rFont val="ＭＳ 明朝"/>
        <family val="1"/>
        <charset val="128"/>
      </rPr>
      <t>を添付してください。</t>
    </r>
    <rPh sb="1" eb="3">
      <t>ジョウキ</t>
    </rPh>
    <rPh sb="4" eb="6">
      <t>カクニン</t>
    </rPh>
    <rPh sb="9" eb="11">
      <t>ツウチョウ</t>
    </rPh>
    <rPh sb="12" eb="13">
      <t>ウツ</t>
    </rPh>
    <rPh sb="15" eb="17">
      <t>オモテガミ</t>
    </rPh>
    <rPh sb="17" eb="18">
      <t>オヨ</t>
    </rPh>
    <rPh sb="19" eb="21">
      <t>オモテガミ</t>
    </rPh>
    <rPh sb="21" eb="23">
      <t>ウラメン</t>
    </rPh>
    <rPh sb="25" eb="27">
      <t>テンプ</t>
    </rPh>
    <phoneticPr fontId="5"/>
  </si>
  <si>
    <t>本補助金</t>
    <rPh sb="0" eb="1">
      <t>ホン</t>
    </rPh>
    <rPh sb="1" eb="4">
      <t>ホジョキン</t>
    </rPh>
    <phoneticPr fontId="5"/>
  </si>
  <si>
    <t>（本補助金交付までの繋ぎ資金）</t>
    <rPh sb="1" eb="2">
      <t>ホン</t>
    </rPh>
    <rPh sb="2" eb="5">
      <t>ホジョキン</t>
    </rPh>
    <rPh sb="5" eb="7">
      <t>コウフ</t>
    </rPh>
    <rPh sb="10" eb="11">
      <t>ツナ</t>
    </rPh>
    <rPh sb="12" eb="14">
      <t>シキン</t>
    </rPh>
    <phoneticPr fontId="5"/>
  </si>
  <si>
    <t>※補助金交付申請額は１，０００円未満は切捨て</t>
    <rPh sb="1" eb="4">
      <t>ホジョキン</t>
    </rPh>
    <rPh sb="4" eb="6">
      <t>コウフ</t>
    </rPh>
    <rPh sb="6" eb="8">
      <t>シンセイ</t>
    </rPh>
    <rPh sb="8" eb="9">
      <t>ガク</t>
    </rPh>
    <rPh sb="15" eb="18">
      <t>エンミマン</t>
    </rPh>
    <rPh sb="19" eb="21">
      <t>キリス</t>
    </rPh>
    <phoneticPr fontId="5"/>
  </si>
  <si>
    <t>補助金交付申請額</t>
    <rPh sb="0" eb="3">
      <t>ホジョキン</t>
    </rPh>
    <rPh sb="3" eb="8">
      <t>コウフシンセイガク</t>
    </rPh>
    <phoneticPr fontId="5"/>
  </si>
  <si>
    <t>（３）補助金交付申請額</t>
    <rPh sb="3" eb="6">
      <t>ホジョキン</t>
    </rPh>
    <rPh sb="6" eb="8">
      <t>コウフ</t>
    </rPh>
    <rPh sb="8" eb="10">
      <t>シンセイ</t>
    </rPh>
    <rPh sb="10" eb="11">
      <t>ガク</t>
    </rPh>
    <phoneticPr fontId="5"/>
  </si>
  <si>
    <t>（２）補助対象経費</t>
    <rPh sb="3" eb="5">
      <t>ホジョ</t>
    </rPh>
    <rPh sb="5" eb="7">
      <t>タイショウ</t>
    </rPh>
    <rPh sb="7" eb="9">
      <t>ケイヒ</t>
    </rPh>
    <phoneticPr fontId="5"/>
  </si>
  <si>
    <t>（１）補助事業に要する経費</t>
    <rPh sb="3" eb="5">
      <t>ホジョ</t>
    </rPh>
    <rPh sb="5" eb="7">
      <t>ジギョウ</t>
    </rPh>
    <rPh sb="8" eb="9">
      <t>ヨウ</t>
    </rPh>
    <rPh sb="11" eb="13">
      <t>ケイヒ</t>
    </rPh>
    <phoneticPr fontId="5"/>
  </si>
  <si>
    <t>補助事業の
実施予定期間</t>
    <rPh sb="0" eb="2">
      <t>ホジョ</t>
    </rPh>
    <rPh sb="2" eb="4">
      <t>ジギョウ</t>
    </rPh>
    <rPh sb="6" eb="12">
      <t>ジッシヨテイキカン</t>
    </rPh>
    <phoneticPr fontId="5"/>
  </si>
  <si>
    <t>補助事業の
目的及び内容</t>
    <rPh sb="0" eb="2">
      <t>ホジョ</t>
    </rPh>
    <rPh sb="2" eb="4">
      <t>ジギョウ</t>
    </rPh>
    <rPh sb="6" eb="8">
      <t>モクテキ</t>
    </rPh>
    <rPh sb="8" eb="9">
      <t>オヨ</t>
    </rPh>
    <rPh sb="10" eb="12">
      <t>ナイヨウ</t>
    </rPh>
    <phoneticPr fontId="5"/>
  </si>
  <si>
    <t>←
①中小企業者であり、かつ、みなし大企業でないことを確認し、☑をつける　※大企業、みなし大企業は補助金対象外　
②エネルギー価格高騰の影響を受けていることを確認し、☑をつける
③同一事業で国又は県からの他の補助金等の交付を受けていないことを確認し、☑をつける　※交付有の場合は補助金対象外
④令和４年度ものづくり産業エネルギーコスト削減対策緊急支援助成金（しまね産業振興財団）、令和５年度島根県ものづくり産業ｴﾈﾙｷﾞｰｺｽﾄ削減対策緊急支援補助金、令和６年度ものづくり産業エネルギーコスト削減対策緊急支援補助金（しまね産業振興財団）のいずれの交付も受けていないことを確認し、☑をつける　※交付有の場合は補助金対象外
⑤パートナーシップ構築宣言の登録企業者である場合、☑をつける　※登録企業の場合、審査の際に加点措置があります</t>
    <rPh sb="3" eb="5">
      <t>チュウショウ</t>
    </rPh>
    <rPh sb="5" eb="8">
      <t>キギョウシャ</t>
    </rPh>
    <rPh sb="18" eb="21">
      <t>ダイキギョウ</t>
    </rPh>
    <rPh sb="27" eb="29">
      <t>カクニン</t>
    </rPh>
    <rPh sb="38" eb="41">
      <t>ダイキギョウ</t>
    </rPh>
    <rPh sb="45" eb="48">
      <t>ダイキギョウ</t>
    </rPh>
    <rPh sb="49" eb="52">
      <t>ホジョキン</t>
    </rPh>
    <rPh sb="52" eb="54">
      <t>タイショウ</t>
    </rPh>
    <rPh sb="54" eb="55">
      <t>ガイ</t>
    </rPh>
    <rPh sb="63" eb="65">
      <t>カカク</t>
    </rPh>
    <rPh sb="65" eb="67">
      <t>コウトウ</t>
    </rPh>
    <rPh sb="68" eb="70">
      <t>エイキョウ</t>
    </rPh>
    <rPh sb="71" eb="72">
      <t>ウ</t>
    </rPh>
    <rPh sb="79" eb="81">
      <t>カクニン</t>
    </rPh>
    <rPh sb="90" eb="92">
      <t>ドウイツ</t>
    </rPh>
    <rPh sb="92" eb="94">
      <t>ジギョウ</t>
    </rPh>
    <rPh sb="95" eb="96">
      <t>クニ</t>
    </rPh>
    <rPh sb="96" eb="97">
      <t>マタ</t>
    </rPh>
    <rPh sb="98" eb="99">
      <t>ケン</t>
    </rPh>
    <rPh sb="102" eb="103">
      <t>タ</t>
    </rPh>
    <rPh sb="104" eb="107">
      <t>ホジョキン</t>
    </rPh>
    <rPh sb="107" eb="108">
      <t>ナド</t>
    </rPh>
    <rPh sb="109" eb="111">
      <t>コウフ</t>
    </rPh>
    <rPh sb="112" eb="113">
      <t>ウ</t>
    </rPh>
    <rPh sb="121" eb="123">
      <t>カクニン</t>
    </rPh>
    <rPh sb="132" eb="134">
      <t>コウフ</t>
    </rPh>
    <rPh sb="134" eb="135">
      <t>ア</t>
    </rPh>
    <rPh sb="136" eb="138">
      <t>バアイ</t>
    </rPh>
    <rPh sb="139" eb="142">
      <t>ホジョキン</t>
    </rPh>
    <rPh sb="142" eb="145">
      <t>タイショウガイ</t>
    </rPh>
    <rPh sb="190" eb="192">
      <t>レイワ</t>
    </rPh>
    <rPh sb="193" eb="195">
      <t>ネンド</t>
    </rPh>
    <rPh sb="195" eb="198">
      <t>シマネケン</t>
    </rPh>
    <rPh sb="203" eb="205">
      <t>サンギョウ</t>
    </rPh>
    <rPh sb="214" eb="216">
      <t>サクゲン</t>
    </rPh>
    <rPh sb="216" eb="218">
      <t>タイサク</t>
    </rPh>
    <rPh sb="218" eb="220">
      <t>キンキュウ</t>
    </rPh>
    <rPh sb="220" eb="222">
      <t>シエン</t>
    </rPh>
    <rPh sb="222" eb="225">
      <t>ホジョキン</t>
    </rPh>
    <rPh sb="226" eb="228">
      <t>レイワ</t>
    </rPh>
    <rPh sb="229" eb="231">
      <t>ネンド</t>
    </rPh>
    <rPh sb="236" eb="238">
      <t>サンギョウ</t>
    </rPh>
    <rPh sb="246" eb="248">
      <t>サクゲン</t>
    </rPh>
    <rPh sb="248" eb="250">
      <t>タイサク</t>
    </rPh>
    <rPh sb="250" eb="254">
      <t>キンキュウシエン</t>
    </rPh>
    <rPh sb="273" eb="275">
      <t>コウフ</t>
    </rPh>
    <rPh sb="276" eb="277">
      <t>ウ</t>
    </rPh>
    <rPh sb="296" eb="298">
      <t>コウフ</t>
    </rPh>
    <rPh sb="298" eb="299">
      <t>ア</t>
    </rPh>
    <rPh sb="303" eb="306">
      <t>ホジョキン</t>
    </rPh>
    <rPh sb="306" eb="309">
      <t>タイショウガイ</t>
    </rPh>
    <rPh sb="319" eb="321">
      <t>コウチク</t>
    </rPh>
    <rPh sb="321" eb="323">
      <t>センゲン</t>
    </rPh>
    <rPh sb="324" eb="326">
      <t>トウロク</t>
    </rPh>
    <rPh sb="326" eb="329">
      <t>キギョウシャ</t>
    </rPh>
    <rPh sb="332" eb="334">
      <t>バアイ</t>
    </rPh>
    <rPh sb="342" eb="344">
      <t>トウロク</t>
    </rPh>
    <rPh sb="344" eb="346">
      <t>キギョウ</t>
    </rPh>
    <rPh sb="347" eb="349">
      <t>バアイ</t>
    </rPh>
    <rPh sb="350" eb="352">
      <t>シンサ</t>
    </rPh>
    <rPh sb="353" eb="354">
      <t>サイ</t>
    </rPh>
    <rPh sb="355" eb="357">
      <t>カテン</t>
    </rPh>
    <rPh sb="357" eb="359">
      <t>ソチ</t>
    </rPh>
    <phoneticPr fontId="5"/>
  </si>
  <si>
    <t>通帳の写し（表紙及び表紙裏面）</t>
    <rPh sb="0" eb="2">
      <t>ツウチョウ</t>
    </rPh>
    <rPh sb="3" eb="4">
      <t>ウツ</t>
    </rPh>
    <phoneticPr fontId="5"/>
  </si>
  <si>
    <t>補助事業実施後の
エネルギー使用量</t>
    <rPh sb="0" eb="2">
      <t>ホジョ</t>
    </rPh>
    <rPh sb="2" eb="4">
      <t>ジギョウ</t>
    </rPh>
    <rPh sb="4" eb="6">
      <t>ジッシ</t>
    </rPh>
    <rPh sb="6" eb="7">
      <t>ゴ</t>
    </rPh>
    <rPh sb="14" eb="17">
      <t>シヨウリョウ</t>
    </rPh>
    <phoneticPr fontId="17"/>
  </si>
  <si>
    <t>補助事業による
エネルギー使用削減量</t>
    <rPh sb="0" eb="2">
      <t>ホジョ</t>
    </rPh>
    <rPh sb="2" eb="4">
      <t>ジギョウ</t>
    </rPh>
    <rPh sb="13" eb="15">
      <t>シヨウ</t>
    </rPh>
    <rPh sb="15" eb="17">
      <t>サクゲン</t>
    </rPh>
    <rPh sb="17" eb="18">
      <t>リョウ</t>
    </rPh>
    <phoneticPr fontId="17"/>
  </si>
  <si>
    <t>補助事業実施前の
エネルギー使用量</t>
    <rPh sb="0" eb="2">
      <t>ホジョ</t>
    </rPh>
    <rPh sb="2" eb="4">
      <t>ジギョウ</t>
    </rPh>
    <rPh sb="4" eb="6">
      <t>ジッシ</t>
    </rPh>
    <rPh sb="6" eb="7">
      <t>マエ</t>
    </rPh>
    <rPh sb="14" eb="17">
      <t>シヨウリョウ</t>
    </rPh>
    <phoneticPr fontId="17"/>
  </si>
  <si>
    <t>日付け指令</t>
    <rPh sb="3" eb="5">
      <t>シレイ</t>
    </rPh>
    <phoneticPr fontId="5"/>
  </si>
  <si>
    <t>産第</t>
    <rPh sb="0" eb="1">
      <t>サン</t>
    </rPh>
    <rPh sb="1" eb="2">
      <t>ダイ</t>
    </rPh>
    <phoneticPr fontId="5"/>
  </si>
  <si>
    <t>補助事業完了日</t>
    <rPh sb="0" eb="2">
      <t>ホジョ</t>
    </rPh>
    <rPh sb="2" eb="4">
      <t>ジギョウ</t>
    </rPh>
    <rPh sb="4" eb="7">
      <t>カンリョウビ</t>
    </rPh>
    <phoneticPr fontId="5"/>
  </si>
  <si>
    <t>補助事業に
要する経費</t>
    <rPh sb="0" eb="2">
      <t>ホジョ</t>
    </rPh>
    <phoneticPr fontId="5"/>
  </si>
  <si>
    <t>補助事業
対象経費</t>
    <rPh sb="0" eb="2">
      <t>ホジョ</t>
    </rPh>
    <rPh sb="2" eb="4">
      <t>ジギョウ</t>
    </rPh>
    <rPh sb="5" eb="7">
      <t>タイショウ</t>
    </rPh>
    <rPh sb="7" eb="9">
      <t>ケイヒ</t>
    </rPh>
    <phoneticPr fontId="5"/>
  </si>
  <si>
    <t>補助金額※
（補助率:
中小企業 1/2以内
小規模事業者 2/3以内）</t>
    <rPh sb="0" eb="2">
      <t>ホジョ</t>
    </rPh>
    <rPh sb="2" eb="4">
      <t>キンガク</t>
    </rPh>
    <rPh sb="7" eb="10">
      <t>ホジョリツ</t>
    </rPh>
    <rPh sb="12" eb="14">
      <t>チュウショウ</t>
    </rPh>
    <rPh sb="14" eb="16">
      <t>キギョウ</t>
    </rPh>
    <rPh sb="20" eb="22">
      <t>イナイ</t>
    </rPh>
    <rPh sb="23" eb="26">
      <t>ショウキボ</t>
    </rPh>
    <rPh sb="26" eb="29">
      <t>ジギョウシャ</t>
    </rPh>
    <rPh sb="33" eb="35">
      <t>イナイ</t>
    </rPh>
    <phoneticPr fontId="5"/>
  </si>
  <si>
    <t>※補助金額は千円未満切り捨て</t>
    <rPh sb="1" eb="3">
      <t>ホジョ</t>
    </rPh>
    <phoneticPr fontId="5"/>
  </si>
  <si>
    <t>補助事業者名</t>
    <rPh sb="0" eb="2">
      <t>ホジョ</t>
    </rPh>
    <rPh sb="2" eb="4">
      <t>ジギョウ</t>
    </rPh>
    <rPh sb="4" eb="5">
      <t>シャ</t>
    </rPh>
    <rPh sb="5" eb="6">
      <t>メイ</t>
    </rPh>
    <phoneticPr fontId="5"/>
  </si>
  <si>
    <t>本台帳には補助事業で取得した財産について記載すること（但し、機械装置及び工具器具備品にあっては、取得又は効用の増加額が単価が５０万円以上（消費税相当額を除く）のものに限る。）</t>
    <rPh sb="5" eb="7">
      <t>ホジョ</t>
    </rPh>
    <rPh sb="59" eb="61">
      <t>タンカ</t>
    </rPh>
    <phoneticPr fontId="5"/>
  </si>
  <si>
    <t>号で交付決定通知を受けた補助事業の実績について、</t>
    <rPh sb="2" eb="6">
      <t>コウフケッテイ</t>
    </rPh>
    <rPh sb="6" eb="8">
      <t>ツウチ</t>
    </rPh>
    <rPh sb="12" eb="14">
      <t>ホジョ</t>
    </rPh>
    <rPh sb="17" eb="19">
      <t>ジッセキ</t>
    </rPh>
    <phoneticPr fontId="5"/>
  </si>
  <si>
    <t>１０.</t>
  </si>
  <si>
    <t>みなし大企業のチェックフロー</t>
    <rPh sb="3" eb="6">
      <t>ダイキギョウ</t>
    </rPh>
    <phoneticPr fontId="2"/>
  </si>
  <si>
    <t>ものづくり産業エネルギーコスト削減対策緊急支援事業補助金事業計画書</t>
    <rPh sb="25" eb="27">
      <t>ホジョ</t>
    </rPh>
    <phoneticPr fontId="2"/>
  </si>
  <si>
    <t>ものづくり産業エネルギーコスト削減対策緊急支援事業計画書</t>
    <rPh sb="25" eb="28">
      <t>ケイカクショ</t>
    </rPh>
    <phoneticPr fontId="5"/>
  </si>
  <si>
    <t>ものづくり産業エネルギーコスト削減対策緊急支援事業</t>
    <phoneticPr fontId="5"/>
  </si>
  <si>
    <r>
      <rPr>
        <b/>
        <sz val="12"/>
        <color theme="1"/>
        <rFont val="ＭＳ 明朝"/>
        <family val="1"/>
        <charset val="128"/>
      </rPr>
      <t>ものづくり産業</t>
    </r>
    <r>
      <rPr>
        <b/>
        <sz val="12"/>
        <rFont val="ＭＳ 明朝"/>
        <family val="1"/>
        <charset val="128"/>
      </rPr>
      <t>エネルギーコスト削減対策緊急支援事業補助金交付申請書</t>
    </r>
    <rPh sb="5" eb="7">
      <t>サンギョウ</t>
    </rPh>
    <rPh sb="15" eb="19">
      <t>サクゲンタイサク</t>
    </rPh>
    <rPh sb="19" eb="25">
      <t>キンキュウシエンジギョウ</t>
    </rPh>
    <rPh sb="25" eb="28">
      <t>ホジョキン</t>
    </rPh>
    <rPh sb="28" eb="30">
      <t>コウフ</t>
    </rPh>
    <rPh sb="30" eb="33">
      <t>シンセイショ</t>
    </rPh>
    <phoneticPr fontId="2"/>
  </si>
  <si>
    <t>将来的に求められる可能性がある</t>
    <rPh sb="0" eb="3">
      <t>ショウライテキ</t>
    </rPh>
    <rPh sb="4" eb="5">
      <t>モト</t>
    </rPh>
    <rPh sb="9" eb="11">
      <t>カノウ</t>
    </rPh>
    <rPh sb="11" eb="12">
      <t>セイ</t>
    </rPh>
    <phoneticPr fontId="5"/>
  </si>
  <si>
    <t>具体的な要請はなく、対象となるかも未定　など</t>
    <phoneticPr fontId="5"/>
  </si>
  <si>
    <t>連絡・要請はない</t>
    <rPh sb="0" eb="2">
      <t>レンラク</t>
    </rPh>
    <rPh sb="3" eb="5">
      <t>ヨウセイ</t>
    </rPh>
    <phoneticPr fontId="5"/>
  </si>
  <si>
    <t>月</t>
    <rPh sb="0" eb="1">
      <t>ツキ</t>
    </rPh>
    <phoneticPr fontId="5"/>
  </si>
  <si>
    <t>日</t>
    <rPh sb="0" eb="1">
      <t>ヒ</t>
    </rPh>
    <phoneticPr fontId="5"/>
  </si>
  <si>
    <t>企業名</t>
    <rPh sb="0" eb="3">
      <t>キギョウメイ</t>
    </rPh>
    <phoneticPr fontId="5"/>
  </si>
  <si>
    <t>代表者役職氏名</t>
    <rPh sb="0" eb="3">
      <t>ダイヒョウシャ</t>
    </rPh>
    <rPh sb="3" eb="7">
      <t>ヤクショクシメイ</t>
    </rPh>
    <phoneticPr fontId="5"/>
  </si>
  <si>
    <t>郵便番号</t>
    <rPh sb="0" eb="4">
      <t>ユウビンバンゴウ</t>
    </rPh>
    <phoneticPr fontId="5"/>
  </si>
  <si>
    <t>派遣</t>
    <rPh sb="0" eb="2">
      <t>ハケン</t>
    </rPh>
    <phoneticPr fontId="5"/>
  </si>
  <si>
    <t>主たる業種</t>
    <rPh sb="0" eb="1">
      <t>シュ</t>
    </rPh>
    <rPh sb="3" eb="5">
      <t>ギョウシュ</t>
    </rPh>
    <phoneticPr fontId="5"/>
  </si>
  <si>
    <t>TEL</t>
    <phoneticPr fontId="5"/>
  </si>
  <si>
    <t>Mail</t>
    <phoneticPr fontId="5"/>
  </si>
  <si>
    <t>パートナーシップ</t>
  </si>
  <si>
    <t>パートナーシップ</t>
    <phoneticPr fontId="5"/>
  </si>
  <si>
    <t>事業名称</t>
    <rPh sb="0" eb="4">
      <t>ジギョウメイショウ</t>
    </rPh>
    <phoneticPr fontId="5"/>
  </si>
  <si>
    <t>事業に要する経費</t>
    <rPh sb="0" eb="2">
      <t>ジギョウ</t>
    </rPh>
    <rPh sb="3" eb="4">
      <t>ヨウ</t>
    </rPh>
    <rPh sb="6" eb="8">
      <t>ケイヒ</t>
    </rPh>
    <phoneticPr fontId="5"/>
  </si>
  <si>
    <t>対象経費</t>
    <rPh sb="0" eb="2">
      <t>タイショウ</t>
    </rPh>
    <rPh sb="2" eb="4">
      <t>ケイヒ</t>
    </rPh>
    <phoneticPr fontId="5"/>
  </si>
  <si>
    <t>申請額</t>
    <rPh sb="0" eb="3">
      <t>シンセイガク</t>
    </rPh>
    <phoneticPr fontId="5"/>
  </si>
  <si>
    <t>削減要請</t>
    <rPh sb="0" eb="2">
      <t>サクゲン</t>
    </rPh>
    <rPh sb="2" eb="4">
      <t>ヨウセイ</t>
    </rPh>
    <phoneticPr fontId="5"/>
  </si>
  <si>
    <t>自主的取組</t>
    <rPh sb="0" eb="3">
      <t>ジシュテキ</t>
    </rPh>
    <rPh sb="3" eb="4">
      <t>ト</t>
    </rPh>
    <rPh sb="4" eb="5">
      <t>ク</t>
    </rPh>
    <phoneticPr fontId="5"/>
  </si>
  <si>
    <t>雇用状況</t>
    <rPh sb="0" eb="4">
      <t>コヨウジョウキョウ</t>
    </rPh>
    <phoneticPr fontId="5"/>
  </si>
  <si>
    <t>削減効果更新</t>
    <rPh sb="0" eb="2">
      <t>サクゲン</t>
    </rPh>
    <rPh sb="2" eb="4">
      <t>コウカ</t>
    </rPh>
    <rPh sb="4" eb="6">
      <t>コウシン</t>
    </rPh>
    <phoneticPr fontId="5"/>
  </si>
  <si>
    <t>原単位</t>
    <rPh sb="0" eb="3">
      <t>ゲンタンイ</t>
    </rPh>
    <phoneticPr fontId="5"/>
  </si>
  <si>
    <t>確定額</t>
    <rPh sb="0" eb="3">
      <t>カクテイガク</t>
    </rPh>
    <phoneticPr fontId="5"/>
  </si>
  <si>
    <t>〒</t>
    <phoneticPr fontId="5"/>
  </si>
  <si>
    <t>申請</t>
    <rPh sb="0" eb="2">
      <t>シンセイ</t>
    </rPh>
    <phoneticPr fontId="5"/>
  </si>
  <si>
    <t>従業員</t>
    <rPh sb="0" eb="3">
      <t>ジュウギョウイン</t>
    </rPh>
    <phoneticPr fontId="5"/>
  </si>
  <si>
    <t>担当者</t>
    <rPh sb="0" eb="3">
      <t>タントウシャ</t>
    </rPh>
    <phoneticPr fontId="5"/>
  </si>
  <si>
    <t>職氏名</t>
    <rPh sb="0" eb="3">
      <t>ショクシメイ</t>
    </rPh>
    <phoneticPr fontId="5"/>
  </si>
  <si>
    <t>日</t>
    <rPh sb="0" eb="1">
      <t>キジツ</t>
    </rPh>
    <phoneticPr fontId="5"/>
  </si>
  <si>
    <t>事業開始</t>
    <rPh sb="0" eb="2">
      <t>ジギョウ</t>
    </rPh>
    <rPh sb="2" eb="4">
      <t>カイシ</t>
    </rPh>
    <phoneticPr fontId="5"/>
  </si>
  <si>
    <t>事業終了</t>
    <rPh sb="0" eb="2">
      <t>ジギョウ</t>
    </rPh>
    <rPh sb="2" eb="4">
      <t>シュウリョウ</t>
    </rPh>
    <phoneticPr fontId="5"/>
  </si>
  <si>
    <t>工事完了</t>
    <rPh sb="0" eb="2">
      <t>コウジ</t>
    </rPh>
    <rPh sb="2" eb="4">
      <t>カンリョウ</t>
    </rPh>
    <phoneticPr fontId="5"/>
  </si>
  <si>
    <t>日</t>
    <rPh sb="0" eb="1">
      <t>ビ</t>
    </rPh>
    <phoneticPr fontId="5"/>
  </si>
  <si>
    <t>設備更新</t>
    <rPh sb="0" eb="4">
      <t>セツビコウシン</t>
    </rPh>
    <phoneticPr fontId="5"/>
  </si>
  <si>
    <t>新増設</t>
    <rPh sb="0" eb="3">
      <t>シンゾウセツ</t>
    </rPh>
    <phoneticPr fontId="5"/>
  </si>
  <si>
    <t>実績報告</t>
    <rPh sb="0" eb="4">
      <t>ジッセキホウコク</t>
    </rPh>
    <phoneticPr fontId="5"/>
  </si>
  <si>
    <t>事業完了</t>
    <rPh sb="0" eb="2">
      <t>ジギョウ</t>
    </rPh>
    <rPh sb="2" eb="4">
      <t>カンリョウ</t>
    </rPh>
    <phoneticPr fontId="5"/>
  </si>
  <si>
    <t>財産処分</t>
    <rPh sb="0" eb="2">
      <t>ザイサン</t>
    </rPh>
    <rPh sb="2" eb="4">
      <t>ショブン</t>
    </rPh>
    <phoneticPr fontId="5"/>
  </si>
  <si>
    <t>削減額</t>
    <rPh sb="0" eb="2">
      <t>サクゲン</t>
    </rPh>
    <rPh sb="2" eb="3">
      <t>ガク</t>
    </rPh>
    <phoneticPr fontId="5"/>
  </si>
  <si>
    <t>得点（更新）</t>
    <rPh sb="0" eb="2">
      <t>トクテン</t>
    </rPh>
    <rPh sb="3" eb="5">
      <t>コウシン</t>
    </rPh>
    <phoneticPr fontId="5"/>
  </si>
  <si>
    <t>削減率</t>
    <rPh sb="0" eb="2">
      <t>サクゲン</t>
    </rPh>
    <rPh sb="2" eb="3">
      <t>リツ</t>
    </rPh>
    <phoneticPr fontId="5"/>
  </si>
  <si>
    <t>県内調達</t>
    <rPh sb="0" eb="2">
      <t>ケンナイ</t>
    </rPh>
    <rPh sb="2" eb="4">
      <t>チョウタツ</t>
    </rPh>
    <phoneticPr fontId="5"/>
  </si>
  <si>
    <t>得点（新増設）</t>
    <rPh sb="0" eb="2">
      <t>トクテン</t>
    </rPh>
    <rPh sb="3" eb="6">
      <t>シンゾウセツ</t>
    </rPh>
    <phoneticPr fontId="5"/>
  </si>
  <si>
    <t>改善率</t>
    <rPh sb="0" eb="3">
      <t>カイゼンリツ</t>
    </rPh>
    <phoneticPr fontId="5"/>
  </si>
  <si>
    <t>光熱費額</t>
    <rPh sb="0" eb="3">
      <t>コウネツヒ</t>
    </rPh>
    <rPh sb="3" eb="4">
      <t>ガク</t>
    </rPh>
    <phoneticPr fontId="5"/>
  </si>
  <si>
    <t>電力等割合</t>
    <rPh sb="0" eb="3">
      <t>デンリョクトウ</t>
    </rPh>
    <rPh sb="3" eb="5">
      <t>ワリアイ</t>
    </rPh>
    <phoneticPr fontId="5"/>
  </si>
  <si>
    <t>取引先要請</t>
    <rPh sb="0" eb="3">
      <t>トリヒキサキ</t>
    </rPh>
    <rPh sb="3" eb="5">
      <t>ヨウセイ</t>
    </rPh>
    <phoneticPr fontId="5"/>
  </si>
  <si>
    <t>自主取組</t>
    <rPh sb="0" eb="2">
      <t>ジシュ</t>
    </rPh>
    <rPh sb="2" eb="3">
      <t>ト</t>
    </rPh>
    <rPh sb="3" eb="4">
      <t>ク</t>
    </rPh>
    <phoneticPr fontId="5"/>
  </si>
  <si>
    <r>
      <t>※期間は、最長令和８</t>
    </r>
    <r>
      <rPr>
        <sz val="10.5"/>
        <color theme="1"/>
        <rFont val="ＭＳ 明朝"/>
        <family val="1"/>
        <charset val="128"/>
      </rPr>
      <t>年２月１３日ま</t>
    </r>
    <r>
      <rPr>
        <sz val="10.5"/>
        <rFont val="ＭＳ 明朝"/>
        <family val="1"/>
        <charset val="128"/>
      </rPr>
      <t xml:space="preserve">で　 　　          　     </t>
    </r>
    <rPh sb="1" eb="3">
      <t>キカン</t>
    </rPh>
    <rPh sb="5" eb="7">
      <t>サイチョウ</t>
    </rPh>
    <rPh sb="7" eb="9">
      <t>レイワ</t>
    </rPh>
    <rPh sb="10" eb="11">
      <t>ネン</t>
    </rPh>
    <rPh sb="12" eb="13">
      <t>ガツ</t>
    </rPh>
    <rPh sb="15" eb="16">
      <t>ニチ</t>
    </rPh>
    <phoneticPr fontId="5"/>
  </si>
  <si>
    <t>様式第１号（第６条関係）</t>
    <rPh sb="0" eb="2">
      <t>ヨウシキ</t>
    </rPh>
    <rPh sb="2" eb="3">
      <t>ダイ</t>
    </rPh>
    <rPh sb="4" eb="5">
      <t>ゴウ</t>
    </rPh>
    <rPh sb="6" eb="7">
      <t>ダイ</t>
    </rPh>
    <rPh sb="8" eb="9">
      <t>ジョウ</t>
    </rPh>
    <rPh sb="9" eb="11">
      <t>カンケイ</t>
    </rPh>
    <phoneticPr fontId="2"/>
  </si>
  <si>
    <t>　ものづくり産業エネルギーコスト削減対策緊急支援事業補助金交付要綱第６条の規定に基づき、別紙のとおり申請します。
　なお、補助金等に係る予算の執行の適正化に関する法律（昭和３０年法律第１７９号）、補助金等に係る予算の執行の適正化に関する法律施行令（昭和３０年政令第２５５号）、島根県補助金等交付規則（昭和３２年島根県規則第３２号）及びものづくり産業エネルギーコスト削減対策緊急支援事業補助金交付要綱の定めるところに従うことを承知の上、申請します。
　また、同交付要綱別紙「暴力団排除に関する誓約事項」に関して、いずれについても該当しないこと
を誓約します。
　あわせて、本補助事業実施を通じて、雇用の維持もしくは拡大に努めることを誓約します。</t>
    <phoneticPr fontId="2"/>
  </si>
  <si>
    <t>⑦</t>
    <phoneticPr fontId="5"/>
  </si>
  <si>
    <t>みなし大企業のチェックフロー</t>
    <rPh sb="3" eb="6">
      <t>ダイキギョウ</t>
    </rPh>
    <phoneticPr fontId="5"/>
  </si>
  <si>
    <t>様式第７号（第１１条関係）</t>
    <rPh sb="0" eb="2">
      <t>ヨウシキ</t>
    </rPh>
    <rPh sb="2" eb="3">
      <t>ダイ</t>
    </rPh>
    <rPh sb="4" eb="5">
      <t>ゴウ</t>
    </rPh>
    <rPh sb="6" eb="7">
      <t>ダイ</t>
    </rPh>
    <rPh sb="9" eb="10">
      <t>ジョウ</t>
    </rPh>
    <rPh sb="10" eb="12">
      <t>カンケイ</t>
    </rPh>
    <phoneticPr fontId="2"/>
  </si>
  <si>
    <t>様式第１０号（第１８条関係）</t>
    <rPh sb="0" eb="2">
      <t>ヨウシキ</t>
    </rPh>
    <rPh sb="2" eb="3">
      <t>ダイ</t>
    </rPh>
    <rPh sb="5" eb="6">
      <t>ゴウ</t>
    </rPh>
    <rPh sb="7" eb="8">
      <t>ダイ</t>
    </rPh>
    <rPh sb="10" eb="11">
      <t>ジョウ</t>
    </rPh>
    <rPh sb="11" eb="13">
      <t>カンケイ</t>
    </rPh>
    <phoneticPr fontId="2"/>
  </si>
  <si>
    <r>
      <t>見積書</t>
    </r>
    <r>
      <rPr>
        <sz val="10.5"/>
        <color theme="1"/>
        <rFont val="ＭＳ 明朝"/>
        <family val="1"/>
        <charset val="128"/>
      </rPr>
      <t>（契約あたり税抜き100万円以上の場合、２社以上の合見積又は選定理由書）</t>
    </r>
    <rPh sb="4" eb="6">
      <t>ケイヤク</t>
    </rPh>
    <rPh sb="9" eb="11">
      <t>ゼイヌ</t>
    </rPh>
    <rPh sb="15" eb="17">
      <t>マンエン</t>
    </rPh>
    <rPh sb="17" eb="19">
      <t>イジョウ</t>
    </rPh>
    <rPh sb="20" eb="22">
      <t>バアイ</t>
    </rPh>
    <rPh sb="24" eb="27">
      <t>シャイジョウ</t>
    </rPh>
    <rPh sb="28" eb="29">
      <t>ア</t>
    </rPh>
    <rPh sb="29" eb="31">
      <t>ミツ</t>
    </rPh>
    <rPh sb="31" eb="32">
      <t>マタ</t>
    </rPh>
    <rPh sb="33" eb="35">
      <t>センテイ</t>
    </rPh>
    <rPh sb="35" eb="37">
      <t>リユウ</t>
    </rPh>
    <rPh sb="37" eb="38">
      <t>ショ</t>
    </rPh>
    <phoneticPr fontId="2"/>
  </si>
  <si>
    <r>
      <t>　 中小企業基本法第2条に定義する中小企業者</t>
    </r>
    <r>
      <rPr>
        <sz val="9"/>
        <rFont val="ＭＳ 明朝"/>
        <family val="1"/>
        <charset val="128"/>
      </rPr>
      <t>であり、かつ、みなし大企業でないこと
　 エネルギー価格高騰の影響を受けている
　 同一事業で国又は県からの他の補助金等の交付を受けていない
　 令和４年度ものづくり産業ｴﾈﾙｷﾞｰｺｽﾄ削減対策緊急支援助成金(しまね産業振興財団)、
　令和５年度島根県ものづくり産業ｴﾈﾙｷﾞｰｺｽﾄ削減対策緊急支援補助金、令和６年度もの
　づくり産業エネルギーコスト削減対策緊急支援補助金（しまね産業振興財団）、令和７
　年度ものづくり産業エネルギーコスト削減緊急支援事業補助金（島根県）のいずれの交
　付も受けていない</t>
    </r>
    <r>
      <rPr>
        <sz val="8"/>
        <rFont val="ＭＳ 明朝"/>
        <family val="1"/>
        <charset val="128"/>
      </rPr>
      <t xml:space="preserve">
　 </t>
    </r>
    <r>
      <rPr>
        <sz val="9"/>
        <rFont val="ＭＳ 明朝"/>
        <family val="1"/>
        <charset val="128"/>
      </rPr>
      <t>国及び経済団体による制度「パートナーシップ構築宣言」の登録企業者(又は申請中）
　 である</t>
    </r>
    <rPh sb="2" eb="4">
      <t>チュウショウ</t>
    </rPh>
    <rPh sb="4" eb="6">
      <t>キギョウ</t>
    </rPh>
    <rPh sb="6" eb="9">
      <t>キホンホウ</t>
    </rPh>
    <rPh sb="9" eb="10">
      <t>ダイ</t>
    </rPh>
    <rPh sb="11" eb="12">
      <t>ジョウ</t>
    </rPh>
    <rPh sb="13" eb="15">
      <t>テイギ</t>
    </rPh>
    <rPh sb="17" eb="19">
      <t>チュウショウ</t>
    </rPh>
    <rPh sb="19" eb="22">
      <t>キギョウシャ</t>
    </rPh>
    <rPh sb="32" eb="35">
      <t>ダイキギョウ</t>
    </rPh>
    <rPh sb="76" eb="77">
      <t>タ</t>
    </rPh>
    <rPh sb="81" eb="82">
      <t>ナド</t>
    </rPh>
    <rPh sb="83" eb="85">
      <t>コウフ</t>
    </rPh>
    <rPh sb="95" eb="97">
      <t>レイワ</t>
    </rPh>
    <rPh sb="98" eb="100">
      <t>ネンド</t>
    </rPh>
    <rPh sb="105" eb="107">
      <t>サンギョウ</t>
    </rPh>
    <rPh sb="116" eb="118">
      <t>サクゲン</t>
    </rPh>
    <rPh sb="118" eb="120">
      <t>タイサク</t>
    </rPh>
    <rPh sb="120" eb="122">
      <t>キンキュウ</t>
    </rPh>
    <rPh sb="122" eb="124">
      <t>シエン</t>
    </rPh>
    <rPh sb="124" eb="127">
      <t>ジョセイキン</t>
    </rPh>
    <rPh sb="141" eb="143">
      <t>レイワ</t>
    </rPh>
    <rPh sb="144" eb="146">
      <t>ネンド</t>
    </rPh>
    <rPh sb="146" eb="149">
      <t>シマネケン</t>
    </rPh>
    <rPh sb="154" eb="156">
      <t>サンギョウ</t>
    </rPh>
    <rPh sb="165" eb="167">
      <t>サクゲン</t>
    </rPh>
    <rPh sb="167" eb="169">
      <t>タイサク</t>
    </rPh>
    <rPh sb="169" eb="171">
      <t>キンキュウ</t>
    </rPh>
    <rPh sb="171" eb="173">
      <t>シエン</t>
    </rPh>
    <rPh sb="173" eb="176">
      <t>ホジョキン</t>
    </rPh>
    <rPh sb="177" eb="179">
      <t>レイワ</t>
    </rPh>
    <rPh sb="180" eb="182">
      <t>ネンド</t>
    </rPh>
    <rPh sb="189" eb="191">
      <t>サンギョウ</t>
    </rPh>
    <rPh sb="199" eb="201">
      <t>サクゲン</t>
    </rPh>
    <rPh sb="201" eb="203">
      <t>タイサク</t>
    </rPh>
    <rPh sb="203" eb="207">
      <t>キンキュウシエン</t>
    </rPh>
    <rPh sb="207" eb="210">
      <t>ホジョキン</t>
    </rPh>
    <rPh sb="214" eb="220">
      <t>サンギョウシンコウザイダン</t>
    </rPh>
    <rPh sb="222" eb="224">
      <t>レイワ</t>
    </rPh>
    <rPh sb="227" eb="229">
      <t>ネンド</t>
    </rPh>
    <rPh sb="234" eb="236">
      <t>サンギョウ</t>
    </rPh>
    <rPh sb="244" eb="246">
      <t>サクゲン</t>
    </rPh>
    <rPh sb="246" eb="250">
      <t>キンキュウシエン</t>
    </rPh>
    <rPh sb="250" eb="252">
      <t>ジギョウ</t>
    </rPh>
    <rPh sb="252" eb="255">
      <t>ホジョキン</t>
    </rPh>
    <rPh sb="256" eb="259">
      <t>シマネケン</t>
    </rPh>
    <rPh sb="270" eb="271">
      <t>ウ</t>
    </rPh>
    <rPh sb="312" eb="313">
      <t>マタ</t>
    </rPh>
    <rPh sb="314" eb="316">
      <t>シンセイ</t>
    </rPh>
    <rPh sb="316" eb="317">
      <t>ナカ</t>
    </rPh>
    <phoneticPr fontId="5"/>
  </si>
  <si>
    <t>島根県ものづくり産業エネルギーコスト削減対策緊急支援事業補助金実績報告書</t>
    <rPh sb="0" eb="3">
      <t>シマネケン</t>
    </rPh>
    <rPh sb="8" eb="10">
      <t>サンギョウ</t>
    </rPh>
    <rPh sb="18" eb="22">
      <t>サクゲンタイサク</t>
    </rPh>
    <rPh sb="22" eb="28">
      <t>キンキュウシエンジギョウ</t>
    </rPh>
    <rPh sb="28" eb="31">
      <t>ホジョキン</t>
    </rPh>
    <rPh sb="31" eb="33">
      <t>ジッセキ</t>
    </rPh>
    <rPh sb="33" eb="36">
      <t>ホウコクショ</t>
    </rPh>
    <phoneticPr fontId="2"/>
  </si>
  <si>
    <t>島根県ものづくり産業エネルギーコスト削減対策緊急支援事業補助金交付要綱第１１条の規定により
下記のとおり報告します。</t>
    <rPh sb="0" eb="3">
      <t>シマネケン</t>
    </rPh>
    <rPh sb="33" eb="35">
      <t>ヨウコウ</t>
    </rPh>
    <rPh sb="35" eb="36">
      <t>ダイ</t>
    </rPh>
    <rPh sb="52" eb="54">
      <t>ホウコク</t>
    </rPh>
    <phoneticPr fontId="5"/>
  </si>
  <si>
    <t>島根県ものづくり産業エネルギーコスト削減対策緊急支援事業間接補助金取得財産等管理台帳</t>
    <rPh sb="0" eb="3">
      <t>シマネケン</t>
    </rPh>
    <rPh sb="8" eb="10">
      <t>サンギョウ</t>
    </rPh>
    <rPh sb="18" eb="22">
      <t>サクゲンタイサク</t>
    </rPh>
    <rPh sb="22" eb="28">
      <t>キンキュウシエンジギョウ</t>
    </rPh>
    <rPh sb="28" eb="30">
      <t>カンセツ</t>
    </rPh>
    <rPh sb="30" eb="33">
      <t>ホジョキン</t>
    </rPh>
    <rPh sb="33" eb="35">
      <t>シュトク</t>
    </rPh>
    <rPh sb="35" eb="38">
      <t>ザイサンナド</t>
    </rPh>
    <rPh sb="38" eb="40">
      <t>カンリ</t>
    </rPh>
    <rPh sb="40" eb="42">
      <t>ダイチョウ</t>
    </rPh>
    <phoneticPr fontId="2"/>
  </si>
  <si>
    <t>島根県ものづくり産業エネルギーコスト削減対策緊急支援事業補助金取得財産等処分承認申請書</t>
    <rPh sb="0" eb="3">
      <t>シマネケン</t>
    </rPh>
    <rPh sb="8" eb="10">
      <t>サンギョウ</t>
    </rPh>
    <rPh sb="18" eb="22">
      <t>サクゲンタイサク</t>
    </rPh>
    <rPh sb="22" eb="28">
      <t>キンキュウシエンジギョウ</t>
    </rPh>
    <rPh sb="28" eb="31">
      <t>ホジョキン</t>
    </rPh>
    <rPh sb="31" eb="33">
      <t>シュトク</t>
    </rPh>
    <rPh sb="33" eb="35">
      <t>ザイサン</t>
    </rPh>
    <rPh sb="35" eb="36">
      <t>トウ</t>
    </rPh>
    <rPh sb="36" eb="38">
      <t>ショブン</t>
    </rPh>
    <rPh sb="38" eb="40">
      <t>ショウニン</t>
    </rPh>
    <rPh sb="40" eb="43">
      <t>シンセイショ</t>
    </rPh>
    <phoneticPr fontId="2"/>
  </si>
  <si>
    <t>　令和　　年　　月　　日付け指令産第　　　号で額の確定のあった、島根県ものづくり産業エネルギーコスト削減対策緊急支援事業補助金について、取得財産等を処分したいので、島根県ものづくり産業エネルギーコスト削減対策緊急支援事業補助金交付要綱第１８条第３項の規定により下記のとおり申請します。</t>
    <rPh sb="23" eb="24">
      <t>ガク</t>
    </rPh>
    <rPh sb="25" eb="27">
      <t>カクテイ</t>
    </rPh>
    <rPh sb="32" eb="35">
      <t>シマネケン</t>
    </rPh>
    <rPh sb="60" eb="62">
      <t>ホジョ</t>
    </rPh>
    <rPh sb="68" eb="73">
      <t>シュトクザイサントウ</t>
    </rPh>
    <rPh sb="74" eb="76">
      <t>ショブン</t>
    </rPh>
    <rPh sb="82" eb="85">
      <t>シマネケン</t>
    </rPh>
    <rPh sb="110" eb="112">
      <t>ホジョ</t>
    </rPh>
    <rPh sb="115" eb="117">
      <t>ヨウコウ</t>
    </rPh>
    <rPh sb="121" eb="122">
      <t>ダイ</t>
    </rPh>
    <rPh sb="123" eb="124">
      <t>コウ</t>
    </rPh>
    <rPh sb="136" eb="138">
      <t>シンセイ</t>
    </rPh>
    <phoneticPr fontId="2"/>
  </si>
  <si>
    <t>■事前着手理由欄（事前着手が必要な場合のみ、事前着手の必要性及び理由をご記載ください）</t>
    <rPh sb="1" eb="3">
      <t>ジゼン</t>
    </rPh>
    <rPh sb="3" eb="5">
      <t>チャクシュ</t>
    </rPh>
    <rPh sb="5" eb="7">
      <t>リユウ</t>
    </rPh>
    <rPh sb="7" eb="8">
      <t>ラン</t>
    </rPh>
    <rPh sb="9" eb="11">
      <t>ジゼン</t>
    </rPh>
    <rPh sb="11" eb="13">
      <t>チャクシュ</t>
    </rPh>
    <rPh sb="14" eb="16">
      <t>ヒツヨウ</t>
    </rPh>
    <rPh sb="17" eb="19">
      <t>バアイ</t>
    </rPh>
    <rPh sb="22" eb="24">
      <t>ジゼン</t>
    </rPh>
    <rPh sb="24" eb="26">
      <t>チャクシュ</t>
    </rPh>
    <rPh sb="27" eb="30">
      <t>ヒツヨウセイ</t>
    </rPh>
    <rPh sb="30" eb="31">
      <t>オヨ</t>
    </rPh>
    <rPh sb="32" eb="34">
      <t>リユウ</t>
    </rPh>
    <rPh sb="36" eb="38">
      <t>キサイ</t>
    </rPh>
    <phoneticPr fontId="5"/>
  </si>
  <si>
    <t>←事前着手が必要な場合は、必要性及び理由をご記載ください。</t>
    <rPh sb="1" eb="3">
      <t>ジゼン</t>
    </rPh>
    <rPh sb="3" eb="5">
      <t>チャクシュ</t>
    </rPh>
    <rPh sb="6" eb="8">
      <t>ヒツヨウ</t>
    </rPh>
    <rPh sb="9" eb="11">
      <t>バアイ</t>
    </rPh>
    <rPh sb="13" eb="16">
      <t>ヒツヨウセイ</t>
    </rPh>
    <rPh sb="16" eb="17">
      <t>オヨ</t>
    </rPh>
    <rPh sb="18" eb="20">
      <t>リユウ</t>
    </rPh>
    <rPh sb="22" eb="24">
      <t>キサイ</t>
    </rPh>
    <phoneticPr fontId="5"/>
  </si>
  <si>
    <t>【注意事項】</t>
    <rPh sb="1" eb="3">
      <t>チュウイ</t>
    </rPh>
    <rPh sb="3" eb="5">
      <t>ジコウ</t>
    </rPh>
    <phoneticPr fontId="5"/>
  </si>
  <si>
    <t>　の事業着手（契約締結等）については、補助対象経費として認める事前着手制度があります。</t>
    <rPh sb="2" eb="4">
      <t>ジギョウ</t>
    </rPh>
    <rPh sb="4" eb="6">
      <t>チャクシュ</t>
    </rPh>
    <rPh sb="7" eb="9">
      <t>ケイヤク</t>
    </rPh>
    <rPh sb="9" eb="11">
      <t>テイケツ</t>
    </rPh>
    <rPh sb="11" eb="12">
      <t>ナド</t>
    </rPh>
    <rPh sb="19" eb="21">
      <t>ホジョ</t>
    </rPh>
    <rPh sb="21" eb="23">
      <t>タイショウ</t>
    </rPh>
    <rPh sb="23" eb="25">
      <t>ケイヒ</t>
    </rPh>
    <rPh sb="28" eb="29">
      <t>ミト</t>
    </rPh>
    <rPh sb="31" eb="33">
      <t>ジゼン</t>
    </rPh>
    <rPh sb="33" eb="35">
      <t>チャクシュ</t>
    </rPh>
    <rPh sb="35" eb="37">
      <t>セイド</t>
    </rPh>
    <phoneticPr fontId="5"/>
  </si>
  <si>
    <t>　必要な場合は、上記事前着手理由欄に必要性及び理由をご記載ください。</t>
    <rPh sb="1" eb="3">
      <t>ヒツヨウ</t>
    </rPh>
    <rPh sb="4" eb="6">
      <t>バアイ</t>
    </rPh>
    <rPh sb="8" eb="10">
      <t>ジョウキ</t>
    </rPh>
    <rPh sb="10" eb="12">
      <t>ジゼン</t>
    </rPh>
    <rPh sb="12" eb="14">
      <t>チャクシュ</t>
    </rPh>
    <rPh sb="14" eb="16">
      <t>リユウ</t>
    </rPh>
    <rPh sb="16" eb="17">
      <t>ラン</t>
    </rPh>
    <rPh sb="18" eb="21">
      <t>ヒツヨウセイ</t>
    </rPh>
    <rPh sb="21" eb="22">
      <t>オヨ</t>
    </rPh>
    <rPh sb="23" eb="25">
      <t>リユウ</t>
    </rPh>
    <rPh sb="27" eb="29">
      <t>キサイ</t>
    </rPh>
    <phoneticPr fontId="5"/>
  </si>
  <si>
    <t>※交付決定以降に事業開始する場合は、上記理由記載は不要です。</t>
    <rPh sb="1" eb="3">
      <t>コウフ</t>
    </rPh>
    <rPh sb="3" eb="5">
      <t>ケッテイ</t>
    </rPh>
    <rPh sb="5" eb="7">
      <t>イコウ</t>
    </rPh>
    <rPh sb="8" eb="10">
      <t>ジギョウ</t>
    </rPh>
    <rPh sb="10" eb="12">
      <t>カイシ</t>
    </rPh>
    <rPh sb="14" eb="16">
      <t>バアイ</t>
    </rPh>
    <rPh sb="18" eb="20">
      <t>ジョウキ</t>
    </rPh>
    <rPh sb="20" eb="22">
      <t>リユウ</t>
    </rPh>
    <rPh sb="22" eb="24">
      <t>キサイ</t>
    </rPh>
    <rPh sb="25" eb="27">
      <t>フヨウ</t>
    </rPh>
    <phoneticPr fontId="5"/>
  </si>
  <si>
    <t>※上記理由の記載は、採択審査に一切影響を及ぼしません。</t>
    <rPh sb="1" eb="3">
      <t>ジョウキ</t>
    </rPh>
    <rPh sb="3" eb="5">
      <t>リユウ</t>
    </rPh>
    <rPh sb="6" eb="8">
      <t>キサイ</t>
    </rPh>
    <rPh sb="10" eb="12">
      <t>サイタク</t>
    </rPh>
    <rPh sb="12" eb="14">
      <t>シンサ</t>
    </rPh>
    <rPh sb="15" eb="17">
      <t>イッサイ</t>
    </rPh>
    <rPh sb="17" eb="19">
      <t>エイキョウ</t>
    </rPh>
    <rPh sb="20" eb="21">
      <t>オヨ</t>
    </rPh>
    <phoneticPr fontId="5"/>
  </si>
  <si>
    <t>　対象経費として認められませんので、ご注意ください。</t>
    <phoneticPr fontId="5"/>
  </si>
  <si>
    <t>※上記理由を記載いただいた場合も、当課にて申請経費の内容等を精査した結果、補助対象と</t>
    <rPh sb="1" eb="3">
      <t>ジョウキ</t>
    </rPh>
    <rPh sb="3" eb="5">
      <t>リユウ</t>
    </rPh>
    <rPh sb="6" eb="8">
      <t>キサイ</t>
    </rPh>
    <rPh sb="13" eb="15">
      <t>バアイ</t>
    </rPh>
    <rPh sb="17" eb="19">
      <t>トウカ</t>
    </rPh>
    <rPh sb="21" eb="23">
      <t>シンセイ</t>
    </rPh>
    <rPh sb="23" eb="25">
      <t>ケイヒ</t>
    </rPh>
    <rPh sb="26" eb="28">
      <t>ナイヨウ</t>
    </rPh>
    <rPh sb="28" eb="29">
      <t>ナド</t>
    </rPh>
    <rPh sb="30" eb="32">
      <t>セイサ</t>
    </rPh>
    <rPh sb="34" eb="36">
      <t>ケッカ</t>
    </rPh>
    <rPh sb="37" eb="39">
      <t>ホジョ</t>
    </rPh>
    <rPh sb="39" eb="41">
      <t>タイショウ</t>
    </rPh>
    <phoneticPr fontId="5"/>
  </si>
  <si>
    <t>　ならない場合がありますので、あらかじめご了承ください。</t>
    <rPh sb="21" eb="23">
      <t>リョウショウ</t>
    </rPh>
    <phoneticPr fontId="5"/>
  </si>
  <si>
    <t>※本制度においては、早期の事業着手及び事業期間の確保の観点から交付決定前（R7.4.7以降）</t>
    <rPh sb="1" eb="4">
      <t>ホンセイド</t>
    </rPh>
    <rPh sb="10" eb="12">
      <t>ソウキ</t>
    </rPh>
    <rPh sb="13" eb="15">
      <t>ジギョウ</t>
    </rPh>
    <rPh sb="15" eb="17">
      <t>チャクシュ</t>
    </rPh>
    <rPh sb="17" eb="18">
      <t>オヨ</t>
    </rPh>
    <rPh sb="19" eb="21">
      <t>ジギョウ</t>
    </rPh>
    <rPh sb="21" eb="23">
      <t>キカン</t>
    </rPh>
    <rPh sb="24" eb="26">
      <t>カクホ</t>
    </rPh>
    <rPh sb="27" eb="29">
      <t>カンテン</t>
    </rPh>
    <rPh sb="31" eb="33">
      <t>コウフ</t>
    </rPh>
    <rPh sb="33" eb="36">
      <t>ケッテイマエ</t>
    </rPh>
    <rPh sb="43" eb="45">
      <t>イコウ</t>
    </rPh>
    <phoneticPr fontId="5"/>
  </si>
  <si>
    <t>※令和７年４月７日より前に着手した事業については、上記理由記載の有無に関わらず、補助</t>
    <rPh sb="13" eb="15">
      <t>チャクシュ</t>
    </rPh>
    <rPh sb="17" eb="19">
      <t>ジギョウ</t>
    </rPh>
    <rPh sb="25" eb="27">
      <t>ジョウキ</t>
    </rPh>
    <rPh sb="27" eb="29">
      <t>リユウ</t>
    </rPh>
    <rPh sb="29" eb="31">
      <t>キサイ</t>
    </rPh>
    <rPh sb="32" eb="34">
      <t>ウム</t>
    </rPh>
    <rPh sb="35" eb="36">
      <t>カカ</t>
    </rPh>
    <rPh sb="40" eb="42">
      <t>ホジョ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</si>
</sst>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DBNum3]#,##0"/>
    <numFmt numFmtId="177" formatCode="&quot;(&quot;#,##0&quot;)&quot;"/>
    <numFmt numFmtId="178" formatCode="#,##0&quot;年&quot;"/>
    <numFmt numFmtId="179" formatCode="#,##0.0;&quot;▲ &quot;#,##0.0"/>
    <numFmt numFmtId="180" formatCode="#,##0.0000;&quot;▲ &quot;#,##0.0000"/>
    <numFmt numFmtId="181" formatCode="#,##0.00;&quot;▲ &quot;#,##0.00"/>
    <numFmt numFmtId="182" formatCode="#,##0.000;&quot;▲ &quot;#,##0.000"/>
    <numFmt numFmtId="183" formatCode="0.00_);[Red]\(0.00\)"/>
    <numFmt numFmtId="184" formatCode="00"/>
    <numFmt numFmtId="185" formatCode="0.000%"/>
    <numFmt numFmtId="186" formatCode="[$-411]ge\.m\.d;@"/>
    <numFmt numFmtId="187" formatCode="[DBNum3]#,##0&quot;年&quot;"/>
    <numFmt numFmtId="188" formatCode="[DBNum3]###0"/>
    <numFmt numFmtId="189" formatCode="0.0_);[Red]\(0.0\)"/>
    <numFmt numFmtId="190" formatCode="0_);[Red]\(0\)"/>
    <numFmt numFmtId="191" formatCode="#,##0&quot;円&quot;"/>
    <numFmt numFmtId="192" formatCode="#,##0.0;[Red]&quot;▲&quot;#,##0.0"/>
  </numFmts>
  <fonts count="51" x14ac:knownFonts="1">
    <font>
      <sz val="10.5"/>
      <name val="ＭＳ 明朝"/>
      <family val="1"/>
      <charset val="128"/>
    </font>
    <font>
      <sz val="11"/>
      <name val="ＭＳ Ｐゴシック"/>
      <family val="3"/>
      <charset val="128"/>
    </font>
    <font>
      <sz val="6"/>
      <name val="ＭＳ Ｐ明朝"/>
      <family val="1"/>
      <charset val="128"/>
    </font>
    <font>
      <sz val="16"/>
      <name val="ＭＳ Ｐ明朝"/>
      <family val="1"/>
      <charset val="128"/>
    </font>
    <font>
      <sz val="9"/>
      <name val="ＭＳ 明朝"/>
      <family val="1"/>
      <charset val="128"/>
    </font>
    <font>
      <sz val="6"/>
      <name val="ＭＳ 明朝"/>
      <family val="1"/>
      <charset val="128"/>
    </font>
    <font>
      <u/>
      <sz val="10.5"/>
      <name val="ＭＳ 明朝"/>
      <family val="1"/>
      <charset val="128"/>
    </font>
    <font>
      <sz val="10.5"/>
      <color indexed="10"/>
      <name val="ＭＳ 明朝"/>
      <family val="1"/>
      <charset val="128"/>
    </font>
    <font>
      <sz val="10.5"/>
      <color theme="1"/>
      <name val="ＭＳ 明朝"/>
      <family val="1"/>
      <charset val="128"/>
    </font>
    <font>
      <sz val="12"/>
      <name val="ＭＳ 明朝"/>
      <family val="1"/>
      <charset val="128"/>
    </font>
    <font>
      <b/>
      <sz val="12"/>
      <name val="ＭＳ 明朝"/>
      <family val="1"/>
      <charset val="128"/>
    </font>
    <font>
      <sz val="10.5"/>
      <color rgb="FFFF0000"/>
      <name val="ＭＳ 明朝"/>
      <family val="1"/>
      <charset val="128"/>
    </font>
    <font>
      <b/>
      <i/>
      <sz val="10.5"/>
      <color theme="1"/>
      <name val="ＭＳ 明朝"/>
      <family val="1"/>
      <charset val="128"/>
    </font>
    <font>
      <b/>
      <sz val="10.5"/>
      <color theme="1"/>
      <name val="ＭＳ 明朝"/>
      <family val="1"/>
      <charset val="128"/>
    </font>
    <font>
      <u/>
      <sz val="10.5"/>
      <color theme="10"/>
      <name val="ＭＳ 明朝"/>
      <family val="1"/>
      <charset val="128"/>
    </font>
    <font>
      <sz val="10.5"/>
      <name val="ＭＳ 明朝"/>
      <family val="1"/>
      <charset val="128"/>
    </font>
    <font>
      <sz val="11"/>
      <color theme="1"/>
      <name val="ＭＳ Ｐゴシック"/>
      <family val="3"/>
      <charset val="128"/>
    </font>
    <font>
      <sz val="6"/>
      <name val="ＭＳ Ｐゴシック"/>
      <family val="3"/>
      <charset val="128"/>
    </font>
    <font>
      <sz val="9"/>
      <color indexed="8"/>
      <name val="MS UI Gothic"/>
      <family val="3"/>
      <charset val="128"/>
    </font>
    <font>
      <sz val="11"/>
      <name val="ＭＳ 明朝"/>
      <family val="1"/>
      <charset val="128"/>
    </font>
    <font>
      <vertAlign val="subscript"/>
      <sz val="11"/>
      <name val="ＭＳ 明朝"/>
      <family val="1"/>
      <charset val="128"/>
    </font>
    <font>
      <sz val="10"/>
      <name val="ＭＳ 明朝"/>
      <family val="1"/>
      <charset val="128"/>
    </font>
    <font>
      <b/>
      <sz val="11"/>
      <name val="ＭＳ 明朝"/>
      <family val="1"/>
      <charset val="128"/>
    </font>
    <font>
      <b/>
      <sz val="8"/>
      <name val="ＭＳ 明朝"/>
      <family val="1"/>
      <charset val="128"/>
    </font>
    <font>
      <vertAlign val="superscript"/>
      <sz val="11"/>
      <name val="ＭＳ 明朝"/>
      <family val="1"/>
      <charset val="128"/>
    </font>
    <font>
      <vertAlign val="subscript"/>
      <sz val="12"/>
      <name val="ＭＳ 明朝"/>
      <family val="1"/>
      <charset val="128"/>
    </font>
    <font>
      <b/>
      <sz val="11"/>
      <color theme="1"/>
      <name val="ＭＳ Ｐゴシック"/>
      <family val="3"/>
      <charset val="128"/>
    </font>
    <font>
      <sz val="6"/>
      <name val="ＭＳ Ｐゴシック"/>
      <family val="2"/>
      <charset val="128"/>
      <scheme val="minor"/>
    </font>
    <font>
      <sz val="12"/>
      <name val="ＭＳ Ｐゴシック"/>
      <family val="3"/>
      <charset val="128"/>
      <scheme val="minor"/>
    </font>
    <font>
      <sz val="10"/>
      <name val="ＭＳ Ｐゴシック"/>
      <family val="3"/>
      <charset val="128"/>
    </font>
    <font>
      <sz val="10.5"/>
      <name val="ＭＳ Ｐゴシック"/>
      <family val="3"/>
      <charset val="128"/>
    </font>
    <font>
      <sz val="9"/>
      <name val="ＭＳ Ｐゴシック"/>
      <family val="3"/>
      <charset val="128"/>
    </font>
    <font>
      <vertAlign val="subscript"/>
      <sz val="10"/>
      <name val="ＭＳ Ｐゴシック"/>
      <family val="3"/>
      <charset val="128"/>
    </font>
    <font>
      <b/>
      <sz val="10"/>
      <name val="ＭＳ Ｐゴシック"/>
      <family val="3"/>
      <charset val="128"/>
    </font>
    <font>
      <vertAlign val="superscript"/>
      <sz val="10"/>
      <name val="ＭＳ Ｐゴシック"/>
      <family val="3"/>
      <charset val="128"/>
    </font>
    <font>
      <b/>
      <sz val="9"/>
      <name val="ＭＳ Ｐゴシック"/>
      <family val="3"/>
      <charset val="128"/>
    </font>
    <font>
      <sz val="10"/>
      <color indexed="12"/>
      <name val="ＭＳ Ｐゴシック"/>
      <family val="3"/>
      <charset val="128"/>
    </font>
    <font>
      <sz val="9"/>
      <color indexed="12"/>
      <name val="ＭＳ Ｐゴシック"/>
      <family val="3"/>
      <charset val="128"/>
    </font>
    <font>
      <sz val="9"/>
      <name val="ＭＳ ゴシック"/>
      <family val="3"/>
      <charset val="128"/>
    </font>
    <font>
      <sz val="7"/>
      <name val="ＭＳ 明朝"/>
      <family val="1"/>
      <charset val="128"/>
    </font>
    <font>
      <sz val="8"/>
      <name val="ＭＳ 明朝"/>
      <family val="1"/>
      <charset val="128"/>
    </font>
    <font>
      <sz val="9"/>
      <color theme="1"/>
      <name val="ＭＳ 明朝"/>
      <family val="1"/>
      <charset val="128"/>
    </font>
    <font>
      <b/>
      <u/>
      <sz val="8"/>
      <name val="ＭＳ Ｐゴシック"/>
      <family val="3"/>
      <charset val="128"/>
    </font>
    <font>
      <b/>
      <u/>
      <sz val="9"/>
      <name val="ＭＳ Ｐ明朝"/>
      <family val="1"/>
      <charset val="128"/>
    </font>
    <font>
      <b/>
      <i/>
      <sz val="10.5"/>
      <color rgb="FFFF0000"/>
      <name val="ＭＳ 明朝"/>
      <family val="1"/>
      <charset val="128"/>
    </font>
    <font>
      <sz val="11"/>
      <color theme="1"/>
      <name val="ＭＳ 明朝"/>
      <family val="1"/>
      <charset val="128"/>
    </font>
    <font>
      <b/>
      <sz val="11"/>
      <color theme="1"/>
      <name val="ＭＳ 明朝"/>
      <family val="1"/>
      <charset val="128"/>
    </font>
    <font>
      <b/>
      <sz val="12"/>
      <color rgb="FFFF0000"/>
      <name val="ＭＳ 明朝"/>
      <family val="1"/>
      <charset val="128"/>
    </font>
    <font>
      <b/>
      <sz val="12"/>
      <color theme="1"/>
      <name val="ＭＳ 明朝"/>
      <family val="1"/>
      <charset val="128"/>
    </font>
    <font>
      <sz val="16"/>
      <color theme="1"/>
      <name val="ＭＳ Ｐ明朝"/>
      <family val="1"/>
      <charset val="128"/>
    </font>
    <font>
      <strike/>
      <sz val="10.5"/>
      <color rgb="FFFF0000"/>
      <name val="ＭＳ 明朝"/>
      <family val="1"/>
      <charset val="128"/>
    </font>
  </fonts>
  <fills count="10">
    <fill>
      <patternFill patternType="none"/>
    </fill>
    <fill>
      <patternFill patternType="gray125"/>
    </fill>
    <fill>
      <patternFill patternType="solid">
        <fgColor theme="8" tint="0.39997558519241921"/>
        <bgColor indexed="64"/>
      </patternFill>
    </fill>
    <fill>
      <patternFill patternType="solid">
        <fgColor indexed="4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66"/>
        <bgColor indexed="64"/>
      </patternFill>
    </fill>
    <fill>
      <patternFill patternType="solid">
        <fgColor theme="0"/>
        <bgColor indexed="64"/>
      </patternFill>
    </fill>
    <fill>
      <patternFill patternType="solid">
        <fgColor rgb="FFFFFF99"/>
        <bgColor indexed="64"/>
      </patternFill>
    </fill>
  </fills>
  <borders count="20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thin">
        <color indexed="64"/>
      </left>
      <right style="medium">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hair">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right style="medium">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diagonalDown="1">
      <left style="medium">
        <color indexed="64"/>
      </left>
      <right style="thin">
        <color indexed="64"/>
      </right>
      <top/>
      <bottom/>
      <diagonal style="thin">
        <color indexed="64"/>
      </diagonal>
    </border>
    <border>
      <left style="thin">
        <color indexed="64"/>
      </left>
      <right style="medium">
        <color indexed="64"/>
      </right>
      <top/>
      <bottom/>
      <diagonal/>
    </border>
    <border diagonalDown="1">
      <left style="medium">
        <color indexed="64"/>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medium">
        <color indexed="64"/>
      </left>
      <right/>
      <top style="medium">
        <color indexed="64"/>
      </top>
      <bottom style="hair">
        <color indexed="64"/>
      </bottom>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right/>
      <top/>
      <bottom/>
      <diagonal style="thin">
        <color indexed="64"/>
      </diagonal>
    </border>
    <border diagonalDown="1">
      <left style="medium">
        <color indexed="64"/>
      </left>
      <right style="thin">
        <color indexed="64"/>
      </right>
      <top style="medium">
        <color indexed="64"/>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right/>
      <top/>
      <bottom style="medium">
        <color indexed="64"/>
      </bottom>
      <diagonal style="thin">
        <color indexed="64"/>
      </diagonal>
    </border>
    <border>
      <left/>
      <right/>
      <top style="medium">
        <color indexed="64"/>
      </top>
      <bottom style="hair">
        <color indexed="64"/>
      </bottom>
      <diagonal/>
    </border>
    <border>
      <left/>
      <right style="thin">
        <color indexed="64"/>
      </right>
      <top style="medium">
        <color indexed="64"/>
      </top>
      <bottom style="hair">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thin">
        <color indexed="64"/>
      </right>
      <top/>
      <bottom style="medium">
        <color indexed="64"/>
      </bottom>
      <diagonal style="thin">
        <color indexed="64"/>
      </diagonal>
    </border>
    <border>
      <left style="thin">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double">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style="double">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thin">
        <color indexed="64"/>
      </left>
      <right style="thin">
        <color indexed="64"/>
      </right>
      <top/>
      <bottom style="thick">
        <color indexed="64"/>
      </bottom>
      <diagonal/>
    </border>
    <border>
      <left/>
      <right style="hair">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4" fillId="0" borderId="0" applyNumberFormat="0" applyFill="0" applyBorder="0" applyAlignment="0" applyProtection="0">
      <alignment vertical="center"/>
    </xf>
    <xf numFmtId="9" fontId="15"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alignment vertical="center"/>
    </xf>
    <xf numFmtId="0" fontId="1" fillId="0" borderId="0"/>
  </cellStyleXfs>
  <cellXfs count="1053">
    <xf numFmtId="0" fontId="0" fillId="0" borderId="0" xfId="0">
      <alignment vertical="center"/>
    </xf>
    <xf numFmtId="49" fontId="0" fillId="0" borderId="0" xfId="0" applyNumberFormat="1">
      <alignment vertical="center"/>
    </xf>
    <xf numFmtId="0" fontId="0" fillId="0" borderId="0" xfId="0" applyAlignment="1">
      <alignment horizontal="right" vertical="center"/>
    </xf>
    <xf numFmtId="0" fontId="0" fillId="0" borderId="5" xfId="0" applyBorder="1" applyAlignment="1">
      <alignment vertical="center" shrinkToFit="1"/>
    </xf>
    <xf numFmtId="0" fontId="0" fillId="0" borderId="2" xfId="0" applyBorder="1">
      <alignment vertical="center"/>
    </xf>
    <xf numFmtId="0" fontId="0" fillId="0" borderId="3" xfId="0" applyBorder="1">
      <alignment vertical="center"/>
    </xf>
    <xf numFmtId="0" fontId="7" fillId="0" borderId="0" xfId="0" applyFont="1">
      <alignment vertical="center"/>
    </xf>
    <xf numFmtId="49" fontId="0" fillId="0" borderId="0" xfId="0" applyNumberFormat="1" applyAlignment="1">
      <alignment vertical="center" shrinkToFit="1"/>
    </xf>
    <xf numFmtId="0" fontId="0" fillId="0" borderId="0" xfId="0" applyAlignment="1">
      <alignment horizontal="center" vertical="center"/>
    </xf>
    <xf numFmtId="0" fontId="0" fillId="0" borderId="0" xfId="0" applyAlignment="1">
      <alignment horizontal="center" vertical="center" wrapText="1"/>
    </xf>
    <xf numFmtId="0" fontId="6" fillId="0" borderId="5" xfId="0" applyFont="1" applyBorder="1" applyAlignment="1">
      <alignment vertical="center" shrinkToFit="1"/>
    </xf>
    <xf numFmtId="0" fontId="0" fillId="0" borderId="7" xfId="0" applyBorder="1">
      <alignment vertical="center"/>
    </xf>
    <xf numFmtId="0" fontId="0" fillId="0" borderId="8" xfId="0" applyBorder="1">
      <alignment vertical="center"/>
    </xf>
    <xf numFmtId="0" fontId="3" fillId="0" borderId="0" xfId="0" applyFont="1" applyAlignment="1">
      <alignment horizontal="left" vertical="center"/>
    </xf>
    <xf numFmtId="0" fontId="0" fillId="0" borderId="0" xfId="0" quotePrefix="1">
      <alignment vertical="center"/>
    </xf>
    <xf numFmtId="0" fontId="4" fillId="0" borderId="0" xfId="0" applyFont="1">
      <alignment vertical="center"/>
    </xf>
    <xf numFmtId="0" fontId="11" fillId="0" borderId="0" xfId="0" applyFont="1">
      <alignment vertical="center"/>
    </xf>
    <xf numFmtId="0" fontId="0" fillId="0" borderId="0" xfId="0" applyAlignment="1">
      <alignment horizontal="center" vertical="center" textRotation="255"/>
    </xf>
    <xf numFmtId="0" fontId="0" fillId="0" borderId="0" xfId="0" applyAlignment="1">
      <alignment horizontal="left" vertical="center"/>
    </xf>
    <xf numFmtId="176" fontId="9" fillId="0" borderId="0" xfId="0" applyNumberFormat="1" applyFont="1" applyAlignment="1">
      <alignment horizontal="right" vertical="center"/>
    </xf>
    <xf numFmtId="0" fontId="0" fillId="0" borderId="0" xfId="0" applyAlignment="1">
      <alignment horizontal="center" vertical="center" shrinkToFit="1"/>
    </xf>
    <xf numFmtId="0" fontId="0" fillId="0" borderId="0" xfId="0" quotePrefix="1" applyAlignment="1">
      <alignment horizontal="right" vertical="center"/>
    </xf>
    <xf numFmtId="0" fontId="12" fillId="0" borderId="0" xfId="0" applyFont="1">
      <alignment vertical="center"/>
    </xf>
    <xf numFmtId="0" fontId="8" fillId="0" borderId="0" xfId="0" applyFont="1">
      <alignment vertical="center"/>
    </xf>
    <xf numFmtId="0" fontId="13" fillId="0" borderId="0" xfId="0" applyFont="1">
      <alignment vertical="center"/>
    </xf>
    <xf numFmtId="0" fontId="14" fillId="0" borderId="0" xfId="2">
      <alignment vertical="center"/>
    </xf>
    <xf numFmtId="0" fontId="4" fillId="0" borderId="0" xfId="4" applyFont="1">
      <alignment vertical="center"/>
    </xf>
    <xf numFmtId="183" fontId="4" fillId="0" borderId="0" xfId="4" applyNumberFormat="1" applyFont="1">
      <alignment vertical="center"/>
    </xf>
    <xf numFmtId="0" fontId="19" fillId="0" borderId="0" xfId="4" applyFont="1">
      <alignment vertical="center"/>
    </xf>
    <xf numFmtId="0" fontId="19" fillId="0" borderId="0" xfId="4" applyFont="1" applyAlignment="1">
      <alignment horizontal="right" vertical="center"/>
    </xf>
    <xf numFmtId="0" fontId="19" fillId="0" borderId="0" xfId="4" applyFont="1" applyProtection="1">
      <alignment vertical="center"/>
      <protection locked="0"/>
    </xf>
    <xf numFmtId="0" fontId="19" fillId="0" borderId="22" xfId="4" applyFont="1" applyBorder="1" applyAlignment="1">
      <alignment horizontal="center" vertical="center" wrapText="1"/>
    </xf>
    <xf numFmtId="0" fontId="19" fillId="0" borderId="68" xfId="4" applyFont="1" applyBorder="1" applyAlignment="1">
      <alignment horizontal="center" vertical="center" wrapText="1"/>
    </xf>
    <xf numFmtId="0" fontId="21" fillId="0" borderId="72" xfId="4" applyFont="1" applyBorder="1" applyAlignment="1">
      <alignment horizontal="center" vertical="center" wrapText="1"/>
    </xf>
    <xf numFmtId="0" fontId="21" fillId="0" borderId="74" xfId="4" applyFont="1" applyBorder="1" applyAlignment="1">
      <alignment horizontal="center" vertical="center" wrapText="1"/>
    </xf>
    <xf numFmtId="38" fontId="19" fillId="0" borderId="18" xfId="5" applyFont="1" applyFill="1" applyBorder="1" applyAlignment="1" applyProtection="1">
      <alignment horizontal="center" vertical="center"/>
    </xf>
    <xf numFmtId="40" fontId="19" fillId="2" borderId="4" xfId="5" applyNumberFormat="1" applyFont="1" applyFill="1" applyBorder="1" applyAlignment="1" applyProtection="1">
      <alignment vertical="center" shrinkToFit="1"/>
      <protection hidden="1"/>
    </xf>
    <xf numFmtId="40" fontId="19" fillId="0" borderId="4" xfId="5" applyNumberFormat="1" applyFont="1" applyFill="1" applyBorder="1" applyAlignment="1" applyProtection="1">
      <alignment vertical="center" shrinkToFit="1"/>
      <protection hidden="1"/>
    </xf>
    <xf numFmtId="40" fontId="19" fillId="2" borderId="77" xfId="5" applyNumberFormat="1" applyFont="1" applyFill="1" applyBorder="1" applyAlignment="1" applyProtection="1">
      <alignment vertical="center" shrinkToFit="1"/>
      <protection hidden="1"/>
    </xf>
    <xf numFmtId="0" fontId="19" fillId="0" borderId="6" xfId="5" applyNumberFormat="1" applyFont="1" applyFill="1" applyBorder="1" applyProtection="1">
      <alignment vertical="center"/>
      <protection hidden="1"/>
    </xf>
    <xf numFmtId="179" fontId="19" fillId="0" borderId="80" xfId="5" applyNumberFormat="1" applyFont="1" applyFill="1" applyBorder="1" applyAlignment="1" applyProtection="1">
      <alignment vertical="center"/>
      <protection locked="0"/>
    </xf>
    <xf numFmtId="180" fontId="19" fillId="3" borderId="83" xfId="5" applyNumberFormat="1" applyFont="1" applyFill="1" applyBorder="1" applyAlignment="1" applyProtection="1">
      <alignment vertical="center"/>
      <protection locked="0"/>
    </xf>
    <xf numFmtId="38" fontId="19" fillId="0" borderId="11" xfId="5" applyFont="1" applyFill="1" applyBorder="1" applyAlignment="1" applyProtection="1">
      <alignment horizontal="center" vertical="center"/>
    </xf>
    <xf numFmtId="40" fontId="19" fillId="2" borderId="48" xfId="5" applyNumberFormat="1" applyFont="1" applyFill="1" applyBorder="1" applyAlignment="1" applyProtection="1">
      <alignment vertical="center" shrinkToFit="1"/>
      <protection hidden="1"/>
    </xf>
    <xf numFmtId="40" fontId="19" fillId="0" borderId="48" xfId="5" applyNumberFormat="1" applyFont="1" applyFill="1" applyBorder="1" applyAlignment="1" applyProtection="1">
      <alignment vertical="center" shrinkToFit="1"/>
      <protection hidden="1"/>
    </xf>
    <xf numFmtId="40" fontId="19" fillId="2" borderId="84" xfId="5" applyNumberFormat="1" applyFont="1" applyFill="1" applyBorder="1" applyAlignment="1" applyProtection="1">
      <alignment vertical="center" shrinkToFit="1"/>
      <protection hidden="1"/>
    </xf>
    <xf numFmtId="0" fontId="19" fillId="0" borderId="10" xfId="5" applyNumberFormat="1" applyFont="1" applyFill="1" applyBorder="1" applyProtection="1">
      <alignment vertical="center"/>
      <protection hidden="1"/>
    </xf>
    <xf numFmtId="179" fontId="19" fillId="0" borderId="11" xfId="5" applyNumberFormat="1" applyFont="1" applyFill="1" applyBorder="1" applyAlignment="1" applyProtection="1">
      <alignment vertical="center"/>
      <protection locked="0"/>
    </xf>
    <xf numFmtId="180" fontId="19" fillId="3" borderId="86" xfId="5" applyNumberFormat="1" applyFont="1" applyFill="1" applyBorder="1" applyAlignment="1" applyProtection="1">
      <alignment vertical="center"/>
      <protection locked="0"/>
    </xf>
    <xf numFmtId="0" fontId="19" fillId="0" borderId="87" xfId="4" applyFont="1" applyBorder="1" applyAlignment="1">
      <alignment vertical="center" shrinkToFit="1"/>
    </xf>
    <xf numFmtId="38" fontId="19" fillId="0" borderId="87" xfId="5" applyFont="1" applyFill="1" applyBorder="1" applyAlignment="1" applyProtection="1">
      <alignment horizontal="center" vertical="center"/>
    </xf>
    <xf numFmtId="40" fontId="19" fillId="2" borderId="88" xfId="5" applyNumberFormat="1" applyFont="1" applyFill="1" applyBorder="1" applyAlignment="1" applyProtection="1">
      <alignment vertical="center" shrinkToFit="1"/>
      <protection hidden="1"/>
    </xf>
    <xf numFmtId="40" fontId="19" fillId="0" borderId="88" xfId="5" applyNumberFormat="1" applyFont="1" applyFill="1" applyBorder="1" applyAlignment="1" applyProtection="1">
      <alignment vertical="center" shrinkToFit="1"/>
      <protection hidden="1"/>
    </xf>
    <xf numFmtId="40" fontId="19" fillId="2" borderId="89" xfId="5" applyNumberFormat="1" applyFont="1" applyFill="1" applyBorder="1" applyAlignment="1" applyProtection="1">
      <alignment vertical="center" shrinkToFit="1"/>
      <protection hidden="1"/>
    </xf>
    <xf numFmtId="0" fontId="19" fillId="0" borderId="90" xfId="5" applyNumberFormat="1" applyFont="1" applyFill="1" applyBorder="1" applyProtection="1">
      <alignment vertical="center"/>
      <protection hidden="1"/>
    </xf>
    <xf numFmtId="179" fontId="19" fillId="0" borderId="87" xfId="5" applyNumberFormat="1" applyFont="1" applyFill="1" applyBorder="1" applyAlignment="1" applyProtection="1">
      <alignment vertical="center"/>
      <protection locked="0"/>
    </xf>
    <xf numFmtId="180" fontId="19" fillId="3" borderId="92" xfId="5" applyNumberFormat="1" applyFont="1" applyFill="1" applyBorder="1" applyAlignment="1" applyProtection="1">
      <alignment vertical="center"/>
      <protection locked="0"/>
    </xf>
    <xf numFmtId="0" fontId="19" fillId="0" borderId="93" xfId="4" applyFont="1" applyBorder="1" applyAlignment="1">
      <alignment vertical="center" shrinkToFit="1"/>
    </xf>
    <xf numFmtId="38" fontId="19" fillId="0" borderId="93" xfId="5" applyFont="1" applyFill="1" applyBorder="1" applyAlignment="1" applyProtection="1">
      <alignment horizontal="center" vertical="center"/>
    </xf>
    <xf numFmtId="40" fontId="19" fillId="2" borderId="94" xfId="5" applyNumberFormat="1" applyFont="1" applyFill="1" applyBorder="1" applyAlignment="1" applyProtection="1">
      <alignment vertical="center" shrinkToFit="1"/>
      <protection hidden="1"/>
    </xf>
    <xf numFmtId="40" fontId="19" fillId="0" borderId="94" xfId="5" applyNumberFormat="1" applyFont="1" applyFill="1" applyBorder="1" applyAlignment="1" applyProtection="1">
      <alignment vertical="center" shrinkToFit="1"/>
      <protection hidden="1"/>
    </xf>
    <xf numFmtId="40" fontId="19" fillId="2" borderId="95" xfId="5" applyNumberFormat="1" applyFont="1" applyFill="1" applyBorder="1" applyAlignment="1" applyProtection="1">
      <alignment vertical="center" shrinkToFit="1"/>
      <protection hidden="1"/>
    </xf>
    <xf numFmtId="0" fontId="19" fillId="0" borderId="96" xfId="5" applyNumberFormat="1" applyFont="1" applyFill="1" applyBorder="1" applyProtection="1">
      <alignment vertical="center"/>
      <protection hidden="1"/>
    </xf>
    <xf numFmtId="179" fontId="19" fillId="0" borderId="93" xfId="5" applyNumberFormat="1" applyFont="1" applyFill="1" applyBorder="1" applyAlignment="1" applyProtection="1">
      <alignment vertical="center"/>
      <protection locked="0"/>
    </xf>
    <xf numFmtId="180" fontId="19" fillId="3" borderId="98" xfId="5" applyNumberFormat="1" applyFont="1" applyFill="1" applyBorder="1" applyAlignment="1" applyProtection="1">
      <alignment vertical="center"/>
      <protection locked="0"/>
    </xf>
    <xf numFmtId="0" fontId="19" fillId="0" borderId="99" xfId="4" applyFont="1" applyBorder="1" applyAlignment="1">
      <alignment vertical="center" shrinkToFit="1"/>
    </xf>
    <xf numFmtId="38" fontId="19" fillId="0" borderId="99" xfId="5" applyFont="1" applyFill="1" applyBorder="1" applyAlignment="1" applyProtection="1">
      <alignment horizontal="center" vertical="center"/>
    </xf>
    <xf numFmtId="40" fontId="19" fillId="2" borderId="100" xfId="5" applyNumberFormat="1" applyFont="1" applyFill="1" applyBorder="1" applyAlignment="1" applyProtection="1">
      <alignment vertical="center" shrinkToFit="1"/>
      <protection hidden="1"/>
    </xf>
    <xf numFmtId="40" fontId="19" fillId="0" borderId="100" xfId="5" applyNumberFormat="1" applyFont="1" applyFill="1" applyBorder="1" applyAlignment="1" applyProtection="1">
      <alignment vertical="center" shrinkToFit="1"/>
      <protection hidden="1"/>
    </xf>
    <xf numFmtId="40" fontId="19" fillId="2" borderId="101" xfId="5" applyNumberFormat="1" applyFont="1" applyFill="1" applyBorder="1" applyAlignment="1" applyProtection="1">
      <alignment vertical="center" shrinkToFit="1"/>
      <protection hidden="1"/>
    </xf>
    <xf numFmtId="0" fontId="19" fillId="0" borderId="102" xfId="5" applyNumberFormat="1" applyFont="1" applyFill="1" applyBorder="1" applyProtection="1">
      <alignment vertical="center"/>
      <protection hidden="1"/>
    </xf>
    <xf numFmtId="179" fontId="19" fillId="0" borderId="99" xfId="5" applyNumberFormat="1" applyFont="1" applyFill="1" applyBorder="1" applyAlignment="1" applyProtection="1">
      <alignment vertical="center"/>
      <protection locked="0"/>
    </xf>
    <xf numFmtId="180" fontId="19" fillId="3" borderId="104" xfId="5" applyNumberFormat="1" applyFont="1" applyFill="1" applyBorder="1" applyAlignment="1" applyProtection="1">
      <alignment vertical="center"/>
      <protection locked="0"/>
    </xf>
    <xf numFmtId="181" fontId="19" fillId="0" borderId="11" xfId="5" applyNumberFormat="1" applyFont="1" applyFill="1" applyBorder="1" applyAlignment="1" applyProtection="1">
      <alignment vertical="center"/>
      <protection locked="0"/>
    </xf>
    <xf numFmtId="38" fontId="19" fillId="0" borderId="105" xfId="5" applyFont="1" applyFill="1" applyBorder="1" applyAlignment="1" applyProtection="1">
      <alignment horizontal="center" vertical="center"/>
    </xf>
    <xf numFmtId="40" fontId="19" fillId="2" borderId="7" xfId="5" applyNumberFormat="1" applyFont="1" applyFill="1" applyBorder="1" applyAlignment="1" applyProtection="1">
      <alignment vertical="center" shrinkToFit="1"/>
      <protection hidden="1"/>
    </xf>
    <xf numFmtId="40" fontId="19" fillId="0" borderId="7" xfId="5" applyNumberFormat="1" applyFont="1" applyFill="1" applyBorder="1" applyAlignment="1" applyProtection="1">
      <alignment vertical="center" shrinkToFit="1"/>
      <protection hidden="1"/>
    </xf>
    <xf numFmtId="40" fontId="19" fillId="2" borderId="68" xfId="5" applyNumberFormat="1" applyFont="1" applyFill="1" applyBorder="1" applyAlignment="1" applyProtection="1">
      <alignment vertical="center" shrinkToFit="1"/>
      <protection hidden="1"/>
    </xf>
    <xf numFmtId="0" fontId="19" fillId="0" borderId="8" xfId="5" applyNumberFormat="1" applyFont="1" applyFill="1" applyBorder="1" applyProtection="1">
      <alignment vertical="center"/>
      <protection hidden="1"/>
    </xf>
    <xf numFmtId="0" fontId="19" fillId="0" borderId="11" xfId="4" applyFont="1" applyBorder="1" applyAlignment="1">
      <alignment vertical="center" shrinkToFit="1"/>
    </xf>
    <xf numFmtId="40" fontId="19" fillId="2" borderId="4" xfId="5" applyNumberFormat="1" applyFont="1" applyFill="1" applyBorder="1" applyAlignment="1" applyProtection="1">
      <alignment vertical="center" shrinkToFit="1"/>
    </xf>
    <xf numFmtId="40" fontId="19" fillId="0" borderId="4" xfId="5" applyNumberFormat="1" applyFont="1" applyFill="1" applyBorder="1" applyAlignment="1" applyProtection="1">
      <alignment vertical="center" shrinkToFit="1"/>
    </xf>
    <xf numFmtId="40" fontId="19" fillId="2" borderId="77" xfId="5" applyNumberFormat="1" applyFont="1" applyFill="1" applyBorder="1" applyAlignment="1" applyProtection="1">
      <alignment vertical="center" shrinkToFit="1"/>
    </xf>
    <xf numFmtId="0" fontId="19" fillId="0" borderId="6" xfId="5" applyNumberFormat="1" applyFont="1" applyFill="1" applyBorder="1" applyProtection="1">
      <alignment vertical="center"/>
    </xf>
    <xf numFmtId="182" fontId="19" fillId="3" borderId="86" xfId="5" applyNumberFormat="1" applyFont="1" applyFill="1" applyBorder="1" applyAlignment="1" applyProtection="1">
      <alignment vertical="center"/>
      <protection locked="0"/>
    </xf>
    <xf numFmtId="40" fontId="19" fillId="2" borderId="48" xfId="5" applyNumberFormat="1" applyFont="1" applyFill="1" applyBorder="1" applyAlignment="1" applyProtection="1">
      <alignment vertical="center" shrinkToFit="1"/>
    </xf>
    <xf numFmtId="40" fontId="19" fillId="2" borderId="84" xfId="5" applyNumberFormat="1" applyFont="1" applyFill="1" applyBorder="1" applyAlignment="1" applyProtection="1">
      <alignment vertical="center" shrinkToFit="1"/>
    </xf>
    <xf numFmtId="181" fontId="19" fillId="0" borderId="25" xfId="5" applyNumberFormat="1" applyFont="1" applyFill="1" applyBorder="1" applyAlignment="1" applyProtection="1">
      <alignment vertical="center"/>
      <protection locked="0"/>
    </xf>
    <xf numFmtId="182" fontId="19" fillId="3" borderId="107" xfId="5" applyNumberFormat="1" applyFont="1" applyFill="1" applyBorder="1" applyAlignment="1" applyProtection="1">
      <alignment vertical="center"/>
      <protection locked="0"/>
    </xf>
    <xf numFmtId="40" fontId="19" fillId="0" borderId="37" xfId="5" applyNumberFormat="1" applyFont="1" applyFill="1" applyBorder="1" applyAlignment="1" applyProtection="1">
      <alignment vertical="center" shrinkToFit="1"/>
    </xf>
    <xf numFmtId="40" fontId="22" fillId="2" borderId="48" xfId="5" applyNumberFormat="1" applyFont="1" applyFill="1" applyBorder="1" applyAlignment="1" applyProtection="1">
      <alignment vertical="center" shrinkToFit="1"/>
    </xf>
    <xf numFmtId="40" fontId="22" fillId="0" borderId="48" xfId="5" applyNumberFormat="1" applyFont="1" applyFill="1" applyBorder="1" applyAlignment="1" applyProtection="1">
      <alignment vertical="center" shrinkToFit="1"/>
    </xf>
    <xf numFmtId="40" fontId="22" fillId="2" borderId="84" xfId="5" applyNumberFormat="1" applyFont="1" applyFill="1" applyBorder="1" applyAlignment="1" applyProtection="1">
      <alignment vertical="center" shrinkToFit="1"/>
    </xf>
    <xf numFmtId="0" fontId="22" fillId="0" borderId="10" xfId="5" applyNumberFormat="1" applyFont="1" applyFill="1" applyBorder="1" applyAlignment="1" applyProtection="1">
      <alignment vertical="center" shrinkToFit="1"/>
    </xf>
    <xf numFmtId="40" fontId="19" fillId="2" borderId="88" xfId="5" applyNumberFormat="1" applyFont="1" applyFill="1" applyBorder="1" applyAlignment="1" applyProtection="1">
      <alignment vertical="center" shrinkToFit="1"/>
    </xf>
    <xf numFmtId="40" fontId="19" fillId="0" borderId="88" xfId="5" applyNumberFormat="1" applyFont="1" applyFill="1" applyBorder="1" applyAlignment="1" applyProtection="1">
      <alignment vertical="center" shrinkToFit="1"/>
    </xf>
    <xf numFmtId="40" fontId="19" fillId="2" borderId="89" xfId="5" applyNumberFormat="1" applyFont="1" applyFill="1" applyBorder="1" applyAlignment="1" applyProtection="1">
      <alignment vertical="center" shrinkToFit="1"/>
    </xf>
    <xf numFmtId="0" fontId="19" fillId="0" borderId="90" xfId="5" applyNumberFormat="1" applyFont="1" applyFill="1" applyBorder="1" applyProtection="1">
      <alignment vertical="center"/>
    </xf>
    <xf numFmtId="181" fontId="19" fillId="0" borderId="112" xfId="5" applyNumberFormat="1" applyFont="1" applyFill="1" applyBorder="1" applyAlignment="1" applyProtection="1">
      <alignment vertical="center"/>
      <protection locked="0"/>
    </xf>
    <xf numFmtId="182" fontId="19" fillId="3" borderId="115" xfId="5" applyNumberFormat="1" applyFont="1" applyFill="1" applyBorder="1" applyAlignment="1" applyProtection="1">
      <alignment vertical="center"/>
      <protection locked="0"/>
    </xf>
    <xf numFmtId="40" fontId="19" fillId="2" borderId="94" xfId="5" applyNumberFormat="1" applyFont="1" applyFill="1" applyBorder="1" applyAlignment="1" applyProtection="1">
      <alignment vertical="center" shrinkToFit="1"/>
    </xf>
    <xf numFmtId="40" fontId="19" fillId="0" borderId="94" xfId="5" applyNumberFormat="1" applyFont="1" applyFill="1" applyBorder="1" applyAlignment="1" applyProtection="1">
      <alignment vertical="center" shrinkToFit="1"/>
    </xf>
    <xf numFmtId="40" fontId="19" fillId="2" borderId="95" xfId="5" applyNumberFormat="1" applyFont="1" applyFill="1" applyBorder="1" applyAlignment="1" applyProtection="1">
      <alignment vertical="center" shrinkToFit="1"/>
    </xf>
    <xf numFmtId="0" fontId="19" fillId="0" borderId="96" xfId="5" applyNumberFormat="1" applyFont="1" applyFill="1" applyBorder="1" applyProtection="1">
      <alignment vertical="center"/>
    </xf>
    <xf numFmtId="181" fontId="19" fillId="0" borderId="120" xfId="5" applyNumberFormat="1" applyFont="1" applyFill="1" applyBorder="1" applyAlignment="1" applyProtection="1">
      <alignment vertical="center"/>
      <protection locked="0"/>
    </xf>
    <xf numFmtId="182" fontId="19" fillId="3" borderId="123" xfId="5" applyNumberFormat="1" applyFont="1" applyFill="1" applyBorder="1" applyAlignment="1" applyProtection="1">
      <alignment vertical="center"/>
      <protection locked="0"/>
    </xf>
    <xf numFmtId="0" fontId="22" fillId="0" borderId="71" xfId="4" applyFont="1" applyBorder="1" applyAlignment="1">
      <alignment vertical="center" textRotation="255" shrinkToFit="1"/>
    </xf>
    <xf numFmtId="38" fontId="19" fillId="0" borderId="22" xfId="5" applyFont="1" applyFill="1" applyBorder="1" applyAlignment="1" applyProtection="1">
      <alignment horizontal="center" vertical="center" wrapText="1"/>
    </xf>
    <xf numFmtId="40" fontId="19" fillId="2" borderId="124" xfId="5" applyNumberFormat="1" applyFont="1" applyFill="1" applyBorder="1" applyAlignment="1" applyProtection="1">
      <alignment vertical="center" shrinkToFit="1"/>
      <protection hidden="1"/>
    </xf>
    <xf numFmtId="40" fontId="19" fillId="2" borderId="125" xfId="5" applyNumberFormat="1" applyFont="1" applyFill="1" applyBorder="1" applyAlignment="1" applyProtection="1">
      <alignment vertical="center" shrinkToFit="1"/>
      <protection hidden="1"/>
    </xf>
    <xf numFmtId="0" fontId="19" fillId="0" borderId="126" xfId="4" applyFont="1" applyBorder="1" applyAlignment="1" applyProtection="1">
      <alignment vertical="center" shrinkToFit="1"/>
      <protection hidden="1"/>
    </xf>
    <xf numFmtId="40" fontId="10" fillId="2" borderId="129" xfId="5" applyNumberFormat="1" applyFont="1" applyFill="1" applyBorder="1" applyAlignment="1" applyProtection="1">
      <alignment vertical="center" shrinkToFit="1"/>
      <protection hidden="1"/>
    </xf>
    <xf numFmtId="40" fontId="10" fillId="0" borderId="130" xfId="5" applyNumberFormat="1" applyFont="1" applyFill="1" applyBorder="1" applyAlignment="1" applyProtection="1">
      <alignment vertical="center" shrinkToFit="1"/>
      <protection hidden="1"/>
    </xf>
    <xf numFmtId="40" fontId="10" fillId="0" borderId="131" xfId="5" applyNumberFormat="1" applyFont="1" applyFill="1" applyBorder="1" applyAlignment="1" applyProtection="1">
      <alignment vertical="center" shrinkToFit="1"/>
      <protection hidden="1"/>
    </xf>
    <xf numFmtId="40" fontId="10" fillId="2" borderId="132" xfId="5" applyNumberFormat="1" applyFont="1" applyFill="1" applyBorder="1" applyAlignment="1" applyProtection="1">
      <alignment vertical="center" shrinkToFit="1"/>
      <protection hidden="1"/>
    </xf>
    <xf numFmtId="0" fontId="10" fillId="0" borderId="79" xfId="5" applyNumberFormat="1" applyFont="1" applyFill="1" applyBorder="1" applyAlignment="1" applyProtection="1">
      <alignment vertical="center" shrinkToFit="1"/>
      <protection hidden="1"/>
    </xf>
    <xf numFmtId="0" fontId="10" fillId="0" borderId="0" xfId="4" applyFont="1" applyAlignment="1">
      <alignment horizontal="center" vertical="center"/>
    </xf>
    <xf numFmtId="0" fontId="10" fillId="0" borderId="0" xfId="5" applyNumberFormat="1" applyFont="1" applyFill="1" applyBorder="1" applyAlignment="1" applyProtection="1">
      <alignment vertical="center" shrinkToFit="1"/>
      <protection hidden="1"/>
    </xf>
    <xf numFmtId="0" fontId="10" fillId="0" borderId="6" xfId="5" applyNumberFormat="1" applyFont="1" applyFill="1" applyBorder="1" applyAlignment="1" applyProtection="1">
      <alignment vertical="center" shrinkToFit="1"/>
      <protection hidden="1"/>
    </xf>
    <xf numFmtId="40" fontId="9" fillId="2" borderId="24" xfId="5" applyNumberFormat="1" applyFont="1" applyFill="1" applyBorder="1" applyAlignment="1" applyProtection="1">
      <alignment vertical="center" shrinkToFit="1"/>
      <protection hidden="1"/>
    </xf>
    <xf numFmtId="40" fontId="9" fillId="0" borderId="50" xfId="5" applyNumberFormat="1" applyFont="1" applyFill="1" applyBorder="1" applyAlignment="1" applyProtection="1">
      <alignment vertical="center" shrinkToFit="1"/>
      <protection hidden="1"/>
    </xf>
    <xf numFmtId="40" fontId="9" fillId="0" borderId="133" xfId="5" applyNumberFormat="1" applyFont="1" applyFill="1" applyBorder="1" applyAlignment="1" applyProtection="1">
      <alignment vertical="center" shrinkToFit="1"/>
      <protection hidden="1"/>
    </xf>
    <xf numFmtId="40" fontId="9" fillId="2" borderId="26" xfId="5" applyNumberFormat="1" applyFont="1" applyFill="1" applyBorder="1" applyAlignment="1" applyProtection="1">
      <alignment vertical="center" shrinkToFit="1"/>
      <protection hidden="1"/>
    </xf>
    <xf numFmtId="40" fontId="9" fillId="2" borderId="25" xfId="5" applyNumberFormat="1" applyFont="1" applyFill="1" applyBorder="1" applyAlignment="1" applyProtection="1">
      <alignment vertical="center" shrinkToFit="1"/>
      <protection hidden="1"/>
    </xf>
    <xf numFmtId="40" fontId="9" fillId="0" borderId="58" xfId="5" applyNumberFormat="1" applyFont="1" applyFill="1" applyBorder="1" applyAlignment="1" applyProtection="1">
      <alignment vertical="center" shrinkToFit="1"/>
      <protection hidden="1"/>
    </xf>
    <xf numFmtId="40" fontId="9" fillId="0" borderId="134" xfId="5" applyNumberFormat="1" applyFont="1" applyFill="1" applyBorder="1" applyAlignment="1" applyProtection="1">
      <alignment vertical="center" shrinkToFit="1"/>
      <protection hidden="1"/>
    </xf>
    <xf numFmtId="40" fontId="9" fillId="2" borderId="27" xfId="5" applyNumberFormat="1" applyFont="1" applyFill="1" applyBorder="1" applyAlignment="1" applyProtection="1">
      <alignment vertical="center" shrinkToFit="1"/>
      <protection hidden="1"/>
    </xf>
    <xf numFmtId="0" fontId="10" fillId="0" borderId="57" xfId="5" applyNumberFormat="1" applyFont="1" applyFill="1" applyBorder="1" applyAlignment="1" applyProtection="1">
      <alignment vertical="center" shrinkToFit="1"/>
      <protection hidden="1"/>
    </xf>
    <xf numFmtId="0" fontId="10" fillId="0" borderId="1" xfId="4" applyFont="1" applyBorder="1" applyAlignment="1">
      <alignment horizontal="center" vertical="center"/>
    </xf>
    <xf numFmtId="0" fontId="10" fillId="0" borderId="1" xfId="5" applyNumberFormat="1" applyFont="1" applyFill="1" applyBorder="1" applyAlignment="1" applyProtection="1">
      <alignment vertical="center" shrinkToFit="1"/>
      <protection hidden="1"/>
    </xf>
    <xf numFmtId="0" fontId="19" fillId="0" borderId="112" xfId="4" applyFont="1" applyBorder="1" applyAlignment="1">
      <alignment vertical="center" shrinkToFit="1"/>
    </xf>
    <xf numFmtId="38" fontId="19" fillId="0" borderId="112" xfId="5" applyFont="1" applyFill="1" applyBorder="1" applyAlignment="1" applyProtection="1">
      <alignment horizontal="center" vertical="center"/>
    </xf>
    <xf numFmtId="0" fontId="19" fillId="0" borderId="135" xfId="5" applyNumberFormat="1" applyFont="1" applyFill="1" applyBorder="1" applyProtection="1">
      <alignment vertical="center"/>
    </xf>
    <xf numFmtId="0" fontId="19" fillId="0" borderId="3" xfId="5" applyNumberFormat="1" applyFont="1" applyFill="1" applyBorder="1" applyProtection="1">
      <alignment vertical="center"/>
    </xf>
    <xf numFmtId="0" fontId="19" fillId="0" borderId="136" xfId="5" applyNumberFormat="1" applyFont="1" applyFill="1" applyBorder="1" applyProtection="1">
      <alignment vertical="center"/>
    </xf>
    <xf numFmtId="0" fontId="22" fillId="0" borderId="15" xfId="4" applyFont="1" applyBorder="1" applyAlignment="1">
      <alignment horizontal="center" vertical="center" textRotation="255" shrinkToFit="1"/>
    </xf>
    <xf numFmtId="38" fontId="19" fillId="0" borderId="25" xfId="5" applyFont="1" applyFill="1" applyBorder="1" applyAlignment="1" applyProtection="1">
      <alignment horizontal="center" vertical="center" wrapText="1"/>
    </xf>
    <xf numFmtId="40" fontId="19" fillId="2" borderId="25" xfId="5" applyNumberFormat="1" applyFont="1" applyFill="1" applyBorder="1" applyAlignment="1" applyProtection="1">
      <alignment vertical="center" shrinkToFit="1"/>
      <protection hidden="1"/>
    </xf>
    <xf numFmtId="0" fontId="19" fillId="0" borderId="137" xfId="4" applyFont="1" applyBorder="1" applyAlignment="1" applyProtection="1">
      <alignment vertical="center" shrinkToFit="1"/>
      <protection hidden="1"/>
    </xf>
    <xf numFmtId="0" fontId="19" fillId="0" borderId="3" xfId="4" applyFont="1" applyBorder="1" applyAlignment="1" applyProtection="1">
      <alignment vertical="center" shrinkToFit="1"/>
      <protection hidden="1"/>
    </xf>
    <xf numFmtId="0" fontId="4" fillId="0" borderId="0" xfId="4" applyFont="1" applyAlignment="1">
      <alignment vertical="center" wrapText="1"/>
    </xf>
    <xf numFmtId="0" fontId="0" fillId="0" borderId="1" xfId="0" applyBorder="1">
      <alignment vertical="center"/>
    </xf>
    <xf numFmtId="0" fontId="4" fillId="0" borderId="0" xfId="0" applyFont="1" applyAlignment="1">
      <alignment horizontal="right" vertical="center"/>
    </xf>
    <xf numFmtId="0" fontId="0" fillId="0" borderId="1" xfId="0" applyBorder="1" applyAlignment="1">
      <alignment horizontal="right" vertical="center"/>
    </xf>
    <xf numFmtId="0" fontId="0" fillId="0" borderId="5" xfId="0" applyBorder="1" applyAlignment="1">
      <alignment horizontal="righ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38" fontId="0" fillId="0" borderId="11" xfId="0" applyNumberFormat="1" applyBorder="1">
      <alignment vertical="center"/>
    </xf>
    <xf numFmtId="38" fontId="0" fillId="0" borderId="11" xfId="0" applyNumberFormat="1" applyBorder="1" applyAlignment="1">
      <alignment horizontal="center" vertical="center" wrapText="1"/>
    </xf>
    <xf numFmtId="0" fontId="0" fillId="0" borderId="0" xfId="0" applyAlignment="1">
      <alignment vertical="top"/>
    </xf>
    <xf numFmtId="0" fontId="0" fillId="0" borderId="0" xfId="0" applyAlignment="1">
      <alignment horizontal="center" vertical="top" wrapText="1"/>
    </xf>
    <xf numFmtId="0" fontId="0" fillId="0" borderId="4" xfId="0" applyBorder="1">
      <alignment vertical="center"/>
    </xf>
    <xf numFmtId="0" fontId="10" fillId="0" borderId="0" xfId="0" applyFont="1">
      <alignment vertical="center"/>
    </xf>
    <xf numFmtId="176" fontId="0" fillId="0" borderId="0" xfId="0" applyNumberFormat="1" applyAlignment="1">
      <alignment vertical="center" shrinkToFit="1"/>
    </xf>
    <xf numFmtId="0" fontId="0" fillId="0" borderId="0" xfId="0" quotePrefix="1" applyAlignment="1">
      <alignment horizontal="left" vertical="center"/>
    </xf>
    <xf numFmtId="0" fontId="0" fillId="0" borderId="0" xfId="0" applyAlignment="1">
      <alignment horizontal="left" vertical="center" wrapText="1"/>
    </xf>
    <xf numFmtId="0" fontId="0" fillId="0" borderId="3" xfId="0" applyBorder="1" applyAlignment="1">
      <alignment horizontal="left" vertical="center" wrapText="1"/>
    </xf>
    <xf numFmtId="0" fontId="28" fillId="0" borderId="0" xfId="6" applyFont="1" applyAlignment="1">
      <alignment vertical="top"/>
    </xf>
    <xf numFmtId="0" fontId="29" fillId="0" borderId="0" xfId="6" applyFont="1" applyAlignment="1">
      <alignment vertical="top"/>
    </xf>
    <xf numFmtId="0" fontId="30" fillId="0" borderId="0" xfId="6" applyFont="1" applyAlignment="1">
      <alignment horizontal="center" vertical="top"/>
    </xf>
    <xf numFmtId="0" fontId="1" fillId="0" borderId="0" xfId="6" applyAlignment="1">
      <alignment horizontal="center" vertical="top"/>
    </xf>
    <xf numFmtId="0" fontId="1" fillId="0" borderId="0" xfId="6" applyAlignment="1">
      <alignment vertical="top"/>
    </xf>
    <xf numFmtId="0" fontId="29" fillId="0" borderId="0" xfId="6" applyFont="1"/>
    <xf numFmtId="0" fontId="21" fillId="0" borderId="0" xfId="6" applyFont="1" applyAlignment="1">
      <alignment horizontal="left"/>
    </xf>
    <xf numFmtId="0" fontId="29" fillId="0" borderId="0" xfId="6" applyFont="1" applyAlignment="1">
      <alignment horizontal="center"/>
    </xf>
    <xf numFmtId="189" fontId="29" fillId="0" borderId="0" xfId="6" applyNumberFormat="1" applyFont="1"/>
    <xf numFmtId="0" fontId="29" fillId="0" borderId="0" xfId="6" applyFont="1" applyAlignment="1">
      <alignment horizontal="right"/>
    </xf>
    <xf numFmtId="0" fontId="31" fillId="0" borderId="0" xfId="6" applyFont="1" applyAlignment="1">
      <alignment horizontal="left"/>
    </xf>
    <xf numFmtId="0" fontId="29" fillId="0" borderId="0" xfId="6" applyFont="1" applyAlignment="1">
      <alignment horizontal="center" vertical="center"/>
    </xf>
    <xf numFmtId="0" fontId="29" fillId="0" borderId="154" xfId="6" applyFont="1" applyBorder="1" applyAlignment="1">
      <alignment horizontal="center"/>
    </xf>
    <xf numFmtId="0" fontId="29" fillId="0" borderId="156" xfId="6" applyFont="1" applyBorder="1"/>
    <xf numFmtId="183" fontId="29" fillId="0" borderId="157" xfId="6" applyNumberFormat="1" applyFont="1" applyBorder="1"/>
    <xf numFmtId="0" fontId="31" fillId="0" borderId="158" xfId="6" applyFont="1" applyBorder="1" applyAlignment="1">
      <alignment horizontal="left"/>
    </xf>
    <xf numFmtId="0" fontId="29" fillId="0" borderId="103" xfId="6" applyFont="1" applyBorder="1" applyAlignment="1">
      <alignment horizontal="center"/>
    </xf>
    <xf numFmtId="0" fontId="29" fillId="0" borderId="100" xfId="6" applyFont="1" applyBorder="1"/>
    <xf numFmtId="183" fontId="29" fillId="0" borderId="101" xfId="6" applyNumberFormat="1" applyFont="1" applyBorder="1"/>
    <xf numFmtId="0" fontId="31" fillId="0" borderId="163" xfId="6" applyFont="1" applyBorder="1" applyAlignment="1">
      <alignment horizontal="left"/>
    </xf>
    <xf numFmtId="189" fontId="29" fillId="0" borderId="164" xfId="6" applyNumberFormat="1" applyFont="1" applyBorder="1" applyAlignment="1">
      <alignment horizontal="right"/>
    </xf>
    <xf numFmtId="183" fontId="29" fillId="0" borderId="165" xfId="6" applyNumberFormat="1" applyFont="1" applyBorder="1" applyAlignment="1">
      <alignment horizontal="left"/>
    </xf>
    <xf numFmtId="183" fontId="29" fillId="0" borderId="163" xfId="6" applyNumberFormat="1" applyFont="1" applyBorder="1" applyAlignment="1">
      <alignment horizontal="left"/>
    </xf>
    <xf numFmtId="0" fontId="29" fillId="0" borderId="164" xfId="6" applyFont="1" applyBorder="1" applyAlignment="1">
      <alignment horizontal="right"/>
    </xf>
    <xf numFmtId="0" fontId="29" fillId="0" borderId="162" xfId="6" applyFont="1" applyBorder="1" applyAlignment="1">
      <alignment horizontal="left"/>
    </xf>
    <xf numFmtId="0" fontId="29" fillId="0" borderId="164" xfId="6" applyFont="1" applyBorder="1" applyAlignment="1">
      <alignment horizontal="left"/>
    </xf>
    <xf numFmtId="0" fontId="29" fillId="0" borderId="97" xfId="6" applyFont="1" applyBorder="1" applyAlignment="1">
      <alignment horizontal="center"/>
    </xf>
    <xf numFmtId="0" fontId="29" fillId="0" borderId="94" xfId="6" applyFont="1" applyBorder="1"/>
    <xf numFmtId="183" fontId="29" fillId="0" borderId="95" xfId="6" applyNumberFormat="1" applyFont="1" applyBorder="1"/>
    <xf numFmtId="0" fontId="29" fillId="0" borderId="2" xfId="6" applyFont="1" applyBorder="1"/>
    <xf numFmtId="183" fontId="29" fillId="0" borderId="170" xfId="6" applyNumberFormat="1" applyFont="1" applyBorder="1"/>
    <xf numFmtId="0" fontId="29" fillId="0" borderId="114" xfId="6" applyFont="1" applyBorder="1" applyAlignment="1">
      <alignment horizontal="center" vertical="center" wrapText="1"/>
    </xf>
    <xf numFmtId="0" fontId="29" fillId="0" borderId="111" xfId="6" applyFont="1" applyBorder="1"/>
    <xf numFmtId="183" fontId="29" fillId="0" borderId="113" xfId="6" applyNumberFormat="1" applyFont="1" applyBorder="1"/>
    <xf numFmtId="0" fontId="31" fillId="0" borderId="165" xfId="6" applyFont="1" applyBorder="1" applyAlignment="1">
      <alignment horizontal="left"/>
    </xf>
    <xf numFmtId="0" fontId="31" fillId="0" borderId="0" xfId="6" applyFont="1" applyAlignment="1">
      <alignment vertical="top" wrapText="1"/>
    </xf>
    <xf numFmtId="0" fontId="29" fillId="0" borderId="114" xfId="6" applyFont="1" applyBorder="1" applyAlignment="1">
      <alignment horizontal="center"/>
    </xf>
    <xf numFmtId="0" fontId="29" fillId="0" borderId="188" xfId="6" applyFont="1" applyBorder="1" applyAlignment="1">
      <alignment horizontal="center"/>
    </xf>
    <xf numFmtId="0" fontId="29" fillId="0" borderId="119" xfId="6" applyFont="1" applyBorder="1"/>
    <xf numFmtId="183" fontId="29" fillId="0" borderId="121" xfId="6" applyNumberFormat="1" applyFont="1" applyBorder="1"/>
    <xf numFmtId="0" fontId="31" fillId="0" borderId="189" xfId="6" applyFont="1" applyBorder="1" applyAlignment="1">
      <alignment horizontal="left"/>
    </xf>
    <xf numFmtId="0" fontId="29" fillId="0" borderId="191" xfId="6" applyFont="1" applyBorder="1"/>
    <xf numFmtId="183" fontId="29" fillId="0" borderId="151" xfId="6" applyNumberFormat="1" applyFont="1" applyBorder="1"/>
    <xf numFmtId="0" fontId="33" fillId="0" borderId="154" xfId="6" applyFont="1" applyBorder="1" applyAlignment="1">
      <alignment horizontal="center"/>
    </xf>
    <xf numFmtId="0" fontId="29" fillId="6" borderId="109" xfId="6" applyFont="1" applyFill="1" applyBorder="1"/>
    <xf numFmtId="190" fontId="29" fillId="0" borderId="157" xfId="6" applyNumberFormat="1" applyFont="1" applyBorder="1"/>
    <xf numFmtId="0" fontId="38" fillId="0" borderId="0" xfId="6" applyFont="1"/>
    <xf numFmtId="0" fontId="38" fillId="0" borderId="0" xfId="6" applyFont="1" applyAlignment="1">
      <alignment vertical="top"/>
    </xf>
    <xf numFmtId="0" fontId="38" fillId="0" borderId="0" xfId="6" applyFont="1" applyAlignment="1">
      <alignment horizontal="center"/>
    </xf>
    <xf numFmtId="189" fontId="38" fillId="0" borderId="0" xfId="6" applyNumberFormat="1" applyFont="1"/>
    <xf numFmtId="0" fontId="38" fillId="0" borderId="0" xfId="6" applyFont="1" applyAlignment="1">
      <alignment horizontal="right"/>
    </xf>
    <xf numFmtId="0" fontId="38" fillId="0" borderId="0" xfId="6" applyFont="1" applyAlignment="1">
      <alignment horizontal="left"/>
    </xf>
    <xf numFmtId="0" fontId="29" fillId="0" borderId="0" xfId="6" applyFont="1" applyAlignment="1">
      <alignment wrapText="1"/>
    </xf>
    <xf numFmtId="0" fontId="14" fillId="0" borderId="66" xfId="2" applyBorder="1" applyAlignment="1"/>
    <xf numFmtId="40" fontId="19" fillId="2" borderId="4" xfId="5" applyNumberFormat="1" applyFont="1" applyFill="1" applyBorder="1" applyAlignment="1" applyProtection="1">
      <alignment vertical="center" shrinkToFit="1"/>
      <protection locked="0"/>
    </xf>
    <xf numFmtId="40" fontId="19" fillId="2" borderId="48" xfId="5" applyNumberFormat="1" applyFont="1" applyFill="1" applyBorder="1" applyAlignment="1" applyProtection="1">
      <alignment vertical="center" shrinkToFit="1"/>
      <protection locked="0"/>
    </xf>
    <xf numFmtId="40" fontId="19" fillId="2" borderId="88" xfId="5" applyNumberFormat="1" applyFont="1" applyFill="1" applyBorder="1" applyAlignment="1" applyProtection="1">
      <alignment vertical="center" shrinkToFit="1"/>
      <protection locked="0"/>
    </xf>
    <xf numFmtId="40" fontId="19" fillId="2" borderId="94" xfId="5" applyNumberFormat="1" applyFont="1" applyFill="1" applyBorder="1" applyAlignment="1" applyProtection="1">
      <alignment vertical="center" shrinkToFit="1"/>
      <protection locked="0"/>
    </xf>
    <xf numFmtId="40" fontId="19" fillId="2" borderId="100" xfId="5" applyNumberFormat="1" applyFont="1" applyFill="1" applyBorder="1" applyAlignment="1" applyProtection="1">
      <alignment vertical="center" shrinkToFit="1"/>
      <protection locked="0"/>
    </xf>
    <xf numFmtId="40" fontId="19" fillId="2" borderId="7" xfId="5" applyNumberFormat="1" applyFont="1" applyFill="1" applyBorder="1" applyAlignment="1" applyProtection="1">
      <alignment vertical="center" shrinkToFit="1"/>
      <protection locked="0"/>
    </xf>
    <xf numFmtId="0" fontId="0" fillId="0" borderId="196" xfId="0" applyBorder="1" applyAlignment="1">
      <alignment horizontal="center" vertical="center"/>
    </xf>
    <xf numFmtId="0" fontId="0" fillId="0" borderId="202" xfId="0" applyBorder="1" applyAlignment="1">
      <alignment horizontal="center" vertical="center"/>
    </xf>
    <xf numFmtId="0" fontId="21" fillId="0" borderId="4" xfId="0" applyFont="1" applyBorder="1" applyAlignment="1">
      <alignment vertical="center" wrapText="1" shrinkToFit="1"/>
    </xf>
    <xf numFmtId="0" fontId="0" fillId="0" borderId="6" xfId="0" applyBorder="1" applyAlignment="1">
      <alignment horizontal="center" vertical="center"/>
    </xf>
    <xf numFmtId="0" fontId="21" fillId="0" borderId="48" xfId="0" applyFont="1" applyBorder="1" applyAlignment="1">
      <alignment vertical="center" wrapText="1" shrinkToFit="1"/>
    </xf>
    <xf numFmtId="0" fontId="0" fillId="0" borderId="48" xfId="0" applyBorder="1" applyAlignment="1">
      <alignment vertical="center" shrinkToFit="1"/>
    </xf>
    <xf numFmtId="0" fontId="0" fillId="0" borderId="203" xfId="0"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top" wrapText="1"/>
      <protection locked="0"/>
    </xf>
    <xf numFmtId="0" fontId="14" fillId="0" borderId="0" xfId="2" applyAlignment="1">
      <alignment horizontal="left" vertical="center"/>
    </xf>
    <xf numFmtId="0" fontId="29" fillId="0" borderId="169" xfId="6" applyFont="1" applyBorder="1" applyProtection="1">
      <protection locked="0"/>
    </xf>
    <xf numFmtId="0" fontId="29" fillId="0" borderId="177" xfId="6" applyFont="1" applyBorder="1" applyProtection="1">
      <protection locked="0"/>
    </xf>
    <xf numFmtId="0" fontId="29" fillId="0" borderId="190" xfId="6" applyFont="1" applyBorder="1" applyProtection="1">
      <protection locked="0"/>
    </xf>
    <xf numFmtId="0" fontId="29" fillId="5" borderId="152" xfId="6" applyFont="1" applyFill="1" applyBorder="1" applyAlignment="1" applyProtection="1">
      <alignment horizontal="right"/>
      <protection locked="0"/>
    </xf>
    <xf numFmtId="0" fontId="29" fillId="0" borderId="162" xfId="6" applyFont="1" applyBorder="1" applyAlignment="1" applyProtection="1">
      <alignment horizontal="right"/>
      <protection locked="0"/>
    </xf>
    <xf numFmtId="0" fontId="29" fillId="0" borderId="162" xfId="6" applyFont="1" applyBorder="1" applyAlignment="1" applyProtection="1">
      <alignment horizontal="right" vertical="center" wrapText="1"/>
      <protection locked="0"/>
    </xf>
    <xf numFmtId="0" fontId="29" fillId="0" borderId="173" xfId="6" applyFont="1" applyBorder="1" applyAlignment="1" applyProtection="1">
      <alignment horizontal="right"/>
      <protection locked="0"/>
    </xf>
    <xf numFmtId="0" fontId="29" fillId="0" borderId="185" xfId="6" applyFont="1" applyBorder="1" applyAlignment="1" applyProtection="1">
      <alignment horizontal="right"/>
      <protection locked="0"/>
    </xf>
    <xf numFmtId="0" fontId="19" fillId="0" borderId="81" xfId="4" applyFont="1" applyBorder="1" applyProtection="1">
      <alignment vertical="center"/>
      <protection locked="0"/>
    </xf>
    <xf numFmtId="0" fontId="19" fillId="0" borderId="82" xfId="4" applyFont="1" applyBorder="1" applyProtection="1">
      <alignment vertical="center"/>
      <protection locked="0"/>
    </xf>
    <xf numFmtId="0" fontId="19" fillId="0" borderId="77" xfId="4" applyFont="1" applyBorder="1" applyProtection="1">
      <alignment vertical="center"/>
      <protection locked="0"/>
    </xf>
    <xf numFmtId="0" fontId="19" fillId="0" borderId="84" xfId="4" applyFont="1" applyBorder="1" applyProtection="1">
      <alignment vertical="center"/>
      <protection locked="0"/>
    </xf>
    <xf numFmtId="0" fontId="19" fillId="0" borderId="85" xfId="4" applyFont="1" applyBorder="1" applyProtection="1">
      <alignment vertical="center"/>
      <protection locked="0"/>
    </xf>
    <xf numFmtId="0" fontId="19" fillId="0" borderId="87" xfId="4" applyFont="1" applyBorder="1" applyAlignment="1" applyProtection="1">
      <alignment vertical="center" shrinkToFit="1"/>
      <protection locked="0"/>
    </xf>
    <xf numFmtId="0" fontId="19" fillId="0" borderId="89" xfId="4" applyFont="1" applyBorder="1" applyProtection="1">
      <alignment vertical="center"/>
      <protection locked="0"/>
    </xf>
    <xf numFmtId="0" fontId="19" fillId="0" borderId="91" xfId="4" applyFont="1" applyBorder="1" applyProtection="1">
      <alignment vertical="center"/>
      <protection locked="0"/>
    </xf>
    <xf numFmtId="0" fontId="19" fillId="0" borderId="93" xfId="4" applyFont="1" applyBorder="1" applyAlignment="1" applyProtection="1">
      <alignment vertical="center" shrinkToFit="1"/>
      <protection locked="0"/>
    </xf>
    <xf numFmtId="0" fontId="19" fillId="0" borderId="95" xfId="4" applyFont="1" applyBorder="1" applyProtection="1">
      <alignment vertical="center"/>
      <protection locked="0"/>
    </xf>
    <xf numFmtId="0" fontId="19" fillId="0" borderId="97" xfId="4" applyFont="1" applyBorder="1" applyProtection="1">
      <alignment vertical="center"/>
      <protection locked="0"/>
    </xf>
    <xf numFmtId="0" fontId="19" fillId="0" borderId="99" xfId="4" applyFont="1" applyBorder="1" applyAlignment="1" applyProtection="1">
      <alignment vertical="center" shrinkToFit="1"/>
      <protection locked="0"/>
    </xf>
    <xf numFmtId="0" fontId="19" fillId="0" borderId="101" xfId="4" applyFont="1" applyBorder="1" applyProtection="1">
      <alignment vertical="center"/>
      <protection locked="0"/>
    </xf>
    <xf numFmtId="0" fontId="19" fillId="0" borderId="103" xfId="4" applyFont="1" applyBorder="1" applyProtection="1">
      <alignment vertical="center"/>
      <protection locked="0"/>
    </xf>
    <xf numFmtId="0" fontId="19" fillId="0" borderId="11" xfId="4" applyFont="1" applyBorder="1" applyProtection="1">
      <alignment vertical="center"/>
      <protection locked="0"/>
    </xf>
    <xf numFmtId="0" fontId="19" fillId="0" borderId="11" xfId="4" applyFont="1" applyBorder="1" applyAlignment="1" applyProtection="1">
      <alignment vertical="center" shrinkToFit="1"/>
      <protection locked="0"/>
    </xf>
    <xf numFmtId="0" fontId="4" fillId="0" borderId="91" xfId="4" applyFont="1" applyBorder="1" applyAlignment="1" applyProtection="1">
      <alignment vertical="center" shrinkToFit="1"/>
      <protection locked="0"/>
    </xf>
    <xf numFmtId="0" fontId="4" fillId="0" borderId="91" xfId="4" applyFont="1" applyBorder="1" applyAlignment="1" applyProtection="1">
      <alignment vertical="center" wrapText="1"/>
      <protection locked="0"/>
    </xf>
    <xf numFmtId="0" fontId="19" fillId="0" borderId="27" xfId="4" applyFont="1" applyBorder="1" applyProtection="1">
      <alignment vertical="center"/>
      <protection locked="0"/>
    </xf>
    <xf numFmtId="0" fontId="19" fillId="0" borderId="106" xfId="4" applyFont="1" applyBorder="1" applyProtection="1">
      <alignment vertical="center"/>
      <protection locked="0"/>
    </xf>
    <xf numFmtId="0" fontId="22" fillId="0" borderId="0" xfId="4" applyFont="1" applyAlignment="1" applyProtection="1">
      <alignment horizontal="center" vertical="center" textRotation="255" shrinkToFit="1"/>
      <protection locked="0"/>
    </xf>
    <xf numFmtId="0" fontId="22" fillId="0" borderId="0" xfId="4" applyFont="1" applyAlignment="1" applyProtection="1">
      <alignment horizontal="center" vertical="center"/>
      <protection locked="0"/>
    </xf>
    <xf numFmtId="0" fontId="19" fillId="0" borderId="109" xfId="4" applyFont="1" applyBorder="1" applyProtection="1">
      <alignment vertical="center"/>
      <protection locked="0"/>
    </xf>
    <xf numFmtId="0" fontId="19" fillId="0" borderId="111" xfId="4" applyFont="1" applyBorder="1" applyAlignment="1" applyProtection="1">
      <alignment vertical="center" shrinkToFit="1"/>
      <protection locked="0"/>
    </xf>
    <xf numFmtId="0" fontId="19" fillId="0" borderId="113" xfId="4" applyFont="1" applyBorder="1" applyProtection="1">
      <alignment vertical="center"/>
      <protection locked="0"/>
    </xf>
    <xf numFmtId="0" fontId="4" fillId="0" borderId="114" xfId="4" applyFont="1" applyBorder="1" applyAlignment="1" applyProtection="1">
      <alignment vertical="center" wrapText="1"/>
      <protection locked="0"/>
    </xf>
    <xf numFmtId="0" fontId="21" fillId="0" borderId="114" xfId="4" applyFont="1" applyBorder="1" applyProtection="1">
      <alignment vertical="center"/>
      <protection locked="0"/>
    </xf>
    <xf numFmtId="0" fontId="19" fillId="0" borderId="119" xfId="4" applyFont="1" applyBorder="1" applyAlignment="1" applyProtection="1">
      <alignment vertical="center" shrinkToFit="1"/>
      <protection locked="0"/>
    </xf>
    <xf numFmtId="0" fontId="19" fillId="0" borderId="121" xfId="4" applyFont="1" applyBorder="1" applyProtection="1">
      <alignment vertical="center"/>
      <protection locked="0"/>
    </xf>
    <xf numFmtId="0" fontId="19" fillId="0" borderId="122" xfId="4" applyFont="1" applyBorder="1" applyProtection="1">
      <alignment vertical="center"/>
      <protection locked="0"/>
    </xf>
    <xf numFmtId="0" fontId="21" fillId="0" borderId="122" xfId="4" applyFont="1" applyBorder="1" applyProtection="1">
      <alignment vertical="center"/>
      <protection locked="0"/>
    </xf>
    <xf numFmtId="0" fontId="14" fillId="0" borderId="0" xfId="2" applyProtection="1">
      <alignment vertical="center"/>
      <protection locked="0"/>
    </xf>
    <xf numFmtId="0" fontId="0" fillId="0" borderId="10" xfId="0" applyBorder="1" applyProtection="1">
      <alignment vertical="center"/>
      <protection locked="0"/>
    </xf>
    <xf numFmtId="0" fontId="43" fillId="0" borderId="0" xfId="0" applyFont="1">
      <alignment vertical="center"/>
    </xf>
    <xf numFmtId="0" fontId="0" fillId="0" borderId="18" xfId="0" applyBorder="1" applyAlignment="1">
      <alignment vertical="center" shrinkToFit="1"/>
    </xf>
    <xf numFmtId="191" fontId="0" fillId="0" borderId="4" xfId="0" applyNumberFormat="1" applyBorder="1" applyAlignment="1">
      <alignment vertical="center" shrinkToFit="1"/>
    </xf>
    <xf numFmtId="0" fontId="0" fillId="0" borderId="11" xfId="0" applyBorder="1" applyAlignment="1">
      <alignment vertical="center" shrinkToFit="1"/>
    </xf>
    <xf numFmtId="191" fontId="0" fillId="0" borderId="48" xfId="0" applyNumberFormat="1" applyBorder="1" applyAlignment="1">
      <alignment vertical="center" shrinkToFit="1"/>
    </xf>
    <xf numFmtId="185" fontId="0" fillId="0" borderId="11" xfId="3" applyNumberFormat="1" applyFont="1" applyBorder="1">
      <alignment vertical="center"/>
    </xf>
    <xf numFmtId="0" fontId="44" fillId="0" borderId="0" xfId="0" applyFont="1">
      <alignment vertical="center"/>
    </xf>
    <xf numFmtId="0" fontId="8" fillId="0" borderId="2" xfId="0" applyFont="1" applyBorder="1">
      <alignment vertical="center"/>
    </xf>
    <xf numFmtId="0" fontId="8" fillId="0" borderId="124"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0" fillId="7" borderId="48" xfId="0" applyFill="1" applyBorder="1" applyAlignment="1" applyProtection="1">
      <alignment horizontal="left" vertical="center"/>
      <protection locked="0"/>
    </xf>
    <xf numFmtId="0" fontId="0" fillId="7" borderId="9" xfId="0"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0" fillId="7" borderId="48" xfId="0" applyFill="1" applyBorder="1" applyAlignment="1" applyProtection="1">
      <alignment horizontal="left" vertical="center" shrinkToFit="1"/>
      <protection locked="0"/>
    </xf>
    <xf numFmtId="0" fontId="0" fillId="7" borderId="9" xfId="0" applyFill="1" applyBorder="1" applyAlignment="1" applyProtection="1">
      <alignment horizontal="left" vertical="center" shrinkToFit="1"/>
      <protection locked="0"/>
    </xf>
    <xf numFmtId="0" fontId="0" fillId="7" borderId="10" xfId="0" applyFill="1" applyBorder="1" applyAlignment="1" applyProtection="1">
      <alignment horizontal="left" vertical="center" shrinkToFit="1"/>
      <protection locked="0"/>
    </xf>
    <xf numFmtId="40" fontId="19" fillId="7" borderId="4" xfId="5" applyNumberFormat="1" applyFont="1" applyFill="1" applyBorder="1" applyAlignment="1" applyProtection="1">
      <alignment vertical="center" shrinkToFit="1"/>
      <protection locked="0" hidden="1"/>
    </xf>
    <xf numFmtId="40" fontId="19" fillId="7" borderId="48" xfId="5" applyNumberFormat="1" applyFont="1" applyFill="1" applyBorder="1" applyAlignment="1" applyProtection="1">
      <alignment vertical="center" shrinkToFit="1"/>
      <protection locked="0" hidden="1"/>
    </xf>
    <xf numFmtId="40" fontId="19" fillId="7" borderId="88" xfId="5" applyNumberFormat="1" applyFont="1" applyFill="1" applyBorder="1" applyAlignment="1" applyProtection="1">
      <alignment vertical="center" shrinkToFit="1"/>
      <protection locked="0" hidden="1"/>
    </xf>
    <xf numFmtId="40" fontId="19" fillId="7" borderId="94" xfId="5" applyNumberFormat="1" applyFont="1" applyFill="1" applyBorder="1" applyAlignment="1" applyProtection="1">
      <alignment vertical="center" shrinkToFit="1"/>
      <protection locked="0" hidden="1"/>
    </xf>
    <xf numFmtId="40" fontId="19" fillId="7" borderId="100" xfId="5" applyNumberFormat="1" applyFont="1" applyFill="1" applyBorder="1" applyAlignment="1" applyProtection="1">
      <alignment vertical="center" shrinkToFit="1"/>
      <protection locked="0" hidden="1"/>
    </xf>
    <xf numFmtId="40" fontId="19" fillId="7" borderId="7" xfId="5" applyNumberFormat="1" applyFont="1" applyFill="1" applyBorder="1" applyAlignment="1" applyProtection="1">
      <alignment vertical="center" shrinkToFit="1"/>
      <protection locked="0" hidden="1"/>
    </xf>
    <xf numFmtId="40" fontId="19" fillId="7" borderId="4" xfId="5" applyNumberFormat="1" applyFont="1" applyFill="1" applyBorder="1" applyAlignment="1" applyProtection="1">
      <alignment vertical="center" shrinkToFit="1"/>
      <protection locked="0"/>
    </xf>
    <xf numFmtId="40" fontId="19" fillId="7" borderId="48" xfId="5" applyNumberFormat="1" applyFont="1" applyFill="1" applyBorder="1" applyAlignment="1" applyProtection="1">
      <alignment vertical="center" shrinkToFit="1"/>
      <protection locked="0"/>
    </xf>
    <xf numFmtId="40" fontId="19" fillId="7" borderId="37" xfId="5" applyNumberFormat="1" applyFont="1" applyFill="1" applyBorder="1" applyAlignment="1" applyProtection="1">
      <alignment vertical="center" shrinkToFit="1"/>
    </xf>
    <xf numFmtId="40" fontId="19" fillId="7" borderId="88" xfId="5" applyNumberFormat="1" applyFont="1" applyFill="1" applyBorder="1" applyAlignment="1" applyProtection="1">
      <alignment vertical="center" shrinkToFit="1"/>
      <protection locked="0"/>
    </xf>
    <xf numFmtId="40" fontId="19" fillId="7" borderId="94" xfId="5" applyNumberFormat="1" applyFont="1" applyFill="1" applyBorder="1" applyAlignment="1" applyProtection="1">
      <alignment vertical="center" shrinkToFit="1"/>
      <protection locked="0"/>
    </xf>
    <xf numFmtId="40" fontId="19" fillId="7" borderId="87" xfId="5" applyNumberFormat="1" applyFont="1" applyFill="1" applyBorder="1" applyAlignment="1" applyProtection="1">
      <alignment vertical="center" shrinkToFit="1"/>
      <protection locked="0"/>
    </xf>
    <xf numFmtId="40" fontId="19" fillId="7" borderId="93" xfId="5" applyNumberFormat="1" applyFont="1" applyFill="1" applyBorder="1" applyAlignment="1" applyProtection="1">
      <alignment vertical="center" shrinkToFit="1"/>
      <protection locked="0"/>
    </xf>
    <xf numFmtId="40" fontId="19" fillId="7" borderId="112" xfId="5" applyNumberFormat="1" applyFont="1" applyFill="1" applyBorder="1" applyAlignment="1" applyProtection="1">
      <alignment vertical="center" shrinkToFit="1"/>
      <protection locked="0"/>
    </xf>
    <xf numFmtId="0" fontId="45" fillId="0" borderId="0" xfId="4" applyFont="1">
      <alignment vertical="center"/>
    </xf>
    <xf numFmtId="0" fontId="46" fillId="0" borderId="0" xfId="4" applyFont="1">
      <alignment vertical="center"/>
    </xf>
    <xf numFmtId="0" fontId="0" fillId="7" borderId="197" xfId="0" applyFill="1" applyBorder="1" applyAlignment="1" applyProtection="1">
      <alignment vertical="center" shrinkToFit="1"/>
      <protection locked="0"/>
    </xf>
    <xf numFmtId="191" fontId="0" fillId="7" borderId="198" xfId="0" applyNumberFormat="1" applyFill="1" applyBorder="1" applyAlignment="1" applyProtection="1">
      <alignment vertical="center" shrinkToFit="1"/>
      <protection locked="0"/>
    </xf>
    <xf numFmtId="0" fontId="0" fillId="7" borderId="199" xfId="0" applyFill="1" applyBorder="1" applyAlignment="1" applyProtection="1">
      <alignment vertical="center" shrinkToFit="1"/>
      <protection locked="0"/>
    </xf>
    <xf numFmtId="0" fontId="0" fillId="7" borderId="193" xfId="0" applyFill="1" applyBorder="1" applyAlignment="1" applyProtection="1">
      <alignment vertical="center" shrinkToFit="1"/>
      <protection locked="0"/>
    </xf>
    <xf numFmtId="191" fontId="0" fillId="7" borderId="194" xfId="0" applyNumberFormat="1" applyFill="1" applyBorder="1" applyAlignment="1" applyProtection="1">
      <alignment vertical="center" shrinkToFit="1"/>
      <protection locked="0"/>
    </xf>
    <xf numFmtId="0" fontId="0" fillId="7" borderId="195" xfId="0" applyFill="1" applyBorder="1" applyAlignment="1" applyProtection="1">
      <alignment vertical="center" shrinkToFit="1"/>
      <protection locked="0"/>
    </xf>
    <xf numFmtId="0" fontId="29" fillId="7" borderId="155" xfId="6" applyFont="1" applyFill="1" applyBorder="1" applyProtection="1">
      <protection locked="0"/>
    </xf>
    <xf numFmtId="0" fontId="29" fillId="7" borderId="104" xfId="6" applyFont="1" applyFill="1" applyBorder="1" applyProtection="1">
      <protection locked="0"/>
    </xf>
    <xf numFmtId="0" fontId="29" fillId="7" borderId="98" xfId="6" applyFont="1" applyFill="1" applyBorder="1" applyProtection="1">
      <protection locked="0"/>
    </xf>
    <xf numFmtId="0" fontId="29" fillId="7" borderId="115" xfId="6" applyFont="1" applyFill="1" applyBorder="1" applyProtection="1">
      <protection locked="0"/>
    </xf>
    <xf numFmtId="0" fontId="29" fillId="7" borderId="123" xfId="6" applyFont="1" applyFill="1" applyBorder="1" applyProtection="1">
      <protection locked="0"/>
    </xf>
    <xf numFmtId="0" fontId="29" fillId="7" borderId="166" xfId="6" applyFont="1" applyFill="1" applyBorder="1" applyAlignment="1">
      <alignment horizontal="right" vertical="center" wrapText="1"/>
    </xf>
    <xf numFmtId="0" fontId="31" fillId="7" borderId="167" xfId="6" applyFont="1" applyFill="1" applyBorder="1" applyAlignment="1">
      <alignment horizontal="left"/>
    </xf>
    <xf numFmtId="183" fontId="29" fillId="7" borderId="168" xfId="6" applyNumberFormat="1" applyFont="1" applyFill="1" applyBorder="1" applyAlignment="1">
      <alignment horizontal="right"/>
    </xf>
    <xf numFmtId="183" fontId="29" fillId="7" borderId="167" xfId="6" applyNumberFormat="1" applyFont="1" applyFill="1" applyBorder="1" applyAlignment="1">
      <alignment horizontal="left"/>
    </xf>
    <xf numFmtId="0" fontId="29" fillId="7" borderId="173" xfId="6" applyFont="1" applyFill="1" applyBorder="1" applyAlignment="1">
      <alignment horizontal="right" wrapText="1"/>
    </xf>
    <xf numFmtId="0" fontId="31" fillId="7" borderId="165" xfId="6" applyFont="1" applyFill="1" applyBorder="1" applyAlignment="1">
      <alignment horizontal="left"/>
    </xf>
    <xf numFmtId="183" fontId="29" fillId="7" borderId="173" xfId="6" applyNumberFormat="1" applyFont="1" applyFill="1" applyBorder="1" applyAlignment="1">
      <alignment horizontal="center"/>
    </xf>
    <xf numFmtId="183" fontId="29" fillId="7" borderId="165" xfId="6" applyNumberFormat="1" applyFont="1" applyFill="1" applyBorder="1" applyAlignment="1">
      <alignment horizontal="center"/>
    </xf>
    <xf numFmtId="0" fontId="29" fillId="7" borderId="166" xfId="6" applyFont="1" applyFill="1" applyBorder="1" applyAlignment="1">
      <alignment horizontal="right"/>
    </xf>
    <xf numFmtId="183" fontId="29" fillId="7" borderId="166" xfId="6" applyNumberFormat="1" applyFont="1" applyFill="1" applyBorder="1" applyAlignment="1">
      <alignment horizontal="center"/>
    </xf>
    <xf numFmtId="183" fontId="29" fillId="7" borderId="167" xfId="6" applyNumberFormat="1" applyFont="1" applyFill="1" applyBorder="1" applyAlignment="1">
      <alignment horizontal="center"/>
    </xf>
    <xf numFmtId="0" fontId="36" fillId="7" borderId="152" xfId="6" applyFont="1" applyFill="1" applyBorder="1" applyAlignment="1">
      <alignment horizontal="right"/>
    </xf>
    <xf numFmtId="0" fontId="37" fillId="7" borderId="158" xfId="6" applyFont="1" applyFill="1" applyBorder="1" applyAlignment="1">
      <alignment horizontal="left"/>
    </xf>
    <xf numFmtId="0" fontId="36" fillId="7" borderId="109" xfId="6" applyFont="1" applyFill="1" applyBorder="1" applyAlignment="1">
      <alignment horizontal="right"/>
    </xf>
    <xf numFmtId="0" fontId="0" fillId="7" borderId="11"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176" fontId="0" fillId="7" borderId="11" xfId="0" applyNumberFormat="1" applyFill="1" applyBorder="1" applyAlignment="1" applyProtection="1">
      <alignment horizontal="center" vertical="center" shrinkToFit="1"/>
      <protection locked="0"/>
    </xf>
    <xf numFmtId="186" fontId="0" fillId="7" borderId="11" xfId="0" applyNumberFormat="1" applyFill="1" applyBorder="1" applyAlignment="1" applyProtection="1">
      <alignment horizontal="center" vertical="center" shrinkToFit="1"/>
      <protection locked="0"/>
    </xf>
    <xf numFmtId="187" fontId="0" fillId="7" borderId="11" xfId="0" applyNumberFormat="1" applyFill="1" applyBorder="1" applyAlignment="1" applyProtection="1">
      <alignment horizontal="center" vertical="center" shrinkToFit="1"/>
      <protection locked="0"/>
    </xf>
    <xf numFmtId="0" fontId="47" fillId="0" borderId="0" xfId="0" applyFont="1">
      <alignment vertical="center"/>
    </xf>
    <xf numFmtId="0" fontId="48" fillId="0" borderId="0" xfId="0" applyFont="1">
      <alignment vertical="center"/>
    </xf>
    <xf numFmtId="0" fontId="8" fillId="0" borderId="0" xfId="0" applyFont="1" applyProtection="1">
      <alignment vertical="center"/>
      <protection locked="0"/>
    </xf>
    <xf numFmtId="0" fontId="49" fillId="0" borderId="0" xfId="0" applyFont="1" applyAlignment="1">
      <alignment horizontal="left" vertical="center"/>
    </xf>
    <xf numFmtId="49" fontId="8" fillId="0" borderId="0" xfId="0" applyNumberFormat="1" applyFont="1">
      <alignment vertical="center"/>
    </xf>
    <xf numFmtId="0" fontId="8" fillId="0" borderId="0" xfId="0" applyFont="1" applyAlignment="1">
      <alignment vertical="top" wrapText="1"/>
    </xf>
    <xf numFmtId="0" fontId="8" fillId="0" borderId="0" xfId="0" quotePrefix="1" applyFont="1">
      <alignment vertical="center"/>
    </xf>
    <xf numFmtId="0" fontId="8" fillId="0" borderId="0" xfId="0" applyFont="1" applyAlignment="1" applyProtection="1">
      <alignment vertical="top" wrapText="1"/>
      <protection locked="0"/>
    </xf>
    <xf numFmtId="0" fontId="8" fillId="0" borderId="0" xfId="0" applyFont="1" applyAlignment="1">
      <alignment horizontal="right" vertical="center"/>
    </xf>
    <xf numFmtId="0" fontId="8" fillId="0" borderId="5" xfId="0" quotePrefix="1" applyFont="1" applyBorder="1">
      <alignment vertical="center"/>
    </xf>
    <xf numFmtId="0" fontId="8" fillId="0" borderId="5" xfId="0" applyFont="1" applyBorder="1">
      <alignment vertical="center"/>
    </xf>
    <xf numFmtId="0" fontId="50" fillId="0" borderId="0" xfId="0" applyFont="1">
      <alignment vertical="center"/>
    </xf>
    <xf numFmtId="0" fontId="50" fillId="0" borderId="0" xfId="0" applyFont="1" applyAlignment="1">
      <alignment horizontal="right" vertical="center"/>
    </xf>
    <xf numFmtId="0" fontId="8" fillId="0" borderId="0" xfId="0" applyFont="1" applyAlignment="1">
      <alignment horizontal="right" vertical="top"/>
    </xf>
    <xf numFmtId="0" fontId="8" fillId="9" borderId="0" xfId="0" applyFont="1" applyFill="1" applyAlignment="1" applyProtection="1">
      <alignment vertical="top" wrapText="1"/>
      <protection locked="0"/>
    </xf>
    <xf numFmtId="0" fontId="8" fillId="0" borderId="0" xfId="0" applyFont="1" applyAlignment="1">
      <alignment vertical="top"/>
    </xf>
    <xf numFmtId="0" fontId="8" fillId="0" borderId="0" xfId="0" applyFont="1" applyAlignment="1" applyProtection="1">
      <alignment vertical="top"/>
      <protection locked="0"/>
    </xf>
    <xf numFmtId="0" fontId="16" fillId="0" borderId="0" xfId="0" applyFont="1" applyAlignment="1">
      <alignment vertical="center" shrinkToFit="1"/>
    </xf>
    <xf numFmtId="184" fontId="26" fillId="0" borderId="124" xfId="0" applyNumberFormat="1" applyFont="1" applyBorder="1" applyAlignment="1">
      <alignment horizontal="center" vertical="center" shrinkToFit="1"/>
    </xf>
    <xf numFmtId="0" fontId="26" fillId="0" borderId="124" xfId="0" applyFont="1" applyBorder="1" applyAlignment="1">
      <alignment horizontal="center" vertical="center" shrinkToFit="1"/>
    </xf>
    <xf numFmtId="0" fontId="16" fillId="0" borderId="18" xfId="0" applyFont="1" applyBorder="1" applyAlignment="1">
      <alignment vertical="center" shrinkToFit="1"/>
    </xf>
    <xf numFmtId="10" fontId="16" fillId="0" borderId="18" xfId="3" applyNumberFormat="1" applyFont="1" applyBorder="1" applyAlignment="1">
      <alignment vertical="center" shrinkToFit="1"/>
    </xf>
    <xf numFmtId="0" fontId="16" fillId="0" borderId="11" xfId="0" applyFont="1" applyBorder="1" applyAlignment="1">
      <alignment vertical="center" shrinkToFit="1"/>
    </xf>
    <xf numFmtId="10" fontId="16" fillId="0" borderId="11" xfId="3" applyNumberFormat="1" applyFont="1" applyBorder="1" applyAlignment="1">
      <alignment vertical="center" shrinkToFit="1"/>
    </xf>
    <xf numFmtId="38" fontId="16" fillId="0" borderId="0" xfId="0" applyNumberFormat="1" applyFont="1" applyAlignment="1">
      <alignment vertical="center" shrinkToFit="1"/>
    </xf>
    <xf numFmtId="0" fontId="0" fillId="0" borderId="0" xfId="0" applyAlignment="1">
      <alignment vertical="center" shrinkToFit="1"/>
    </xf>
    <xf numFmtId="0" fontId="14" fillId="0" borderId="0" xfId="2" applyAlignment="1">
      <alignment vertical="center" shrinkToFit="1"/>
    </xf>
    <xf numFmtId="185" fontId="16" fillId="0" borderId="0" xfId="3" applyNumberFormat="1" applyFont="1" applyAlignment="1">
      <alignment vertical="center" shrinkToFit="1"/>
    </xf>
    <xf numFmtId="10" fontId="16" fillId="0" borderId="0" xfId="3" applyNumberFormat="1" applyFont="1" applyAlignment="1">
      <alignment vertical="center" shrinkToFit="1"/>
    </xf>
    <xf numFmtId="0" fontId="16" fillId="5" borderId="0" xfId="0" applyFont="1" applyFill="1" applyAlignment="1">
      <alignment vertical="center" shrinkToFit="1"/>
    </xf>
    <xf numFmtId="0" fontId="16" fillId="0" borderId="0" xfId="0" applyFont="1" applyAlignment="1">
      <alignment horizontal="right" vertical="center" shrinkToFit="1"/>
    </xf>
    <xf numFmtId="185" fontId="16" fillId="0" borderId="0" xfId="0" applyNumberFormat="1" applyFont="1" applyAlignment="1">
      <alignment vertical="center" shrinkToFit="1"/>
    </xf>
    <xf numFmtId="0" fontId="16" fillId="0" borderId="0" xfId="0" applyFont="1">
      <alignment vertical="center"/>
    </xf>
    <xf numFmtId="185" fontId="16" fillId="0" borderId="0" xfId="3" applyNumberFormat="1" applyFont="1">
      <alignment vertical="center"/>
    </xf>
    <xf numFmtId="10" fontId="16" fillId="0" borderId="0" xfId="3" applyNumberFormat="1" applyFont="1">
      <alignment vertical="center"/>
    </xf>
    <xf numFmtId="0" fontId="16" fillId="5" borderId="0" xfId="0" applyFont="1" applyFill="1">
      <alignment vertical="center"/>
    </xf>
    <xf numFmtId="0" fontId="16" fillId="0" borderId="0" xfId="0" applyFont="1" applyAlignment="1">
      <alignment horizontal="right" vertical="center"/>
    </xf>
    <xf numFmtId="185" fontId="16" fillId="0" borderId="0" xfId="0" applyNumberFormat="1" applyFont="1">
      <alignment vertical="center"/>
    </xf>
    <xf numFmtId="184" fontId="26" fillId="0" borderId="124" xfId="0" applyNumberFormat="1" applyFont="1" applyBorder="1" applyAlignment="1">
      <alignment horizontal="center" vertical="center"/>
    </xf>
    <xf numFmtId="0" fontId="26" fillId="0" borderId="124" xfId="0" applyFont="1" applyBorder="1" applyAlignment="1">
      <alignment horizontal="center" vertical="center"/>
    </xf>
    <xf numFmtId="0" fontId="16" fillId="0" borderId="18" xfId="0" applyFont="1" applyBorder="1">
      <alignment vertical="center"/>
    </xf>
    <xf numFmtId="10" fontId="16" fillId="0" borderId="18" xfId="3" applyNumberFormat="1" applyFont="1" applyBorder="1">
      <alignment vertical="center"/>
    </xf>
    <xf numFmtId="0" fontId="16" fillId="0" borderId="11" xfId="0" applyFont="1" applyBorder="1">
      <alignment vertical="center"/>
    </xf>
    <xf numFmtId="10" fontId="16" fillId="0" borderId="11" xfId="3" applyNumberFormat="1" applyFont="1" applyBorder="1">
      <alignment vertical="center"/>
    </xf>
    <xf numFmtId="38" fontId="16" fillId="0" borderId="0" xfId="0" applyNumberFormat="1" applyFont="1">
      <alignment vertical="center"/>
    </xf>
    <xf numFmtId="0" fontId="0" fillId="0" borderId="1" xfId="0" applyBorder="1">
      <alignment vertical="center"/>
    </xf>
    <xf numFmtId="0" fontId="16" fillId="0" borderId="11" xfId="0" applyFont="1" applyBorder="1" applyAlignment="1">
      <alignment horizontal="center" vertical="center" textRotation="255"/>
    </xf>
    <xf numFmtId="0" fontId="16" fillId="0" borderId="11" xfId="0" applyFont="1" applyBorder="1" applyAlignment="1">
      <alignment horizontal="center" vertical="center"/>
    </xf>
    <xf numFmtId="0" fontId="0" fillId="0" borderId="0" xfId="0" applyAlignment="1">
      <alignment horizontal="center" vertical="center"/>
    </xf>
    <xf numFmtId="0" fontId="16" fillId="0" borderId="11" xfId="0" applyFont="1" applyBorder="1" applyAlignment="1">
      <alignment horizontal="center" vertical="center" textRotation="255" shrinkToFit="1"/>
    </xf>
    <xf numFmtId="0" fontId="16" fillId="0" borderId="11" xfId="0" applyFont="1" applyBorder="1" applyAlignment="1">
      <alignment horizontal="center" vertical="center" shrinkToFit="1"/>
    </xf>
    <xf numFmtId="0" fontId="16" fillId="0" borderId="22" xfId="0" applyFont="1" applyBorder="1" applyAlignment="1">
      <alignment horizontal="center" vertical="center" textRotation="255" shrinkToFit="1"/>
    </xf>
    <xf numFmtId="0" fontId="16" fillId="0" borderId="23" xfId="0" applyFont="1" applyBorder="1" applyAlignment="1">
      <alignment horizontal="center" vertical="center" textRotation="255" shrinkToFit="1"/>
    </xf>
    <xf numFmtId="0" fontId="16" fillId="0" borderId="18" xfId="0" applyFont="1" applyBorder="1" applyAlignment="1">
      <alignment horizontal="center" vertical="center" textRotation="255" shrinkToFit="1"/>
    </xf>
    <xf numFmtId="0" fontId="8" fillId="9" borderId="0" xfId="0" applyFont="1" applyFill="1" applyAlignment="1" applyProtection="1">
      <alignment horizontal="center" vertical="center" shrinkToFit="1"/>
      <protection locked="0"/>
    </xf>
    <xf numFmtId="0" fontId="8"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top" wrapText="1"/>
    </xf>
    <xf numFmtId="0" fontId="0" fillId="0" borderId="0" xfId="0" applyAlignment="1">
      <alignment horizontal="left" vertical="center" shrinkToFit="1"/>
    </xf>
    <xf numFmtId="49" fontId="0" fillId="0" borderId="0" xfId="0" applyNumberFormat="1" applyAlignment="1">
      <alignment horizontal="left" vertical="center" shrinkToFit="1"/>
    </xf>
    <xf numFmtId="49" fontId="0" fillId="0" borderId="0" xfId="0" applyNumberFormat="1" applyAlignment="1">
      <alignment horizontal="left" vertical="center"/>
    </xf>
    <xf numFmtId="0" fontId="0" fillId="0" borderId="0" xfId="0" applyAlignment="1">
      <alignment horizontal="distributed" vertical="center"/>
    </xf>
    <xf numFmtId="49" fontId="0" fillId="0" borderId="0" xfId="0" applyNumberFormat="1">
      <alignment vertical="center"/>
    </xf>
    <xf numFmtId="0" fontId="0" fillId="0" borderId="11" xfId="0" applyBorder="1" applyAlignment="1">
      <alignment horizontal="center" vertical="center"/>
    </xf>
    <xf numFmtId="0" fontId="0" fillId="7" borderId="11" xfId="0" applyFill="1" applyBorder="1" applyAlignment="1" applyProtection="1">
      <alignment horizontal="center" vertical="center" shrinkToFit="1"/>
      <protection locked="0"/>
    </xf>
    <xf numFmtId="0" fontId="0" fillId="7" borderId="11" xfId="0" applyFill="1" applyBorder="1" applyAlignment="1" applyProtection="1">
      <alignment horizontal="center" vertical="center"/>
      <protection locked="0"/>
    </xf>
    <xf numFmtId="188" fontId="0" fillId="7" borderId="11" xfId="0" quotePrefix="1" applyNumberFormat="1" applyFill="1" applyBorder="1" applyAlignment="1" applyProtection="1">
      <alignment horizontal="center" vertical="center"/>
      <protection locked="0"/>
    </xf>
    <xf numFmtId="188" fontId="0" fillId="7" borderId="11" xfId="0" applyNumberFormat="1" applyFill="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0" fontId="0" fillId="0" borderId="0" xfId="0" applyAlignment="1">
      <alignment horizontal="center" vertical="top" wrapText="1"/>
    </xf>
    <xf numFmtId="0" fontId="0" fillId="0" borderId="0" xfId="0" quotePrefix="1" applyAlignment="1">
      <alignment horizontal="center" vertical="center"/>
    </xf>
    <xf numFmtId="0" fontId="0" fillId="0" borderId="0" xfId="0" applyAlignment="1" applyProtection="1">
      <alignment horizontal="left" vertical="top" wrapText="1"/>
      <protection locked="0"/>
    </xf>
    <xf numFmtId="0" fontId="0" fillId="0" borderId="0" xfId="0" applyAlignment="1" applyProtection="1">
      <alignment horizontal="center" vertical="center" shrinkToFit="1"/>
      <protection locked="0"/>
    </xf>
    <xf numFmtId="0" fontId="41" fillId="0" borderId="2" xfId="0" applyFont="1" applyBorder="1" applyAlignment="1">
      <alignment horizontal="left" vertical="center" wrapText="1"/>
    </xf>
    <xf numFmtId="0" fontId="41" fillId="0" borderId="0" xfId="0" applyFont="1" applyAlignment="1">
      <alignment horizontal="left" vertical="center" wrapText="1"/>
    </xf>
    <xf numFmtId="0" fontId="4" fillId="7" borderId="9" xfId="0" applyFont="1" applyFill="1" applyBorder="1" applyAlignment="1">
      <alignment horizontal="left" vertical="center" wrapText="1" shrinkToFit="1"/>
    </xf>
    <xf numFmtId="0" fontId="4" fillId="7" borderId="9" xfId="0" applyFont="1" applyFill="1" applyBorder="1" applyAlignment="1">
      <alignment horizontal="left" vertical="center" shrinkToFit="1"/>
    </xf>
    <xf numFmtId="0" fontId="4" fillId="7" borderId="10" xfId="0" applyFont="1" applyFill="1" applyBorder="1" applyAlignment="1">
      <alignment horizontal="left" vertical="center" shrinkToFit="1"/>
    </xf>
    <xf numFmtId="0" fontId="0" fillId="0" borderId="48"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textRotation="255" shrinkToFit="1"/>
    </xf>
    <xf numFmtId="0" fontId="0" fillId="0" borderId="8" xfId="0" applyBorder="1" applyAlignment="1">
      <alignment horizontal="center" vertical="center" textRotation="255" shrinkToFit="1"/>
    </xf>
    <xf numFmtId="0" fontId="0" fillId="0" borderId="2" xfId="0" applyBorder="1" applyAlignment="1">
      <alignment horizontal="center" vertical="center" textRotation="255" shrinkToFit="1"/>
    </xf>
    <xf numFmtId="0" fontId="0" fillId="0" borderId="3" xfId="0"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6" xfId="0" applyBorder="1" applyAlignment="1">
      <alignment horizontal="center" vertical="center" textRotation="255" shrinkToFit="1"/>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7" borderId="18" xfId="0" applyFill="1" applyBorder="1" applyAlignment="1" applyProtection="1">
      <alignment horizontal="left" vertical="center" shrinkToFit="1"/>
      <protection locked="0"/>
    </xf>
    <xf numFmtId="0" fontId="0" fillId="7" borderId="11" xfId="0" applyFill="1" applyBorder="1" applyAlignment="1" applyProtection="1">
      <alignment horizontal="left" vertical="center" shrinkToFit="1"/>
      <protection locked="0"/>
    </xf>
    <xf numFmtId="0" fontId="0" fillId="0" borderId="4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176" fontId="0" fillId="7" borderId="11" xfId="0" applyNumberFormat="1" applyFill="1" applyBorder="1" applyAlignment="1" applyProtection="1">
      <alignment horizontal="right" vertical="center" shrinkToFit="1"/>
      <protection locked="0"/>
    </xf>
    <xf numFmtId="0" fontId="0" fillId="8" borderId="37" xfId="0" applyFill="1" applyBorder="1" applyAlignment="1" applyProtection="1">
      <alignment horizontal="left" vertical="center" shrinkToFit="1"/>
      <protection locked="0"/>
    </xf>
    <xf numFmtId="176" fontId="0" fillId="0" borderId="11" xfId="0" applyNumberFormat="1" applyBorder="1" applyAlignment="1">
      <alignment horizontal="right" vertical="center" shrinkToFit="1"/>
    </xf>
    <xf numFmtId="0" fontId="0" fillId="0" borderId="11" xfId="0" applyBorder="1" applyAlignment="1" applyProtection="1">
      <alignment horizontal="left" vertical="center"/>
      <protection locked="0"/>
    </xf>
    <xf numFmtId="0" fontId="0" fillId="7" borderId="11" xfId="0" applyFill="1" applyBorder="1" applyAlignment="1" applyProtection="1">
      <alignment horizontal="left" vertical="center"/>
      <protection locked="0"/>
    </xf>
    <xf numFmtId="0" fontId="0" fillId="7" borderId="1" xfId="0" applyFill="1" applyBorder="1" applyAlignment="1" applyProtection="1">
      <alignment horizontal="center" vertical="center" shrinkToFit="1"/>
      <protection locked="0"/>
    </xf>
    <xf numFmtId="0" fontId="0" fillId="7" borderId="0" xfId="0" applyFill="1" applyAlignment="1" applyProtection="1">
      <alignment horizontal="center" vertical="center" shrinkToFit="1"/>
      <protection locked="0"/>
    </xf>
    <xf numFmtId="0" fontId="0" fillId="7" borderId="5" xfId="0" applyFill="1" applyBorder="1" applyAlignment="1" applyProtection="1">
      <alignment horizontal="center" vertical="center" shrinkToFit="1"/>
      <protection locked="0"/>
    </xf>
    <xf numFmtId="0" fontId="0" fillId="0" borderId="3" xfId="0" applyBorder="1" applyAlignment="1">
      <alignment horizontal="center" vertical="center"/>
    </xf>
    <xf numFmtId="0" fontId="0" fillId="0" borderId="11" xfId="0" applyBorder="1" applyAlignment="1">
      <alignment horizontal="left" vertical="center"/>
    </xf>
    <xf numFmtId="0" fontId="0" fillId="0" borderId="11" xfId="0" applyBorder="1" applyAlignment="1">
      <alignment horizontal="center" vertical="center" textRotation="255" shrinkToFit="1"/>
    </xf>
    <xf numFmtId="0" fontId="0" fillId="7" borderId="48" xfId="0" applyFill="1" applyBorder="1" applyAlignment="1" applyProtection="1">
      <alignment horizontal="center" vertical="center" shrinkToFit="1"/>
      <protection locked="0"/>
    </xf>
    <xf numFmtId="0" fontId="0" fillId="7" borderId="207" xfId="0" applyFill="1" applyBorder="1" applyAlignment="1" applyProtection="1">
      <alignment horizontal="center" vertical="center" shrinkToFit="1"/>
      <protection locked="0"/>
    </xf>
    <xf numFmtId="0" fontId="0" fillId="7" borderId="22" xfId="0" applyFill="1" applyBorder="1" applyAlignment="1" applyProtection="1">
      <alignment horizontal="left" vertical="center" shrinkToFit="1"/>
      <protection locked="0"/>
    </xf>
    <xf numFmtId="0" fontId="0" fillId="7" borderId="48" xfId="0" applyFill="1" applyBorder="1" applyAlignment="1" applyProtection="1">
      <alignment horizontal="left" vertical="center" shrinkToFit="1"/>
      <protection locked="0"/>
    </xf>
    <xf numFmtId="0" fontId="0" fillId="7" borderId="9" xfId="0" applyFill="1" applyBorder="1" applyAlignment="1" applyProtection="1">
      <alignment horizontal="left" vertical="center" shrinkToFit="1"/>
      <protection locked="0"/>
    </xf>
    <xf numFmtId="0" fontId="0" fillId="7" borderId="10" xfId="0" applyFill="1" applyBorder="1" applyAlignment="1" applyProtection="1">
      <alignment horizontal="left" vertical="center" shrinkToFit="1"/>
      <protection locked="0"/>
    </xf>
    <xf numFmtId="0" fontId="50" fillId="0" borderId="0" xfId="0" applyFont="1" applyAlignment="1" applyProtection="1">
      <alignment horizontal="left" vertical="center"/>
      <protection locked="0"/>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30" fillId="0" borderId="4" xfId="0" applyFont="1" applyBorder="1" applyAlignment="1">
      <alignment horizontal="right" vertical="center" shrinkToFit="1"/>
    </xf>
    <xf numFmtId="0" fontId="30" fillId="0" borderId="5" xfId="0" applyFont="1" applyBorder="1" applyAlignment="1">
      <alignment horizontal="right" vertical="center" shrinkToFit="1"/>
    </xf>
    <xf numFmtId="0" fontId="30" fillId="0" borderId="6" xfId="0" applyFont="1" applyBorder="1" applyAlignment="1">
      <alignment horizontal="right" vertical="center" shrinkToFit="1"/>
    </xf>
    <xf numFmtId="0" fontId="21" fillId="7" borderId="7" xfId="0" applyFont="1" applyFill="1" applyBorder="1" applyAlignment="1" applyProtection="1">
      <alignment horizontal="left" vertical="center"/>
      <protection locked="0"/>
    </xf>
    <xf numFmtId="0" fontId="21" fillId="7" borderId="1" xfId="0" applyFont="1" applyFill="1" applyBorder="1" applyAlignment="1" applyProtection="1">
      <alignment horizontal="left" vertical="center"/>
      <protection locked="0"/>
    </xf>
    <xf numFmtId="0" fontId="21" fillId="7" borderId="8" xfId="0" applyFont="1" applyFill="1" applyBorder="1" applyAlignment="1" applyProtection="1">
      <alignment horizontal="left" vertical="center"/>
      <protection locked="0"/>
    </xf>
    <xf numFmtId="0" fontId="21" fillId="7" borderId="2" xfId="0" applyFont="1" applyFill="1" applyBorder="1" applyAlignment="1" applyProtection="1">
      <alignment horizontal="left" vertical="center"/>
      <protection locked="0"/>
    </xf>
    <xf numFmtId="0" fontId="21" fillId="7" borderId="0" xfId="0" applyFont="1" applyFill="1" applyAlignment="1" applyProtection="1">
      <alignment horizontal="left" vertical="center"/>
      <protection locked="0"/>
    </xf>
    <xf numFmtId="0" fontId="21" fillId="7" borderId="3" xfId="0" applyFont="1" applyFill="1" applyBorder="1" applyAlignment="1" applyProtection="1">
      <alignment horizontal="left" vertical="center"/>
      <protection locked="0"/>
    </xf>
    <xf numFmtId="0" fontId="21" fillId="7" borderId="4" xfId="0" applyFont="1" applyFill="1" applyBorder="1" applyAlignment="1" applyProtection="1">
      <alignment horizontal="left" vertical="center"/>
      <protection locked="0"/>
    </xf>
    <xf numFmtId="0" fontId="21" fillId="7" borderId="5" xfId="0" applyFont="1" applyFill="1" applyBorder="1" applyAlignment="1" applyProtection="1">
      <alignment horizontal="left" vertical="center"/>
      <protection locked="0"/>
    </xf>
    <xf numFmtId="0" fontId="21" fillId="7" borderId="6" xfId="0" applyFont="1" applyFill="1" applyBorder="1" applyAlignment="1" applyProtection="1">
      <alignment horizontal="left" vertical="center"/>
      <protection locked="0"/>
    </xf>
    <xf numFmtId="176" fontId="9" fillId="0" borderId="7" xfId="0" applyNumberFormat="1" applyFont="1" applyBorder="1" applyAlignment="1">
      <alignment horizontal="right" vertical="center"/>
    </xf>
    <xf numFmtId="176" fontId="9" fillId="0" borderId="1" xfId="0" applyNumberFormat="1" applyFont="1" applyBorder="1" applyAlignment="1">
      <alignment horizontal="right" vertical="center"/>
    </xf>
    <xf numFmtId="176" fontId="9" fillId="0" borderId="2" xfId="0" applyNumberFormat="1" applyFont="1" applyBorder="1" applyAlignment="1">
      <alignment horizontal="right" vertical="center"/>
    </xf>
    <xf numFmtId="176" fontId="9" fillId="0" borderId="0" xfId="0" applyNumberFormat="1" applyFont="1" applyAlignment="1">
      <alignment horizontal="right" vertical="center"/>
    </xf>
    <xf numFmtId="176" fontId="9" fillId="0" borderId="4" xfId="0" applyNumberFormat="1" applyFont="1" applyBorder="1" applyAlignment="1">
      <alignment horizontal="right" vertical="center"/>
    </xf>
    <xf numFmtId="176" fontId="9" fillId="0" borderId="5" xfId="0" applyNumberFormat="1" applyFont="1" applyBorder="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xf>
    <xf numFmtId="0" fontId="0" fillId="7" borderId="48" xfId="0"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0" fillId="7" borderId="10" xfId="0" applyFill="1" applyBorder="1" applyAlignment="1" applyProtection="1">
      <alignment horizontal="center" vertical="center"/>
      <protection locked="0"/>
    </xf>
    <xf numFmtId="0" fontId="14" fillId="0" borderId="0" xfId="2" applyAlignment="1">
      <alignment horizontal="left" vertical="center"/>
    </xf>
    <xf numFmtId="38" fontId="0" fillId="0" borderId="11" xfId="1" applyFont="1" applyFill="1" applyBorder="1" applyAlignment="1" applyProtection="1">
      <alignment horizontal="right" vertical="center"/>
      <protection locked="0"/>
    </xf>
    <xf numFmtId="38" fontId="0" fillId="8" borderId="37" xfId="1" applyFont="1" applyFill="1" applyBorder="1" applyAlignment="1">
      <alignment horizontal="center" vertical="center"/>
    </xf>
    <xf numFmtId="178" fontId="0" fillId="0" borderId="11" xfId="0" applyNumberFormat="1" applyBorder="1" applyAlignment="1" applyProtection="1">
      <alignment horizontal="center" vertical="center"/>
      <protection locked="0"/>
    </xf>
    <xf numFmtId="38" fontId="0" fillId="0" borderId="11" xfId="1" applyFont="1" applyBorder="1" applyAlignment="1">
      <alignment horizontal="right" vertical="center"/>
    </xf>
    <xf numFmtId="0" fontId="0" fillId="8" borderId="7" xfId="0" applyFill="1" applyBorder="1" applyAlignment="1">
      <alignment horizontal="center" vertical="center"/>
    </xf>
    <xf numFmtId="0" fontId="0" fillId="8" borderId="1" xfId="0" applyFill="1" applyBorder="1" applyAlignment="1">
      <alignment horizontal="center" vertical="center"/>
    </xf>
    <xf numFmtId="0" fontId="0" fillId="8" borderId="8" xfId="0" applyFill="1" applyBorder="1" applyAlignment="1">
      <alignment horizontal="center" vertical="center"/>
    </xf>
    <xf numFmtId="0" fontId="0" fillId="8" borderId="4" xfId="0" applyFill="1" applyBorder="1" applyAlignment="1">
      <alignment horizontal="center" vertical="center"/>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7" borderId="138" xfId="0" applyFill="1" applyBorder="1" applyAlignment="1" applyProtection="1">
      <alignment horizontal="center" vertical="center"/>
      <protection locked="0"/>
    </xf>
    <xf numFmtId="0" fontId="0" fillId="7" borderId="139" xfId="0" applyFill="1" applyBorder="1" applyAlignment="1" applyProtection="1">
      <alignment horizontal="center" vertical="center"/>
      <protection locked="0"/>
    </xf>
    <xf numFmtId="0" fontId="0" fillId="7" borderId="126" xfId="0" applyFill="1" applyBorder="1" applyAlignment="1" applyProtection="1">
      <alignment horizontal="center" vertical="center"/>
      <protection locked="0"/>
    </xf>
    <xf numFmtId="0" fontId="0" fillId="4" borderId="138" xfId="0" applyFill="1" applyBorder="1" applyAlignment="1">
      <alignment horizontal="center" vertical="center" shrinkToFit="1"/>
    </xf>
    <xf numFmtId="0" fontId="0" fillId="4" borderId="139" xfId="0" applyFill="1" applyBorder="1" applyAlignment="1">
      <alignment horizontal="center" vertical="center" shrinkToFit="1"/>
    </xf>
    <xf numFmtId="0" fontId="0" fillId="4" borderId="126" xfId="0" applyFill="1" applyBorder="1" applyAlignment="1">
      <alignment horizontal="center" vertical="center" shrinkToFit="1"/>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7" borderId="48" xfId="0" applyFill="1" applyBorder="1" applyAlignment="1" applyProtection="1">
      <alignment horizontal="left" vertical="center"/>
      <protection locked="0"/>
    </xf>
    <xf numFmtId="0" fontId="0" fillId="7" borderId="9" xfId="0"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0" fillId="4" borderId="124" xfId="0" applyFill="1" applyBorder="1" applyAlignment="1">
      <alignment horizontal="center" vertical="center"/>
    </xf>
    <xf numFmtId="0" fontId="0" fillId="7" borderId="9" xfId="0" applyFill="1" applyBorder="1" applyAlignment="1" applyProtection="1">
      <alignment horizontal="center" vertical="center" shrinkToFit="1"/>
      <protection locked="0"/>
    </xf>
    <xf numFmtId="0" fontId="0" fillId="7" borderId="10" xfId="0" applyFill="1" applyBorder="1" applyAlignment="1" applyProtection="1">
      <alignment horizontal="center" vertical="center" shrinkToFit="1"/>
      <protection locked="0"/>
    </xf>
    <xf numFmtId="0" fontId="0" fillId="7" borderId="4" xfId="0" applyFill="1" applyBorder="1" applyAlignment="1" applyProtection="1">
      <alignment horizontal="center" vertical="center"/>
      <protection locked="0"/>
    </xf>
    <xf numFmtId="0" fontId="0" fillId="7" borderId="5" xfId="0" applyFill="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0" fillId="0" borderId="7"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176" fontId="0" fillId="0" borderId="11" xfId="0" applyNumberFormat="1" applyBorder="1" applyAlignment="1">
      <alignment horizontal="center" vertical="center"/>
    </xf>
    <xf numFmtId="176" fontId="0" fillId="0" borderId="18" xfId="0" applyNumberFormat="1" applyBorder="1" applyAlignment="1">
      <alignment horizontal="center" vertical="center"/>
    </xf>
    <xf numFmtId="0" fontId="0" fillId="7" borderId="18" xfId="0" applyFill="1" applyBorder="1" applyAlignment="1" applyProtection="1">
      <alignment horizontal="left" vertical="center"/>
      <protection locked="0"/>
    </xf>
    <xf numFmtId="38" fontId="0" fillId="0" borderId="18" xfId="1" applyFont="1" applyBorder="1" applyAlignment="1" applyProtection="1">
      <alignment horizontal="right" vertical="center"/>
      <protection locked="0"/>
    </xf>
    <xf numFmtId="38" fontId="0" fillId="0" borderId="11" xfId="1" applyFont="1" applyBorder="1" applyAlignment="1" applyProtection="1">
      <alignment horizontal="right" vertical="center"/>
      <protection locked="0"/>
    </xf>
    <xf numFmtId="38" fontId="0" fillId="7" borderId="18" xfId="1" applyFont="1" applyFill="1" applyBorder="1" applyAlignment="1" applyProtection="1">
      <alignment horizontal="center" vertical="center"/>
      <protection locked="0"/>
    </xf>
    <xf numFmtId="38" fontId="0" fillId="7" borderId="11" xfId="1" applyFont="1" applyFill="1" applyBorder="1" applyAlignment="1" applyProtection="1">
      <alignment horizontal="center" vertical="center"/>
      <protection locked="0"/>
    </xf>
    <xf numFmtId="0" fontId="4" fillId="4" borderId="124" xfId="0" applyFont="1" applyFill="1" applyBorder="1" applyAlignment="1">
      <alignment horizontal="center" vertical="center"/>
    </xf>
    <xf numFmtId="0" fontId="4" fillId="4" borderId="124" xfId="0" applyFont="1" applyFill="1" applyBorder="1" applyAlignment="1">
      <alignment horizontal="center" vertical="center" shrinkToFit="1"/>
    </xf>
    <xf numFmtId="0" fontId="4" fillId="4" borderId="124" xfId="0" applyFont="1" applyFill="1" applyBorder="1" applyAlignment="1">
      <alignment horizontal="center" vertical="center" wrapText="1"/>
    </xf>
    <xf numFmtId="0" fontId="0" fillId="7" borderId="7" xfId="0" applyFill="1" applyBorder="1" applyAlignment="1" applyProtection="1">
      <alignment horizontal="left" vertical="center"/>
      <protection locked="0"/>
    </xf>
    <xf numFmtId="0" fontId="0" fillId="7" borderId="1" xfId="0" applyFill="1" applyBorder="1" applyAlignment="1" applyProtection="1">
      <alignment horizontal="left" vertical="center"/>
      <protection locked="0"/>
    </xf>
    <xf numFmtId="0" fontId="0" fillId="7" borderId="8" xfId="0" applyFill="1" applyBorder="1" applyAlignment="1" applyProtection="1">
      <alignment horizontal="left" vertical="center"/>
      <protection locked="0"/>
    </xf>
    <xf numFmtId="0" fontId="0" fillId="7" borderId="4" xfId="0" applyFill="1" applyBorder="1" applyAlignment="1" applyProtection="1">
      <alignment horizontal="left" vertical="center"/>
      <protection locked="0"/>
    </xf>
    <xf numFmtId="0" fontId="0" fillId="7" borderId="5" xfId="0" applyFill="1" applyBorder="1" applyAlignment="1" applyProtection="1">
      <alignment horizontal="left" vertical="center"/>
      <protection locked="0"/>
    </xf>
    <xf numFmtId="0" fontId="0" fillId="7" borderId="6" xfId="0" applyFill="1" applyBorder="1" applyAlignment="1" applyProtection="1">
      <alignment horizontal="left" vertical="center"/>
      <protection locked="0"/>
    </xf>
    <xf numFmtId="0" fontId="0" fillId="4" borderId="138" xfId="0" applyFill="1" applyBorder="1" applyAlignment="1">
      <alignment horizontal="center" vertical="center"/>
    </xf>
    <xf numFmtId="0" fontId="0" fillId="4" borderId="139" xfId="0" applyFill="1" applyBorder="1" applyAlignment="1">
      <alignment horizontal="center" vertical="center"/>
    </xf>
    <xf numFmtId="0" fontId="0" fillId="4" borderId="126" xfId="0" applyFill="1" applyBorder="1" applyAlignment="1">
      <alignment horizontal="center" vertical="center"/>
    </xf>
    <xf numFmtId="0" fontId="0" fillId="7" borderId="6" xfId="0" applyFill="1" applyBorder="1" applyAlignment="1" applyProtection="1">
      <alignment horizontal="center" vertical="center"/>
      <protection locked="0"/>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38" fontId="0" fillId="7" borderId="48" xfId="1" applyFont="1" applyFill="1" applyBorder="1" applyAlignment="1" applyProtection="1">
      <alignment horizontal="right" vertical="center"/>
      <protection locked="0"/>
    </xf>
    <xf numFmtId="38" fontId="0" fillId="7" borderId="9" xfId="1" applyFont="1" applyFill="1" applyBorder="1" applyAlignment="1" applyProtection="1">
      <alignment horizontal="right" vertical="center"/>
      <protection locked="0"/>
    </xf>
    <xf numFmtId="176" fontId="0" fillId="7" borderId="0" xfId="0" applyNumberFormat="1" applyFill="1" applyAlignment="1" applyProtection="1">
      <alignment horizontal="center" vertical="center" shrinkToFit="1"/>
      <protection locked="0"/>
    </xf>
    <xf numFmtId="176" fontId="0" fillId="7" borderId="1" xfId="0" applyNumberFormat="1" applyFill="1" applyBorder="1" applyAlignment="1" applyProtection="1">
      <alignment horizontal="center" vertical="center" shrinkToFit="1"/>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8" xfId="0" applyBorder="1" applyAlignment="1">
      <alignment horizontal="left" vertical="center"/>
    </xf>
    <xf numFmtId="0" fontId="0" fillId="7" borderId="4" xfId="0" applyFill="1" applyBorder="1" applyAlignment="1" applyProtection="1">
      <alignment horizontal="center" vertical="center" shrinkToFit="1"/>
      <protection locked="0"/>
    </xf>
    <xf numFmtId="0" fontId="0" fillId="7" borderId="6" xfId="0" applyFill="1" applyBorder="1" applyAlignment="1" applyProtection="1">
      <alignment horizontal="center" vertical="center" shrinkToFit="1"/>
      <protection locked="0"/>
    </xf>
    <xf numFmtId="0" fontId="0" fillId="7" borderId="141" xfId="0" applyFill="1" applyBorder="1" applyAlignment="1" applyProtection="1">
      <alignment horizontal="left" vertical="center" shrinkToFit="1"/>
      <protection locked="0"/>
    </xf>
    <xf numFmtId="0" fontId="0" fillId="7" borderId="142" xfId="0" applyFill="1" applyBorder="1" applyAlignment="1" applyProtection="1">
      <alignment horizontal="left" vertical="center" shrinkToFit="1"/>
      <protection locked="0"/>
    </xf>
    <xf numFmtId="0" fontId="0" fillId="7" borderId="143" xfId="0" applyFill="1" applyBorder="1" applyAlignment="1" applyProtection="1">
      <alignment horizontal="left" vertical="center" shrinkToFit="1"/>
      <protection locked="0"/>
    </xf>
    <xf numFmtId="0" fontId="0" fillId="4" borderId="138" xfId="0" applyFill="1" applyBorder="1" applyAlignment="1" applyProtection="1">
      <alignment horizontal="center" vertical="center"/>
      <protection locked="0"/>
    </xf>
    <xf numFmtId="0" fontId="0" fillId="4" borderId="139" xfId="0" applyFill="1" applyBorder="1" applyAlignment="1" applyProtection="1">
      <alignment horizontal="center" vertical="center"/>
      <protection locked="0"/>
    </xf>
    <xf numFmtId="0" fontId="0" fillId="4" borderId="126" xfId="0" applyFill="1" applyBorder="1" applyAlignment="1" applyProtection="1">
      <alignment horizontal="center" vertical="center"/>
      <protection locked="0"/>
    </xf>
    <xf numFmtId="0" fontId="0" fillId="0" borderId="140" xfId="0" applyBorder="1" applyAlignment="1">
      <alignment horizontal="center" vertical="center" shrinkToFit="1"/>
    </xf>
    <xf numFmtId="0" fontId="0" fillId="0" borderId="79" xfId="0" applyBorder="1" applyAlignment="1">
      <alignment horizontal="center" vertical="center" shrinkToFit="1"/>
    </xf>
    <xf numFmtId="38" fontId="0" fillId="7" borderId="4" xfId="1" applyFont="1" applyFill="1" applyBorder="1" applyAlignment="1" applyProtection="1">
      <alignment horizontal="right" vertical="center"/>
      <protection locked="0"/>
    </xf>
    <xf numFmtId="38" fontId="0" fillId="7" borderId="5" xfId="1" applyFont="1" applyFill="1" applyBorder="1" applyAlignment="1" applyProtection="1">
      <alignment horizontal="right" vertical="center"/>
      <protection locked="0"/>
    </xf>
    <xf numFmtId="0" fontId="0" fillId="4" borderId="11" xfId="0" applyFill="1" applyBorder="1" applyAlignment="1">
      <alignment horizontal="center" vertical="center"/>
    </xf>
    <xf numFmtId="185" fontId="0" fillId="0" borderId="48" xfId="3" applyNumberFormat="1" applyFont="1" applyBorder="1" applyAlignment="1">
      <alignment horizontal="center" vertical="center" shrinkToFit="1"/>
    </xf>
    <xf numFmtId="185" fontId="0" fillId="0" borderId="9" xfId="3" applyNumberFormat="1" applyFont="1" applyBorder="1" applyAlignment="1">
      <alignment horizontal="center" vertical="center" shrinkToFit="1"/>
    </xf>
    <xf numFmtId="185" fontId="0" fillId="0" borderId="10" xfId="3" applyNumberFormat="1" applyFont="1" applyBorder="1" applyAlignment="1">
      <alignment horizontal="center" vertical="center" shrinkToFit="1"/>
    </xf>
    <xf numFmtId="3" fontId="0" fillId="0" borderId="48" xfId="0" applyNumberFormat="1" applyBorder="1" applyAlignment="1">
      <alignment horizontal="center" vertical="center" shrinkToFit="1"/>
    </xf>
    <xf numFmtId="3" fontId="0" fillId="0" borderId="9" xfId="0" applyNumberFormat="1" applyBorder="1" applyAlignment="1">
      <alignment horizontal="center" vertical="center" shrinkToFit="1"/>
    </xf>
    <xf numFmtId="192" fontId="0" fillId="0" borderId="48" xfId="0" applyNumberFormat="1" applyBorder="1" applyAlignment="1">
      <alignment horizontal="center" vertical="center" shrinkToFit="1"/>
    </xf>
    <xf numFmtId="192" fontId="0" fillId="0" borderId="9" xfId="0" applyNumberFormat="1" applyBorder="1" applyAlignment="1">
      <alignment horizontal="center" vertical="center" shrinkToFit="1"/>
    </xf>
    <xf numFmtId="10" fontId="0" fillId="0" borderId="11" xfId="0" applyNumberFormat="1" applyBorder="1" applyAlignment="1">
      <alignment horizontal="right" vertical="center"/>
    </xf>
    <xf numFmtId="185" fontId="0" fillId="0" borderId="11" xfId="0" applyNumberFormat="1" applyBorder="1" applyAlignment="1">
      <alignment horizontal="right" vertical="center"/>
    </xf>
    <xf numFmtId="0" fontId="0" fillId="0" borderId="11" xfId="0" applyBorder="1" applyAlignment="1">
      <alignment horizontal="center" vertical="center" wrapText="1"/>
    </xf>
    <xf numFmtId="0" fontId="0" fillId="0" borderId="7"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49" fontId="5" fillId="4" borderId="138" xfId="0" applyNumberFormat="1" applyFont="1" applyFill="1" applyBorder="1" applyAlignment="1">
      <alignment horizontal="center" vertical="center" wrapText="1" shrinkToFit="1"/>
    </xf>
    <xf numFmtId="49" fontId="5" fillId="4" borderId="139" xfId="0" applyNumberFormat="1" applyFont="1" applyFill="1" applyBorder="1" applyAlignment="1">
      <alignment horizontal="center" vertical="center" shrinkToFit="1"/>
    </xf>
    <xf numFmtId="49" fontId="5" fillId="4" borderId="126" xfId="0" applyNumberFormat="1" applyFont="1" applyFill="1" applyBorder="1" applyAlignment="1">
      <alignment horizontal="center" vertical="center" shrinkToFit="1"/>
    </xf>
    <xf numFmtId="178" fontId="0" fillId="7" borderId="141" xfId="0" applyNumberFormat="1" applyFill="1" applyBorder="1" applyAlignment="1" applyProtection="1">
      <alignment horizontal="center" vertical="center" shrinkToFit="1"/>
      <protection locked="0"/>
    </xf>
    <xf numFmtId="178" fontId="0" fillId="7" borderId="142" xfId="0" applyNumberFormat="1" applyFill="1" applyBorder="1" applyAlignment="1" applyProtection="1">
      <alignment horizontal="center" vertical="center" shrinkToFit="1"/>
      <protection locked="0"/>
    </xf>
    <xf numFmtId="178" fontId="0" fillId="7" borderId="143" xfId="0" applyNumberFormat="1" applyFill="1" applyBorder="1" applyAlignment="1" applyProtection="1">
      <alignment horizontal="center" vertical="center" shrinkToFit="1"/>
      <protection locked="0"/>
    </xf>
    <xf numFmtId="178" fontId="0" fillId="7" borderId="4" xfId="0" applyNumberFormat="1" applyFill="1" applyBorder="1" applyAlignment="1" applyProtection="1">
      <alignment horizontal="center" vertical="center" shrinkToFit="1"/>
      <protection locked="0"/>
    </xf>
    <xf numFmtId="178" fontId="0" fillId="7" borderId="5" xfId="0" applyNumberFormat="1" applyFill="1" applyBorder="1" applyAlignment="1" applyProtection="1">
      <alignment horizontal="center" vertical="center" shrinkToFit="1"/>
      <protection locked="0"/>
    </xf>
    <xf numFmtId="178" fontId="0" fillId="7" borderId="6" xfId="0" applyNumberFormat="1" applyFill="1" applyBorder="1" applyAlignment="1" applyProtection="1">
      <alignment horizontal="center" vertical="center" shrinkToFit="1"/>
      <protection locked="0"/>
    </xf>
    <xf numFmtId="178" fontId="0" fillId="7" borderId="7" xfId="0" applyNumberFormat="1" applyFill="1" applyBorder="1" applyAlignment="1" applyProtection="1">
      <alignment horizontal="center" vertical="center" shrinkToFit="1"/>
      <protection locked="0"/>
    </xf>
    <xf numFmtId="178" fontId="0" fillId="7" borderId="1" xfId="0" applyNumberFormat="1" applyFill="1" applyBorder="1" applyAlignment="1" applyProtection="1">
      <alignment horizontal="center" vertical="center" shrinkToFit="1"/>
      <protection locked="0"/>
    </xf>
    <xf numFmtId="178" fontId="0" fillId="7" borderId="8" xfId="0" applyNumberFormat="1" applyFill="1" applyBorder="1" applyAlignment="1" applyProtection="1">
      <alignment horizontal="center" vertical="center" shrinkToFit="1"/>
      <protection locked="0"/>
    </xf>
    <xf numFmtId="0" fontId="0" fillId="4" borderId="48"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10" xfId="0" applyFill="1" applyBorder="1" applyAlignment="1">
      <alignment horizontal="center" vertical="center" shrinkToFit="1"/>
    </xf>
    <xf numFmtId="0" fontId="0" fillId="0" borderId="1" xfId="0" quotePrefix="1" applyBorder="1" applyAlignment="1">
      <alignment horizontal="center" vertical="center"/>
    </xf>
    <xf numFmtId="0" fontId="0" fillId="0" borderId="1"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0" xfId="0" quotePrefix="1" applyAlignment="1">
      <alignment horizontal="right" vertical="center"/>
    </xf>
    <xf numFmtId="0" fontId="0" fillId="0" borderId="46" xfId="0" applyBorder="1" applyAlignment="1">
      <alignment horizontal="left" vertical="center"/>
    </xf>
    <xf numFmtId="0" fontId="0" fillId="0" borderId="8" xfId="0" applyBorder="1" applyAlignment="1">
      <alignment horizontal="left" vertical="center"/>
    </xf>
    <xf numFmtId="0" fontId="0" fillId="0" borderId="47" xfId="0" applyBorder="1" applyAlignment="1">
      <alignment horizontal="left" vertical="center"/>
    </xf>
    <xf numFmtId="0" fontId="0" fillId="0" borderId="1" xfId="0" applyBorder="1" applyAlignment="1">
      <alignment horizontal="left" vertical="center" wrapText="1"/>
    </xf>
    <xf numFmtId="0" fontId="0" fillId="0" borderId="44" xfId="0" applyBorder="1" applyAlignment="1">
      <alignment horizontal="left" vertical="center" wrapText="1"/>
    </xf>
    <xf numFmtId="0" fontId="0" fillId="0" borderId="5"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7" xfId="0" applyBorder="1" applyAlignment="1">
      <alignment horizontal="right" vertical="center"/>
    </xf>
    <xf numFmtId="0" fontId="0" fillId="0" borderId="1"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11" xfId="0" applyBorder="1" applyAlignment="1">
      <alignment horizontal="right" vertical="center"/>
    </xf>
    <xf numFmtId="0" fontId="0" fillId="4" borderId="48"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9" fillId="0" borderId="53" xfId="4" applyFont="1" applyBorder="1" applyAlignment="1">
      <alignment horizontal="center" vertical="center"/>
    </xf>
    <xf numFmtId="0" fontId="19" fillId="0" borderId="9" xfId="4" applyFont="1" applyBorder="1" applyAlignment="1">
      <alignment horizontal="center" vertical="center"/>
    </xf>
    <xf numFmtId="0" fontId="19" fillId="0" borderId="10" xfId="4" applyFont="1" applyBorder="1" applyAlignment="1">
      <alignment horizontal="center" vertical="center"/>
    </xf>
    <xf numFmtId="0" fontId="19" fillId="0" borderId="55" xfId="4" applyFont="1" applyBorder="1" applyAlignment="1">
      <alignment horizontal="center" vertical="center"/>
    </xf>
    <xf numFmtId="0" fontId="19" fillId="0" borderId="56" xfId="4" applyFont="1" applyBorder="1" applyAlignment="1">
      <alignment horizontal="center" vertical="center"/>
    </xf>
    <xf numFmtId="0" fontId="19" fillId="0" borderId="57" xfId="4" applyFont="1" applyBorder="1" applyAlignment="1">
      <alignment horizontal="center" vertical="center"/>
    </xf>
    <xf numFmtId="0" fontId="19" fillId="0" borderId="22" xfId="4" applyFont="1" applyBorder="1" applyAlignment="1" applyProtection="1">
      <alignment horizontal="center" vertical="center" wrapText="1"/>
      <protection locked="0"/>
    </xf>
    <xf numFmtId="0" fontId="19" fillId="0" borderId="72" xfId="4" applyFont="1" applyBorder="1" applyAlignment="1" applyProtection="1">
      <alignment horizontal="center" vertical="center" wrapText="1"/>
      <protection locked="0"/>
    </xf>
    <xf numFmtId="0" fontId="19" fillId="0" borderId="68" xfId="4" applyFont="1" applyBorder="1" applyAlignment="1" applyProtection="1">
      <alignment horizontal="center" vertical="center" wrapText="1"/>
      <protection locked="0"/>
    </xf>
    <xf numFmtId="0" fontId="19" fillId="0" borderId="74" xfId="4" applyFont="1" applyBorder="1" applyAlignment="1" applyProtection="1">
      <alignment horizontal="center" vertical="center" wrapText="1"/>
      <protection locked="0"/>
    </xf>
    <xf numFmtId="0" fontId="19" fillId="0" borderId="12" xfId="4" applyFont="1" applyBorder="1" applyAlignment="1">
      <alignment horizontal="center" vertical="center"/>
    </xf>
    <xf numFmtId="0" fontId="19" fillId="0" borderId="13" xfId="4" applyFont="1" applyBorder="1" applyAlignment="1">
      <alignment horizontal="center" vertical="center"/>
    </xf>
    <xf numFmtId="0" fontId="19" fillId="0" borderId="14" xfId="4" applyFont="1" applyBorder="1" applyAlignment="1">
      <alignment horizontal="center" vertical="center"/>
    </xf>
    <xf numFmtId="0" fontId="19" fillId="0" borderId="66" xfId="4" applyFont="1" applyBorder="1" applyAlignment="1">
      <alignment horizontal="center" vertical="center"/>
    </xf>
    <xf numFmtId="0" fontId="19" fillId="0" borderId="0" xfId="4" applyFont="1" applyAlignment="1">
      <alignment horizontal="center" vertical="center"/>
    </xf>
    <xf numFmtId="0" fontId="19" fillId="0" borderId="3" xfId="4" applyFont="1" applyBorder="1" applyAlignment="1">
      <alignment horizontal="center" vertical="center"/>
    </xf>
    <xf numFmtId="0" fontId="19" fillId="0" borderId="71" xfId="4" applyFont="1" applyBorder="1" applyAlignment="1">
      <alignment horizontal="center" vertical="center"/>
    </xf>
    <xf numFmtId="0" fontId="19" fillId="0" borderId="20" xfId="4" applyFont="1" applyBorder="1" applyAlignment="1">
      <alignment horizontal="center" vertical="center"/>
    </xf>
    <xf numFmtId="0" fontId="19" fillId="0" borderId="21" xfId="4" applyFont="1" applyBorder="1" applyAlignment="1">
      <alignment horizontal="center" vertical="center"/>
    </xf>
    <xf numFmtId="0" fontId="19" fillId="0" borderId="60" xfId="4" applyFont="1" applyBorder="1" applyAlignment="1">
      <alignment horizontal="center" vertical="center"/>
    </xf>
    <xf numFmtId="0" fontId="19" fillId="0" borderId="23" xfId="4" applyFont="1" applyBorder="1" applyAlignment="1">
      <alignment horizontal="center" vertical="center"/>
    </xf>
    <xf numFmtId="0" fontId="19" fillId="0" borderId="72" xfId="4" applyFont="1" applyBorder="1" applyAlignment="1">
      <alignment horizontal="center" vertical="center"/>
    </xf>
    <xf numFmtId="0" fontId="21" fillId="0" borderId="50" xfId="4" applyFont="1" applyBorder="1" applyAlignment="1">
      <alignment horizontal="center" vertical="center" wrapText="1"/>
    </xf>
    <xf numFmtId="0" fontId="21" fillId="0" borderId="61" xfId="4" applyFont="1" applyBorder="1" applyAlignment="1">
      <alignment horizontal="center" vertical="center"/>
    </xf>
    <xf numFmtId="0" fontId="19" fillId="0" borderId="62" xfId="4" applyFont="1" applyBorder="1" applyAlignment="1">
      <alignment horizontal="center" vertical="center" wrapText="1"/>
    </xf>
    <xf numFmtId="0" fontId="19" fillId="0" borderId="67" xfId="4" applyFont="1" applyBorder="1" applyAlignment="1">
      <alignment horizontal="center" vertical="center" wrapText="1"/>
    </xf>
    <xf numFmtId="0" fontId="19" fillId="0" borderId="73" xfId="4" applyFont="1" applyBorder="1" applyAlignment="1">
      <alignment horizontal="center" vertical="center" wrapText="1"/>
    </xf>
    <xf numFmtId="0" fontId="19" fillId="0" borderId="69" xfId="4" applyFont="1" applyBorder="1" applyAlignment="1" applyProtection="1">
      <alignment horizontal="center" vertical="center" wrapText="1"/>
      <protection locked="0"/>
    </xf>
    <xf numFmtId="0" fontId="19" fillId="0" borderId="73" xfId="4" applyFont="1" applyBorder="1" applyAlignment="1" applyProtection="1">
      <alignment horizontal="center" vertical="center" wrapText="1"/>
      <protection locked="0"/>
    </xf>
    <xf numFmtId="0" fontId="19" fillId="0" borderId="70" xfId="4" applyFont="1" applyBorder="1" applyAlignment="1" applyProtection="1">
      <alignment horizontal="center" vertical="center" wrapText="1"/>
      <protection locked="0"/>
    </xf>
    <xf numFmtId="0" fontId="19" fillId="0" borderId="75" xfId="4" applyFont="1" applyBorder="1" applyAlignment="1" applyProtection="1">
      <alignment horizontal="center" vertical="center" wrapText="1"/>
      <protection locked="0"/>
    </xf>
    <xf numFmtId="0" fontId="22" fillId="0" borderId="76" xfId="4" applyFont="1" applyBorder="1" applyAlignment="1">
      <alignment horizontal="center" vertical="center" textRotation="255" shrinkToFit="1"/>
    </xf>
    <xf numFmtId="0" fontId="22" fillId="0" borderId="66" xfId="4" applyFont="1" applyBorder="1" applyAlignment="1">
      <alignment horizontal="center" vertical="center" textRotation="255" shrinkToFit="1"/>
    </xf>
    <xf numFmtId="0" fontId="22" fillId="0" borderId="108" xfId="4" applyFont="1" applyBorder="1" applyAlignment="1">
      <alignment horizontal="center" vertical="center" textRotation="255" shrinkToFit="1"/>
    </xf>
    <xf numFmtId="0" fontId="19" fillId="0" borderId="4" xfId="4" applyFont="1" applyBorder="1" applyAlignment="1">
      <alignment vertical="center" shrinkToFit="1"/>
    </xf>
    <xf numFmtId="0" fontId="19" fillId="0" borderId="6" xfId="4" applyFont="1" applyBorder="1" applyAlignment="1">
      <alignment vertical="center" shrinkToFit="1"/>
    </xf>
    <xf numFmtId="0" fontId="22" fillId="0" borderId="76" xfId="4" applyFont="1" applyBorder="1" applyAlignment="1" applyProtection="1">
      <alignment horizontal="center" vertical="center" textRotation="255" shrinkToFit="1"/>
      <protection locked="0"/>
    </xf>
    <xf numFmtId="0" fontId="22" fillId="0" borderId="66" xfId="4" applyFont="1" applyBorder="1" applyAlignment="1" applyProtection="1">
      <alignment horizontal="center" vertical="center" textRotation="255" shrinkToFit="1"/>
      <protection locked="0"/>
    </xf>
    <xf numFmtId="0" fontId="22" fillId="0" borderId="15" xfId="4" applyFont="1" applyBorder="1" applyAlignment="1" applyProtection="1">
      <alignment horizontal="center" vertical="center" textRotation="255" shrinkToFit="1"/>
      <protection locked="0"/>
    </xf>
    <xf numFmtId="0" fontId="19" fillId="0" borderId="78" xfId="4" applyFont="1" applyBorder="1" applyAlignment="1" applyProtection="1">
      <alignment vertical="center" shrinkToFit="1"/>
      <protection locked="0"/>
    </xf>
    <xf numFmtId="0" fontId="19" fillId="0" borderId="79" xfId="4" applyFont="1" applyBorder="1" applyAlignment="1" applyProtection="1">
      <alignment vertical="center" shrinkToFit="1"/>
      <protection locked="0"/>
    </xf>
    <xf numFmtId="0" fontId="19" fillId="0" borderId="48" xfId="4" applyFont="1" applyBorder="1" applyAlignment="1">
      <alignment vertical="center" shrinkToFit="1"/>
    </xf>
    <xf numFmtId="0" fontId="19" fillId="0" borderId="10" xfId="4" applyFont="1" applyBorder="1" applyAlignment="1">
      <alignment vertical="center" shrinkToFit="1"/>
    </xf>
    <xf numFmtId="0" fontId="19" fillId="0" borderId="48" xfId="4" applyFont="1" applyBorder="1" applyAlignment="1" applyProtection="1">
      <alignment vertical="center" shrinkToFit="1"/>
      <protection locked="0"/>
    </xf>
    <xf numFmtId="0" fontId="19" fillId="0" borderId="10" xfId="4" applyFont="1" applyBorder="1" applyAlignment="1" applyProtection="1">
      <alignment vertical="center" shrinkToFit="1"/>
      <protection locked="0"/>
    </xf>
    <xf numFmtId="0" fontId="19" fillId="0" borderId="14" xfId="4" applyFont="1" applyBorder="1" applyAlignment="1">
      <alignment horizontal="center" vertical="center" wrapText="1"/>
    </xf>
    <xf numFmtId="0" fontId="19" fillId="0" borderId="3" xfId="4" applyFont="1" applyBorder="1" applyAlignment="1">
      <alignment horizontal="center" vertical="center" wrapText="1"/>
    </xf>
    <xf numFmtId="0" fontId="19" fillId="0" borderId="21" xfId="4" applyFont="1" applyBorder="1" applyAlignment="1">
      <alignment horizontal="center" vertical="center" wrapText="1"/>
    </xf>
    <xf numFmtId="0" fontId="19" fillId="0" borderId="12" xfId="4" applyFont="1" applyBorder="1" applyAlignment="1" applyProtection="1">
      <alignment horizontal="center" vertical="center"/>
      <protection locked="0"/>
    </xf>
    <xf numFmtId="0" fontId="19" fillId="0" borderId="13" xfId="4" applyFont="1" applyBorder="1" applyAlignment="1" applyProtection="1">
      <alignment horizontal="center" vertical="center"/>
      <protection locked="0"/>
    </xf>
    <xf numFmtId="0" fontId="19" fillId="0" borderId="14" xfId="4" applyFont="1" applyBorder="1" applyAlignment="1" applyProtection="1">
      <alignment horizontal="center" vertical="center"/>
      <protection locked="0"/>
    </xf>
    <xf numFmtId="0" fontId="19" fillId="0" borderId="66" xfId="4" applyFont="1" applyBorder="1" applyAlignment="1" applyProtection="1">
      <alignment horizontal="center" vertical="center"/>
      <protection locked="0"/>
    </xf>
    <xf numFmtId="0" fontId="19" fillId="0" borderId="0" xfId="4" applyFont="1" applyAlignment="1" applyProtection="1">
      <alignment horizontal="center" vertical="center"/>
      <protection locked="0"/>
    </xf>
    <xf numFmtId="0" fontId="19" fillId="0" borderId="3" xfId="4" applyFont="1" applyBorder="1" applyAlignment="1" applyProtection="1">
      <alignment horizontal="center" vertical="center"/>
      <protection locked="0"/>
    </xf>
    <xf numFmtId="0" fontId="19" fillId="0" borderId="71" xfId="4" applyFont="1" applyBorder="1" applyAlignment="1" applyProtection="1">
      <alignment horizontal="center" vertical="center"/>
      <protection locked="0"/>
    </xf>
    <xf numFmtId="0" fontId="19" fillId="0" borderId="20" xfId="4" applyFont="1" applyBorder="1" applyAlignment="1" applyProtection="1">
      <alignment horizontal="center" vertical="center"/>
      <protection locked="0"/>
    </xf>
    <xf numFmtId="0" fontId="19" fillId="0" borderId="21" xfId="4" applyFont="1" applyBorder="1" applyAlignment="1" applyProtection="1">
      <alignment horizontal="center" vertical="center"/>
      <protection locked="0"/>
    </xf>
    <xf numFmtId="0" fontId="19" fillId="0" borderId="63" xfId="4" applyFont="1" applyBorder="1" applyAlignment="1" applyProtection="1">
      <alignment horizontal="center" vertical="center" wrapText="1"/>
      <protection locked="0"/>
    </xf>
    <xf numFmtId="0" fontId="19" fillId="0" borderId="13" xfId="4" applyFont="1" applyBorder="1" applyAlignment="1" applyProtection="1">
      <alignment horizontal="center" vertical="center" wrapText="1"/>
      <protection locked="0"/>
    </xf>
    <xf numFmtId="0" fontId="19" fillId="0" borderId="64" xfId="4" applyFont="1" applyBorder="1" applyAlignment="1" applyProtection="1">
      <alignment horizontal="center" vertical="center" wrapText="1"/>
      <protection locked="0"/>
    </xf>
    <xf numFmtId="0" fontId="19" fillId="0" borderId="65" xfId="4" applyFont="1" applyBorder="1" applyAlignment="1" applyProtection="1">
      <alignment horizontal="center" vertical="center" wrapText="1"/>
      <protection locked="0"/>
    </xf>
    <xf numFmtId="0" fontId="19" fillId="0" borderId="51" xfId="4" applyFont="1" applyBorder="1" applyAlignment="1" applyProtection="1">
      <alignment horizontal="center" vertical="center" wrapText="1"/>
      <protection locked="0"/>
    </xf>
    <xf numFmtId="0" fontId="19" fillId="0" borderId="52" xfId="4" applyFont="1" applyBorder="1" applyAlignment="1" applyProtection="1">
      <alignment horizontal="center" vertical="center" wrapText="1"/>
      <protection locked="0"/>
    </xf>
    <xf numFmtId="0" fontId="19" fillId="0" borderId="22" xfId="4" applyFont="1" applyBorder="1" applyAlignment="1">
      <alignment horizontal="center" vertical="center" wrapText="1"/>
    </xf>
    <xf numFmtId="0" fontId="19" fillId="0" borderId="72" xfId="4" applyFont="1" applyBorder="1" applyAlignment="1">
      <alignment horizontal="center" vertical="center" wrapText="1"/>
    </xf>
    <xf numFmtId="0" fontId="19" fillId="0" borderId="48" xfId="4" applyFont="1" applyBorder="1">
      <alignment vertical="center"/>
    </xf>
    <xf numFmtId="0" fontId="19" fillId="0" borderId="10" xfId="4" applyFont="1" applyBorder="1">
      <alignment vertical="center"/>
    </xf>
    <xf numFmtId="0" fontId="19" fillId="0" borderId="48" xfId="4" applyFont="1" applyBorder="1" applyProtection="1">
      <alignment vertical="center"/>
      <protection locked="0"/>
    </xf>
    <xf numFmtId="0" fontId="19" fillId="0" borderId="10" xfId="4" applyFont="1" applyBorder="1" applyProtection="1">
      <alignment vertical="center"/>
      <protection locked="0"/>
    </xf>
    <xf numFmtId="0" fontId="19" fillId="0" borderId="22" xfId="4" applyFont="1" applyBorder="1" applyAlignment="1">
      <alignment vertical="center" shrinkToFit="1"/>
    </xf>
    <xf numFmtId="0" fontId="19" fillId="0" borderId="18" xfId="4" applyFont="1" applyBorder="1" applyAlignment="1">
      <alignment vertical="center" shrinkToFit="1"/>
    </xf>
    <xf numFmtId="0" fontId="19" fillId="0" borderId="22" xfId="4" applyFont="1" applyBorder="1" applyAlignment="1" applyProtection="1">
      <alignment vertical="center" shrinkToFit="1"/>
      <protection locked="0"/>
    </xf>
    <xf numFmtId="0" fontId="19" fillId="0" borderId="18" xfId="4" applyFont="1" applyBorder="1" applyAlignment="1" applyProtection="1">
      <alignment vertical="center" shrinkToFit="1"/>
      <protection locked="0"/>
    </xf>
    <xf numFmtId="0" fontId="19" fillId="0" borderId="22" xfId="4" applyFont="1" applyBorder="1" applyAlignment="1" applyProtection="1">
      <alignment vertical="center" wrapText="1" shrinkToFit="1"/>
      <protection locked="0"/>
    </xf>
    <xf numFmtId="0" fontId="19" fillId="0" borderId="22" xfId="4" applyFont="1" applyBorder="1">
      <alignment vertical="center"/>
    </xf>
    <xf numFmtId="0" fontId="19" fillId="0" borderId="23" xfId="4" applyFont="1" applyBorder="1">
      <alignment vertical="center"/>
    </xf>
    <xf numFmtId="0" fontId="19" fillId="0" borderId="18" xfId="4" applyFont="1" applyBorder="1">
      <alignment vertical="center"/>
    </xf>
    <xf numFmtId="0" fontId="19" fillId="0" borderId="22" xfId="4" applyFont="1" applyBorder="1" applyProtection="1">
      <alignment vertical="center"/>
      <protection locked="0"/>
    </xf>
    <xf numFmtId="0" fontId="19" fillId="0" borderId="23" xfId="4" applyFont="1" applyBorder="1" applyProtection="1">
      <alignment vertical="center"/>
      <protection locked="0"/>
    </xf>
    <xf numFmtId="0" fontId="19" fillId="0" borderId="18" xfId="4" applyFont="1" applyBorder="1" applyProtection="1">
      <alignment vertical="center"/>
      <protection locked="0"/>
    </xf>
    <xf numFmtId="0" fontId="19" fillId="0" borderId="7" xfId="4" applyFont="1" applyBorder="1" applyProtection="1">
      <alignment vertical="center"/>
      <protection locked="0"/>
    </xf>
    <xf numFmtId="0" fontId="19" fillId="0" borderId="8" xfId="4" applyFont="1" applyBorder="1" applyProtection="1">
      <alignment vertical="center"/>
      <protection locked="0"/>
    </xf>
    <xf numFmtId="0" fontId="19" fillId="0" borderId="4" xfId="4" applyFont="1" applyBorder="1">
      <alignment vertical="center"/>
    </xf>
    <xf numFmtId="0" fontId="19" fillId="0" borderId="6" xfId="4" applyFont="1" applyBorder="1">
      <alignment vertical="center"/>
    </xf>
    <xf numFmtId="0" fontId="19" fillId="0" borderId="4" xfId="4" applyFont="1" applyBorder="1" applyProtection="1">
      <alignment vertical="center"/>
      <protection locked="0"/>
    </xf>
    <xf numFmtId="0" fontId="19" fillId="0" borderId="6" xfId="4" applyFont="1" applyBorder="1" applyProtection="1">
      <alignment vertical="center"/>
      <protection locked="0"/>
    </xf>
    <xf numFmtId="0" fontId="19" fillId="0" borderId="58" xfId="4" applyFont="1" applyBorder="1" applyProtection="1">
      <alignment vertical="center"/>
      <protection locked="0"/>
    </xf>
    <xf numFmtId="0" fontId="19" fillId="0" borderId="57" xfId="4" applyFont="1" applyBorder="1" applyProtection="1">
      <alignment vertical="center"/>
      <protection locked="0"/>
    </xf>
    <xf numFmtId="0" fontId="22" fillId="0" borderId="9" xfId="4" applyFont="1" applyBorder="1" applyAlignment="1">
      <alignment horizontal="center" vertical="center"/>
    </xf>
    <xf numFmtId="0" fontId="22" fillId="0" borderId="70" xfId="4" applyFont="1" applyBorder="1" applyAlignment="1">
      <alignment horizontal="center" vertical="center" textRotation="255" shrinkToFit="1"/>
    </xf>
    <xf numFmtId="0" fontId="22" fillId="0" borderId="116" xfId="4" applyFont="1" applyBorder="1" applyAlignment="1">
      <alignment horizontal="center" vertical="center" textRotation="255" shrinkToFit="1"/>
    </xf>
    <xf numFmtId="0" fontId="19" fillId="0" borderId="22" xfId="4" applyFont="1" applyBorder="1" applyAlignment="1">
      <alignment vertical="center" wrapText="1" shrinkToFit="1"/>
    </xf>
    <xf numFmtId="0" fontId="22" fillId="0" borderId="110" xfId="4" applyFont="1" applyBorder="1" applyAlignment="1" applyProtection="1">
      <alignment horizontal="center" vertical="center" textRotation="255" shrinkToFit="1"/>
      <protection locked="0"/>
    </xf>
    <xf numFmtId="0" fontId="22" fillId="0" borderId="117" xfId="4" applyFont="1" applyBorder="1" applyAlignment="1" applyProtection="1">
      <alignment horizontal="center" vertical="center" textRotation="255" shrinkToFit="1"/>
      <protection locked="0"/>
    </xf>
    <xf numFmtId="0" fontId="19" fillId="0" borderId="60" xfId="4" applyFont="1" applyBorder="1" applyAlignment="1" applyProtection="1">
      <alignment vertical="center" wrapText="1" shrinkToFit="1"/>
      <protection locked="0"/>
    </xf>
    <xf numFmtId="0" fontId="19" fillId="0" borderId="118" xfId="4" applyFont="1" applyBorder="1" applyAlignment="1" applyProtection="1">
      <alignment vertical="center" shrinkToFit="1"/>
      <protection locked="0"/>
    </xf>
    <xf numFmtId="0" fontId="22" fillId="0" borderId="0" xfId="4" applyFont="1" applyAlignment="1" applyProtection="1">
      <alignment horizontal="center" vertical="center"/>
      <protection locked="0"/>
    </xf>
    <xf numFmtId="0" fontId="10" fillId="0" borderId="127" xfId="4" applyFont="1" applyBorder="1" applyAlignment="1">
      <alignment horizontal="center" vertical="center"/>
    </xf>
    <xf numFmtId="0" fontId="10" fillId="0" borderId="128" xfId="4" applyFont="1" applyBorder="1" applyAlignment="1">
      <alignment horizontal="center" vertical="center"/>
    </xf>
    <xf numFmtId="0" fontId="9" fillId="0" borderId="65" xfId="4" applyFont="1" applyBorder="1" applyAlignment="1">
      <alignment horizontal="center" vertical="center"/>
    </xf>
    <xf numFmtId="0" fontId="9" fillId="0" borderId="51" xfId="4" applyFont="1" applyBorder="1" applyAlignment="1">
      <alignment horizontal="center" vertical="center"/>
    </xf>
    <xf numFmtId="0" fontId="9" fillId="0" borderId="55" xfId="4" applyFont="1" applyBorder="1" applyAlignment="1">
      <alignment horizontal="center" vertical="center"/>
    </xf>
    <xf numFmtId="0" fontId="9" fillId="0" borderId="56" xfId="4" applyFont="1" applyBorder="1" applyAlignment="1">
      <alignment horizontal="center" vertical="center"/>
    </xf>
    <xf numFmtId="0" fontId="22" fillId="0" borderId="110" xfId="4" applyFont="1" applyBorder="1" applyAlignment="1">
      <alignment horizontal="center" vertical="center" textRotation="255" shrinkToFit="1"/>
    </xf>
    <xf numFmtId="0" fontId="19" fillId="0" borderId="60" xfId="4" applyFont="1" applyBorder="1">
      <alignment vertical="center"/>
    </xf>
    <xf numFmtId="0" fontId="22" fillId="0" borderId="56" xfId="4" applyFont="1" applyBorder="1" applyAlignment="1">
      <alignment horizontal="center" vertical="center"/>
    </xf>
    <xf numFmtId="0" fontId="4" fillId="0" borderId="0" xfId="4" applyFont="1" applyAlignment="1">
      <alignment vertical="center" wrapText="1"/>
    </xf>
    <xf numFmtId="0" fontId="19" fillId="8" borderId="50" xfId="4" applyFont="1" applyFill="1" applyBorder="1" applyAlignment="1">
      <alignment horizontal="center" vertical="center"/>
    </xf>
    <xf numFmtId="0" fontId="19" fillId="8" borderId="51" xfId="4" applyFont="1" applyFill="1" applyBorder="1" applyAlignment="1">
      <alignment horizontal="center" vertical="center"/>
    </xf>
    <xf numFmtId="0" fontId="19" fillId="8" borderId="52" xfId="4" applyFont="1" applyFill="1" applyBorder="1" applyAlignment="1">
      <alignment horizontal="center" vertical="center"/>
    </xf>
    <xf numFmtId="0" fontId="19" fillId="8" borderId="48" xfId="4" applyFont="1" applyFill="1" applyBorder="1" applyAlignment="1">
      <alignment horizontal="center" vertical="center"/>
    </xf>
    <xf numFmtId="0" fontId="19" fillId="8" borderId="9" xfId="4" applyFont="1" applyFill="1" applyBorder="1" applyAlignment="1">
      <alignment horizontal="center" vertical="center"/>
    </xf>
    <xf numFmtId="0" fontId="19" fillId="8" borderId="54" xfId="4" applyFont="1" applyFill="1" applyBorder="1" applyAlignment="1">
      <alignment horizontal="center" vertical="center"/>
    </xf>
    <xf numFmtId="0" fontId="19" fillId="7" borderId="58" xfId="4" applyFont="1" applyFill="1" applyBorder="1" applyAlignment="1" applyProtection="1">
      <alignment horizontal="center" vertical="center"/>
      <protection locked="0"/>
    </xf>
    <xf numFmtId="0" fontId="19" fillId="7" borderId="56" xfId="4" applyFont="1" applyFill="1" applyBorder="1" applyAlignment="1" applyProtection="1">
      <alignment horizontal="center" vertical="center"/>
      <protection locked="0"/>
    </xf>
    <xf numFmtId="0" fontId="19" fillId="7" borderId="59" xfId="4" applyFont="1" applyFill="1" applyBorder="1" applyAlignment="1" applyProtection="1">
      <alignment horizontal="center" vertical="center"/>
      <protection locked="0"/>
    </xf>
    <xf numFmtId="0" fontId="22" fillId="0" borderId="1" xfId="4" applyFont="1" applyBorder="1" applyAlignment="1">
      <alignment horizontal="center" vertical="center"/>
    </xf>
    <xf numFmtId="0" fontId="19" fillId="0" borderId="7" xfId="4" applyFont="1" applyBorder="1">
      <alignment vertical="center"/>
    </xf>
    <xf numFmtId="0" fontId="19" fillId="0" borderId="8" xfId="4" applyFont="1" applyBorder="1">
      <alignment vertical="center"/>
    </xf>
    <xf numFmtId="0" fontId="21" fillId="0" borderId="52" xfId="4" applyFont="1" applyBorder="1" applyAlignment="1">
      <alignment horizontal="center" vertical="center"/>
    </xf>
    <xf numFmtId="0" fontId="19" fillId="0" borderId="49" xfId="4" applyFont="1" applyBorder="1" applyAlignment="1">
      <alignment horizontal="center" vertical="center"/>
    </xf>
    <xf numFmtId="0" fontId="19" fillId="0" borderId="24" xfId="4" applyFont="1" applyBorder="1" applyAlignment="1">
      <alignment horizontal="center" vertical="center"/>
    </xf>
    <xf numFmtId="0" fontId="0" fillId="0" borderId="200" xfId="0" applyBorder="1" applyAlignment="1">
      <alignment horizontal="center" vertical="center"/>
    </xf>
    <xf numFmtId="0" fontId="0" fillId="0" borderId="201" xfId="0" applyBorder="1" applyAlignment="1">
      <alignment horizontal="center" vertical="center"/>
    </xf>
    <xf numFmtId="0" fontId="0" fillId="0" borderId="22" xfId="0" applyBorder="1" applyAlignment="1">
      <alignment horizontal="center" vertical="center" wrapText="1"/>
    </xf>
    <xf numFmtId="0" fontId="0" fillId="0" borderId="206" xfId="0" applyBorder="1" applyAlignment="1">
      <alignment horizontal="center" vertical="center"/>
    </xf>
    <xf numFmtId="0" fontId="0" fillId="0" borderId="48" xfId="0" applyBorder="1" applyAlignment="1">
      <alignment horizontal="center" vertical="center"/>
    </xf>
    <xf numFmtId="0" fontId="0" fillId="7" borderId="192" xfId="0" applyFill="1" applyBorder="1" applyAlignment="1" applyProtection="1">
      <alignment horizontal="center" vertical="center"/>
      <protection locked="0"/>
    </xf>
    <xf numFmtId="0" fontId="0" fillId="0" borderId="7" xfId="0" applyBorder="1" applyAlignment="1">
      <alignment vertical="center" wrapText="1"/>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38" fontId="4" fillId="0" borderId="38" xfId="1" applyFont="1" applyBorder="1" applyAlignment="1">
      <alignment vertical="center" shrinkToFit="1"/>
    </xf>
    <xf numFmtId="38" fontId="4" fillId="0" borderId="39" xfId="1" applyFont="1" applyBorder="1" applyAlignment="1">
      <alignment vertical="center" shrinkToFit="1"/>
    </xf>
    <xf numFmtId="38" fontId="4" fillId="0" borderId="40" xfId="1" applyFont="1" applyBorder="1" applyAlignment="1">
      <alignment vertical="center" shrinkToFit="1"/>
    </xf>
    <xf numFmtId="38" fontId="4" fillId="0" borderId="41" xfId="1" applyFont="1" applyBorder="1" applyAlignment="1">
      <alignment vertical="center" shrinkToFit="1"/>
    </xf>
    <xf numFmtId="38" fontId="4" fillId="0" borderId="42" xfId="1" applyFont="1" applyBorder="1" applyAlignment="1">
      <alignment vertical="center" shrinkToFit="1"/>
    </xf>
    <xf numFmtId="38" fontId="4" fillId="0" borderId="43" xfId="1" applyFont="1" applyBorder="1" applyAlignment="1">
      <alignment vertical="center" shrinkToFit="1"/>
    </xf>
    <xf numFmtId="10" fontId="4" fillId="0" borderId="7" xfId="3" applyNumberFormat="1" applyFont="1" applyBorder="1" applyAlignment="1" applyProtection="1">
      <alignment vertical="center" shrinkToFit="1"/>
      <protection locked="0"/>
    </xf>
    <xf numFmtId="10" fontId="4" fillId="0" borderId="1" xfId="3" applyNumberFormat="1" applyFont="1" applyBorder="1" applyAlignment="1" applyProtection="1">
      <alignment vertical="center" shrinkToFit="1"/>
      <protection locked="0"/>
    </xf>
    <xf numFmtId="10" fontId="4" fillId="0" borderId="8" xfId="3" applyNumberFormat="1" applyFont="1" applyBorder="1" applyAlignment="1" applyProtection="1">
      <alignment vertical="center" shrinkToFit="1"/>
      <protection locked="0"/>
    </xf>
    <xf numFmtId="10" fontId="4" fillId="0" borderId="4" xfId="3" applyNumberFormat="1" applyFont="1" applyBorder="1" applyAlignment="1" applyProtection="1">
      <alignment vertical="center" shrinkToFit="1"/>
      <protection locked="0"/>
    </xf>
    <xf numFmtId="10" fontId="4" fillId="0" borderId="5" xfId="3" applyNumberFormat="1" applyFont="1" applyBorder="1" applyAlignment="1" applyProtection="1">
      <alignment vertical="center" shrinkToFit="1"/>
      <protection locked="0"/>
    </xf>
    <xf numFmtId="10" fontId="4" fillId="0" borderId="6" xfId="3" applyNumberFormat="1" applyFont="1" applyBorder="1" applyAlignment="1" applyProtection="1">
      <alignment vertical="center" shrinkToFit="1"/>
      <protection locked="0"/>
    </xf>
    <xf numFmtId="38" fontId="4" fillId="0" borderId="7" xfId="1" applyFont="1" applyBorder="1" applyAlignment="1">
      <alignment vertical="center" shrinkToFit="1"/>
    </xf>
    <xf numFmtId="38" fontId="4" fillId="0" borderId="1" xfId="1" applyFont="1" applyBorder="1" applyAlignment="1">
      <alignment vertical="center" shrinkToFit="1"/>
    </xf>
    <xf numFmtId="38" fontId="4" fillId="0" borderId="8" xfId="1" applyFont="1" applyBorder="1" applyAlignment="1">
      <alignment vertical="center" shrinkToFit="1"/>
    </xf>
    <xf numFmtId="38" fontId="4" fillId="0" borderId="4" xfId="1" applyFont="1" applyBorder="1" applyAlignment="1">
      <alignment vertical="center" shrinkToFit="1"/>
    </xf>
    <xf numFmtId="38" fontId="4" fillId="0" borderId="5" xfId="1" applyFont="1" applyBorder="1" applyAlignment="1">
      <alignment vertical="center" shrinkToFit="1"/>
    </xf>
    <xf numFmtId="38" fontId="4" fillId="0" borderId="6" xfId="1" applyFont="1" applyBorder="1" applyAlignment="1">
      <alignment vertical="center" shrinkToFit="1"/>
    </xf>
    <xf numFmtId="3" fontId="4" fillId="0" borderId="7" xfId="1" applyNumberFormat="1" applyFont="1" applyBorder="1" applyAlignment="1">
      <alignment vertical="center" shrinkToFit="1"/>
    </xf>
    <xf numFmtId="3" fontId="4" fillId="0" borderId="1" xfId="1" applyNumberFormat="1" applyFont="1" applyBorder="1" applyAlignment="1">
      <alignment vertical="center" shrinkToFit="1"/>
    </xf>
    <xf numFmtId="3" fontId="4" fillId="0" borderId="8" xfId="1" applyNumberFormat="1" applyFont="1" applyBorder="1" applyAlignment="1">
      <alignment vertical="center" shrinkToFit="1"/>
    </xf>
    <xf numFmtId="3" fontId="4" fillId="0" borderId="4" xfId="1" applyNumberFormat="1" applyFont="1" applyBorder="1" applyAlignment="1">
      <alignment vertical="center" shrinkToFit="1"/>
    </xf>
    <xf numFmtId="3" fontId="4" fillId="0" borderId="5" xfId="1" applyNumberFormat="1" applyFont="1" applyBorder="1" applyAlignment="1">
      <alignment vertical="center" shrinkToFit="1"/>
    </xf>
    <xf numFmtId="3" fontId="4" fillId="0" borderId="6" xfId="1" applyNumberFormat="1" applyFont="1" applyBorder="1" applyAlignment="1">
      <alignment vertical="center" shrinkToFit="1"/>
    </xf>
    <xf numFmtId="38" fontId="4" fillId="0" borderId="24" xfId="1" applyFont="1" applyBorder="1" applyAlignment="1">
      <alignment vertical="center" shrinkToFit="1"/>
    </xf>
    <xf numFmtId="38" fontId="4" fillId="0" borderId="25" xfId="1" applyFont="1" applyBorder="1" applyAlignment="1">
      <alignment vertical="center" shrinkToFit="1"/>
    </xf>
    <xf numFmtId="38" fontId="4" fillId="0" borderId="26" xfId="1" applyFont="1" applyBorder="1" applyAlignment="1">
      <alignment vertical="center" shrinkToFit="1"/>
    </xf>
    <xf numFmtId="38" fontId="4" fillId="0" borderId="27" xfId="1" applyFont="1" applyBorder="1" applyAlignment="1">
      <alignment vertical="center" shrinkToFit="1"/>
    </xf>
    <xf numFmtId="177" fontId="4" fillId="0" borderId="31" xfId="1" applyNumberFormat="1" applyFont="1" applyBorder="1" applyAlignment="1">
      <alignment vertical="center" shrinkToFit="1"/>
    </xf>
    <xf numFmtId="177" fontId="4" fillId="0" borderId="32" xfId="1" applyNumberFormat="1" applyFont="1" applyBorder="1" applyAlignment="1">
      <alignment vertical="center" shrinkToFit="1"/>
    </xf>
    <xf numFmtId="177" fontId="4" fillId="0" borderId="33" xfId="1" applyNumberFormat="1" applyFont="1" applyBorder="1" applyAlignment="1">
      <alignment vertical="center" shrinkToFit="1"/>
    </xf>
    <xf numFmtId="0" fontId="0" fillId="0" borderId="34" xfId="0" applyBorder="1">
      <alignment vertical="center"/>
    </xf>
    <xf numFmtId="0" fontId="0" fillId="0" borderId="35" xfId="0" applyBorder="1">
      <alignment vertical="center"/>
    </xf>
    <xf numFmtId="0" fontId="0" fillId="0" borderId="36" xfId="0" applyBorder="1">
      <alignment vertical="center"/>
    </xf>
    <xf numFmtId="177" fontId="4" fillId="0" borderId="34" xfId="1" applyNumberFormat="1" applyFont="1" applyBorder="1" applyAlignment="1">
      <alignment vertical="center" shrinkToFit="1"/>
    </xf>
    <xf numFmtId="177" fontId="4" fillId="0" borderId="35" xfId="1" applyNumberFormat="1" applyFont="1" applyBorder="1" applyAlignment="1">
      <alignment vertical="center" shrinkToFit="1"/>
    </xf>
    <xf numFmtId="177" fontId="4" fillId="0" borderId="36" xfId="1" applyNumberFormat="1" applyFont="1" applyBorder="1" applyAlignment="1">
      <alignment vertical="center" shrinkToFit="1"/>
    </xf>
    <xf numFmtId="177" fontId="4" fillId="7" borderId="34" xfId="1" applyNumberFormat="1" applyFont="1" applyFill="1" applyBorder="1" applyAlignment="1" applyProtection="1">
      <alignment vertical="center" shrinkToFit="1"/>
      <protection locked="0"/>
    </xf>
    <xf numFmtId="177" fontId="4" fillId="7" borderId="35" xfId="1" applyNumberFormat="1" applyFont="1" applyFill="1" applyBorder="1" applyAlignment="1" applyProtection="1">
      <alignment vertical="center" shrinkToFit="1"/>
      <protection locked="0"/>
    </xf>
    <xf numFmtId="177" fontId="4" fillId="7" borderId="36" xfId="1" applyNumberFormat="1" applyFont="1" applyFill="1" applyBorder="1" applyAlignment="1" applyProtection="1">
      <alignment vertical="center" shrinkToFit="1"/>
      <protection locked="0"/>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1"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177" fontId="4" fillId="7" borderId="31" xfId="1" applyNumberFormat="1" applyFont="1" applyFill="1" applyBorder="1" applyAlignment="1" applyProtection="1">
      <alignment vertical="center" shrinkToFit="1"/>
      <protection locked="0"/>
    </xf>
    <xf numFmtId="177" fontId="4" fillId="7" borderId="32" xfId="1" applyNumberFormat="1" applyFont="1" applyFill="1" applyBorder="1" applyAlignment="1" applyProtection="1">
      <alignment vertical="center" shrinkToFit="1"/>
      <protection locked="0"/>
    </xf>
    <xf numFmtId="177" fontId="4" fillId="7" borderId="33" xfId="1" applyNumberFormat="1" applyFont="1" applyFill="1" applyBorder="1" applyAlignment="1" applyProtection="1">
      <alignment vertical="center" shrinkToFit="1"/>
      <protection locked="0"/>
    </xf>
    <xf numFmtId="0" fontId="0" fillId="0" borderId="28" xfId="0" applyBorder="1">
      <alignment vertical="center"/>
    </xf>
    <xf numFmtId="0" fontId="0" fillId="0" borderId="29" xfId="0" applyBorder="1">
      <alignment vertical="center"/>
    </xf>
    <xf numFmtId="0" fontId="0" fillId="0" borderId="30" xfId="0" applyBorder="1">
      <alignment vertical="center"/>
    </xf>
    <xf numFmtId="177" fontId="4" fillId="0" borderId="28" xfId="1" applyNumberFormat="1" applyFont="1" applyBorder="1" applyAlignment="1">
      <alignment vertical="center" shrinkToFit="1"/>
    </xf>
    <xf numFmtId="177" fontId="4" fillId="0" borderId="29" xfId="1" applyNumberFormat="1" applyFont="1" applyBorder="1" applyAlignment="1">
      <alignment vertical="center" shrinkToFit="1"/>
    </xf>
    <xf numFmtId="177" fontId="4" fillId="0" borderId="30" xfId="1" applyNumberFormat="1" applyFont="1" applyBorder="1" applyAlignment="1">
      <alignment vertical="center" shrinkToFit="1"/>
    </xf>
    <xf numFmtId="177" fontId="4" fillId="7" borderId="28" xfId="1" applyNumberFormat="1" applyFont="1" applyFill="1" applyBorder="1" applyAlignment="1" applyProtection="1">
      <alignment vertical="center" shrinkToFit="1"/>
      <protection locked="0"/>
    </xf>
    <xf numFmtId="177" fontId="4" fillId="7" borderId="29" xfId="1" applyNumberFormat="1" applyFont="1" applyFill="1" applyBorder="1" applyAlignment="1" applyProtection="1">
      <alignment vertical="center" shrinkToFit="1"/>
      <protection locked="0"/>
    </xf>
    <xf numFmtId="177" fontId="4" fillId="7" borderId="30" xfId="1" applyNumberFormat="1" applyFont="1" applyFill="1" applyBorder="1" applyAlignment="1" applyProtection="1">
      <alignment vertical="center" shrinkToFit="1"/>
      <protection locked="0"/>
    </xf>
    <xf numFmtId="0" fontId="0" fillId="0" borderId="7" xfId="0" applyBorder="1">
      <alignment vertical="center"/>
    </xf>
    <xf numFmtId="38" fontId="4" fillId="0" borderId="11" xfId="1" applyFont="1" applyBorder="1" applyAlignment="1">
      <alignment vertical="center" shrinkToFit="1"/>
    </xf>
    <xf numFmtId="0" fontId="0" fillId="0" borderId="11" xfId="0" applyBorder="1">
      <alignment vertical="center"/>
    </xf>
    <xf numFmtId="38" fontId="4" fillId="7" borderId="11" xfId="1" applyFont="1" applyFill="1" applyBorder="1" applyAlignment="1" applyProtection="1">
      <alignment vertical="center" shrinkToFit="1"/>
      <protection locked="0"/>
    </xf>
    <xf numFmtId="0" fontId="0" fillId="0" borderId="1" xfId="0" applyBorder="1" applyAlignment="1">
      <alignment vertical="center" wrapText="1"/>
    </xf>
    <xf numFmtId="0" fontId="0" fillId="0" borderId="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38" fontId="4" fillId="0" borderId="10" xfId="1" applyFont="1" applyBorder="1" applyAlignment="1">
      <alignment vertical="center" shrinkToFit="1"/>
    </xf>
    <xf numFmtId="38" fontId="4" fillId="0" borderId="22" xfId="1" applyFont="1" applyBorder="1" applyAlignment="1">
      <alignment vertical="center" shrinkToFit="1"/>
    </xf>
    <xf numFmtId="38" fontId="4" fillId="0" borderId="18" xfId="1" applyFont="1" applyBorder="1" applyAlignment="1">
      <alignment vertical="center" shrinkToFit="1"/>
    </xf>
    <xf numFmtId="0" fontId="0" fillId="0" borderId="22" xfId="0" applyBorder="1">
      <alignment vertical="center"/>
    </xf>
    <xf numFmtId="0" fontId="0" fillId="0" borderId="18" xfId="0" applyBorder="1">
      <alignment vertical="center"/>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lignment vertical="center"/>
    </xf>
    <xf numFmtId="38" fontId="4" fillId="0" borderId="23" xfId="1" applyFont="1" applyBorder="1" applyAlignment="1">
      <alignment vertical="center" shrinkToFit="1"/>
    </xf>
    <xf numFmtId="38" fontId="4" fillId="7" borderId="23" xfId="1" applyFont="1" applyFill="1" applyBorder="1" applyAlignment="1" applyProtection="1">
      <alignment vertical="center" shrinkToFit="1"/>
      <protection locked="0"/>
    </xf>
    <xf numFmtId="38" fontId="4" fillId="7" borderId="18" xfId="1" applyFont="1" applyFill="1" applyBorder="1" applyAlignment="1" applyProtection="1">
      <alignment vertical="center" shrinkToFit="1"/>
      <protection locked="0"/>
    </xf>
    <xf numFmtId="38" fontId="4" fillId="7" borderId="22" xfId="1" applyFont="1" applyFill="1" applyBorder="1" applyAlignment="1" applyProtection="1">
      <alignment vertical="center" shrinkToFit="1"/>
      <protection locked="0"/>
    </xf>
    <xf numFmtId="0" fontId="14" fillId="0" borderId="2" xfId="2" applyBorder="1" applyAlignment="1">
      <alignment horizontal="left" vertical="center"/>
    </xf>
    <xf numFmtId="0" fontId="8" fillId="0" borderId="5" xfId="0" applyFont="1"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29" fillId="0" borderId="12" xfId="6" applyFont="1" applyBorder="1" applyAlignment="1">
      <alignment horizontal="center"/>
    </xf>
    <xf numFmtId="0" fontId="29" fillId="0" borderId="13" xfId="6" applyFont="1" applyBorder="1" applyAlignment="1">
      <alignment horizontal="center"/>
    </xf>
    <xf numFmtId="0" fontId="29" fillId="0" borderId="15" xfId="6" applyFont="1" applyBorder="1" applyAlignment="1">
      <alignment horizontal="center"/>
    </xf>
    <xf numFmtId="0" fontId="29" fillId="0" borderId="16" xfId="6" applyFont="1" applyBorder="1" applyAlignment="1">
      <alignment horizontal="center"/>
    </xf>
    <xf numFmtId="0" fontId="29" fillId="0" borderId="62" xfId="6" applyFont="1" applyBorder="1" applyAlignment="1">
      <alignment horizontal="center" vertical="center" wrapText="1"/>
    </xf>
    <xf numFmtId="0" fontId="29" fillId="0" borderId="122" xfId="6" applyFont="1" applyBorder="1" applyAlignment="1">
      <alignment horizontal="center" vertical="center" wrapText="1"/>
    </xf>
    <xf numFmtId="0" fontId="29" fillId="0" borderId="110" xfId="6" applyFont="1" applyBorder="1" applyAlignment="1">
      <alignment horizontal="center" vertical="center" wrapText="1"/>
    </xf>
    <xf numFmtId="0" fontId="29" fillId="0" borderId="117" xfId="6" applyFont="1" applyBorder="1" applyAlignment="1">
      <alignment horizontal="center" vertical="center" wrapText="1"/>
    </xf>
    <xf numFmtId="0" fontId="29" fillId="0" borderId="60" xfId="6" applyFont="1" applyBorder="1" applyAlignment="1">
      <alignment horizontal="center" vertical="center" wrapText="1"/>
    </xf>
    <xf numFmtId="0" fontId="29" fillId="0" borderId="118" xfId="6" applyFont="1" applyBorder="1" applyAlignment="1">
      <alignment horizontal="center" vertical="center" wrapText="1"/>
    </xf>
    <xf numFmtId="189" fontId="29" fillId="0" borderId="150" xfId="6" applyNumberFormat="1" applyFont="1" applyBorder="1" applyAlignment="1">
      <alignment horizontal="center" vertical="center" wrapText="1"/>
    </xf>
    <xf numFmtId="189" fontId="29" fillId="0" borderId="151" xfId="6" applyNumberFormat="1" applyFont="1" applyBorder="1" applyAlignment="1">
      <alignment horizontal="center" vertical="center" wrapText="1"/>
    </xf>
    <xf numFmtId="0" fontId="33" fillId="0" borderId="12" xfId="6" applyFont="1" applyBorder="1" applyAlignment="1">
      <alignment horizontal="center" vertical="center" wrapText="1"/>
    </xf>
    <xf numFmtId="0" fontId="33" fillId="0" borderId="66" xfId="6" applyFont="1" applyBorder="1" applyAlignment="1">
      <alignment horizontal="center" vertical="center" wrapText="1"/>
    </xf>
    <xf numFmtId="0" fontId="33" fillId="0" borderId="15" xfId="6" applyFont="1" applyBorder="1" applyAlignment="1">
      <alignment horizontal="center" vertical="center" wrapText="1"/>
    </xf>
    <xf numFmtId="0" fontId="33" fillId="0" borderId="62" xfId="6" applyFont="1" applyBorder="1" applyAlignment="1">
      <alignment horizontal="center" vertical="center" textRotation="255" wrapText="1"/>
    </xf>
    <xf numFmtId="0" fontId="33" fillId="0" borderId="67" xfId="6" applyFont="1" applyBorder="1" applyAlignment="1">
      <alignment horizontal="center" vertical="center" textRotation="255" wrapText="1"/>
    </xf>
    <xf numFmtId="0" fontId="33" fillId="0" borderId="122" xfId="6" applyFont="1" applyBorder="1" applyAlignment="1">
      <alignment horizontal="center" vertical="center" textRotation="255" wrapText="1"/>
    </xf>
    <xf numFmtId="0" fontId="33" fillId="0" borderId="152" xfId="6" applyFont="1" applyBorder="1" applyAlignment="1">
      <alignment horizontal="left" vertical="center" wrapText="1"/>
    </xf>
    <xf numFmtId="0" fontId="33" fillId="0" borderId="109" xfId="6" applyFont="1" applyBorder="1" applyAlignment="1">
      <alignment horizontal="left" vertical="center" wrapText="1"/>
    </xf>
    <xf numFmtId="0" fontId="33" fillId="0" borderId="153" xfId="6" applyFont="1" applyBorder="1" applyAlignment="1">
      <alignment horizontal="left" vertical="center" wrapText="1"/>
    </xf>
    <xf numFmtId="183" fontId="29" fillId="0" borderId="159" xfId="6" applyNumberFormat="1" applyFont="1" applyBorder="1" applyAlignment="1">
      <alignment horizontal="right" vertical="center" wrapText="1"/>
    </xf>
    <xf numFmtId="0" fontId="1" fillId="0" borderId="160" xfId="6" applyBorder="1" applyAlignment="1">
      <alignment vertical="center" wrapText="1"/>
    </xf>
    <xf numFmtId="0" fontId="33" fillId="0" borderId="161" xfId="6" applyFont="1" applyBorder="1" applyAlignment="1">
      <alignment horizontal="center" vertical="center" textRotation="255" wrapText="1"/>
    </xf>
    <xf numFmtId="0" fontId="33" fillId="0" borderId="106" xfId="6" applyFont="1" applyBorder="1" applyAlignment="1">
      <alignment horizontal="center" vertical="center" textRotation="255" wrapText="1"/>
    </xf>
    <xf numFmtId="0" fontId="29" fillId="0" borderId="104" xfId="6" applyFont="1" applyBorder="1" applyAlignment="1">
      <alignment horizontal="left"/>
    </xf>
    <xf numFmtId="0" fontId="29" fillId="0" borderId="99" xfId="6" applyFont="1" applyBorder="1" applyAlignment="1">
      <alignment horizontal="left"/>
    </xf>
    <xf numFmtId="0" fontId="29" fillId="0" borderId="162" xfId="6" applyFont="1" applyBorder="1" applyAlignment="1">
      <alignment horizontal="left"/>
    </xf>
    <xf numFmtId="0" fontId="1" fillId="0" borderId="164" xfId="6" applyBorder="1" applyAlignment="1">
      <alignment horizontal="left"/>
    </xf>
    <xf numFmtId="0" fontId="29" fillId="0" borderId="162" xfId="6" applyFont="1" applyBorder="1" applyAlignment="1">
      <alignment horizontal="left" vertical="center" wrapText="1"/>
    </xf>
    <xf numFmtId="0" fontId="29" fillId="0" borderId="164" xfId="6" applyFont="1" applyBorder="1" applyAlignment="1">
      <alignment horizontal="left" vertical="center" wrapText="1"/>
    </xf>
    <xf numFmtId="0" fontId="29" fillId="7" borderId="166" xfId="6" applyFont="1" applyFill="1" applyBorder="1" applyAlignment="1">
      <alignment horizontal="left" vertical="center" wrapText="1"/>
    </xf>
    <xf numFmtId="0" fontId="1" fillId="7" borderId="167" xfId="6" applyFill="1" applyBorder="1" applyAlignment="1">
      <alignment horizontal="left" vertical="center" wrapText="1"/>
    </xf>
    <xf numFmtId="0" fontId="33" fillId="0" borderId="16" xfId="6" applyFont="1" applyBorder="1" applyAlignment="1">
      <alignment horizontal="center"/>
    </xf>
    <xf numFmtId="0" fontId="33" fillId="0" borderId="161" xfId="6" applyFont="1" applyBorder="1" applyAlignment="1">
      <alignment horizontal="center"/>
    </xf>
    <xf numFmtId="0" fontId="29" fillId="0" borderId="171" xfId="6" applyFont="1" applyBorder="1" applyAlignment="1">
      <alignment horizontal="center"/>
    </xf>
    <xf numFmtId="0" fontId="29" fillId="0" borderId="172" xfId="6" applyFont="1" applyBorder="1" applyAlignment="1">
      <alignment horizontal="center"/>
    </xf>
    <xf numFmtId="0" fontId="35" fillId="0" borderId="64" xfId="6" applyFont="1" applyBorder="1" applyAlignment="1">
      <alignment horizontal="center" vertical="center" textRotation="255" wrapText="1"/>
    </xf>
    <xf numFmtId="0" fontId="35" fillId="0" borderId="161" xfId="6" applyFont="1" applyBorder="1" applyAlignment="1">
      <alignment horizontal="center" vertical="center" textRotation="255" wrapText="1"/>
    </xf>
    <xf numFmtId="0" fontId="35" fillId="0" borderId="106" xfId="6" applyFont="1" applyBorder="1" applyAlignment="1">
      <alignment horizontal="center" vertical="center" textRotation="255" wrapText="1"/>
    </xf>
    <xf numFmtId="0" fontId="29" fillId="7" borderId="115" xfId="6" applyFont="1" applyFill="1" applyBorder="1" applyAlignment="1">
      <alignment horizontal="left" vertical="center" wrapText="1"/>
    </xf>
    <xf numFmtId="0" fontId="29" fillId="7" borderId="112" xfId="6" applyFont="1" applyFill="1" applyBorder="1" applyAlignment="1">
      <alignment horizontal="left" vertical="center" wrapText="1"/>
    </xf>
    <xf numFmtId="0" fontId="29" fillId="7" borderId="98" xfId="6" applyFont="1" applyFill="1" applyBorder="1" applyAlignment="1">
      <alignment horizontal="left"/>
    </xf>
    <xf numFmtId="0" fontId="29" fillId="7" borderId="93" xfId="6" applyFont="1" applyFill="1" applyBorder="1" applyAlignment="1">
      <alignment horizontal="left"/>
    </xf>
    <xf numFmtId="0" fontId="33" fillId="0" borderId="0" xfId="6" applyFont="1" applyAlignment="1">
      <alignment horizontal="center"/>
    </xf>
    <xf numFmtId="0" fontId="29" fillId="0" borderId="174" xfId="6" applyFont="1" applyBorder="1" applyAlignment="1">
      <alignment horizontal="center"/>
    </xf>
    <xf numFmtId="0" fontId="29" fillId="0" borderId="175" xfId="6" applyFont="1" applyBorder="1" applyAlignment="1">
      <alignment horizontal="center"/>
    </xf>
    <xf numFmtId="0" fontId="29" fillId="0" borderId="178" xfId="6" applyFont="1" applyBorder="1" applyAlignment="1">
      <alignment horizontal="center"/>
    </xf>
    <xf numFmtId="0" fontId="29" fillId="0" borderId="179" xfId="6" applyFont="1" applyBorder="1" applyAlignment="1">
      <alignment horizontal="center"/>
    </xf>
    <xf numFmtId="0" fontId="33" fillId="0" borderId="109" xfId="6" applyFont="1" applyBorder="1" applyAlignment="1">
      <alignment horizontal="center"/>
    </xf>
    <xf numFmtId="0" fontId="33" fillId="0" borderId="158" xfId="6" applyFont="1" applyBorder="1" applyAlignment="1">
      <alignment horizontal="center"/>
    </xf>
    <xf numFmtId="0" fontId="29" fillId="0" borderId="12" xfId="6" applyFont="1" applyBorder="1" applyAlignment="1">
      <alignment horizontal="center" vertical="center" wrapText="1"/>
    </xf>
    <xf numFmtId="0" fontId="29" fillId="0" borderId="66" xfId="6" applyFont="1" applyBorder="1" applyAlignment="1">
      <alignment horizontal="center" vertical="center" wrapText="1"/>
    </xf>
    <xf numFmtId="0" fontId="29" fillId="0" borderId="15" xfId="6" applyFont="1" applyBorder="1" applyAlignment="1">
      <alignment horizontal="center" vertical="center" wrapText="1"/>
    </xf>
    <xf numFmtId="0" fontId="29" fillId="0" borderId="173" xfId="6" applyFont="1" applyBorder="1" applyAlignment="1">
      <alignment horizontal="left"/>
    </xf>
    <xf numFmtId="0" fontId="29" fillId="0" borderId="181" xfId="6" applyFont="1" applyBorder="1" applyAlignment="1">
      <alignment horizontal="left"/>
    </xf>
    <xf numFmtId="0" fontId="29" fillId="0" borderId="182" xfId="6" applyFont="1" applyBorder="1" applyAlignment="1">
      <alignment horizontal="left"/>
    </xf>
    <xf numFmtId="0" fontId="29" fillId="0" borderId="185" xfId="6" applyFont="1" applyBorder="1" applyAlignment="1">
      <alignment horizontal="left"/>
    </xf>
    <xf numFmtId="0" fontId="29" fillId="0" borderId="186" xfId="6" applyFont="1" applyBorder="1" applyAlignment="1">
      <alignment horizontal="left"/>
    </xf>
    <xf numFmtId="0" fontId="29" fillId="0" borderId="187" xfId="6" applyFont="1" applyBorder="1" applyAlignment="1">
      <alignment horizontal="left"/>
    </xf>
    <xf numFmtId="0" fontId="33" fillId="0" borderId="15" xfId="6" applyFont="1" applyBorder="1" applyAlignment="1">
      <alignment horizontal="center"/>
    </xf>
    <xf numFmtId="0" fontId="33" fillId="0" borderId="106" xfId="6" applyFont="1" applyBorder="1" applyAlignment="1">
      <alignment horizontal="center"/>
    </xf>
    <xf numFmtId="0" fontId="36" fillId="7" borderId="152" xfId="6" applyFont="1" applyFill="1" applyBorder="1" applyAlignment="1">
      <alignment horizontal="center"/>
    </xf>
    <xf numFmtId="0" fontId="1" fillId="7" borderId="109" xfId="6" applyFill="1" applyBorder="1" applyAlignment="1">
      <alignment horizontal="center"/>
    </xf>
    <xf numFmtId="0" fontId="1" fillId="7" borderId="158" xfId="6" applyFill="1" applyBorder="1" applyAlignment="1">
      <alignment horizontal="center"/>
    </xf>
    <xf numFmtId="0" fontId="29" fillId="0" borderId="0" xfId="6" applyFont="1" applyAlignment="1">
      <alignment horizontal="right"/>
    </xf>
    <xf numFmtId="0" fontId="29" fillId="0" borderId="176" xfId="6" applyFont="1" applyBorder="1" applyAlignment="1">
      <alignment horizontal="center"/>
    </xf>
    <xf numFmtId="0" fontId="29" fillId="0" borderId="180" xfId="6" applyFont="1" applyBorder="1" applyAlignment="1">
      <alignment horizontal="center"/>
    </xf>
    <xf numFmtId="183" fontId="29" fillId="0" borderId="13" xfId="6" applyNumberFormat="1" applyFont="1" applyBorder="1" applyAlignment="1">
      <alignment horizontal="center" vertical="center" wrapText="1"/>
    </xf>
    <xf numFmtId="183" fontId="29" fillId="0" borderId="64" xfId="6" applyNumberFormat="1" applyFont="1" applyBorder="1" applyAlignment="1">
      <alignment horizontal="center" vertical="center" wrapText="1"/>
    </xf>
    <xf numFmtId="183" fontId="29" fillId="0" borderId="16" xfId="6" applyNumberFormat="1" applyFont="1" applyBorder="1" applyAlignment="1">
      <alignment horizontal="center" vertical="center" wrapText="1"/>
    </xf>
    <xf numFmtId="183" fontId="29" fillId="0" borderId="106" xfId="6" applyNumberFormat="1" applyFont="1" applyBorder="1" applyAlignment="1">
      <alignment horizontal="center" vertical="center" wrapText="1"/>
    </xf>
    <xf numFmtId="0" fontId="29" fillId="0" borderId="64" xfId="6" applyFont="1" applyBorder="1" applyAlignment="1">
      <alignment horizontal="center" vertical="center" wrapText="1"/>
    </xf>
    <xf numFmtId="0" fontId="29" fillId="0" borderId="106" xfId="6" applyFont="1" applyBorder="1" applyAlignment="1">
      <alignment horizontal="center" vertical="center" wrapText="1"/>
    </xf>
    <xf numFmtId="183" fontId="29" fillId="0" borderId="183" xfId="6" applyNumberFormat="1" applyFont="1" applyBorder="1"/>
    <xf numFmtId="0" fontId="1" fillId="0" borderId="184" xfId="6" applyBorder="1"/>
    <xf numFmtId="0" fontId="1" fillId="0" borderId="176" xfId="6" applyBorder="1"/>
    <xf numFmtId="0" fontId="1" fillId="0" borderId="175" xfId="6" applyBorder="1"/>
    <xf numFmtId="0" fontId="1" fillId="0" borderId="180" xfId="6" applyBorder="1"/>
    <xf numFmtId="0" fontId="1" fillId="0" borderId="179" xfId="6" applyBorder="1"/>
    <xf numFmtId="0" fontId="29" fillId="0" borderId="152" xfId="6" applyFont="1" applyBorder="1" applyAlignment="1">
      <alignment horizontal="center"/>
    </xf>
    <xf numFmtId="0" fontId="29" fillId="0" borderId="109" xfId="6" applyFont="1" applyBorder="1" applyAlignment="1">
      <alignment horizontal="center"/>
    </xf>
    <xf numFmtId="0" fontId="29" fillId="0" borderId="158" xfId="6" applyFont="1" applyBorder="1" applyAlignment="1">
      <alignment horizontal="center"/>
    </xf>
    <xf numFmtId="176" fontId="8" fillId="7" borderId="0" xfId="0" applyNumberFormat="1" applyFont="1" applyFill="1" applyAlignment="1" applyProtection="1">
      <alignment horizontal="center" vertical="center" shrinkToFit="1"/>
      <protection locked="0"/>
    </xf>
    <xf numFmtId="0" fontId="48" fillId="0" borderId="0" xfId="0" applyFont="1" applyAlignment="1">
      <alignment horizontal="center" vertical="center"/>
    </xf>
    <xf numFmtId="0" fontId="8" fillId="0" borderId="0" xfId="0" applyFont="1" applyAlignment="1">
      <alignment horizontal="center" vertical="top"/>
    </xf>
    <xf numFmtId="0" fontId="8" fillId="9" borderId="0" xfId="0" applyFont="1" applyFill="1" applyAlignment="1" applyProtection="1">
      <alignment horizontal="center" vertical="center"/>
      <protection locked="0"/>
    </xf>
    <xf numFmtId="0" fontId="8" fillId="9" borderId="0" xfId="0" applyFont="1" applyFill="1" applyAlignment="1" applyProtection="1">
      <alignment horizontal="center" vertical="top"/>
      <protection locked="0"/>
    </xf>
    <xf numFmtId="0" fontId="8" fillId="9" borderId="0" xfId="0" applyFont="1" applyFill="1" applyAlignment="1" applyProtection="1">
      <alignment horizontal="center" vertical="top" wrapText="1"/>
      <protection locked="0"/>
    </xf>
    <xf numFmtId="0" fontId="8" fillId="0" borderId="0" xfId="0" applyFont="1" applyAlignment="1">
      <alignment horizontal="left" vertical="center" wrapText="1"/>
    </xf>
    <xf numFmtId="49" fontId="8" fillId="0" borderId="0" xfId="0" applyNumberFormat="1" applyFont="1" applyAlignment="1">
      <alignment horizontal="left" vertical="center" shrinkToFit="1"/>
    </xf>
    <xf numFmtId="0" fontId="8" fillId="0" borderId="0" xfId="0" applyFont="1" applyAlignment="1">
      <alignment horizontal="distributed" vertical="center"/>
    </xf>
    <xf numFmtId="0" fontId="8" fillId="0" borderId="0" xfId="0" applyFont="1" applyAlignment="1">
      <alignment horizontal="left" vertical="center" shrinkToFit="1"/>
    </xf>
    <xf numFmtId="0" fontId="8" fillId="7" borderId="0" xfId="0" applyFont="1" applyFill="1" applyAlignment="1" applyProtection="1">
      <alignment horizontal="center" vertical="center" shrinkToFit="1"/>
      <protection locked="0"/>
    </xf>
    <xf numFmtId="176" fontId="0" fillId="0" borderId="38" xfId="1" applyNumberFormat="1" applyFont="1" applyBorder="1" applyAlignment="1">
      <alignment horizontal="right" vertical="center" shrinkToFit="1"/>
    </xf>
    <xf numFmtId="176" fontId="0" fillId="0" borderId="39" xfId="1" applyNumberFormat="1" applyFont="1" applyBorder="1" applyAlignment="1">
      <alignment horizontal="right" vertical="center" shrinkToFit="1"/>
    </xf>
    <xf numFmtId="176" fontId="0" fillId="0" borderId="40" xfId="1" applyNumberFormat="1" applyFont="1" applyBorder="1" applyAlignment="1">
      <alignment horizontal="right" vertical="center" shrinkToFit="1"/>
    </xf>
    <xf numFmtId="176" fontId="0" fillId="0" borderId="41" xfId="1" applyNumberFormat="1" applyFont="1" applyBorder="1" applyAlignment="1">
      <alignment horizontal="right" vertical="center" shrinkToFit="1"/>
    </xf>
    <xf numFmtId="176" fontId="0" fillId="0" borderId="42" xfId="1" applyNumberFormat="1" applyFont="1" applyBorder="1" applyAlignment="1">
      <alignment horizontal="right" vertical="center" shrinkToFit="1"/>
    </xf>
    <xf numFmtId="176" fontId="0" fillId="0" borderId="43" xfId="1" applyNumberFormat="1" applyFont="1" applyBorder="1" applyAlignment="1">
      <alignment horizontal="right" vertical="center" shrinkToFit="1"/>
    </xf>
    <xf numFmtId="176" fontId="0" fillId="0" borderId="7" xfId="1" applyNumberFormat="1" applyFont="1" applyBorder="1" applyAlignment="1">
      <alignment horizontal="right" vertical="center" shrinkToFit="1"/>
    </xf>
    <xf numFmtId="176" fontId="0" fillId="0" borderId="1" xfId="1" applyNumberFormat="1" applyFont="1" applyBorder="1" applyAlignment="1">
      <alignment horizontal="right" vertical="center" shrinkToFit="1"/>
    </xf>
    <xf numFmtId="176" fontId="0" fillId="0" borderId="8" xfId="1" applyNumberFormat="1" applyFont="1" applyBorder="1" applyAlignment="1">
      <alignment horizontal="right" vertical="center" shrinkToFit="1"/>
    </xf>
    <xf numFmtId="176" fontId="0" fillId="0" borderId="4" xfId="1" applyNumberFormat="1" applyFont="1" applyBorder="1" applyAlignment="1">
      <alignment horizontal="right" vertical="center" shrinkToFit="1"/>
    </xf>
    <xf numFmtId="176" fontId="0" fillId="0" borderId="5" xfId="1" applyNumberFormat="1" applyFont="1" applyBorder="1" applyAlignment="1">
      <alignment horizontal="right" vertical="center" shrinkToFit="1"/>
    </xf>
    <xf numFmtId="176" fontId="0" fillId="0" borderId="6" xfId="1" applyNumberFormat="1" applyFont="1" applyBorder="1" applyAlignment="1">
      <alignment horizontal="right" vertical="center" shrinkToFit="1"/>
    </xf>
    <xf numFmtId="176" fontId="0" fillId="7" borderId="7" xfId="1" applyNumberFormat="1" applyFont="1" applyFill="1" applyBorder="1" applyAlignment="1" applyProtection="1">
      <alignment horizontal="right" vertical="center" shrinkToFit="1"/>
      <protection locked="0"/>
    </xf>
    <xf numFmtId="176" fontId="0" fillId="7" borderId="1" xfId="1" applyNumberFormat="1" applyFont="1" applyFill="1" applyBorder="1" applyAlignment="1" applyProtection="1">
      <alignment horizontal="right" vertical="center" shrinkToFit="1"/>
      <protection locked="0"/>
    </xf>
    <xf numFmtId="176" fontId="0" fillId="7" borderId="8" xfId="1" applyNumberFormat="1" applyFont="1" applyFill="1" applyBorder="1" applyAlignment="1" applyProtection="1">
      <alignment horizontal="right" vertical="center" shrinkToFit="1"/>
      <protection locked="0"/>
    </xf>
    <xf numFmtId="176" fontId="0" fillId="7" borderId="4" xfId="1" applyNumberFormat="1" applyFont="1" applyFill="1" applyBorder="1" applyAlignment="1" applyProtection="1">
      <alignment horizontal="right" vertical="center" shrinkToFit="1"/>
      <protection locked="0"/>
    </xf>
    <xf numFmtId="176" fontId="0" fillId="7" borderId="5" xfId="1" applyNumberFormat="1" applyFont="1" applyFill="1" applyBorder="1" applyAlignment="1" applyProtection="1">
      <alignment horizontal="right" vertical="center" shrinkToFit="1"/>
      <protection locked="0"/>
    </xf>
    <xf numFmtId="176" fontId="0" fillId="7" borderId="6" xfId="1" applyNumberFormat="1" applyFont="1" applyFill="1" applyBorder="1" applyAlignment="1" applyProtection="1">
      <alignment horizontal="right" vertical="center" shrinkToFit="1"/>
      <protection locked="0"/>
    </xf>
    <xf numFmtId="176" fontId="0" fillId="0" borderId="7" xfId="1" applyNumberFormat="1" applyFont="1" applyBorder="1" applyAlignment="1" applyProtection="1">
      <alignment horizontal="right" vertical="center" shrinkToFit="1"/>
      <protection locked="0"/>
    </xf>
    <xf numFmtId="176" fontId="0" fillId="0" borderId="1" xfId="1" applyNumberFormat="1" applyFont="1" applyBorder="1" applyAlignment="1" applyProtection="1">
      <alignment horizontal="right" vertical="center" shrinkToFit="1"/>
      <protection locked="0"/>
    </xf>
    <xf numFmtId="176" fontId="0" fillId="0" borderId="8" xfId="1" applyNumberFormat="1" applyFont="1" applyBorder="1" applyAlignment="1" applyProtection="1">
      <alignment horizontal="right" vertical="center" shrinkToFit="1"/>
      <protection locked="0"/>
    </xf>
    <xf numFmtId="176" fontId="0" fillId="0" borderId="4" xfId="1" applyNumberFormat="1" applyFont="1" applyBorder="1" applyAlignment="1" applyProtection="1">
      <alignment horizontal="right" vertical="center" shrinkToFit="1"/>
      <protection locked="0"/>
    </xf>
    <xf numFmtId="176" fontId="0" fillId="0" borderId="5" xfId="1" applyNumberFormat="1" applyFont="1" applyBorder="1" applyAlignment="1" applyProtection="1">
      <alignment horizontal="right" vertical="center" shrinkToFit="1"/>
      <protection locked="0"/>
    </xf>
    <xf numFmtId="176" fontId="0" fillId="0" borderId="6" xfId="1" applyNumberFormat="1" applyFont="1" applyBorder="1" applyAlignment="1" applyProtection="1">
      <alignment horizontal="right" vertical="center" shrinkToFit="1"/>
      <protection locked="0"/>
    </xf>
    <xf numFmtId="176" fontId="0" fillId="0" borderId="141" xfId="1" applyNumberFormat="1" applyFont="1" applyBorder="1" applyAlignment="1" applyProtection="1">
      <alignment horizontal="right" vertical="center" shrinkToFit="1"/>
      <protection locked="0"/>
    </xf>
    <xf numFmtId="176" fontId="0" fillId="0" borderId="142" xfId="1" applyNumberFormat="1" applyFont="1" applyBorder="1" applyAlignment="1" applyProtection="1">
      <alignment horizontal="right" vertical="center" shrinkToFit="1"/>
      <protection locked="0"/>
    </xf>
    <xf numFmtId="176" fontId="0" fillId="0" borderId="143" xfId="1" applyNumberFormat="1" applyFont="1" applyBorder="1" applyAlignment="1" applyProtection="1">
      <alignment horizontal="right" vertical="center" shrinkToFit="1"/>
      <protection locked="0"/>
    </xf>
    <xf numFmtId="0" fontId="0" fillId="7" borderId="141" xfId="0" applyFill="1" applyBorder="1" applyAlignment="1" applyProtection="1">
      <alignment horizontal="left" vertical="center"/>
      <protection locked="0"/>
    </xf>
    <xf numFmtId="0" fontId="0" fillId="7" borderId="142" xfId="0" applyFill="1" applyBorder="1" applyAlignment="1" applyProtection="1">
      <alignment horizontal="left" vertical="center"/>
      <protection locked="0"/>
    </xf>
    <xf numFmtId="0" fontId="0" fillId="7" borderId="143" xfId="0" applyFill="1" applyBorder="1" applyAlignment="1" applyProtection="1">
      <alignment horizontal="left" vertical="center"/>
      <protection locked="0"/>
    </xf>
    <xf numFmtId="176" fontId="0" fillId="7" borderId="141" xfId="1" applyNumberFormat="1" applyFont="1" applyFill="1" applyBorder="1" applyAlignment="1" applyProtection="1">
      <alignment horizontal="right" vertical="center" shrinkToFit="1"/>
      <protection locked="0"/>
    </xf>
    <xf numFmtId="176" fontId="0" fillId="7" borderId="142" xfId="1" applyNumberFormat="1" applyFont="1" applyFill="1" applyBorder="1" applyAlignment="1" applyProtection="1">
      <alignment horizontal="right" vertical="center" shrinkToFit="1"/>
      <protection locked="0"/>
    </xf>
    <xf numFmtId="176" fontId="0" fillId="7" borderId="143" xfId="1" applyNumberFormat="1" applyFont="1" applyFill="1" applyBorder="1" applyAlignment="1" applyProtection="1">
      <alignment horizontal="right" vertical="center" shrinkToFit="1"/>
      <protection locked="0"/>
    </xf>
    <xf numFmtId="176" fontId="0" fillId="0" borderId="144" xfId="1" applyNumberFormat="1" applyFont="1" applyBorder="1" applyAlignment="1">
      <alignment horizontal="right" vertical="center" shrinkToFit="1"/>
    </xf>
    <xf numFmtId="176" fontId="0" fillId="0" borderId="145" xfId="1" applyNumberFormat="1" applyFont="1" applyBorder="1" applyAlignment="1">
      <alignment horizontal="right" vertical="center" shrinkToFit="1"/>
    </xf>
    <xf numFmtId="176" fontId="0" fillId="0" borderId="146" xfId="1" applyNumberFormat="1" applyFont="1" applyBorder="1" applyAlignment="1">
      <alignment horizontal="right" vertical="center" shrinkToFit="1"/>
    </xf>
    <xf numFmtId="0" fontId="4" fillId="4" borderId="138" xfId="0" applyFont="1" applyFill="1" applyBorder="1" applyAlignment="1">
      <alignment horizontal="center" vertical="center"/>
    </xf>
    <xf numFmtId="0" fontId="4" fillId="4" borderId="139" xfId="0" applyFont="1" applyFill="1" applyBorder="1" applyAlignment="1">
      <alignment horizontal="center" vertical="center"/>
    </xf>
    <xf numFmtId="0" fontId="4" fillId="4" borderId="126" xfId="0" applyFont="1" applyFill="1" applyBorder="1" applyAlignment="1">
      <alignment horizontal="center" vertical="center"/>
    </xf>
    <xf numFmtId="0" fontId="40" fillId="4" borderId="138" xfId="0" applyFont="1" applyFill="1" applyBorder="1" applyAlignment="1">
      <alignment horizontal="center" vertical="center" wrapText="1" shrinkToFit="1"/>
    </xf>
    <xf numFmtId="0" fontId="40" fillId="4" borderId="139" xfId="0" applyFont="1" applyFill="1" applyBorder="1" applyAlignment="1">
      <alignment horizontal="center" vertical="center" shrinkToFit="1"/>
    </xf>
    <xf numFmtId="0" fontId="40" fillId="4" borderId="126" xfId="0" applyFont="1" applyFill="1" applyBorder="1" applyAlignment="1">
      <alignment horizontal="center" vertical="center" shrinkToFit="1"/>
    </xf>
    <xf numFmtId="0" fontId="4" fillId="4" borderId="138" xfId="0" applyFont="1" applyFill="1" applyBorder="1" applyAlignment="1">
      <alignment horizontal="center" vertical="center" wrapText="1" shrinkToFit="1"/>
    </xf>
    <xf numFmtId="0" fontId="4" fillId="4" borderId="139" xfId="0" applyFont="1" applyFill="1" applyBorder="1" applyAlignment="1">
      <alignment horizontal="center" vertical="center" shrinkToFit="1"/>
    </xf>
    <xf numFmtId="0" fontId="4" fillId="4" borderId="126" xfId="0" applyFont="1" applyFill="1" applyBorder="1" applyAlignment="1">
      <alignment horizontal="center" vertical="center" shrinkToFit="1"/>
    </xf>
    <xf numFmtId="0" fontId="0" fillId="0" borderId="0" xfId="0" applyAlignment="1">
      <alignment horizontal="center" vertical="center" shrinkToFit="1"/>
    </xf>
    <xf numFmtId="0" fontId="0" fillId="0" borderId="0" xfId="0" applyAlignment="1">
      <alignment horizontal="left" vertical="center" wrapText="1"/>
    </xf>
    <xf numFmtId="0" fontId="0" fillId="7" borderId="48" xfId="0" applyFill="1" applyBorder="1" applyAlignment="1" applyProtection="1">
      <alignment horizontal="center" vertical="center" wrapText="1"/>
      <protection locked="0"/>
    </xf>
    <xf numFmtId="0" fontId="0" fillId="7" borderId="10" xfId="0" applyFill="1" applyBorder="1" applyAlignment="1" applyProtection="1">
      <alignment horizontal="center" vertical="center" wrapText="1"/>
      <protection locked="0"/>
    </xf>
    <xf numFmtId="0" fontId="0" fillId="0" borderId="11" xfId="0"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188" fontId="0" fillId="0" borderId="11" xfId="0" applyNumberFormat="1" applyBorder="1" applyAlignment="1" applyProtection="1">
      <alignment horizontal="center" vertical="center"/>
      <protection locked="0"/>
    </xf>
    <xf numFmtId="0" fontId="0" fillId="0" borderId="9" xfId="0" applyBorder="1" applyAlignment="1">
      <alignment horizontal="distributed" vertical="center"/>
    </xf>
    <xf numFmtId="0" fontId="0" fillId="0" borderId="10" xfId="0" applyBorder="1" applyAlignment="1">
      <alignment horizontal="distributed" vertical="center"/>
    </xf>
    <xf numFmtId="176" fontId="0" fillId="0" borderId="9" xfId="0" applyNumberFormat="1" applyBorder="1" applyAlignment="1" applyProtection="1">
      <alignment horizontal="center" vertical="center"/>
      <protection locked="0"/>
    </xf>
    <xf numFmtId="0" fontId="0" fillId="0" borderId="23" xfId="0" applyBorder="1" applyAlignment="1">
      <alignment horizontal="center" vertical="center"/>
    </xf>
    <xf numFmtId="0" fontId="0" fillId="0" borderId="18" xfId="0" applyBorder="1" applyAlignment="1">
      <alignment horizontal="center" vertical="center"/>
    </xf>
    <xf numFmtId="0" fontId="0" fillId="0" borderId="124" xfId="0" applyBorder="1" applyAlignment="1">
      <alignment horizontal="center" vertical="center"/>
    </xf>
    <xf numFmtId="0" fontId="0" fillId="0" borderId="138" xfId="0" applyBorder="1" applyAlignment="1">
      <alignment horizontal="center" vertical="center"/>
    </xf>
    <xf numFmtId="0" fontId="0" fillId="0" borderId="139" xfId="0" applyBorder="1" applyAlignment="1">
      <alignment horizontal="center" vertical="center"/>
    </xf>
    <xf numFmtId="176" fontId="0" fillId="0" borderId="139" xfId="0" applyNumberFormat="1" applyBorder="1" applyAlignment="1" applyProtection="1">
      <alignment horizontal="center" vertical="center"/>
      <protection locked="0"/>
    </xf>
    <xf numFmtId="0" fontId="0" fillId="0" borderId="126" xfId="0" applyBorder="1" applyAlignment="1">
      <alignment horizontal="center" vertical="center"/>
    </xf>
    <xf numFmtId="0" fontId="0" fillId="0" borderId="5" xfId="0" applyBorder="1" applyAlignment="1">
      <alignment horizontal="distributed" vertical="center"/>
    </xf>
    <xf numFmtId="0" fontId="0" fillId="0" borderId="6" xfId="0" applyBorder="1" applyAlignment="1">
      <alignment horizontal="distributed" vertical="center"/>
    </xf>
    <xf numFmtId="176" fontId="0" fillId="0" borderId="5" xfId="0" applyNumberFormat="1" applyBorder="1" applyAlignment="1" applyProtection="1">
      <alignment horizontal="center" vertical="center"/>
      <protection locked="0"/>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4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8" fillId="0" borderId="0" xfId="0" applyFont="1" applyAlignment="1">
      <alignment horizontal="center" vertical="top" wrapText="1"/>
    </xf>
    <xf numFmtId="0" fontId="48" fillId="0" borderId="0" xfId="0" applyFont="1" applyAlignment="1">
      <alignment horizontal="center" vertical="center" shrinkToFit="1"/>
    </xf>
    <xf numFmtId="0" fontId="8" fillId="0" borderId="0" xfId="0" applyFont="1" applyAlignment="1" applyProtection="1">
      <alignment horizontal="left" vertical="top" wrapText="1"/>
      <protection locked="0"/>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2" xfId="0" applyBorder="1" applyAlignment="1">
      <alignment horizontal="center" vertical="center" wrapText="1" shrinkToFit="1"/>
    </xf>
    <xf numFmtId="0" fontId="0" fillId="0" borderId="22" xfId="0"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0" fillId="0" borderId="22" xfId="0" applyBorder="1" applyAlignment="1">
      <alignment horizontal="center" vertical="center"/>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7" xfId="0" quotePrefix="1" applyBorder="1" applyAlignment="1">
      <alignment horizontal="center" vertical="center" wrapText="1"/>
    </xf>
    <xf numFmtId="0" fontId="0" fillId="0" borderId="1" xfId="0" quotePrefix="1" applyBorder="1" applyAlignment="1">
      <alignment horizontal="center" vertical="center" wrapText="1"/>
    </xf>
    <xf numFmtId="0" fontId="0" fillId="0" borderId="8" xfId="0" quotePrefix="1" applyBorder="1" applyAlignment="1">
      <alignment horizontal="center" vertical="center" wrapText="1"/>
    </xf>
    <xf numFmtId="0" fontId="0" fillId="0" borderId="2" xfId="0" quotePrefix="1" applyBorder="1" applyAlignment="1">
      <alignment horizontal="center" vertical="center" wrapText="1"/>
    </xf>
    <xf numFmtId="0" fontId="0" fillId="0" borderId="0" xfId="0" quotePrefix="1" applyAlignment="1">
      <alignment horizontal="center" vertical="center" wrapText="1"/>
    </xf>
    <xf numFmtId="0" fontId="0" fillId="0" borderId="3" xfId="0" quotePrefix="1" applyBorder="1" applyAlignment="1">
      <alignment horizontal="center" vertical="center" wrapText="1"/>
    </xf>
    <xf numFmtId="0" fontId="0" fillId="0" borderId="4" xfId="0" quotePrefix="1" applyBorder="1" applyAlignment="1">
      <alignment horizontal="center" vertical="center" wrapText="1"/>
    </xf>
    <xf numFmtId="0" fontId="0" fillId="0" borderId="5" xfId="0" quotePrefix="1" applyBorder="1" applyAlignment="1">
      <alignment horizontal="center" vertical="center" wrapText="1"/>
    </xf>
    <xf numFmtId="0" fontId="0" fillId="0" borderId="6" xfId="0" quotePrefix="1" applyBorder="1" applyAlignment="1">
      <alignment horizontal="center" vertical="center" wrapText="1"/>
    </xf>
    <xf numFmtId="38" fontId="0" fillId="0" borderId="22" xfId="1" applyFont="1" applyBorder="1" applyAlignment="1">
      <alignment horizontal="right" vertical="center"/>
    </xf>
    <xf numFmtId="38" fontId="0" fillId="0" borderId="23" xfId="1" applyFont="1" applyBorder="1" applyAlignment="1">
      <alignment horizontal="right" vertical="center"/>
    </xf>
    <xf numFmtId="38" fontId="0" fillId="0" borderId="18" xfId="1" applyFont="1" applyBorder="1" applyAlignment="1">
      <alignment horizontal="right" vertical="center"/>
    </xf>
    <xf numFmtId="0" fontId="0" fillId="0" borderId="2" xfId="0" applyBorder="1" applyAlignment="1">
      <alignment horizontal="left" vertical="center" wrapText="1"/>
    </xf>
    <xf numFmtId="0" fontId="0" fillId="0" borderId="4" xfId="0" applyBorder="1" applyAlignment="1">
      <alignment horizontal="left" vertical="center" wrapText="1"/>
    </xf>
    <xf numFmtId="38" fontId="0" fillId="0" borderId="147" xfId="1" applyFont="1" applyBorder="1" applyAlignment="1">
      <alignment horizontal="right" vertical="center"/>
    </xf>
    <xf numFmtId="38" fontId="0" fillId="0" borderId="148" xfId="1" applyFont="1" applyBorder="1" applyAlignment="1">
      <alignment horizontal="right" vertical="center"/>
    </xf>
    <xf numFmtId="38" fontId="0" fillId="0" borderId="149" xfId="1" applyFont="1" applyBorder="1" applyAlignment="1">
      <alignment horizontal="right" vertical="center"/>
    </xf>
    <xf numFmtId="0" fontId="0" fillId="0" borderId="48" xfId="0" quotePrefix="1" applyBorder="1" applyAlignment="1">
      <alignment horizontal="center" vertical="center" wrapText="1"/>
    </xf>
    <xf numFmtId="0" fontId="0" fillId="0" borderId="9" xfId="0" quotePrefix="1" applyBorder="1" applyAlignment="1">
      <alignment horizontal="center" vertical="center" wrapText="1"/>
    </xf>
    <xf numFmtId="0" fontId="0" fillId="0" borderId="10" xfId="0" quotePrefix="1" applyBorder="1" applyAlignment="1">
      <alignment horizontal="center" vertical="center" wrapText="1"/>
    </xf>
    <xf numFmtId="0" fontId="0" fillId="0" borderId="9" xfId="0" quotePrefix="1" applyBorder="1" applyAlignment="1">
      <alignment horizontal="center" vertical="center"/>
    </xf>
    <xf numFmtId="0" fontId="0" fillId="0" borderId="10" xfId="0" quotePrefix="1" applyBorder="1" applyAlignment="1">
      <alignment horizontal="center" vertical="center"/>
    </xf>
    <xf numFmtId="0" fontId="0" fillId="0" borderId="48" xfId="0" quotePrefix="1" applyBorder="1" applyAlignment="1">
      <alignment horizontal="center"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0" fillId="0" borderId="7" xfId="0" applyBorder="1" applyAlignment="1" applyProtection="1">
      <alignment horizontal="left" vertical="center" wrapText="1"/>
      <protection locked="0"/>
    </xf>
  </cellXfs>
  <cellStyles count="7">
    <cellStyle name="パーセント" xfId="3" builtinId="5"/>
    <cellStyle name="ハイパーリンク" xfId="2" builtinId="8"/>
    <cellStyle name="桁区切り" xfId="1" builtinId="6"/>
    <cellStyle name="桁区切り 2" xfId="5"/>
    <cellStyle name="標準" xfId="0" builtinId="0"/>
    <cellStyle name="標準 2" xfId="6"/>
    <cellStyle name="標準_報告書等作成支援シートVer.1.0　20120622(マクロ無版）0627受信" xfId="4"/>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審査票!$K$19"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13</xdr:row>
          <xdr:rowOff>257175</xdr:rowOff>
        </xdr:from>
        <xdr:to>
          <xdr:col>14</xdr:col>
          <xdr:colOff>57150</xdr:colOff>
          <xdr:row>14</xdr:row>
          <xdr:rowOff>200025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390525</xdr:rowOff>
        </xdr:from>
        <xdr:to>
          <xdr:col>14</xdr:col>
          <xdr:colOff>57150</xdr:colOff>
          <xdr:row>14</xdr:row>
          <xdr:rowOff>638175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1095375</xdr:rowOff>
        </xdr:from>
        <xdr:to>
          <xdr:col>14</xdr:col>
          <xdr:colOff>57150</xdr:colOff>
          <xdr:row>14</xdr:row>
          <xdr:rowOff>1343025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247650</xdr:rowOff>
        </xdr:from>
        <xdr:to>
          <xdr:col>14</xdr:col>
          <xdr:colOff>57150</xdr:colOff>
          <xdr:row>14</xdr:row>
          <xdr:rowOff>495300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xdr:row>
          <xdr:rowOff>104775</xdr:rowOff>
        </xdr:from>
        <xdr:to>
          <xdr:col>14</xdr:col>
          <xdr:colOff>57150</xdr:colOff>
          <xdr:row>14</xdr:row>
          <xdr:rowOff>352425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55</xdr:col>
      <xdr:colOff>104775</xdr:colOff>
      <xdr:row>24</xdr:row>
      <xdr:rowOff>161925</xdr:rowOff>
    </xdr:from>
    <xdr:to>
      <xdr:col>61</xdr:col>
      <xdr:colOff>485775</xdr:colOff>
      <xdr:row>87</xdr:row>
      <xdr:rowOff>47625</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flipH="1">
          <a:off x="6391275" y="4457700"/>
          <a:ext cx="4381500" cy="113442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672353</xdr:colOff>
      <xdr:row>38</xdr:row>
      <xdr:rowOff>89648</xdr:rowOff>
    </xdr:from>
    <xdr:to>
      <xdr:col>23</xdr:col>
      <xdr:colOff>201706</xdr:colOff>
      <xdr:row>48</xdr:row>
      <xdr:rowOff>67235</xdr:rowOff>
    </xdr:to>
    <xdr:cxnSp macro="">
      <xdr:nvCxnSpPr>
        <xdr:cNvPr id="2" name="直線矢印コネクタ 1">
          <a:extLst>
            <a:ext uri="{FF2B5EF4-FFF2-40B4-BE49-F238E27FC236}">
              <a16:creationId xmlns:a16="http://schemas.microsoft.com/office/drawing/2014/main" id="{00000000-0008-0000-0700-000002000000}"/>
            </a:ext>
          </a:extLst>
        </xdr:cNvPr>
        <xdr:cNvCxnSpPr/>
      </xdr:nvCxnSpPr>
      <xdr:spPr>
        <a:xfrm flipV="1">
          <a:off x="8142941" y="8382001"/>
          <a:ext cx="10795000" cy="206935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515471</xdr:colOff>
      <xdr:row>31</xdr:row>
      <xdr:rowOff>201706</xdr:rowOff>
    </xdr:from>
    <xdr:to>
      <xdr:col>19</xdr:col>
      <xdr:colOff>493059</xdr:colOff>
      <xdr:row>52</xdr:row>
      <xdr:rowOff>59765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V="1">
          <a:off x="7986059" y="7029824"/>
          <a:ext cx="8247529" cy="407147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215900</xdr:colOff>
      <xdr:row>27</xdr:row>
      <xdr:rowOff>0</xdr:rowOff>
    </xdr:from>
    <xdr:to>
      <xdr:col>7</xdr:col>
      <xdr:colOff>295275</xdr:colOff>
      <xdr:row>28</xdr:row>
      <xdr:rowOff>63500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2806700" y="6604000"/>
          <a:ext cx="698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10</xdr:col>
      <xdr:colOff>215900</xdr:colOff>
      <xdr:row>27</xdr:row>
      <xdr:rowOff>0</xdr:rowOff>
    </xdr:from>
    <xdr:ext cx="76200" cy="215900"/>
    <xdr:sp macro="" textlink="">
      <xdr:nvSpPr>
        <xdr:cNvPr id="3" name="Text Box 1">
          <a:extLst>
            <a:ext uri="{FF2B5EF4-FFF2-40B4-BE49-F238E27FC236}">
              <a16:creationId xmlns:a16="http://schemas.microsoft.com/office/drawing/2014/main" id="{00000000-0008-0000-0B00-000003000000}"/>
            </a:ext>
          </a:extLst>
        </xdr:cNvPr>
        <xdr:cNvSpPr txBox="1">
          <a:spLocks noChangeArrowheads="1"/>
        </xdr:cNvSpPr>
      </xdr:nvSpPr>
      <xdr:spPr bwMode="auto">
        <a:xfrm>
          <a:off x="280035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215900</xdr:colOff>
      <xdr:row>27</xdr:row>
      <xdr:rowOff>0</xdr:rowOff>
    </xdr:from>
    <xdr:ext cx="76200" cy="215900"/>
    <xdr:sp macro="" textlink="">
      <xdr:nvSpPr>
        <xdr:cNvPr id="4" name="Text Box 1">
          <a:extLst>
            <a:ext uri="{FF2B5EF4-FFF2-40B4-BE49-F238E27FC236}">
              <a16:creationId xmlns:a16="http://schemas.microsoft.com/office/drawing/2014/main" id="{00000000-0008-0000-0B00-000004000000}"/>
            </a:ext>
          </a:extLst>
        </xdr:cNvPr>
        <xdr:cNvSpPr txBox="1">
          <a:spLocks noChangeArrowheads="1"/>
        </xdr:cNvSpPr>
      </xdr:nvSpPr>
      <xdr:spPr bwMode="auto">
        <a:xfrm>
          <a:off x="480060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16</xdr:col>
      <xdr:colOff>215900</xdr:colOff>
      <xdr:row>27</xdr:row>
      <xdr:rowOff>0</xdr:rowOff>
    </xdr:from>
    <xdr:ext cx="76200" cy="215900"/>
    <xdr:sp macro="" textlink="">
      <xdr:nvSpPr>
        <xdr:cNvPr id="5" name="Text Box 1">
          <a:extLst>
            <a:ext uri="{FF2B5EF4-FFF2-40B4-BE49-F238E27FC236}">
              <a16:creationId xmlns:a16="http://schemas.microsoft.com/office/drawing/2014/main" id="{00000000-0008-0000-0B00-000005000000}"/>
            </a:ext>
          </a:extLst>
        </xdr:cNvPr>
        <xdr:cNvSpPr txBox="1">
          <a:spLocks noChangeArrowheads="1"/>
        </xdr:cNvSpPr>
      </xdr:nvSpPr>
      <xdr:spPr bwMode="auto">
        <a:xfrm>
          <a:off x="680085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19</xdr:col>
      <xdr:colOff>215900</xdr:colOff>
      <xdr:row>27</xdr:row>
      <xdr:rowOff>0</xdr:rowOff>
    </xdr:from>
    <xdr:ext cx="76200" cy="215900"/>
    <xdr:sp macro="" textlink="">
      <xdr:nvSpPr>
        <xdr:cNvPr id="6" name="Text Box 1">
          <a:extLst>
            <a:ext uri="{FF2B5EF4-FFF2-40B4-BE49-F238E27FC236}">
              <a16:creationId xmlns:a16="http://schemas.microsoft.com/office/drawing/2014/main" id="{00000000-0008-0000-0B00-000006000000}"/>
            </a:ext>
          </a:extLst>
        </xdr:cNvPr>
        <xdr:cNvSpPr txBox="1">
          <a:spLocks noChangeArrowheads="1"/>
        </xdr:cNvSpPr>
      </xdr:nvSpPr>
      <xdr:spPr bwMode="auto">
        <a:xfrm>
          <a:off x="8801100" y="6619875"/>
          <a:ext cx="762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j-net21.smrj.go.jp/development/energyeff/Q1258.html" TargetMode="External"/><Relationship Id="rId1" Type="http://schemas.openxmlformats.org/officeDocument/2006/relationships/hyperlink" Target="https://ghg-santeikohyo.env.go.jp/files/calc/r04_coefficient_rev.pdf" TargetMode="External"/><Relationship Id="rId4"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2.bin"/><Relationship Id="rId1" Type="http://schemas.openxmlformats.org/officeDocument/2006/relationships/hyperlink" Target="https://ghg-santeikohyo.env.go.jp/calc"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tani-o-henkan-suru.info/index.php"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ani-o-henkan-suru.info/Megajuru+o+Gigajuru+e+henkan+suru.ph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www.tani-o-henkan-suru.info/Megajuru+o+Gigajuru+e+henkan+suru.ph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3"/>
  <sheetViews>
    <sheetView view="pageBreakPreview" zoomScaleNormal="100" zoomScaleSheetLayoutView="100" workbookViewId="0">
      <selection activeCell="C15" sqref="C15"/>
    </sheetView>
  </sheetViews>
  <sheetFormatPr defaultRowHeight="12.75" x14ac:dyDescent="0.15"/>
  <cols>
    <col min="1" max="2" width="3.85546875" customWidth="1"/>
    <col min="3" max="3" width="42.7109375" customWidth="1"/>
    <col min="4" max="4" width="12.7109375" customWidth="1"/>
    <col min="6" max="6" width="2.140625" customWidth="1"/>
    <col min="7" max="8" width="3.85546875" customWidth="1"/>
    <col min="9" max="9" width="42.7109375" customWidth="1"/>
    <col min="10" max="10" width="12.7109375" customWidth="1"/>
  </cols>
  <sheetData>
    <row r="1" spans="1:18" x14ac:dyDescent="0.15">
      <c r="B1">
        <f>事業計画書総括!M4</f>
        <v>0</v>
      </c>
    </row>
    <row r="2" spans="1:18" ht="13.5" x14ac:dyDescent="0.15">
      <c r="A2" s="366" t="s">
        <v>311</v>
      </c>
      <c r="B2" s="366"/>
      <c r="D2" s="366"/>
      <c r="E2" s="366"/>
      <c r="F2" s="366"/>
      <c r="G2" s="366" t="s">
        <v>311</v>
      </c>
      <c r="H2" s="366"/>
    </row>
    <row r="3" spans="1:18" ht="13.5" x14ac:dyDescent="0.15">
      <c r="B3" s="366" t="s">
        <v>397</v>
      </c>
      <c r="D3" s="366"/>
      <c r="E3" s="366"/>
      <c r="F3" s="366"/>
      <c r="H3" s="366" t="s">
        <v>396</v>
      </c>
      <c r="I3" s="366"/>
      <c r="J3" s="366"/>
      <c r="K3" s="366"/>
      <c r="L3" s="366"/>
      <c r="M3" s="366"/>
      <c r="N3" s="366"/>
      <c r="O3" s="366"/>
      <c r="P3" s="366"/>
      <c r="Q3" s="366"/>
      <c r="R3" s="366"/>
    </row>
    <row r="4" spans="1:18" ht="13.5" x14ac:dyDescent="0.15">
      <c r="C4" s="366" t="s">
        <v>385</v>
      </c>
      <c r="D4" s="366"/>
      <c r="E4" s="366"/>
      <c r="F4" s="366"/>
      <c r="I4" s="366" t="s">
        <v>385</v>
      </c>
      <c r="J4" s="366"/>
      <c r="K4" s="366"/>
      <c r="L4" s="366"/>
      <c r="M4" s="366"/>
      <c r="N4" s="366"/>
      <c r="O4" s="366"/>
      <c r="P4" s="366"/>
      <c r="Q4" s="366"/>
      <c r="R4" s="366"/>
    </row>
    <row r="5" spans="1:18" ht="13.5" x14ac:dyDescent="0.15">
      <c r="C5" s="366" t="s">
        <v>556</v>
      </c>
      <c r="D5" s="366">
        <f>IFERROR(+プルダウンメニュー!C59,"")</f>
        <v>1</v>
      </c>
      <c r="E5" s="366"/>
      <c r="F5" s="366"/>
      <c r="I5" s="366" t="s">
        <v>556</v>
      </c>
      <c r="J5" s="366">
        <f>IFERROR(+プルダウンメニュー!C59,"")</f>
        <v>1</v>
      </c>
      <c r="K5" s="366"/>
      <c r="L5" s="366"/>
      <c r="M5" s="366"/>
      <c r="N5" s="366"/>
      <c r="O5" s="366"/>
      <c r="P5" s="366"/>
      <c r="Q5" s="366"/>
      <c r="R5" s="366"/>
    </row>
    <row r="6" spans="1:18" ht="13.5" x14ac:dyDescent="0.15">
      <c r="C6" s="366" t="s">
        <v>398</v>
      </c>
      <c r="D6" s="366" t="str">
        <f>IFERROR(IF(D29-D28&gt;=0.1,10,IF(D29-D28&gt;=0.08,8,IF(D29-D28&gt;=0.05,6,IF(D29-D28&gt;=0.01,4,IF(D29-D28&lt;0.01,2))))),"")</f>
        <v/>
      </c>
      <c r="E6" s="366"/>
      <c r="I6" s="366" t="s">
        <v>398</v>
      </c>
      <c r="J6" s="366" t="str">
        <f>IFERROR(IF(D29-D28&gt;0.1,10,IF(D29-D28&gt;0.08,8,IF(D29-D28&gt;0.05,6,IF(D29-D28&gt;0.01,4,IF(D29-D28&lt;0.01,2))))),"")</f>
        <v/>
      </c>
      <c r="K6" s="366"/>
      <c r="L6" s="366"/>
      <c r="M6" s="367"/>
      <c r="N6" s="366"/>
      <c r="O6" s="366"/>
      <c r="P6" s="366"/>
      <c r="Q6" s="366"/>
      <c r="R6" s="366"/>
    </row>
    <row r="7" spans="1:18" ht="13.5" x14ac:dyDescent="0.15">
      <c r="C7" s="366"/>
      <c r="D7" s="366"/>
      <c r="E7" s="366"/>
      <c r="I7" s="366"/>
      <c r="J7" s="366"/>
      <c r="K7" s="366"/>
      <c r="L7" s="366"/>
      <c r="M7" s="366"/>
      <c r="N7" s="366"/>
      <c r="O7" s="366"/>
      <c r="P7" s="366"/>
      <c r="Q7" s="366"/>
      <c r="R7" s="366"/>
    </row>
    <row r="8" spans="1:18" ht="13.5" x14ac:dyDescent="0.15">
      <c r="C8" s="366" t="s">
        <v>387</v>
      </c>
      <c r="D8" s="366"/>
      <c r="E8" s="366"/>
      <c r="I8" s="366" t="s">
        <v>387</v>
      </c>
      <c r="J8" s="366"/>
      <c r="K8" s="366"/>
      <c r="L8" s="366"/>
      <c r="M8" s="366"/>
      <c r="N8" s="366"/>
      <c r="O8" s="366"/>
      <c r="P8" s="366"/>
      <c r="Q8" s="366"/>
      <c r="R8" s="366"/>
    </row>
    <row r="9" spans="1:18" ht="13.5" x14ac:dyDescent="0.15">
      <c r="C9" s="366" t="s">
        <v>388</v>
      </c>
      <c r="D9" s="366" t="str">
        <f>IF(事業計画書詳細!AG77="","",(IF(事業計画書詳細!AG77&gt;=20,5,IF(事業計画書詳細!AG77&gt;=6,4,IF(事業計画書詳細!AG77&gt;=2,3,IF(事業計画書詳細!AG77&gt;=1,2,IF(事業計画書詳細!AG77&lt;1,1)))))))</f>
        <v/>
      </c>
      <c r="E9" s="366"/>
      <c r="I9" s="366" t="s">
        <v>399</v>
      </c>
      <c r="J9" s="366" t="str">
        <f>IF(事業計画書詳細!AG81="","",(IF(事業計画書詳細!AG81&gt;0.03,5,IF(事業計画書詳細!AG81&gt;0.02,4,IF(事業計画書詳細!AG81&gt;0.01,3,IF(事業計画書詳細!AG81&gt;0,2,IF(事業計画書詳細!AG81&lt;0,1)))))))</f>
        <v/>
      </c>
      <c r="K9" s="366"/>
      <c r="L9" s="366"/>
      <c r="M9" s="366"/>
      <c r="N9" s="366"/>
      <c r="O9" s="366"/>
      <c r="P9" s="366"/>
      <c r="Q9" s="368"/>
      <c r="R9" s="366"/>
    </row>
    <row r="10" spans="1:18" ht="13.5" x14ac:dyDescent="0.15">
      <c r="C10" s="366" t="s">
        <v>389</v>
      </c>
      <c r="D10" s="366" t="str">
        <f>IF(事業計画書詳細!AQ77="","",(IF(事業計画書詳細!AQ77&gt;=0.05,10,IF(事業計画書詳細!AQ77&gt;=0.04,8,IF(事業計画書詳細!AQ77&gt;=0.03,6,IF(事業計画書詳細!AQ77&gt;=0.01,4,IF(事業計画書詳細!AQ77&lt;0.01,2)))))))</f>
        <v/>
      </c>
      <c r="E10" s="366"/>
      <c r="I10" s="366" t="s">
        <v>400</v>
      </c>
      <c r="J10" s="366" t="str">
        <f>IF(事業計画書詳細!AG82="","",(IF(事業計画書詳細!AG82&gt;5%,10,IF(事業計画書詳細!AG82&lt;5%,4,IF(事業計画書詳細!AG82&lt;4%,6,IF(事業計画書詳細!AG82&lt;3%,6,IF(事業計画書詳細!AG82&lt;1%,2)))))))</f>
        <v/>
      </c>
      <c r="K10" s="366"/>
      <c r="L10" s="366"/>
      <c r="M10" s="366"/>
      <c r="N10" s="366"/>
      <c r="O10" s="366"/>
      <c r="P10" s="366"/>
      <c r="Q10" s="366"/>
      <c r="R10" s="366"/>
    </row>
    <row r="11" spans="1:18" ht="13.5" x14ac:dyDescent="0.15">
      <c r="C11" s="366"/>
      <c r="D11" s="366"/>
      <c r="E11" s="366"/>
      <c r="I11" s="366"/>
      <c r="J11" s="366"/>
      <c r="K11" s="366"/>
      <c r="L11" s="366"/>
      <c r="M11" s="366"/>
      <c r="N11" s="366"/>
      <c r="O11" s="366"/>
      <c r="P11" s="366"/>
      <c r="Q11" s="366"/>
      <c r="R11" s="366"/>
    </row>
    <row r="12" spans="1:18" ht="13.5" x14ac:dyDescent="0.15">
      <c r="C12" s="366" t="s">
        <v>390</v>
      </c>
      <c r="D12" s="366"/>
      <c r="E12" s="366"/>
      <c r="I12" s="366" t="s">
        <v>390</v>
      </c>
      <c r="J12" s="366"/>
      <c r="K12" s="366"/>
      <c r="L12" s="366"/>
      <c r="M12" s="366"/>
      <c r="N12" s="366"/>
      <c r="O12" s="366"/>
      <c r="P12" s="366"/>
      <c r="Q12" s="366"/>
      <c r="R12" s="366"/>
    </row>
    <row r="13" spans="1:18" ht="13.5" x14ac:dyDescent="0.15">
      <c r="C13" s="366" t="s">
        <v>391</v>
      </c>
      <c r="D13" s="366" t="str">
        <f>IFERROR(VLOOKUP(事業計画書詳細!Y13,プルダウンメニュー!$B$36:$C$40,2,FALSE),"")</f>
        <v/>
      </c>
      <c r="E13" s="366"/>
      <c r="I13" s="366" t="s">
        <v>391</v>
      </c>
      <c r="J13" s="366" t="str">
        <f>IFERROR(VLOOKUP(事業計画書詳細!Y13,プルダウンメニュー!$B$36:$C$40,2,FALSE),"")</f>
        <v/>
      </c>
      <c r="K13" s="366"/>
      <c r="L13" s="366"/>
      <c r="M13" s="366"/>
      <c r="N13" s="366"/>
      <c r="O13" s="366"/>
      <c r="P13" s="366"/>
      <c r="Q13" s="366"/>
      <c r="R13" s="366"/>
    </row>
    <row r="14" spans="1:18" ht="13.5" x14ac:dyDescent="0.15">
      <c r="C14" s="366" t="s">
        <v>392</v>
      </c>
      <c r="D14" s="366" t="str">
        <f>IFERROR(VLOOKUP(事業計画書詳細!Y14,プルダウンメニュー!$B$41:$C$45,2,FALSE),"")</f>
        <v/>
      </c>
      <c r="E14" s="366"/>
      <c r="I14" s="366" t="s">
        <v>392</v>
      </c>
      <c r="J14" s="366" t="str">
        <f>IFERROR(VLOOKUP(事業計画書詳細!Y14,プルダウンメニュー!$B$41:$C$45,2,FALSE),"")</f>
        <v/>
      </c>
      <c r="K14" s="366"/>
      <c r="L14" s="366"/>
      <c r="M14" s="366"/>
      <c r="N14" s="366"/>
      <c r="O14" s="366"/>
      <c r="P14" s="366"/>
      <c r="Q14" s="366"/>
      <c r="R14" s="366"/>
    </row>
    <row r="15" spans="1:18" ht="13.5" x14ac:dyDescent="0.15">
      <c r="C15" s="366" t="s">
        <v>393</v>
      </c>
      <c r="D15" s="366" t="str">
        <f>IFERROR(VLOOKUP(事業計画書詳細!Y15,プルダウンメニュー!$B$46:$C$48,2,FALSE),"")</f>
        <v/>
      </c>
      <c r="E15" s="366"/>
      <c r="I15" s="366" t="s">
        <v>393</v>
      </c>
      <c r="J15" s="366" t="str">
        <f>IFERROR(VLOOKUP(事業計画書詳細!Y15,プルダウンメニュー!$B$46:$C$48,2,FALSE),"")</f>
        <v/>
      </c>
      <c r="K15" s="366"/>
      <c r="L15" s="366"/>
      <c r="M15" s="366"/>
      <c r="N15" s="366"/>
      <c r="O15" s="366"/>
      <c r="P15" s="366"/>
      <c r="Q15" s="366"/>
      <c r="R15" s="366"/>
    </row>
    <row r="16" spans="1:18" ht="13.5" x14ac:dyDescent="0.15">
      <c r="C16" s="366" t="s">
        <v>301</v>
      </c>
      <c r="D16" s="366" t="str">
        <f>IFERROR(VLOOKUP(事業計画書詳細!Y16,プルダウンメニュー!$B$49:$C$51,2,FALSE),"")</f>
        <v/>
      </c>
      <c r="E16" s="366"/>
      <c r="I16" s="366" t="s">
        <v>301</v>
      </c>
      <c r="J16" s="366" t="str">
        <f>IFERROR(VLOOKUP(事業計画書詳細!Y16,プルダウンメニュー!$B$49:$C$51,2,FALSE),"")</f>
        <v/>
      </c>
      <c r="K16" s="366"/>
      <c r="L16" s="366"/>
      <c r="M16" s="366"/>
      <c r="N16" s="366"/>
      <c r="O16" s="366"/>
      <c r="P16" s="366"/>
      <c r="Q16" s="366"/>
      <c r="R16" s="366"/>
    </row>
    <row r="17" spans="3:18" ht="13.5" x14ac:dyDescent="0.15">
      <c r="C17" s="366"/>
      <c r="D17" s="366"/>
      <c r="E17" s="366"/>
      <c r="I17" s="366"/>
      <c r="J17" s="366"/>
      <c r="K17" s="366"/>
      <c r="L17" s="366"/>
      <c r="M17" s="366"/>
      <c r="N17" s="366"/>
      <c r="O17" s="366"/>
      <c r="P17" s="366"/>
      <c r="Q17" s="366"/>
      <c r="R17" s="366"/>
    </row>
    <row r="18" spans="3:18" ht="13.5" x14ac:dyDescent="0.15">
      <c r="C18" s="366" t="s">
        <v>555</v>
      </c>
      <c r="D18" s="366"/>
      <c r="E18" s="366"/>
      <c r="I18" s="366" t="s">
        <v>555</v>
      </c>
      <c r="J18" s="366"/>
      <c r="K18" s="366"/>
      <c r="L18" s="366"/>
      <c r="M18" s="366"/>
      <c r="N18" s="366"/>
      <c r="O18" s="366"/>
      <c r="P18" s="366"/>
      <c r="Q18" s="366"/>
      <c r="R18" s="366"/>
    </row>
    <row r="19" spans="3:18" ht="13.5" x14ac:dyDescent="0.15">
      <c r="C19" s="366" t="s">
        <v>667</v>
      </c>
      <c r="D19" s="366">
        <f>IF(K19=FALSE,0,2)</f>
        <v>0</v>
      </c>
      <c r="E19" s="366"/>
      <c r="I19" s="366" t="s">
        <v>603</v>
      </c>
      <c r="J19" s="366">
        <f>IF(K19=FALSE,0,2)</f>
        <v>0</v>
      </c>
      <c r="K19" s="366" t="b">
        <v>0</v>
      </c>
      <c r="L19" s="366"/>
      <c r="M19" s="366"/>
      <c r="N19" s="366"/>
      <c r="O19" s="366"/>
      <c r="P19" s="366"/>
      <c r="Q19" s="366"/>
      <c r="R19" s="366"/>
    </row>
    <row r="20" spans="3:18" ht="13.5" x14ac:dyDescent="0.15">
      <c r="C20" s="366" t="s">
        <v>386</v>
      </c>
      <c r="D20" s="366" t="str">
        <f>IFERROR(VLOOKUP(事業計画書詳細!Y12,プルダウンメニュー!$B$30:$C$35,2,FALSE),"")</f>
        <v/>
      </c>
      <c r="E20" s="366"/>
      <c r="I20" s="366" t="s">
        <v>386</v>
      </c>
      <c r="J20" s="366" t="str">
        <f>IFERROR(VLOOKUP(事業計画書詳細!Y12,プルダウンメニュー!$B$30:$C$35,2,FALSE),"")</f>
        <v/>
      </c>
      <c r="K20" s="366"/>
      <c r="L20" s="366"/>
      <c r="M20" s="366"/>
      <c r="N20" s="366"/>
      <c r="O20" s="366"/>
      <c r="P20" s="366"/>
      <c r="Q20" s="366"/>
      <c r="R20" s="366"/>
    </row>
    <row r="21" spans="3:18" ht="13.5" x14ac:dyDescent="0.15">
      <c r="C21" s="366" t="s">
        <v>664</v>
      </c>
      <c r="D21" s="369"/>
      <c r="E21" s="366"/>
      <c r="I21" s="366" t="s">
        <v>664</v>
      </c>
      <c r="J21" s="369"/>
      <c r="K21" s="366"/>
      <c r="L21" s="366"/>
      <c r="M21" s="366"/>
      <c r="N21" s="366"/>
      <c r="O21" s="366"/>
      <c r="P21" s="366"/>
      <c r="Q21" s="366"/>
      <c r="R21" s="366"/>
    </row>
    <row r="22" spans="3:18" ht="13.5" x14ac:dyDescent="0.15">
      <c r="C22" s="366"/>
      <c r="D22" s="366"/>
      <c r="E22" s="366"/>
      <c r="I22" s="366"/>
      <c r="J22" s="366"/>
      <c r="K22" s="366"/>
      <c r="L22" s="366"/>
      <c r="M22" s="366"/>
      <c r="N22" s="366"/>
      <c r="O22" s="366"/>
      <c r="P22" s="366"/>
      <c r="Q22" s="366"/>
      <c r="R22" s="366"/>
    </row>
    <row r="23" spans="3:18" ht="13.5" x14ac:dyDescent="0.15">
      <c r="C23" s="366" t="s">
        <v>394</v>
      </c>
      <c r="D23" s="366">
        <f>SUM(D5:D22)</f>
        <v>1</v>
      </c>
      <c r="E23" s="366"/>
      <c r="I23" s="366" t="s">
        <v>394</v>
      </c>
      <c r="J23" s="366">
        <f>SUM(J5:J22)</f>
        <v>1</v>
      </c>
      <c r="K23" s="366"/>
      <c r="L23" s="366"/>
      <c r="M23" s="366"/>
      <c r="N23" s="366"/>
      <c r="O23" s="366"/>
      <c r="P23" s="366"/>
      <c r="Q23" s="366"/>
      <c r="R23" s="366"/>
    </row>
    <row r="24" spans="3:18" ht="13.5" x14ac:dyDescent="0.15">
      <c r="C24" s="366" t="s">
        <v>395</v>
      </c>
      <c r="D24" s="366" t="str">
        <f>IF(D23&gt;=50*0.6,"採択","再計算してください")</f>
        <v>再計算してください</v>
      </c>
      <c r="E24" s="366"/>
      <c r="F24" s="366"/>
      <c r="I24" s="366" t="s">
        <v>395</v>
      </c>
      <c r="J24" s="366" t="str">
        <f>IF(J23&gt;=50*0.6,"採択","再計算してください")</f>
        <v>再計算してください</v>
      </c>
      <c r="K24" s="366"/>
      <c r="L24" s="366"/>
      <c r="M24" s="366"/>
      <c r="N24" s="366"/>
      <c r="O24" s="366"/>
      <c r="P24" s="366"/>
      <c r="Q24" s="366"/>
      <c r="R24" s="366"/>
    </row>
    <row r="25" spans="3:18" ht="13.5" x14ac:dyDescent="0.15">
      <c r="C25" s="366"/>
      <c r="D25" s="366"/>
      <c r="E25" s="366"/>
      <c r="F25" s="366"/>
      <c r="I25" s="366"/>
      <c r="J25" s="366"/>
      <c r="K25" s="366"/>
      <c r="L25" s="366"/>
      <c r="M25" s="366"/>
      <c r="N25" s="366"/>
      <c r="O25" s="366"/>
      <c r="P25" s="366"/>
      <c r="Q25" s="366"/>
      <c r="R25" s="366"/>
    </row>
    <row r="27" spans="3:18" ht="13.5" x14ac:dyDescent="0.15">
      <c r="C27" s="370" t="s">
        <v>401</v>
      </c>
      <c r="D27" s="366">
        <f>+事業計画書総括!M11</f>
        <v>0</v>
      </c>
      <c r="E27" s="366"/>
      <c r="F27" s="366"/>
    </row>
    <row r="28" spans="3:18" ht="13.5" x14ac:dyDescent="0.15">
      <c r="C28" s="370" t="s">
        <v>402</v>
      </c>
      <c r="D28" s="368" t="str">
        <f>IFERROR(VLOOKUP(D27,プルダウンメニュー!B2:E26,4,FALSE),"")</f>
        <v/>
      </c>
      <c r="E28" s="366"/>
      <c r="F28" s="366"/>
    </row>
    <row r="29" spans="3:18" ht="13.5" x14ac:dyDescent="0.15">
      <c r="C29" s="370" t="s">
        <v>403</v>
      </c>
      <c r="D29" s="367" t="str">
        <f>IFERROR(SUM(事業計画書詳細!Q66:AB71)/事業計画書詳細!Q64,"")</f>
        <v/>
      </c>
      <c r="E29" s="366"/>
      <c r="F29" s="366"/>
    </row>
    <row r="30" spans="3:18" ht="13.5" x14ac:dyDescent="0.15">
      <c r="C30" s="366"/>
      <c r="D30" s="366"/>
      <c r="E30" s="366"/>
      <c r="F30" s="366"/>
    </row>
    <row r="31" spans="3:18" ht="13.5" x14ac:dyDescent="0.15">
      <c r="C31" s="366"/>
      <c r="D31" s="371"/>
      <c r="E31" s="366"/>
      <c r="F31" s="366"/>
    </row>
    <row r="32" spans="3:18" ht="13.5" x14ac:dyDescent="0.15">
      <c r="C32" s="366"/>
      <c r="D32" s="366"/>
      <c r="E32" s="366"/>
      <c r="F32" s="366"/>
    </row>
    <row r="33" spans="3:6" ht="13.5" x14ac:dyDescent="0.15">
      <c r="C33" s="366"/>
      <c r="D33" s="366"/>
      <c r="E33" s="366"/>
      <c r="F33" s="366"/>
    </row>
    <row r="34" spans="3:6" ht="13.5" x14ac:dyDescent="0.15">
      <c r="C34" s="366"/>
      <c r="D34" s="366"/>
      <c r="E34" s="366"/>
      <c r="F34" s="366"/>
    </row>
    <row r="35" spans="3:6" ht="13.5" x14ac:dyDescent="0.15">
      <c r="C35" s="366"/>
      <c r="D35" s="366"/>
      <c r="E35" s="366"/>
      <c r="F35" s="366"/>
    </row>
    <row r="36" spans="3:6" ht="13.5" x14ac:dyDescent="0.15">
      <c r="C36" s="366"/>
      <c r="D36" s="366"/>
      <c r="E36" s="366"/>
      <c r="F36" s="366"/>
    </row>
    <row r="37" spans="3:6" ht="13.5" x14ac:dyDescent="0.15">
      <c r="C37" s="366"/>
      <c r="D37" s="366"/>
      <c r="E37" s="366"/>
      <c r="F37" s="366"/>
    </row>
    <row r="43" spans="3:6" ht="13.5" x14ac:dyDescent="0.15">
      <c r="C43" s="366"/>
      <c r="D43" s="366"/>
      <c r="E43" s="366"/>
      <c r="F43" s="366"/>
    </row>
    <row r="44" spans="3:6" ht="13.5" x14ac:dyDescent="0.15">
      <c r="C44" s="366"/>
      <c r="D44" s="366"/>
      <c r="E44" s="366"/>
      <c r="F44" s="366"/>
    </row>
    <row r="45" spans="3:6" ht="13.5" x14ac:dyDescent="0.15">
      <c r="C45" s="366"/>
      <c r="D45" s="366"/>
      <c r="E45" s="366"/>
      <c r="F45" s="366"/>
    </row>
    <row r="46" spans="3:6" ht="13.5" x14ac:dyDescent="0.15">
      <c r="C46" s="366"/>
      <c r="D46" s="366"/>
      <c r="E46" s="366"/>
      <c r="F46" s="366"/>
    </row>
    <row r="47" spans="3:6" ht="13.5" x14ac:dyDescent="0.15">
      <c r="C47" s="366"/>
      <c r="D47" s="366"/>
      <c r="E47" s="366"/>
      <c r="F47" s="366"/>
    </row>
    <row r="48" spans="3:6" ht="13.5" x14ac:dyDescent="0.15">
      <c r="C48" s="366"/>
      <c r="D48" s="366"/>
      <c r="E48" s="366"/>
      <c r="F48" s="366"/>
    </row>
    <row r="49" spans="3:6" ht="13.5" x14ac:dyDescent="0.15">
      <c r="C49" s="366"/>
      <c r="D49" s="366"/>
      <c r="E49" s="366"/>
      <c r="F49" s="366"/>
    </row>
    <row r="50" spans="3:6" ht="13.5" x14ac:dyDescent="0.15">
      <c r="C50" s="366"/>
      <c r="D50" s="366"/>
      <c r="E50" s="366"/>
      <c r="F50" s="366"/>
    </row>
    <row r="51" spans="3:6" ht="13.5" x14ac:dyDescent="0.15">
      <c r="C51" s="366"/>
      <c r="D51" s="366"/>
      <c r="E51" s="366"/>
      <c r="F51" s="366"/>
    </row>
    <row r="52" spans="3:6" ht="13.5" x14ac:dyDescent="0.15">
      <c r="C52" s="366"/>
      <c r="D52" s="366"/>
      <c r="E52" s="366"/>
      <c r="F52" s="366"/>
    </row>
    <row r="53" spans="3:6" ht="13.5" x14ac:dyDescent="0.15">
      <c r="C53" s="366"/>
      <c r="D53" s="366"/>
      <c r="E53" s="366"/>
      <c r="F53" s="366"/>
    </row>
  </sheetData>
  <phoneticPr fontId="5"/>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D27"/>
  <sheetViews>
    <sheetView workbookViewId="0">
      <selection activeCell="BF25" sqref="BF25"/>
    </sheetView>
  </sheetViews>
  <sheetFormatPr defaultRowHeight="12.75" x14ac:dyDescent="0.15"/>
  <cols>
    <col min="1" max="55" width="1.7109375" customWidth="1"/>
    <col min="56" max="56" width="9.140625" style="23"/>
  </cols>
  <sheetData>
    <row r="1" spans="1:56" x14ac:dyDescent="0.15">
      <c r="A1" t="s">
        <v>339</v>
      </c>
    </row>
    <row r="2" spans="1:56" ht="13.5" customHeight="1" x14ac:dyDescent="0.15">
      <c r="A2" s="452" t="s">
        <v>244</v>
      </c>
      <c r="B2" s="422"/>
      <c r="C2" s="422"/>
      <c r="D2" s="422"/>
      <c r="E2" s="422"/>
      <c r="F2" s="422"/>
      <c r="G2" s="422"/>
      <c r="H2" s="423"/>
      <c r="I2" s="421" t="s">
        <v>98</v>
      </c>
      <c r="J2" s="422"/>
      <c r="K2" s="596" t="s">
        <v>6</v>
      </c>
      <c r="L2" s="422"/>
      <c r="M2" s="597" t="s">
        <v>96</v>
      </c>
      <c r="N2" s="597"/>
      <c r="O2" s="597"/>
      <c r="P2" s="597"/>
      <c r="Q2" s="597"/>
      <c r="R2" s="597"/>
      <c r="S2" s="597"/>
      <c r="T2" s="597"/>
      <c r="U2" s="597"/>
      <c r="V2" s="598"/>
      <c r="W2" s="600"/>
      <c r="X2" s="422"/>
      <c r="Y2" s="422"/>
      <c r="Z2" s="422"/>
      <c r="AA2" s="422"/>
      <c r="AB2" s="422"/>
      <c r="AC2" s="422"/>
      <c r="AD2" s="422"/>
      <c r="AE2" s="423"/>
      <c r="AF2" s="421" t="s">
        <v>98</v>
      </c>
      <c r="AG2" s="422"/>
      <c r="AH2" s="596" t="s">
        <v>7</v>
      </c>
      <c r="AI2" s="422"/>
      <c r="AJ2" s="606" t="s">
        <v>100</v>
      </c>
      <c r="AK2" s="606"/>
      <c r="AL2" s="606"/>
      <c r="AM2" s="606"/>
      <c r="AN2" s="606"/>
      <c r="AO2" s="606"/>
      <c r="AP2" s="606"/>
      <c r="AQ2" s="606"/>
      <c r="AR2" s="607"/>
      <c r="AS2" s="610"/>
      <c r="AT2" s="453"/>
      <c r="AU2" s="453"/>
      <c r="AV2" s="453"/>
      <c r="AW2" s="453"/>
      <c r="AX2" s="453"/>
      <c r="AY2" s="453"/>
      <c r="AZ2" s="453"/>
      <c r="BA2" s="453"/>
      <c r="BB2" s="453"/>
      <c r="BC2" s="454"/>
      <c r="BD2" s="23" t="s">
        <v>246</v>
      </c>
    </row>
    <row r="3" spans="1:56" ht="13.5" customHeight="1" x14ac:dyDescent="0.15">
      <c r="A3" s="479"/>
      <c r="B3" s="382"/>
      <c r="C3" s="382"/>
      <c r="D3" s="382"/>
      <c r="E3" s="382"/>
      <c r="F3" s="382"/>
      <c r="G3" s="382"/>
      <c r="H3" s="442"/>
      <c r="I3" s="479"/>
      <c r="J3" s="382"/>
      <c r="K3" s="382"/>
      <c r="L3" s="382"/>
      <c r="M3" s="546"/>
      <c r="N3" s="546"/>
      <c r="O3" s="546"/>
      <c r="P3" s="546"/>
      <c r="Q3" s="546"/>
      <c r="R3" s="546"/>
      <c r="S3" s="546"/>
      <c r="T3" s="546"/>
      <c r="U3" s="546"/>
      <c r="V3" s="599"/>
      <c r="W3" s="601"/>
      <c r="X3" s="425"/>
      <c r="Y3" s="425"/>
      <c r="Z3" s="425"/>
      <c r="AA3" s="425"/>
      <c r="AB3" s="425"/>
      <c r="AC3" s="425"/>
      <c r="AD3" s="425"/>
      <c r="AE3" s="426"/>
      <c r="AF3" s="479"/>
      <c r="AG3" s="382"/>
      <c r="AH3" s="382"/>
      <c r="AI3" s="382"/>
      <c r="AJ3" s="608"/>
      <c r="AK3" s="608"/>
      <c r="AL3" s="608"/>
      <c r="AM3" s="608"/>
      <c r="AN3" s="608"/>
      <c r="AO3" s="608"/>
      <c r="AP3" s="608"/>
      <c r="AQ3" s="608"/>
      <c r="AR3" s="609"/>
      <c r="AS3" s="611"/>
      <c r="AT3" s="477"/>
      <c r="AU3" s="477"/>
      <c r="AV3" s="477"/>
      <c r="AW3" s="477"/>
      <c r="AX3" s="477"/>
      <c r="AY3" s="477"/>
      <c r="AZ3" s="477"/>
      <c r="BA3" s="477"/>
      <c r="BB3" s="477"/>
      <c r="BC3" s="478"/>
    </row>
    <row r="4" spans="1:56" ht="13.5" customHeight="1" x14ac:dyDescent="0.15">
      <c r="A4" s="479"/>
      <c r="B4" s="382"/>
      <c r="C4" s="382"/>
      <c r="D4" s="382"/>
      <c r="E4" s="382"/>
      <c r="F4" s="382"/>
      <c r="G4" s="382"/>
      <c r="H4" s="442"/>
      <c r="I4" s="421" t="s">
        <v>98</v>
      </c>
      <c r="J4" s="422"/>
      <c r="K4" s="596" t="s">
        <v>8</v>
      </c>
      <c r="L4" s="422"/>
      <c r="M4" s="597" t="s">
        <v>97</v>
      </c>
      <c r="N4" s="597"/>
      <c r="O4" s="597"/>
      <c r="P4" s="597"/>
      <c r="Q4" s="597"/>
      <c r="R4" s="597"/>
      <c r="S4" s="597"/>
      <c r="T4" s="597"/>
      <c r="U4" s="597"/>
      <c r="V4" s="598"/>
      <c r="W4" s="600"/>
      <c r="X4" s="422"/>
      <c r="Y4" s="422"/>
      <c r="Z4" s="422"/>
      <c r="AA4" s="422"/>
      <c r="AB4" s="422"/>
      <c r="AC4" s="422"/>
      <c r="AD4" s="422"/>
      <c r="AE4" s="423"/>
      <c r="AF4" s="421" t="s">
        <v>98</v>
      </c>
      <c r="AG4" s="422"/>
      <c r="AH4" s="596" t="s">
        <v>99</v>
      </c>
      <c r="AI4" s="422"/>
      <c r="AJ4" s="597" t="s">
        <v>14</v>
      </c>
      <c r="AK4" s="597"/>
      <c r="AL4" s="597"/>
      <c r="AM4" s="597"/>
      <c r="AN4" s="597"/>
      <c r="AO4" s="597"/>
      <c r="AP4" s="597"/>
      <c r="AQ4" s="597"/>
      <c r="AR4" s="598"/>
      <c r="AS4" s="603"/>
      <c r="AT4" s="597"/>
      <c r="AU4" s="597"/>
      <c r="AV4" s="597"/>
      <c r="AW4" s="597"/>
      <c r="AX4" s="597"/>
      <c r="AY4" s="597"/>
      <c r="AZ4" s="597"/>
      <c r="BA4" s="597"/>
      <c r="BB4" s="597"/>
      <c r="BC4" s="604"/>
      <c r="BD4" s="23" t="s">
        <v>245</v>
      </c>
    </row>
    <row r="5" spans="1:56" ht="13.5" customHeight="1" x14ac:dyDescent="0.15">
      <c r="A5" s="424"/>
      <c r="B5" s="425"/>
      <c r="C5" s="425"/>
      <c r="D5" s="425"/>
      <c r="E5" s="425"/>
      <c r="F5" s="425"/>
      <c r="G5" s="425"/>
      <c r="H5" s="426"/>
      <c r="I5" s="424"/>
      <c r="J5" s="425"/>
      <c r="K5" s="425"/>
      <c r="L5" s="425"/>
      <c r="M5" s="546"/>
      <c r="N5" s="546"/>
      <c r="O5" s="546"/>
      <c r="P5" s="546"/>
      <c r="Q5" s="546"/>
      <c r="R5" s="546"/>
      <c r="S5" s="546"/>
      <c r="T5" s="546"/>
      <c r="U5" s="546"/>
      <c r="V5" s="599"/>
      <c r="W5" s="601"/>
      <c r="X5" s="425"/>
      <c r="Y5" s="425"/>
      <c r="Z5" s="425"/>
      <c r="AA5" s="425"/>
      <c r="AB5" s="425"/>
      <c r="AC5" s="425"/>
      <c r="AD5" s="425"/>
      <c r="AE5" s="426"/>
      <c r="AF5" s="424"/>
      <c r="AG5" s="425"/>
      <c r="AH5" s="425"/>
      <c r="AI5" s="425"/>
      <c r="AJ5" s="546"/>
      <c r="AK5" s="546"/>
      <c r="AL5" s="546"/>
      <c r="AM5" s="546"/>
      <c r="AN5" s="546"/>
      <c r="AO5" s="546"/>
      <c r="AP5" s="546"/>
      <c r="AQ5" s="546"/>
      <c r="AR5" s="599"/>
      <c r="AS5" s="605"/>
      <c r="AT5" s="546"/>
      <c r="AU5" s="546"/>
      <c r="AV5" s="546"/>
      <c r="AW5" s="546"/>
      <c r="AX5" s="546"/>
      <c r="AY5" s="546"/>
      <c r="AZ5" s="546"/>
      <c r="BA5" s="546"/>
      <c r="BB5" s="546"/>
      <c r="BC5" s="547"/>
    </row>
    <row r="6" spans="1:56" ht="13.5" customHeight="1" x14ac:dyDescent="0.15">
      <c r="BC6" s="2" t="s">
        <v>247</v>
      </c>
      <c r="BD6" s="23" t="s">
        <v>248</v>
      </c>
    </row>
    <row r="7" spans="1:56" ht="13.5" customHeight="1" x14ac:dyDescent="0.15">
      <c r="BC7" s="2"/>
    </row>
    <row r="8" spans="1:56" ht="13.5" customHeight="1" x14ac:dyDescent="0.15">
      <c r="A8" t="s">
        <v>243</v>
      </c>
      <c r="BC8" s="2"/>
    </row>
    <row r="9" spans="1:56" ht="13.5" customHeight="1" x14ac:dyDescent="0.15">
      <c r="A9" s="602" t="s">
        <v>6</v>
      </c>
      <c r="B9" s="602"/>
      <c r="C9" t="s">
        <v>249</v>
      </c>
      <c r="BC9" s="2"/>
    </row>
    <row r="10" spans="1:56" ht="13.5" customHeight="1" x14ac:dyDescent="0.15">
      <c r="A10" s="602" t="s">
        <v>7</v>
      </c>
      <c r="B10" s="602"/>
      <c r="C10" t="s">
        <v>251</v>
      </c>
      <c r="BC10" s="2"/>
    </row>
    <row r="11" spans="1:56" ht="13.5" customHeight="1" x14ac:dyDescent="0.15">
      <c r="A11" s="602" t="s">
        <v>8</v>
      </c>
      <c r="B11" s="602"/>
      <c r="C11" t="s">
        <v>250</v>
      </c>
      <c r="BC11" s="2"/>
    </row>
    <row r="12" spans="1:56" ht="13.5" customHeight="1" x14ac:dyDescent="0.15">
      <c r="A12" s="602" t="s">
        <v>99</v>
      </c>
      <c r="B12" s="602"/>
      <c r="C12" t="s">
        <v>104</v>
      </c>
      <c r="BC12" s="2"/>
    </row>
    <row r="13" spans="1:56" ht="13.5" customHeight="1" x14ac:dyDescent="0.15">
      <c r="A13" s="21"/>
      <c r="B13" s="21"/>
      <c r="BC13" s="2"/>
    </row>
    <row r="14" spans="1:56" ht="13.5" customHeight="1" x14ac:dyDescent="0.15">
      <c r="B14" s="21"/>
      <c r="C14" s="21"/>
      <c r="BC14" s="2"/>
    </row>
    <row r="15" spans="1:56" x14ac:dyDescent="0.15">
      <c r="A15" t="s">
        <v>341</v>
      </c>
    </row>
    <row r="16" spans="1:56" x14ac:dyDescent="0.15">
      <c r="A16" s="564" t="s">
        <v>108</v>
      </c>
      <c r="B16" s="564"/>
      <c r="C16" s="564"/>
      <c r="D16" s="564"/>
      <c r="E16" s="564"/>
      <c r="F16" s="564"/>
      <c r="G16" s="564"/>
      <c r="H16" s="564"/>
      <c r="I16" s="564"/>
      <c r="J16" s="564"/>
      <c r="K16" s="564"/>
      <c r="L16" s="564"/>
      <c r="M16" s="564" t="s">
        <v>347</v>
      </c>
      <c r="N16" s="564"/>
      <c r="O16" s="564"/>
      <c r="P16" s="564"/>
      <c r="Q16" s="564"/>
      <c r="R16" s="564"/>
      <c r="S16" s="564"/>
      <c r="T16" s="564"/>
      <c r="U16" s="564"/>
      <c r="V16" s="564"/>
      <c r="W16" s="564" t="s">
        <v>350</v>
      </c>
      <c r="X16" s="564"/>
      <c r="Y16" s="564"/>
      <c r="Z16" s="564"/>
      <c r="AA16" s="564"/>
      <c r="AB16" s="564"/>
      <c r="AC16" s="564"/>
      <c r="AD16" s="564"/>
      <c r="AE16" s="564"/>
      <c r="AF16" s="564"/>
      <c r="AG16" s="564" t="s">
        <v>352</v>
      </c>
      <c r="AH16" s="564"/>
      <c r="AI16" s="564"/>
      <c r="AJ16" s="564"/>
      <c r="AK16" s="564"/>
      <c r="AL16" s="564"/>
      <c r="AM16" s="564"/>
      <c r="AN16" s="564"/>
      <c r="AO16" s="564"/>
      <c r="AP16" s="564"/>
      <c r="AQ16" s="564" t="s">
        <v>353</v>
      </c>
      <c r="AR16" s="564"/>
      <c r="AS16" s="564"/>
      <c r="AT16" s="564"/>
      <c r="AU16" s="564"/>
      <c r="AV16" s="564"/>
      <c r="AW16" s="564"/>
      <c r="AX16" s="564"/>
      <c r="AY16" s="564"/>
      <c r="AZ16" s="564"/>
    </row>
    <row r="17" spans="1:55" x14ac:dyDescent="0.15">
      <c r="A17" s="397" t="s">
        <v>348</v>
      </c>
      <c r="B17" s="397"/>
      <c r="C17" s="397"/>
      <c r="D17" s="397"/>
      <c r="E17" s="397"/>
      <c r="F17" s="397"/>
      <c r="G17" s="397"/>
      <c r="H17" s="397"/>
      <c r="I17" s="397"/>
      <c r="J17" s="397"/>
      <c r="K17" s="397"/>
      <c r="L17" s="397"/>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616"/>
      <c r="AL17" s="616"/>
      <c r="AM17" s="616"/>
      <c r="AN17" s="616"/>
      <c r="AO17" s="616"/>
      <c r="AP17" s="616"/>
      <c r="AQ17" s="616"/>
      <c r="AR17" s="616"/>
      <c r="AS17" s="616"/>
      <c r="AT17" s="616"/>
      <c r="AU17" s="616"/>
      <c r="AV17" s="616"/>
      <c r="AW17" s="616"/>
      <c r="AX17" s="616"/>
      <c r="AY17" s="616"/>
      <c r="AZ17" s="616"/>
    </row>
    <row r="18" spans="1:55" x14ac:dyDescent="0.15">
      <c r="A18" s="397" t="s">
        <v>349</v>
      </c>
      <c r="B18" s="397"/>
      <c r="C18" s="397"/>
      <c r="D18" s="397"/>
      <c r="E18" s="397"/>
      <c r="F18" s="397"/>
      <c r="G18" s="397"/>
      <c r="H18" s="397"/>
      <c r="I18" s="397"/>
      <c r="J18" s="397"/>
      <c r="K18" s="397"/>
      <c r="L18" s="397"/>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6"/>
      <c r="AQ18" s="616"/>
      <c r="AR18" s="616"/>
      <c r="AS18" s="616"/>
      <c r="AT18" s="616"/>
      <c r="AU18" s="616"/>
      <c r="AV18" s="616"/>
      <c r="AW18" s="616"/>
      <c r="AX18" s="616"/>
      <c r="AY18" s="616"/>
      <c r="AZ18" s="616"/>
    </row>
    <row r="20" spans="1:55" x14ac:dyDescent="0.15">
      <c r="A20" s="617" t="s">
        <v>334</v>
      </c>
      <c r="B20" s="618"/>
      <c r="C20" s="618"/>
      <c r="D20" s="618"/>
      <c r="E20" s="618"/>
      <c r="F20" s="618"/>
      <c r="G20" s="618"/>
      <c r="H20" s="618"/>
      <c r="I20" s="618"/>
      <c r="J20" s="618"/>
      <c r="K20" s="618"/>
      <c r="L20" s="618"/>
      <c r="M20" s="618"/>
      <c r="N20" s="618"/>
      <c r="O20" s="618"/>
      <c r="P20" s="618"/>
      <c r="Q20" s="618"/>
      <c r="R20" s="618"/>
      <c r="S20" s="618"/>
      <c r="T20" s="618"/>
      <c r="U20" s="618"/>
      <c r="V20" s="618"/>
      <c r="W20" s="618"/>
      <c r="X20" s="618"/>
      <c r="Y20" s="618"/>
      <c r="Z20" s="618"/>
      <c r="AA20" s="619"/>
      <c r="AC20" s="617" t="s">
        <v>335</v>
      </c>
      <c r="AD20" s="618"/>
      <c r="AE20" s="618"/>
      <c r="AF20" s="618"/>
      <c r="AG20" s="618"/>
      <c r="AH20" s="618"/>
      <c r="AI20" s="618"/>
      <c r="AJ20" s="618"/>
      <c r="AK20" s="618"/>
      <c r="AL20" s="618"/>
      <c r="AM20" s="618"/>
      <c r="AN20" s="618"/>
      <c r="AO20" s="618"/>
      <c r="AP20" s="618"/>
      <c r="AQ20" s="618"/>
      <c r="AR20" s="618"/>
      <c r="AS20" s="618"/>
      <c r="AT20" s="618"/>
      <c r="AU20" s="618"/>
      <c r="AV20" s="618"/>
      <c r="AW20" s="618"/>
      <c r="AX20" s="618"/>
      <c r="AY20" s="618"/>
      <c r="AZ20" s="618"/>
      <c r="BA20" s="618"/>
      <c r="BB20" s="618"/>
      <c r="BC20" s="619"/>
    </row>
    <row r="21" spans="1:55" x14ac:dyDescent="0.15">
      <c r="A21" s="612"/>
      <c r="B21" s="613"/>
      <c r="C21" s="613"/>
      <c r="D21" s="613"/>
      <c r="E21" s="613"/>
      <c r="F21" s="613"/>
      <c r="G21" s="613"/>
      <c r="H21" s="613"/>
      <c r="I21" s="613"/>
      <c r="J21" s="613"/>
      <c r="K21" s="613"/>
      <c r="L21" s="613"/>
      <c r="M21" s="613"/>
      <c r="N21" s="613"/>
      <c r="O21" s="613"/>
      <c r="P21" s="613"/>
      <c r="Q21" s="613"/>
      <c r="R21" s="613"/>
      <c r="S21" s="613"/>
      <c r="T21" s="613"/>
      <c r="U21" s="613"/>
      <c r="V21" s="613"/>
      <c r="W21" s="143"/>
      <c r="X21" s="422" t="s">
        <v>340</v>
      </c>
      <c r="Y21" s="422"/>
      <c r="Z21" s="422"/>
      <c r="AA21" s="423"/>
      <c r="AC21" s="612"/>
      <c r="AD21" s="613"/>
      <c r="AE21" s="613"/>
      <c r="AF21" s="613"/>
      <c r="AG21" s="613"/>
      <c r="AH21" s="613"/>
      <c r="AI21" s="613"/>
      <c r="AJ21" s="613"/>
      <c r="AK21" s="613"/>
      <c r="AL21" s="613"/>
      <c r="AM21" s="613"/>
      <c r="AN21" s="613"/>
      <c r="AO21" s="613"/>
      <c r="AP21" s="613"/>
      <c r="AQ21" s="613"/>
      <c r="AR21" s="613"/>
      <c r="AS21" s="613"/>
      <c r="AT21" s="613"/>
      <c r="AU21" s="613"/>
      <c r="AV21" s="613"/>
      <c r="AW21" s="613"/>
      <c r="AX21" s="613"/>
      <c r="AY21" s="143"/>
      <c r="AZ21" s="422" t="s">
        <v>340</v>
      </c>
      <c r="BA21" s="422"/>
      <c r="BB21" s="422"/>
      <c r="BC21" s="423"/>
    </row>
    <row r="22" spans="1:55" x14ac:dyDescent="0.15">
      <c r="A22" s="614"/>
      <c r="B22" s="615"/>
      <c r="C22" s="615"/>
      <c r="D22" s="615"/>
      <c r="E22" s="615"/>
      <c r="F22" s="615"/>
      <c r="G22" s="615"/>
      <c r="H22" s="615"/>
      <c r="I22" s="615"/>
      <c r="J22" s="615"/>
      <c r="K22" s="615"/>
      <c r="L22" s="615"/>
      <c r="M22" s="615"/>
      <c r="N22" s="615"/>
      <c r="O22" s="615"/>
      <c r="P22" s="615"/>
      <c r="Q22" s="615"/>
      <c r="R22" s="615"/>
      <c r="S22" s="615"/>
      <c r="T22" s="615"/>
      <c r="U22" s="615"/>
      <c r="V22" s="615"/>
      <c r="W22" s="144"/>
      <c r="X22" s="425"/>
      <c r="Y22" s="425"/>
      <c r="Z22" s="425"/>
      <c r="AA22" s="426"/>
      <c r="AC22" s="614"/>
      <c r="AD22" s="615"/>
      <c r="AE22" s="615"/>
      <c r="AF22" s="615"/>
      <c r="AG22" s="615"/>
      <c r="AH22" s="615"/>
      <c r="AI22" s="615"/>
      <c r="AJ22" s="615"/>
      <c r="AK22" s="615"/>
      <c r="AL22" s="615"/>
      <c r="AM22" s="615"/>
      <c r="AN22" s="615"/>
      <c r="AO22" s="615"/>
      <c r="AP22" s="615"/>
      <c r="AQ22" s="615"/>
      <c r="AR22" s="615"/>
      <c r="AS22" s="615"/>
      <c r="AT22" s="615"/>
      <c r="AU22" s="615"/>
      <c r="AV22" s="615"/>
      <c r="AW22" s="615"/>
      <c r="AX22" s="615"/>
      <c r="AY22" s="144"/>
      <c r="AZ22" s="425"/>
      <c r="BA22" s="425"/>
      <c r="BB22" s="425"/>
      <c r="BC22" s="426"/>
    </row>
    <row r="24" spans="1:55" x14ac:dyDescent="0.15">
      <c r="A24" t="s">
        <v>342</v>
      </c>
    </row>
    <row r="25" spans="1:55" x14ac:dyDescent="0.15">
      <c r="A25" s="617" t="s">
        <v>334</v>
      </c>
      <c r="B25" s="618"/>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9"/>
      <c r="AC25" s="617" t="s">
        <v>335</v>
      </c>
      <c r="AD25" s="618"/>
      <c r="AE25" s="618"/>
      <c r="AF25" s="618"/>
      <c r="AG25" s="618"/>
      <c r="AH25" s="618"/>
      <c r="AI25" s="618"/>
      <c r="AJ25" s="618"/>
      <c r="AK25" s="618"/>
      <c r="AL25" s="618"/>
      <c r="AM25" s="618"/>
      <c r="AN25" s="618"/>
      <c r="AO25" s="618"/>
      <c r="AP25" s="618"/>
      <c r="AQ25" s="618"/>
      <c r="AR25" s="618"/>
      <c r="AS25" s="618"/>
      <c r="AT25" s="618"/>
      <c r="AU25" s="618"/>
      <c r="AV25" s="618"/>
      <c r="AW25" s="618"/>
      <c r="AX25" s="618"/>
      <c r="AY25" s="618"/>
      <c r="AZ25" s="618"/>
      <c r="BA25" s="618"/>
      <c r="BB25" s="618"/>
      <c r="BC25" s="619"/>
    </row>
    <row r="26" spans="1:55" x14ac:dyDescent="0.15">
      <c r="A26" s="612"/>
      <c r="B26" s="613"/>
      <c r="C26" s="613"/>
      <c r="D26" s="613"/>
      <c r="E26" s="613"/>
      <c r="F26" s="613"/>
      <c r="G26" s="613"/>
      <c r="H26" s="613"/>
      <c r="I26" s="613"/>
      <c r="J26" s="613"/>
      <c r="K26" s="613"/>
      <c r="L26" s="613"/>
      <c r="M26" s="613"/>
      <c r="N26" s="613"/>
      <c r="O26" s="613"/>
      <c r="P26" s="613"/>
      <c r="Q26" s="613"/>
      <c r="R26" s="613"/>
      <c r="S26" s="613"/>
      <c r="T26" s="613"/>
      <c r="U26" s="613"/>
      <c r="V26" s="613"/>
      <c r="W26" s="143"/>
      <c r="X26" s="453" t="s">
        <v>340</v>
      </c>
      <c r="Y26" s="422"/>
      <c r="Z26" s="422"/>
      <c r="AA26" s="423"/>
      <c r="AC26" s="612"/>
      <c r="AD26" s="613"/>
      <c r="AE26" s="613"/>
      <c r="AF26" s="613"/>
      <c r="AG26" s="613"/>
      <c r="AH26" s="613"/>
      <c r="AI26" s="613"/>
      <c r="AJ26" s="613"/>
      <c r="AK26" s="613"/>
      <c r="AL26" s="613"/>
      <c r="AM26" s="613"/>
      <c r="AN26" s="613"/>
      <c r="AO26" s="613"/>
      <c r="AP26" s="613"/>
      <c r="AQ26" s="613"/>
      <c r="AR26" s="613"/>
      <c r="AS26" s="613"/>
      <c r="AT26" s="613"/>
      <c r="AU26" s="613"/>
      <c r="AV26" s="613"/>
      <c r="AW26" s="613"/>
      <c r="AX26" s="613"/>
      <c r="AY26" s="143"/>
      <c r="AZ26" s="453" t="s">
        <v>340</v>
      </c>
      <c r="BA26" s="422"/>
      <c r="BB26" s="422"/>
      <c r="BC26" s="423"/>
    </row>
    <row r="27" spans="1:55" x14ac:dyDescent="0.15">
      <c r="A27" s="614"/>
      <c r="B27" s="615"/>
      <c r="C27" s="615"/>
      <c r="D27" s="615"/>
      <c r="E27" s="615"/>
      <c r="F27" s="615"/>
      <c r="G27" s="615"/>
      <c r="H27" s="615"/>
      <c r="I27" s="615"/>
      <c r="J27" s="615"/>
      <c r="K27" s="615"/>
      <c r="L27" s="615"/>
      <c r="M27" s="615"/>
      <c r="N27" s="615"/>
      <c r="O27" s="615"/>
      <c r="P27" s="615"/>
      <c r="Q27" s="615"/>
      <c r="R27" s="615"/>
      <c r="S27" s="615"/>
      <c r="T27" s="615"/>
      <c r="U27" s="615"/>
      <c r="V27" s="615"/>
      <c r="W27" s="144"/>
      <c r="X27" s="425"/>
      <c r="Y27" s="425"/>
      <c r="Z27" s="425"/>
      <c r="AA27" s="426"/>
      <c r="AC27" s="614"/>
      <c r="AD27" s="615"/>
      <c r="AE27" s="615"/>
      <c r="AF27" s="615"/>
      <c r="AG27" s="615"/>
      <c r="AH27" s="615"/>
      <c r="AI27" s="615"/>
      <c r="AJ27" s="615"/>
      <c r="AK27" s="615"/>
      <c r="AL27" s="615"/>
      <c r="AM27" s="615"/>
      <c r="AN27" s="615"/>
      <c r="AO27" s="615"/>
      <c r="AP27" s="615"/>
      <c r="AQ27" s="615"/>
      <c r="AR27" s="615"/>
      <c r="AS27" s="615"/>
      <c r="AT27" s="615"/>
      <c r="AU27" s="615"/>
      <c r="AV27" s="615"/>
      <c r="AW27" s="615"/>
      <c r="AX27" s="615"/>
      <c r="AY27" s="144"/>
      <c r="AZ27" s="425"/>
      <c r="BA27" s="425"/>
      <c r="BB27" s="425"/>
      <c r="BC27" s="426"/>
    </row>
  </sheetData>
  <mergeCells count="48">
    <mergeCell ref="A25:AA25"/>
    <mergeCell ref="AC25:BC25"/>
    <mergeCell ref="A26:V27"/>
    <mergeCell ref="X26:AA27"/>
    <mergeCell ref="AC26:AX27"/>
    <mergeCell ref="AZ26:BC27"/>
    <mergeCell ref="AQ16:AZ16"/>
    <mergeCell ref="AQ17:AZ17"/>
    <mergeCell ref="AQ18:AZ18"/>
    <mergeCell ref="A20:AA20"/>
    <mergeCell ref="AC20:BC20"/>
    <mergeCell ref="A16:L16"/>
    <mergeCell ref="M16:V16"/>
    <mergeCell ref="W16:AF16"/>
    <mergeCell ref="AG16:AP16"/>
    <mergeCell ref="A17:L17"/>
    <mergeCell ref="M17:V17"/>
    <mergeCell ref="W17:AF17"/>
    <mergeCell ref="AG17:AP17"/>
    <mergeCell ref="A21:V22"/>
    <mergeCell ref="X21:AA22"/>
    <mergeCell ref="AC21:AX22"/>
    <mergeCell ref="AZ21:BC22"/>
    <mergeCell ref="A18:L18"/>
    <mergeCell ref="M18:V18"/>
    <mergeCell ref="W18:AF18"/>
    <mergeCell ref="AG18:AP18"/>
    <mergeCell ref="A9:B9"/>
    <mergeCell ref="A10:B10"/>
    <mergeCell ref="A11:B11"/>
    <mergeCell ref="A12:B12"/>
    <mergeCell ref="AS4:BC5"/>
    <mergeCell ref="A2:H5"/>
    <mergeCell ref="AH2:AI3"/>
    <mergeCell ref="AJ2:AR3"/>
    <mergeCell ref="AS2:BC3"/>
    <mergeCell ref="I4:J5"/>
    <mergeCell ref="K4:L5"/>
    <mergeCell ref="M4:V5"/>
    <mergeCell ref="W4:AE5"/>
    <mergeCell ref="AF4:AG5"/>
    <mergeCell ref="AH4:AI5"/>
    <mergeCell ref="AJ4:AR5"/>
    <mergeCell ref="I2:J3"/>
    <mergeCell ref="K2:L3"/>
    <mergeCell ref="M2:V3"/>
    <mergeCell ref="W2:AE3"/>
    <mergeCell ref="AF2:AG3"/>
  </mergeCells>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53"/>
  <sheetViews>
    <sheetView view="pageBreakPreview" zoomScaleNormal="100" zoomScaleSheetLayoutView="100" workbookViewId="0">
      <selection activeCell="O7" sqref="O7"/>
    </sheetView>
  </sheetViews>
  <sheetFormatPr defaultColWidth="10.28515625" defaultRowHeight="13.5" x14ac:dyDescent="0.15"/>
  <cols>
    <col min="1" max="1" width="4.28515625" style="28" customWidth="1"/>
    <col min="2" max="2" width="10.28515625" style="28"/>
    <col min="3" max="3" width="14.42578125" style="28" customWidth="1"/>
    <col min="4" max="4" width="7.42578125" style="28" bestFit="1" customWidth="1"/>
    <col min="5" max="6" width="10.85546875" style="28" customWidth="1"/>
    <col min="7" max="7" width="10.85546875" style="28" hidden="1" customWidth="1"/>
    <col min="8" max="9" width="10.85546875" style="28" customWidth="1"/>
    <col min="10" max="10" width="10.85546875" style="28" hidden="1" customWidth="1"/>
    <col min="11" max="12" width="11" style="28" customWidth="1"/>
    <col min="13" max="13" width="10.85546875" style="28" hidden="1" customWidth="1"/>
    <col min="14" max="14" width="5.28515625" style="28" customWidth="1"/>
    <col min="15" max="15" width="64.140625" style="28" customWidth="1"/>
    <col min="16" max="16" width="10.28515625" style="28"/>
    <col min="17" max="17" width="12.140625" style="28" customWidth="1"/>
    <col min="18" max="18" width="17.5703125" style="28" customWidth="1"/>
    <col min="19" max="19" width="10.85546875" style="28" customWidth="1"/>
    <col min="20" max="21" width="12.140625" style="28" customWidth="1"/>
    <col min="22" max="22" width="14.28515625" style="28" customWidth="1"/>
    <col min="23" max="23" width="4.28515625" style="28" customWidth="1"/>
    <col min="24" max="27" width="10.28515625" style="28" customWidth="1"/>
    <col min="28" max="16384" width="10.28515625" style="28"/>
  </cols>
  <sheetData>
    <row r="1" spans="1:26" x14ac:dyDescent="0.15">
      <c r="A1" s="28" t="s">
        <v>610</v>
      </c>
      <c r="L1" s="29" t="s">
        <v>710</v>
      </c>
      <c r="N1" s="277" t="s">
        <v>26</v>
      </c>
    </row>
    <row r="2" spans="1:26" ht="14.25" thickBot="1" x14ac:dyDescent="0.2">
      <c r="N2" s="16" t="s">
        <v>622</v>
      </c>
    </row>
    <row r="3" spans="1:26" ht="22.5" customHeight="1" x14ac:dyDescent="0.15">
      <c r="A3" s="740" t="s">
        <v>112</v>
      </c>
      <c r="B3" s="741"/>
      <c r="C3" s="741"/>
      <c r="D3" s="727" t="str">
        <f>IF(+事業計画書総括!M4="","",+事業計画書総括!M4)</f>
        <v/>
      </c>
      <c r="E3" s="728"/>
      <c r="F3" s="728"/>
      <c r="G3" s="728"/>
      <c r="H3" s="728"/>
      <c r="I3" s="728"/>
      <c r="J3" s="728"/>
      <c r="K3" s="729"/>
      <c r="M3" s="30"/>
    </row>
    <row r="4" spans="1:26" ht="22.5" customHeight="1" x14ac:dyDescent="0.15">
      <c r="A4" s="620" t="s">
        <v>333</v>
      </c>
      <c r="B4" s="621"/>
      <c r="C4" s="622"/>
      <c r="D4" s="730" t="str">
        <f>IF(+事業計画書総括!M7="","",事業計画書総括!M7)</f>
        <v/>
      </c>
      <c r="E4" s="731"/>
      <c r="F4" s="731"/>
      <c r="G4" s="731"/>
      <c r="H4" s="731"/>
      <c r="I4" s="731"/>
      <c r="J4" s="731"/>
      <c r="K4" s="732"/>
      <c r="M4" s="30"/>
    </row>
    <row r="5" spans="1:26" ht="22.5" customHeight="1" thickBot="1" x14ac:dyDescent="0.2">
      <c r="A5" s="623" t="s">
        <v>113</v>
      </c>
      <c r="B5" s="624"/>
      <c r="C5" s="625"/>
      <c r="D5" s="733" t="s">
        <v>114</v>
      </c>
      <c r="E5" s="734"/>
      <c r="F5" s="734"/>
      <c r="G5" s="734"/>
      <c r="H5" s="734"/>
      <c r="I5" s="734"/>
      <c r="J5" s="734"/>
      <c r="K5" s="735"/>
      <c r="M5" s="30"/>
      <c r="N5" s="28" t="s">
        <v>647</v>
      </c>
    </row>
    <row r="6" spans="1:26" ht="14.25" thickBot="1" x14ac:dyDescent="0.2"/>
    <row r="7" spans="1:26" ht="42" customHeight="1" x14ac:dyDescent="0.15">
      <c r="A7" s="630" t="s">
        <v>115</v>
      </c>
      <c r="B7" s="631"/>
      <c r="C7" s="632"/>
      <c r="D7" s="639" t="s">
        <v>116</v>
      </c>
      <c r="E7" s="642" t="s">
        <v>695</v>
      </c>
      <c r="F7" s="643"/>
      <c r="G7" s="644" t="s">
        <v>192</v>
      </c>
      <c r="H7" s="642" t="s">
        <v>694</v>
      </c>
      <c r="I7" s="643"/>
      <c r="J7" s="644" t="s">
        <v>192</v>
      </c>
      <c r="K7" s="642" t="s">
        <v>693</v>
      </c>
      <c r="L7" s="739"/>
      <c r="M7" s="665" t="s">
        <v>192</v>
      </c>
      <c r="Q7" s="668" t="s">
        <v>115</v>
      </c>
      <c r="R7" s="669"/>
      <c r="S7" s="670"/>
      <c r="T7" s="677" t="s">
        <v>117</v>
      </c>
      <c r="U7" s="678"/>
      <c r="V7" s="679"/>
      <c r="W7" s="30"/>
      <c r="X7" s="680" t="s">
        <v>193</v>
      </c>
      <c r="Y7" s="681"/>
      <c r="Z7" s="682"/>
    </row>
    <row r="8" spans="1:26" ht="27" x14ac:dyDescent="0.15">
      <c r="A8" s="633"/>
      <c r="B8" s="634"/>
      <c r="C8" s="635"/>
      <c r="D8" s="640"/>
      <c r="E8" s="683" t="s">
        <v>118</v>
      </c>
      <c r="F8" s="31" t="s">
        <v>119</v>
      </c>
      <c r="G8" s="645"/>
      <c r="H8" s="683" t="s">
        <v>118</v>
      </c>
      <c r="I8" s="31" t="s">
        <v>119</v>
      </c>
      <c r="J8" s="645"/>
      <c r="K8" s="683" t="s">
        <v>118</v>
      </c>
      <c r="L8" s="32" t="s">
        <v>119</v>
      </c>
      <c r="M8" s="666"/>
      <c r="Q8" s="671"/>
      <c r="R8" s="672"/>
      <c r="S8" s="673"/>
      <c r="T8" s="626" t="s">
        <v>118</v>
      </c>
      <c r="U8" s="628" t="s">
        <v>120</v>
      </c>
      <c r="V8" s="647" t="s">
        <v>121</v>
      </c>
      <c r="W8" s="30"/>
      <c r="X8" s="649" t="s">
        <v>118</v>
      </c>
      <c r="Y8" s="628" t="s">
        <v>120</v>
      </c>
      <c r="Z8" s="647" t="s">
        <v>121</v>
      </c>
    </row>
    <row r="9" spans="1:26" ht="14.25" thickBot="1" x14ac:dyDescent="0.2">
      <c r="A9" s="636"/>
      <c r="B9" s="637"/>
      <c r="C9" s="638"/>
      <c r="D9" s="641"/>
      <c r="E9" s="684"/>
      <c r="F9" s="33" t="s">
        <v>122</v>
      </c>
      <c r="G9" s="646"/>
      <c r="H9" s="684"/>
      <c r="I9" s="33" t="s">
        <v>123</v>
      </c>
      <c r="J9" s="646"/>
      <c r="K9" s="684"/>
      <c r="L9" s="34" t="s">
        <v>124</v>
      </c>
      <c r="M9" s="667"/>
      <c r="Q9" s="674"/>
      <c r="R9" s="675"/>
      <c r="S9" s="676"/>
      <c r="T9" s="627"/>
      <c r="U9" s="629"/>
      <c r="V9" s="648"/>
      <c r="W9" s="30"/>
      <c r="X9" s="650"/>
      <c r="Y9" s="629"/>
      <c r="Z9" s="648"/>
    </row>
    <row r="10" spans="1:26" ht="16.5" customHeight="1" thickTop="1" x14ac:dyDescent="0.15">
      <c r="A10" s="651" t="s">
        <v>194</v>
      </c>
      <c r="B10" s="654" t="s">
        <v>200</v>
      </c>
      <c r="C10" s="655"/>
      <c r="D10" s="35" t="s">
        <v>126</v>
      </c>
      <c r="E10" s="212">
        <f>'（参考様式）エネルギー消費原単位改善率計算用A'!E5</f>
        <v>0</v>
      </c>
      <c r="F10" s="36">
        <f t="shared" ref="F10:F36" si="0">ROUND(E10*$T10,2)</f>
        <v>0</v>
      </c>
      <c r="G10" s="37">
        <f t="shared" ref="G10:G32" si="1">E10*$T10*$X10*44/12</f>
        <v>0</v>
      </c>
      <c r="H10" s="288"/>
      <c r="I10" s="36">
        <f t="shared" ref="I10:I36" si="2">ROUND(H10*$T10,2)</f>
        <v>0</v>
      </c>
      <c r="J10" s="37">
        <f t="shared" ref="J10:J32" si="3">H10*$T10*$X10*44/12</f>
        <v>0</v>
      </c>
      <c r="K10" s="36">
        <f t="shared" ref="K10:K36" si="4">E10-H10</f>
        <v>0</v>
      </c>
      <c r="L10" s="38">
        <f t="shared" ref="L10:L36" si="5">ROUND(K10*$T10,2)</f>
        <v>0</v>
      </c>
      <c r="M10" s="39">
        <f t="shared" ref="M10:M32" si="6">K10*$T10*$X10*44/12</f>
        <v>0</v>
      </c>
      <c r="N10" s="302" t="s">
        <v>650</v>
      </c>
      <c r="Q10" s="656" t="s">
        <v>194</v>
      </c>
      <c r="R10" s="659" t="s">
        <v>125</v>
      </c>
      <c r="S10" s="660"/>
      <c r="T10" s="40">
        <v>38.299999999999997</v>
      </c>
      <c r="U10" s="238" t="s">
        <v>127</v>
      </c>
      <c r="V10" s="239"/>
      <c r="W10" s="30"/>
      <c r="X10" s="41">
        <v>1.9E-2</v>
      </c>
      <c r="Y10" s="240" t="s">
        <v>128</v>
      </c>
      <c r="Z10" s="239"/>
    </row>
    <row r="11" spans="1:26" ht="16.5" customHeight="1" x14ac:dyDescent="0.15">
      <c r="A11" s="652"/>
      <c r="B11" s="661" t="s">
        <v>129</v>
      </c>
      <c r="C11" s="662"/>
      <c r="D11" s="42" t="s">
        <v>126</v>
      </c>
      <c r="E11" s="213">
        <f>'（参考様式）エネルギー消費原単位改善率計算用A'!E6</f>
        <v>0</v>
      </c>
      <c r="F11" s="43">
        <f t="shared" si="0"/>
        <v>0</v>
      </c>
      <c r="G11" s="44">
        <f t="shared" si="1"/>
        <v>0</v>
      </c>
      <c r="H11" s="289"/>
      <c r="I11" s="43">
        <f t="shared" si="2"/>
        <v>0</v>
      </c>
      <c r="J11" s="44">
        <f t="shared" si="3"/>
        <v>0</v>
      </c>
      <c r="K11" s="43">
        <f t="shared" si="4"/>
        <v>0</v>
      </c>
      <c r="L11" s="45">
        <f t="shared" si="5"/>
        <v>0</v>
      </c>
      <c r="M11" s="46">
        <f t="shared" si="6"/>
        <v>0</v>
      </c>
      <c r="N11" s="302" t="s">
        <v>563</v>
      </c>
      <c r="Q11" s="657"/>
      <c r="R11" s="663" t="s">
        <v>129</v>
      </c>
      <c r="S11" s="664"/>
      <c r="T11" s="47">
        <v>34.799999999999997</v>
      </c>
      <c r="U11" s="241" t="s">
        <v>127</v>
      </c>
      <c r="V11" s="242"/>
      <c r="W11" s="30"/>
      <c r="X11" s="48">
        <v>1.83E-2</v>
      </c>
      <c r="Y11" s="241" t="s">
        <v>128</v>
      </c>
      <c r="Z11" s="242"/>
    </row>
    <row r="12" spans="1:26" ht="16.5" customHeight="1" x14ac:dyDescent="0.15">
      <c r="A12" s="652"/>
      <c r="B12" s="661" t="s">
        <v>130</v>
      </c>
      <c r="C12" s="662"/>
      <c r="D12" s="42" t="s">
        <v>126</v>
      </c>
      <c r="E12" s="213">
        <f>'（参考様式）エネルギー消費原単位改善率計算用A'!E7</f>
        <v>0</v>
      </c>
      <c r="F12" s="43">
        <f t="shared" si="0"/>
        <v>0</v>
      </c>
      <c r="G12" s="44">
        <f t="shared" si="1"/>
        <v>0</v>
      </c>
      <c r="H12" s="289"/>
      <c r="I12" s="43">
        <f t="shared" si="2"/>
        <v>0</v>
      </c>
      <c r="J12" s="44">
        <f t="shared" si="3"/>
        <v>0</v>
      </c>
      <c r="K12" s="43">
        <f t="shared" si="4"/>
        <v>0</v>
      </c>
      <c r="L12" s="45">
        <f t="shared" si="5"/>
        <v>0</v>
      </c>
      <c r="M12" s="46">
        <f t="shared" si="6"/>
        <v>0</v>
      </c>
      <c r="N12" s="302" t="s">
        <v>648</v>
      </c>
      <c r="Q12" s="657"/>
      <c r="R12" s="663" t="s">
        <v>131</v>
      </c>
      <c r="S12" s="664"/>
      <c r="T12" s="47">
        <v>33.4</v>
      </c>
      <c r="U12" s="241" t="s">
        <v>127</v>
      </c>
      <c r="V12" s="242"/>
      <c r="W12" s="30"/>
      <c r="X12" s="48">
        <v>1.8700000000000001E-2</v>
      </c>
      <c r="Y12" s="241" t="s">
        <v>128</v>
      </c>
      <c r="Z12" s="242"/>
    </row>
    <row r="13" spans="1:26" ht="16.5" customHeight="1" x14ac:dyDescent="0.15">
      <c r="A13" s="652"/>
      <c r="B13" s="661" t="s">
        <v>132</v>
      </c>
      <c r="C13" s="662"/>
      <c r="D13" s="42" t="s">
        <v>126</v>
      </c>
      <c r="E13" s="213">
        <f>'（参考様式）エネルギー消費原単位改善率計算用A'!E8</f>
        <v>0</v>
      </c>
      <c r="F13" s="43">
        <f t="shared" si="0"/>
        <v>0</v>
      </c>
      <c r="G13" s="44">
        <f t="shared" si="1"/>
        <v>0</v>
      </c>
      <c r="H13" s="289"/>
      <c r="I13" s="43">
        <f t="shared" si="2"/>
        <v>0</v>
      </c>
      <c r="J13" s="44">
        <f t="shared" si="3"/>
        <v>0</v>
      </c>
      <c r="K13" s="43">
        <f t="shared" si="4"/>
        <v>0</v>
      </c>
      <c r="L13" s="45">
        <f t="shared" si="5"/>
        <v>0</v>
      </c>
      <c r="M13" s="46">
        <f t="shared" si="6"/>
        <v>0</v>
      </c>
      <c r="N13" s="302" t="s">
        <v>651</v>
      </c>
      <c r="Q13" s="657"/>
      <c r="R13" s="663" t="s">
        <v>132</v>
      </c>
      <c r="S13" s="664"/>
      <c r="T13" s="47">
        <v>33.299999999999997</v>
      </c>
      <c r="U13" s="241" t="s">
        <v>127</v>
      </c>
      <c r="V13" s="242"/>
      <c r="W13" s="30"/>
      <c r="X13" s="48">
        <v>1.8599999999999998E-2</v>
      </c>
      <c r="Y13" s="241" t="s">
        <v>128</v>
      </c>
      <c r="Z13" s="242"/>
    </row>
    <row r="14" spans="1:26" ht="16.5" customHeight="1" x14ac:dyDescent="0.15">
      <c r="A14" s="652"/>
      <c r="B14" s="685" t="s">
        <v>133</v>
      </c>
      <c r="C14" s="686"/>
      <c r="D14" s="42" t="s">
        <v>126</v>
      </c>
      <c r="E14" s="213">
        <f>'（参考様式）エネルギー消費原単位改善率計算用A'!E9</f>
        <v>0</v>
      </c>
      <c r="F14" s="43">
        <f t="shared" si="0"/>
        <v>0</v>
      </c>
      <c r="G14" s="44">
        <f t="shared" si="1"/>
        <v>0</v>
      </c>
      <c r="H14" s="289"/>
      <c r="I14" s="43">
        <f t="shared" si="2"/>
        <v>0</v>
      </c>
      <c r="J14" s="44">
        <f t="shared" si="3"/>
        <v>0</v>
      </c>
      <c r="K14" s="43">
        <f t="shared" si="4"/>
        <v>0</v>
      </c>
      <c r="L14" s="45">
        <f t="shared" si="5"/>
        <v>0</v>
      </c>
      <c r="M14" s="46">
        <f t="shared" si="6"/>
        <v>0</v>
      </c>
      <c r="N14" s="302" t="s">
        <v>649</v>
      </c>
      <c r="Q14" s="657"/>
      <c r="R14" s="687" t="s">
        <v>133</v>
      </c>
      <c r="S14" s="688"/>
      <c r="T14" s="47">
        <v>36.5</v>
      </c>
      <c r="U14" s="241" t="s">
        <v>127</v>
      </c>
      <c r="V14" s="242"/>
      <c r="W14" s="30"/>
      <c r="X14" s="48">
        <v>1.8700000000000001E-2</v>
      </c>
      <c r="Y14" s="241" t="s">
        <v>128</v>
      </c>
      <c r="Z14" s="242"/>
    </row>
    <row r="15" spans="1:26" ht="16.5" customHeight="1" x14ac:dyDescent="0.15">
      <c r="A15" s="652"/>
      <c r="B15" s="685" t="s">
        <v>134</v>
      </c>
      <c r="C15" s="686"/>
      <c r="D15" s="42" t="s">
        <v>126</v>
      </c>
      <c r="E15" s="213">
        <f>'（参考様式）エネルギー消費原単位改善率計算用A'!E10</f>
        <v>0</v>
      </c>
      <c r="F15" s="43">
        <f t="shared" si="0"/>
        <v>0</v>
      </c>
      <c r="G15" s="44">
        <f t="shared" si="1"/>
        <v>0</v>
      </c>
      <c r="H15" s="289"/>
      <c r="I15" s="43">
        <f t="shared" si="2"/>
        <v>0</v>
      </c>
      <c r="J15" s="44">
        <f t="shared" si="3"/>
        <v>0</v>
      </c>
      <c r="K15" s="43">
        <f t="shared" si="4"/>
        <v>0</v>
      </c>
      <c r="L15" s="45">
        <f t="shared" si="5"/>
        <v>0</v>
      </c>
      <c r="M15" s="46">
        <f t="shared" si="6"/>
        <v>0</v>
      </c>
      <c r="Q15" s="657"/>
      <c r="R15" s="687" t="s">
        <v>134</v>
      </c>
      <c r="S15" s="688"/>
      <c r="T15" s="47">
        <v>38</v>
      </c>
      <c r="U15" s="241" t="s">
        <v>127</v>
      </c>
      <c r="V15" s="242"/>
      <c r="W15" s="30"/>
      <c r="X15" s="48">
        <v>1.8800000000000001E-2</v>
      </c>
      <c r="Y15" s="241" t="s">
        <v>128</v>
      </c>
      <c r="Z15" s="242"/>
    </row>
    <row r="16" spans="1:26" ht="16.5" customHeight="1" x14ac:dyDescent="0.15">
      <c r="A16" s="652"/>
      <c r="B16" s="685" t="s">
        <v>135</v>
      </c>
      <c r="C16" s="686"/>
      <c r="D16" s="42" t="s">
        <v>126</v>
      </c>
      <c r="E16" s="213">
        <f>'（参考様式）エネルギー消費原単位改善率計算用A'!E11</f>
        <v>0</v>
      </c>
      <c r="F16" s="43">
        <f t="shared" si="0"/>
        <v>0</v>
      </c>
      <c r="G16" s="44">
        <f t="shared" si="1"/>
        <v>0</v>
      </c>
      <c r="H16" s="289"/>
      <c r="I16" s="43">
        <f t="shared" si="2"/>
        <v>0</v>
      </c>
      <c r="J16" s="44">
        <f t="shared" si="3"/>
        <v>0</v>
      </c>
      <c r="K16" s="43">
        <f t="shared" si="4"/>
        <v>0</v>
      </c>
      <c r="L16" s="45">
        <f t="shared" si="5"/>
        <v>0</v>
      </c>
      <c r="M16" s="46">
        <f t="shared" si="6"/>
        <v>0</v>
      </c>
      <c r="Q16" s="657"/>
      <c r="R16" s="687" t="s">
        <v>135</v>
      </c>
      <c r="S16" s="688"/>
      <c r="T16" s="47">
        <v>38.9</v>
      </c>
      <c r="U16" s="241" t="s">
        <v>127</v>
      </c>
      <c r="V16" s="242"/>
      <c r="W16" s="30"/>
      <c r="X16" s="48">
        <v>1.9300000000000001E-2</v>
      </c>
      <c r="Y16" s="241" t="s">
        <v>128</v>
      </c>
      <c r="Z16" s="242"/>
    </row>
    <row r="17" spans="1:26" ht="16.5" customHeight="1" x14ac:dyDescent="0.15">
      <c r="A17" s="652"/>
      <c r="B17" s="685" t="s">
        <v>136</v>
      </c>
      <c r="C17" s="686"/>
      <c r="D17" s="42" t="s">
        <v>126</v>
      </c>
      <c r="E17" s="213">
        <f>'（参考様式）エネルギー消費原単位改善率計算用A'!E12</f>
        <v>0</v>
      </c>
      <c r="F17" s="43">
        <f t="shared" si="0"/>
        <v>0</v>
      </c>
      <c r="G17" s="44">
        <f t="shared" si="1"/>
        <v>0</v>
      </c>
      <c r="H17" s="289"/>
      <c r="I17" s="43">
        <f t="shared" si="2"/>
        <v>0</v>
      </c>
      <c r="J17" s="44">
        <f t="shared" si="3"/>
        <v>0</v>
      </c>
      <c r="K17" s="43">
        <f t="shared" si="4"/>
        <v>0</v>
      </c>
      <c r="L17" s="45">
        <f t="shared" si="5"/>
        <v>0</v>
      </c>
      <c r="M17" s="46">
        <f t="shared" si="6"/>
        <v>0</v>
      </c>
      <c r="Q17" s="657"/>
      <c r="R17" s="687" t="s">
        <v>136</v>
      </c>
      <c r="S17" s="688"/>
      <c r="T17" s="47">
        <v>41.8</v>
      </c>
      <c r="U17" s="241" t="s">
        <v>127</v>
      </c>
      <c r="V17" s="242"/>
      <c r="W17" s="30"/>
      <c r="X17" s="48">
        <v>2.0199999999999999E-2</v>
      </c>
      <c r="Y17" s="241" t="s">
        <v>128</v>
      </c>
      <c r="Z17" s="242"/>
    </row>
    <row r="18" spans="1:26" ht="16.5" customHeight="1" x14ac:dyDescent="0.15">
      <c r="A18" s="652"/>
      <c r="B18" s="685" t="s">
        <v>137</v>
      </c>
      <c r="C18" s="686"/>
      <c r="D18" s="42" t="s">
        <v>138</v>
      </c>
      <c r="E18" s="213">
        <f>'（参考様式）エネルギー消費原単位改善率計算用A'!E13</f>
        <v>0</v>
      </c>
      <c r="F18" s="43">
        <f t="shared" si="0"/>
        <v>0</v>
      </c>
      <c r="G18" s="44">
        <f t="shared" si="1"/>
        <v>0</v>
      </c>
      <c r="H18" s="289"/>
      <c r="I18" s="43">
        <f t="shared" si="2"/>
        <v>0</v>
      </c>
      <c r="J18" s="44">
        <f t="shared" si="3"/>
        <v>0</v>
      </c>
      <c r="K18" s="43">
        <f t="shared" si="4"/>
        <v>0</v>
      </c>
      <c r="L18" s="45">
        <f t="shared" si="5"/>
        <v>0</v>
      </c>
      <c r="M18" s="46">
        <f t="shared" si="6"/>
        <v>0</v>
      </c>
      <c r="Q18" s="657"/>
      <c r="R18" s="687" t="s">
        <v>137</v>
      </c>
      <c r="S18" s="688"/>
      <c r="T18" s="47">
        <v>40</v>
      </c>
      <c r="U18" s="241" t="s">
        <v>139</v>
      </c>
      <c r="V18" s="242"/>
      <c r="W18" s="30"/>
      <c r="X18" s="48">
        <v>2.0400000000000001E-2</v>
      </c>
      <c r="Y18" s="241" t="s">
        <v>128</v>
      </c>
      <c r="Z18" s="242"/>
    </row>
    <row r="19" spans="1:26" ht="16.5" customHeight="1" x14ac:dyDescent="0.15">
      <c r="A19" s="652"/>
      <c r="B19" s="685" t="s">
        <v>140</v>
      </c>
      <c r="C19" s="686"/>
      <c r="D19" s="42" t="s">
        <v>138</v>
      </c>
      <c r="E19" s="213">
        <f>'（参考様式）エネルギー消費原単位改善率計算用A'!E14</f>
        <v>0</v>
      </c>
      <c r="F19" s="43">
        <f t="shared" si="0"/>
        <v>0</v>
      </c>
      <c r="G19" s="44">
        <f t="shared" si="1"/>
        <v>0</v>
      </c>
      <c r="H19" s="289"/>
      <c r="I19" s="43">
        <f t="shared" si="2"/>
        <v>0</v>
      </c>
      <c r="J19" s="44">
        <f t="shared" si="3"/>
        <v>0</v>
      </c>
      <c r="K19" s="43">
        <f t="shared" si="4"/>
        <v>0</v>
      </c>
      <c r="L19" s="45">
        <f t="shared" si="5"/>
        <v>0</v>
      </c>
      <c r="M19" s="46">
        <f t="shared" si="6"/>
        <v>0</v>
      </c>
      <c r="Q19" s="657"/>
      <c r="R19" s="687" t="s">
        <v>140</v>
      </c>
      <c r="S19" s="688"/>
      <c r="T19" s="47">
        <v>29</v>
      </c>
      <c r="U19" s="241" t="s">
        <v>139</v>
      </c>
      <c r="V19" s="242"/>
      <c r="W19" s="30"/>
      <c r="X19" s="48">
        <v>2.9899999999999999E-2</v>
      </c>
      <c r="Y19" s="241" t="s">
        <v>128</v>
      </c>
      <c r="Z19" s="242"/>
    </row>
    <row r="20" spans="1:26" ht="16.5" customHeight="1" x14ac:dyDescent="0.15">
      <c r="A20" s="652"/>
      <c r="B20" s="689" t="s">
        <v>141</v>
      </c>
      <c r="C20" s="49" t="s">
        <v>142</v>
      </c>
      <c r="D20" s="50" t="s">
        <v>138</v>
      </c>
      <c r="E20" s="214">
        <f>'（参考様式）エネルギー消費原単位改善率計算用A'!E15</f>
        <v>0</v>
      </c>
      <c r="F20" s="51">
        <f t="shared" si="0"/>
        <v>0</v>
      </c>
      <c r="G20" s="52">
        <f t="shared" si="1"/>
        <v>0</v>
      </c>
      <c r="H20" s="290"/>
      <c r="I20" s="51">
        <f t="shared" si="2"/>
        <v>0</v>
      </c>
      <c r="J20" s="52">
        <f t="shared" si="3"/>
        <v>0</v>
      </c>
      <c r="K20" s="51">
        <f t="shared" si="4"/>
        <v>0</v>
      </c>
      <c r="L20" s="53">
        <f t="shared" si="5"/>
        <v>0</v>
      </c>
      <c r="M20" s="54">
        <f t="shared" si="6"/>
        <v>0</v>
      </c>
      <c r="N20" s="28" t="s">
        <v>143</v>
      </c>
      <c r="Q20" s="657"/>
      <c r="R20" s="691" t="s">
        <v>141</v>
      </c>
      <c r="S20" s="243" t="s">
        <v>142</v>
      </c>
      <c r="T20" s="55">
        <v>50.1</v>
      </c>
      <c r="U20" s="244" t="s">
        <v>139</v>
      </c>
      <c r="V20" s="245"/>
      <c r="W20" s="30"/>
      <c r="X20" s="56">
        <v>1.6299999999999999E-2</v>
      </c>
      <c r="Y20" s="244" t="s">
        <v>128</v>
      </c>
      <c r="Z20" s="245"/>
    </row>
    <row r="21" spans="1:26" ht="16.5" customHeight="1" x14ac:dyDescent="0.15">
      <c r="A21" s="652"/>
      <c r="B21" s="690"/>
      <c r="C21" s="57" t="s">
        <v>144</v>
      </c>
      <c r="D21" s="58" t="s">
        <v>195</v>
      </c>
      <c r="E21" s="215">
        <f>'（参考様式）エネルギー消費原単位改善率計算用A'!E16</f>
        <v>0</v>
      </c>
      <c r="F21" s="59">
        <f t="shared" si="0"/>
        <v>0</v>
      </c>
      <c r="G21" s="60">
        <f t="shared" si="1"/>
        <v>0</v>
      </c>
      <c r="H21" s="291"/>
      <c r="I21" s="59">
        <f t="shared" si="2"/>
        <v>0</v>
      </c>
      <c r="J21" s="60">
        <f t="shared" si="3"/>
        <v>0</v>
      </c>
      <c r="K21" s="59">
        <f t="shared" si="4"/>
        <v>0</v>
      </c>
      <c r="L21" s="61">
        <f t="shared" si="5"/>
        <v>0</v>
      </c>
      <c r="M21" s="62">
        <f t="shared" si="6"/>
        <v>0</v>
      </c>
      <c r="Q21" s="657"/>
      <c r="R21" s="692"/>
      <c r="S21" s="246" t="s">
        <v>144</v>
      </c>
      <c r="T21" s="63">
        <v>46.1</v>
      </c>
      <c r="U21" s="247" t="s">
        <v>196</v>
      </c>
      <c r="V21" s="248"/>
      <c r="W21" s="30"/>
      <c r="X21" s="64">
        <v>1.44E-2</v>
      </c>
      <c r="Y21" s="247" t="s">
        <v>128</v>
      </c>
      <c r="Z21" s="248"/>
    </row>
    <row r="22" spans="1:26" ht="16.5" customHeight="1" x14ac:dyDescent="0.15">
      <c r="A22" s="652"/>
      <c r="B22" s="711" t="s">
        <v>145</v>
      </c>
      <c r="C22" s="49" t="s">
        <v>146</v>
      </c>
      <c r="D22" s="50" t="s">
        <v>138</v>
      </c>
      <c r="E22" s="214">
        <f>'（参考様式）エネルギー消費原単位改善率計算用A'!E17</f>
        <v>0</v>
      </c>
      <c r="F22" s="51">
        <f t="shared" si="0"/>
        <v>0</v>
      </c>
      <c r="G22" s="52">
        <f t="shared" si="1"/>
        <v>0</v>
      </c>
      <c r="H22" s="290"/>
      <c r="I22" s="51">
        <f t="shared" si="2"/>
        <v>0</v>
      </c>
      <c r="J22" s="52">
        <f t="shared" si="3"/>
        <v>0</v>
      </c>
      <c r="K22" s="51">
        <f t="shared" si="4"/>
        <v>0</v>
      </c>
      <c r="L22" s="53">
        <f t="shared" si="5"/>
        <v>0</v>
      </c>
      <c r="M22" s="54">
        <f t="shared" si="6"/>
        <v>0</v>
      </c>
      <c r="Q22" s="657"/>
      <c r="R22" s="693" t="s">
        <v>145</v>
      </c>
      <c r="S22" s="243" t="s">
        <v>146</v>
      </c>
      <c r="T22" s="55">
        <v>54.7</v>
      </c>
      <c r="U22" s="244" t="s">
        <v>139</v>
      </c>
      <c r="V22" s="245"/>
      <c r="W22" s="30"/>
      <c r="X22" s="56">
        <v>1.3899999999999999E-2</v>
      </c>
      <c r="Y22" s="244" t="s">
        <v>128</v>
      </c>
      <c r="Z22" s="245"/>
    </row>
    <row r="23" spans="1:26" ht="16.5" customHeight="1" x14ac:dyDescent="0.15">
      <c r="A23" s="652"/>
      <c r="B23" s="690"/>
      <c r="C23" s="57" t="s">
        <v>147</v>
      </c>
      <c r="D23" s="58" t="s">
        <v>195</v>
      </c>
      <c r="E23" s="215">
        <f>'（参考様式）エネルギー消費原単位改善率計算用A'!E18</f>
        <v>0</v>
      </c>
      <c r="F23" s="59">
        <f t="shared" si="0"/>
        <v>0</v>
      </c>
      <c r="G23" s="60">
        <f t="shared" si="1"/>
        <v>0</v>
      </c>
      <c r="H23" s="291"/>
      <c r="I23" s="59">
        <f t="shared" si="2"/>
        <v>0</v>
      </c>
      <c r="J23" s="60">
        <f t="shared" si="3"/>
        <v>0</v>
      </c>
      <c r="K23" s="59">
        <f t="shared" si="4"/>
        <v>0</v>
      </c>
      <c r="L23" s="61">
        <f t="shared" si="5"/>
        <v>0</v>
      </c>
      <c r="M23" s="62">
        <f t="shared" si="6"/>
        <v>0</v>
      </c>
      <c r="Q23" s="657"/>
      <c r="R23" s="692"/>
      <c r="S23" s="246" t="s">
        <v>147</v>
      </c>
      <c r="T23" s="63">
        <v>38.4</v>
      </c>
      <c r="U23" s="247" t="s">
        <v>196</v>
      </c>
      <c r="V23" s="248"/>
      <c r="W23" s="30"/>
      <c r="X23" s="64">
        <v>1.3899999999999999E-2</v>
      </c>
      <c r="Y23" s="247" t="s">
        <v>128</v>
      </c>
      <c r="Z23" s="248"/>
    </row>
    <row r="24" spans="1:26" ht="16.5" customHeight="1" x14ac:dyDescent="0.15">
      <c r="A24" s="652"/>
      <c r="B24" s="694" t="s">
        <v>148</v>
      </c>
      <c r="C24" s="49" t="s">
        <v>149</v>
      </c>
      <c r="D24" s="50" t="s">
        <v>138</v>
      </c>
      <c r="E24" s="214">
        <f>'（参考様式）エネルギー消費原単位改善率計算用A'!E19</f>
        <v>0</v>
      </c>
      <c r="F24" s="51">
        <f t="shared" si="0"/>
        <v>0</v>
      </c>
      <c r="G24" s="52">
        <f t="shared" si="1"/>
        <v>0</v>
      </c>
      <c r="H24" s="290"/>
      <c r="I24" s="51">
        <f t="shared" si="2"/>
        <v>0</v>
      </c>
      <c r="J24" s="52">
        <f t="shared" si="3"/>
        <v>0</v>
      </c>
      <c r="K24" s="51">
        <f t="shared" si="4"/>
        <v>0</v>
      </c>
      <c r="L24" s="53">
        <f t="shared" si="5"/>
        <v>0</v>
      </c>
      <c r="M24" s="54">
        <f t="shared" si="6"/>
        <v>0</v>
      </c>
      <c r="Q24" s="657"/>
      <c r="R24" s="697" t="s">
        <v>148</v>
      </c>
      <c r="S24" s="243" t="s">
        <v>149</v>
      </c>
      <c r="T24" s="55">
        <v>28.7</v>
      </c>
      <c r="U24" s="244" t="s">
        <v>139</v>
      </c>
      <c r="V24" s="245"/>
      <c r="W24" s="30"/>
      <c r="X24" s="56">
        <v>2.46E-2</v>
      </c>
      <c r="Y24" s="244" t="s">
        <v>128</v>
      </c>
      <c r="Z24" s="245"/>
    </row>
    <row r="25" spans="1:26" ht="16.5" customHeight="1" x14ac:dyDescent="0.15">
      <c r="A25" s="652"/>
      <c r="B25" s="695"/>
      <c r="C25" s="65" t="s">
        <v>150</v>
      </c>
      <c r="D25" s="66" t="s">
        <v>138</v>
      </c>
      <c r="E25" s="216">
        <f>'（参考様式）エネルギー消費原単位改善率計算用A'!E20</f>
        <v>0</v>
      </c>
      <c r="F25" s="67">
        <f t="shared" si="0"/>
        <v>0</v>
      </c>
      <c r="G25" s="68">
        <f t="shared" si="1"/>
        <v>0</v>
      </c>
      <c r="H25" s="292"/>
      <c r="I25" s="67">
        <f t="shared" si="2"/>
        <v>0</v>
      </c>
      <c r="J25" s="68">
        <f t="shared" si="3"/>
        <v>0</v>
      </c>
      <c r="K25" s="67">
        <f t="shared" si="4"/>
        <v>0</v>
      </c>
      <c r="L25" s="69">
        <f t="shared" si="5"/>
        <v>0</v>
      </c>
      <c r="M25" s="70">
        <f t="shared" si="6"/>
        <v>0</v>
      </c>
      <c r="Q25" s="657"/>
      <c r="R25" s="698"/>
      <c r="S25" s="249" t="s">
        <v>150</v>
      </c>
      <c r="T25" s="71">
        <v>26.1</v>
      </c>
      <c r="U25" s="250" t="s">
        <v>139</v>
      </c>
      <c r="V25" s="251"/>
      <c r="W25" s="30"/>
      <c r="X25" s="72">
        <v>2.4299999999999999E-2</v>
      </c>
      <c r="Y25" s="250" t="s">
        <v>128</v>
      </c>
      <c r="Z25" s="251"/>
    </row>
    <row r="26" spans="1:26" ht="16.5" customHeight="1" x14ac:dyDescent="0.15">
      <c r="A26" s="652"/>
      <c r="B26" s="696"/>
      <c r="C26" s="57" t="s">
        <v>151</v>
      </c>
      <c r="D26" s="58" t="s">
        <v>138</v>
      </c>
      <c r="E26" s="215">
        <f>'（参考様式）エネルギー消費原単位改善率計算用A'!E21</f>
        <v>0</v>
      </c>
      <c r="F26" s="59">
        <f t="shared" si="0"/>
        <v>0</v>
      </c>
      <c r="G26" s="60">
        <f t="shared" si="1"/>
        <v>0</v>
      </c>
      <c r="H26" s="291"/>
      <c r="I26" s="59">
        <f t="shared" si="2"/>
        <v>0</v>
      </c>
      <c r="J26" s="60">
        <f t="shared" si="3"/>
        <v>0</v>
      </c>
      <c r="K26" s="59">
        <f t="shared" si="4"/>
        <v>0</v>
      </c>
      <c r="L26" s="61">
        <f t="shared" si="5"/>
        <v>0</v>
      </c>
      <c r="M26" s="62">
        <f t="shared" si="6"/>
        <v>0</v>
      </c>
      <c r="Q26" s="657"/>
      <c r="R26" s="699"/>
      <c r="S26" s="246" t="s">
        <v>151</v>
      </c>
      <c r="T26" s="63">
        <v>27.8</v>
      </c>
      <c r="U26" s="247" t="s">
        <v>139</v>
      </c>
      <c r="V26" s="248"/>
      <c r="W26" s="30"/>
      <c r="X26" s="64">
        <v>2.5899999999999999E-2</v>
      </c>
      <c r="Y26" s="247" t="s">
        <v>128</v>
      </c>
      <c r="Z26" s="248"/>
    </row>
    <row r="27" spans="1:26" ht="16.5" customHeight="1" x14ac:dyDescent="0.15">
      <c r="A27" s="652"/>
      <c r="B27" s="685" t="s">
        <v>152</v>
      </c>
      <c r="C27" s="686"/>
      <c r="D27" s="42" t="s">
        <v>138</v>
      </c>
      <c r="E27" s="213">
        <f>'（参考様式）エネルギー消費原単位改善率計算用A'!E22</f>
        <v>0</v>
      </c>
      <c r="F27" s="43">
        <f t="shared" si="0"/>
        <v>0</v>
      </c>
      <c r="G27" s="44">
        <f t="shared" si="1"/>
        <v>0</v>
      </c>
      <c r="H27" s="289"/>
      <c r="I27" s="43">
        <f t="shared" si="2"/>
        <v>0</v>
      </c>
      <c r="J27" s="44">
        <f t="shared" si="3"/>
        <v>0</v>
      </c>
      <c r="K27" s="43">
        <f t="shared" si="4"/>
        <v>0</v>
      </c>
      <c r="L27" s="45">
        <f t="shared" si="5"/>
        <v>0</v>
      </c>
      <c r="M27" s="46">
        <f t="shared" si="6"/>
        <v>0</v>
      </c>
      <c r="Q27" s="657"/>
      <c r="R27" s="687" t="s">
        <v>152</v>
      </c>
      <c r="S27" s="688"/>
      <c r="T27" s="47">
        <v>29</v>
      </c>
      <c r="U27" s="241" t="s">
        <v>139</v>
      </c>
      <c r="V27" s="242"/>
      <c r="W27" s="30"/>
      <c r="X27" s="48">
        <v>2.9899999999999999E-2</v>
      </c>
      <c r="Y27" s="241" t="s">
        <v>128</v>
      </c>
      <c r="Z27" s="242"/>
    </row>
    <row r="28" spans="1:26" ht="16.5" customHeight="1" x14ac:dyDescent="0.15">
      <c r="A28" s="652"/>
      <c r="B28" s="685" t="s">
        <v>153</v>
      </c>
      <c r="C28" s="686"/>
      <c r="D28" s="42" t="s">
        <v>138</v>
      </c>
      <c r="E28" s="213">
        <f>'（参考様式）エネルギー消費原単位改善率計算用A'!E23</f>
        <v>0</v>
      </c>
      <c r="F28" s="43">
        <f t="shared" si="0"/>
        <v>0</v>
      </c>
      <c r="G28" s="44">
        <f t="shared" si="1"/>
        <v>0</v>
      </c>
      <c r="H28" s="289"/>
      <c r="I28" s="43">
        <f t="shared" si="2"/>
        <v>0</v>
      </c>
      <c r="J28" s="44">
        <f t="shared" si="3"/>
        <v>0</v>
      </c>
      <c r="K28" s="43">
        <f t="shared" si="4"/>
        <v>0</v>
      </c>
      <c r="L28" s="45">
        <f t="shared" si="5"/>
        <v>0</v>
      </c>
      <c r="M28" s="46">
        <f t="shared" si="6"/>
        <v>0</v>
      </c>
      <c r="Q28" s="657"/>
      <c r="R28" s="687" t="s">
        <v>153</v>
      </c>
      <c r="S28" s="688"/>
      <c r="T28" s="47">
        <v>37.299999999999997</v>
      </c>
      <c r="U28" s="241" t="s">
        <v>139</v>
      </c>
      <c r="V28" s="242"/>
      <c r="W28" s="30"/>
      <c r="X28" s="48">
        <v>2.0899999999999998E-2</v>
      </c>
      <c r="Y28" s="241" t="s">
        <v>128</v>
      </c>
      <c r="Z28" s="242"/>
    </row>
    <row r="29" spans="1:26" ht="16.5" customHeight="1" x14ac:dyDescent="0.15">
      <c r="A29" s="652"/>
      <c r="B29" s="685" t="s">
        <v>154</v>
      </c>
      <c r="C29" s="686"/>
      <c r="D29" s="58" t="s">
        <v>195</v>
      </c>
      <c r="E29" s="213">
        <f>'（参考様式）エネルギー消費原単位改善率計算用A'!E24</f>
        <v>0</v>
      </c>
      <c r="F29" s="43">
        <f t="shared" si="0"/>
        <v>0</v>
      </c>
      <c r="G29" s="44">
        <f t="shared" si="1"/>
        <v>0</v>
      </c>
      <c r="H29" s="289"/>
      <c r="I29" s="43">
        <f t="shared" si="2"/>
        <v>0</v>
      </c>
      <c r="J29" s="44">
        <f t="shared" si="3"/>
        <v>0</v>
      </c>
      <c r="K29" s="43">
        <f t="shared" si="4"/>
        <v>0</v>
      </c>
      <c r="L29" s="45">
        <f t="shared" si="5"/>
        <v>0</v>
      </c>
      <c r="M29" s="46">
        <f t="shared" si="6"/>
        <v>0</v>
      </c>
      <c r="Q29" s="657"/>
      <c r="R29" s="687" t="s">
        <v>154</v>
      </c>
      <c r="S29" s="688"/>
      <c r="T29" s="47">
        <v>18.399999999999999</v>
      </c>
      <c r="U29" s="241" t="s">
        <v>196</v>
      </c>
      <c r="V29" s="242"/>
      <c r="W29" s="30"/>
      <c r="X29" s="48">
        <v>1.09E-2</v>
      </c>
      <c r="Y29" s="241" t="s">
        <v>128</v>
      </c>
      <c r="Z29" s="242"/>
    </row>
    <row r="30" spans="1:26" ht="16.5" customHeight="1" x14ac:dyDescent="0.15">
      <c r="A30" s="652"/>
      <c r="B30" s="685" t="s">
        <v>155</v>
      </c>
      <c r="C30" s="686"/>
      <c r="D30" s="58" t="s">
        <v>195</v>
      </c>
      <c r="E30" s="213">
        <f>'（参考様式）エネルギー消費原単位改善率計算用A'!E25</f>
        <v>0</v>
      </c>
      <c r="F30" s="43">
        <f t="shared" si="0"/>
        <v>0</v>
      </c>
      <c r="G30" s="44">
        <f t="shared" si="1"/>
        <v>0</v>
      </c>
      <c r="H30" s="289"/>
      <c r="I30" s="43">
        <f t="shared" si="2"/>
        <v>0</v>
      </c>
      <c r="J30" s="44">
        <f t="shared" si="3"/>
        <v>0</v>
      </c>
      <c r="K30" s="43">
        <f t="shared" si="4"/>
        <v>0</v>
      </c>
      <c r="L30" s="45">
        <f t="shared" si="5"/>
        <v>0</v>
      </c>
      <c r="M30" s="46">
        <f t="shared" si="6"/>
        <v>0</v>
      </c>
      <c r="Q30" s="657"/>
      <c r="R30" s="687" t="s">
        <v>155</v>
      </c>
      <c r="S30" s="688"/>
      <c r="T30" s="73">
        <v>3.23</v>
      </c>
      <c r="U30" s="241" t="s">
        <v>196</v>
      </c>
      <c r="V30" s="242"/>
      <c r="W30" s="30"/>
      <c r="X30" s="48">
        <v>2.64E-2</v>
      </c>
      <c r="Y30" s="241" t="s">
        <v>128</v>
      </c>
      <c r="Z30" s="242"/>
    </row>
    <row r="31" spans="1:26" ht="16.5" customHeight="1" x14ac:dyDescent="0.15">
      <c r="A31" s="652"/>
      <c r="B31" s="737" t="s">
        <v>156</v>
      </c>
      <c r="C31" s="738"/>
      <c r="D31" s="74" t="s">
        <v>195</v>
      </c>
      <c r="E31" s="217">
        <f>'（参考様式）エネルギー消費原単位改善率計算用A'!E26</f>
        <v>0</v>
      </c>
      <c r="F31" s="75">
        <f t="shared" si="0"/>
        <v>0</v>
      </c>
      <c r="G31" s="76">
        <f t="shared" si="1"/>
        <v>0</v>
      </c>
      <c r="H31" s="293"/>
      <c r="I31" s="75">
        <f t="shared" si="2"/>
        <v>0</v>
      </c>
      <c r="J31" s="76">
        <f t="shared" si="3"/>
        <v>0</v>
      </c>
      <c r="K31" s="75">
        <f t="shared" si="4"/>
        <v>0</v>
      </c>
      <c r="L31" s="77">
        <f t="shared" si="5"/>
        <v>0</v>
      </c>
      <c r="M31" s="78">
        <f t="shared" si="6"/>
        <v>0</v>
      </c>
      <c r="Q31" s="657"/>
      <c r="R31" s="700" t="s">
        <v>156</v>
      </c>
      <c r="S31" s="701"/>
      <c r="T31" s="73">
        <v>7.53</v>
      </c>
      <c r="U31" s="241" t="s">
        <v>196</v>
      </c>
      <c r="V31" s="242"/>
      <c r="W31" s="30"/>
      <c r="X31" s="48">
        <v>4.2000000000000003E-2</v>
      </c>
      <c r="Y31" s="241" t="s">
        <v>128</v>
      </c>
      <c r="Z31" s="242"/>
    </row>
    <row r="32" spans="1:26" ht="16.5" customHeight="1" x14ac:dyDescent="0.15">
      <c r="A32" s="652"/>
      <c r="B32" s="79" t="s">
        <v>157</v>
      </c>
      <c r="C32" s="79" t="s">
        <v>158</v>
      </c>
      <c r="D32" s="42" t="s">
        <v>195</v>
      </c>
      <c r="E32" s="213">
        <f>'（参考様式）エネルギー消費原単位改善率計算用A'!E27</f>
        <v>0</v>
      </c>
      <c r="F32" s="43">
        <f t="shared" si="0"/>
        <v>0</v>
      </c>
      <c r="G32" s="44">
        <f t="shared" si="1"/>
        <v>0</v>
      </c>
      <c r="H32" s="289"/>
      <c r="I32" s="43">
        <f t="shared" si="2"/>
        <v>0</v>
      </c>
      <c r="J32" s="44">
        <f t="shared" si="3"/>
        <v>0</v>
      </c>
      <c r="K32" s="43">
        <f t="shared" si="4"/>
        <v>0</v>
      </c>
      <c r="L32" s="45">
        <f t="shared" si="5"/>
        <v>0</v>
      </c>
      <c r="M32" s="46">
        <f t="shared" si="6"/>
        <v>0</v>
      </c>
      <c r="N32" s="28" t="s">
        <v>143</v>
      </c>
      <c r="Q32" s="657"/>
      <c r="R32" s="252" t="s">
        <v>157</v>
      </c>
      <c r="S32" s="253" t="s">
        <v>158</v>
      </c>
      <c r="T32" s="55">
        <v>40</v>
      </c>
      <c r="U32" s="244" t="s">
        <v>196</v>
      </c>
      <c r="V32" s="254" t="s">
        <v>185</v>
      </c>
      <c r="W32" s="30"/>
      <c r="X32" s="56">
        <v>1.3599999999999999E-2</v>
      </c>
      <c r="Y32" s="244" t="s">
        <v>128</v>
      </c>
      <c r="Z32" s="255" t="s">
        <v>159</v>
      </c>
    </row>
    <row r="33" spans="1:27" ht="16.5" customHeight="1" x14ac:dyDescent="0.15">
      <c r="A33" s="652"/>
      <c r="B33" s="702" t="s">
        <v>160</v>
      </c>
      <c r="C33" s="703"/>
      <c r="D33" s="35" t="s">
        <v>161</v>
      </c>
      <c r="E33" s="294"/>
      <c r="F33" s="80">
        <f t="shared" si="0"/>
        <v>0</v>
      </c>
      <c r="G33" s="81">
        <f>E33*$X33</f>
        <v>0</v>
      </c>
      <c r="H33" s="294"/>
      <c r="I33" s="80">
        <f t="shared" si="2"/>
        <v>0</v>
      </c>
      <c r="J33" s="81">
        <f>H33*$X33</f>
        <v>0</v>
      </c>
      <c r="K33" s="80">
        <f t="shared" si="4"/>
        <v>0</v>
      </c>
      <c r="L33" s="82">
        <f t="shared" si="5"/>
        <v>0</v>
      </c>
      <c r="M33" s="83">
        <f>K33*$X33</f>
        <v>0</v>
      </c>
      <c r="Q33" s="657"/>
      <c r="R33" s="704" t="s">
        <v>160</v>
      </c>
      <c r="S33" s="705"/>
      <c r="T33" s="73">
        <v>1.02</v>
      </c>
      <c r="U33" s="241" t="s">
        <v>162</v>
      </c>
      <c r="V33" s="242"/>
      <c r="W33" s="30"/>
      <c r="X33" s="84">
        <v>0.06</v>
      </c>
      <c r="Y33" s="241" t="s">
        <v>197</v>
      </c>
      <c r="Z33" s="242"/>
    </row>
    <row r="34" spans="1:27" ht="16.5" customHeight="1" x14ac:dyDescent="0.15">
      <c r="A34" s="652"/>
      <c r="B34" s="685" t="s">
        <v>163</v>
      </c>
      <c r="C34" s="686"/>
      <c r="D34" s="42" t="s">
        <v>161</v>
      </c>
      <c r="E34" s="295"/>
      <c r="F34" s="85">
        <f t="shared" si="0"/>
        <v>0</v>
      </c>
      <c r="G34" s="81">
        <f>E34*$X34</f>
        <v>0</v>
      </c>
      <c r="H34" s="295"/>
      <c r="I34" s="85">
        <f t="shared" si="2"/>
        <v>0</v>
      </c>
      <c r="J34" s="81">
        <f>H34*$X34</f>
        <v>0</v>
      </c>
      <c r="K34" s="85">
        <f t="shared" si="4"/>
        <v>0</v>
      </c>
      <c r="L34" s="86">
        <f t="shared" si="5"/>
        <v>0</v>
      </c>
      <c r="M34" s="83">
        <f>K34*$X34</f>
        <v>0</v>
      </c>
      <c r="Q34" s="657"/>
      <c r="R34" s="687" t="s">
        <v>163</v>
      </c>
      <c r="S34" s="688"/>
      <c r="T34" s="73">
        <v>1.36</v>
      </c>
      <c r="U34" s="241" t="s">
        <v>162</v>
      </c>
      <c r="V34" s="242"/>
      <c r="W34" s="30"/>
      <c r="X34" s="84">
        <v>5.7000000000000002E-2</v>
      </c>
      <c r="Y34" s="241" t="s">
        <v>197</v>
      </c>
      <c r="Z34" s="242"/>
    </row>
    <row r="35" spans="1:27" ht="16.5" customHeight="1" x14ac:dyDescent="0.15">
      <c r="A35" s="652"/>
      <c r="B35" s="685" t="s">
        <v>164</v>
      </c>
      <c r="C35" s="686"/>
      <c r="D35" s="42" t="s">
        <v>161</v>
      </c>
      <c r="E35" s="295"/>
      <c r="F35" s="85">
        <f t="shared" si="0"/>
        <v>0</v>
      </c>
      <c r="G35" s="81">
        <f>E35*$X35</f>
        <v>0</v>
      </c>
      <c r="H35" s="295"/>
      <c r="I35" s="85">
        <f t="shared" si="2"/>
        <v>0</v>
      </c>
      <c r="J35" s="81">
        <f>H35*$X35</f>
        <v>0</v>
      </c>
      <c r="K35" s="85">
        <f t="shared" si="4"/>
        <v>0</v>
      </c>
      <c r="L35" s="86">
        <f t="shared" si="5"/>
        <v>0</v>
      </c>
      <c r="M35" s="83">
        <f>K35*$X35</f>
        <v>0</v>
      </c>
      <c r="Q35" s="657"/>
      <c r="R35" s="687" t="s">
        <v>164</v>
      </c>
      <c r="S35" s="688"/>
      <c r="T35" s="73">
        <v>1.36</v>
      </c>
      <c r="U35" s="241" t="s">
        <v>162</v>
      </c>
      <c r="V35" s="242"/>
      <c r="W35" s="30"/>
      <c r="X35" s="84">
        <v>5.7000000000000002E-2</v>
      </c>
      <c r="Y35" s="241" t="s">
        <v>197</v>
      </c>
      <c r="Z35" s="242"/>
    </row>
    <row r="36" spans="1:27" ht="16.5" customHeight="1" thickBot="1" x14ac:dyDescent="0.2">
      <c r="A36" s="652"/>
      <c r="B36" s="685" t="s">
        <v>165</v>
      </c>
      <c r="C36" s="686"/>
      <c r="D36" s="42" t="s">
        <v>161</v>
      </c>
      <c r="E36" s="295"/>
      <c r="F36" s="85">
        <f t="shared" si="0"/>
        <v>0</v>
      </c>
      <c r="G36" s="81">
        <f>E36*$X36</f>
        <v>0</v>
      </c>
      <c r="H36" s="295"/>
      <c r="I36" s="85">
        <f t="shared" si="2"/>
        <v>0</v>
      </c>
      <c r="J36" s="81">
        <f>H36*$X36</f>
        <v>0</v>
      </c>
      <c r="K36" s="85">
        <f t="shared" si="4"/>
        <v>0</v>
      </c>
      <c r="L36" s="86">
        <f t="shared" si="5"/>
        <v>0</v>
      </c>
      <c r="M36" s="83">
        <f>K36*$X36</f>
        <v>0</v>
      </c>
      <c r="Q36" s="658"/>
      <c r="R36" s="706" t="s">
        <v>165</v>
      </c>
      <c r="S36" s="707"/>
      <c r="T36" s="87">
        <v>1.36</v>
      </c>
      <c r="U36" s="256" t="s">
        <v>162</v>
      </c>
      <c r="V36" s="257"/>
      <c r="W36" s="30"/>
      <c r="X36" s="88">
        <v>5.7000000000000002E-2</v>
      </c>
      <c r="Y36" s="256" t="s">
        <v>197</v>
      </c>
      <c r="Z36" s="257"/>
    </row>
    <row r="37" spans="1:27" ht="16.5" customHeight="1" thickBot="1" x14ac:dyDescent="0.2">
      <c r="A37" s="653"/>
      <c r="B37" s="708" t="s">
        <v>166</v>
      </c>
      <c r="C37" s="708"/>
      <c r="D37" s="42" t="s">
        <v>161</v>
      </c>
      <c r="E37" s="89"/>
      <c r="F37" s="90">
        <f>SUM(F10:F36)</f>
        <v>0</v>
      </c>
      <c r="G37" s="91">
        <f>SUM(G10:G36)</f>
        <v>0</v>
      </c>
      <c r="H37" s="296"/>
      <c r="I37" s="90">
        <f>SUM(I10:I36)</f>
        <v>0</v>
      </c>
      <c r="J37" s="91">
        <f>SUM(J10:J36)</f>
        <v>0</v>
      </c>
      <c r="K37" s="89"/>
      <c r="L37" s="92">
        <f>SUM(L10:L36)</f>
        <v>0</v>
      </c>
      <c r="M37" s="93">
        <f>SUM(M10:M36)</f>
        <v>0</v>
      </c>
      <c r="Q37" s="258"/>
      <c r="R37" s="259"/>
      <c r="S37" s="259"/>
      <c r="T37" s="30"/>
      <c r="U37" s="30"/>
      <c r="V37" s="30"/>
      <c r="W37" s="30"/>
      <c r="X37" s="30"/>
      <c r="Y37" s="30"/>
      <c r="Z37" s="260"/>
    </row>
    <row r="38" spans="1:27" ht="16.5" customHeight="1" x14ac:dyDescent="0.15">
      <c r="A38" s="709" t="s">
        <v>167</v>
      </c>
      <c r="B38" s="711" t="s">
        <v>168</v>
      </c>
      <c r="C38" s="49" t="s">
        <v>169</v>
      </c>
      <c r="D38" s="50" t="s">
        <v>170</v>
      </c>
      <c r="E38" s="299"/>
      <c r="F38" s="94">
        <f>ROUND(E38*$T38,2)</f>
        <v>0</v>
      </c>
      <c r="G38" s="95">
        <f>E38*$X38</f>
        <v>0</v>
      </c>
      <c r="H38" s="297"/>
      <c r="I38" s="94">
        <f>ROUND(H38*$T38,2)</f>
        <v>0</v>
      </c>
      <c r="J38" s="95">
        <f>H38*$X38</f>
        <v>0</v>
      </c>
      <c r="K38" s="94">
        <f>E38-H38</f>
        <v>0</v>
      </c>
      <c r="L38" s="96">
        <f>ROUND(K38*$T38,2)</f>
        <v>0</v>
      </c>
      <c r="M38" s="97">
        <f>K38*$X38</f>
        <v>0</v>
      </c>
      <c r="N38" s="302" t="s">
        <v>654</v>
      </c>
      <c r="Q38" s="712" t="s">
        <v>167</v>
      </c>
      <c r="R38" s="714" t="s">
        <v>171</v>
      </c>
      <c r="S38" s="261" t="s">
        <v>169</v>
      </c>
      <c r="T38" s="98">
        <v>9.9700000000000006</v>
      </c>
      <c r="U38" s="262" t="s">
        <v>172</v>
      </c>
      <c r="V38" s="263"/>
      <c r="W38" s="30"/>
      <c r="X38" s="99">
        <v>0.53700000000000003</v>
      </c>
      <c r="Y38" s="262" t="s">
        <v>198</v>
      </c>
      <c r="Z38" s="264" t="s">
        <v>187</v>
      </c>
      <c r="AA38" s="28" t="s">
        <v>679</v>
      </c>
    </row>
    <row r="39" spans="1:27" ht="16.5" customHeight="1" thickBot="1" x14ac:dyDescent="0.2">
      <c r="A39" s="710"/>
      <c r="B39" s="690"/>
      <c r="C39" s="57" t="s">
        <v>173</v>
      </c>
      <c r="D39" s="58" t="s">
        <v>170</v>
      </c>
      <c r="E39" s="300"/>
      <c r="F39" s="100">
        <f>ROUND(E39*$T39,2)</f>
        <v>0</v>
      </c>
      <c r="G39" s="101">
        <f>E39*$X39</f>
        <v>0</v>
      </c>
      <c r="H39" s="298"/>
      <c r="I39" s="100">
        <f>ROUND(H39*$T39,2)</f>
        <v>0</v>
      </c>
      <c r="J39" s="101">
        <f>H39*$X39</f>
        <v>0</v>
      </c>
      <c r="K39" s="100">
        <f>E39-H39</f>
        <v>0</v>
      </c>
      <c r="L39" s="102">
        <f>ROUND(K39*$T39,2)</f>
        <v>0</v>
      </c>
      <c r="M39" s="103">
        <f>K39*$X39</f>
        <v>0</v>
      </c>
      <c r="N39" s="302" t="s">
        <v>655</v>
      </c>
      <c r="Q39" s="713"/>
      <c r="R39" s="715"/>
      <c r="S39" s="265" t="s">
        <v>173</v>
      </c>
      <c r="T39" s="104">
        <v>9.2799999999999994</v>
      </c>
      <c r="U39" s="266" t="s">
        <v>172</v>
      </c>
      <c r="V39" s="267"/>
      <c r="W39" s="30"/>
      <c r="X39" s="105">
        <v>0.53700000000000003</v>
      </c>
      <c r="Y39" s="266" t="s">
        <v>198</v>
      </c>
      <c r="Z39" s="268" t="s">
        <v>188</v>
      </c>
      <c r="AA39" s="28" t="s">
        <v>679</v>
      </c>
    </row>
    <row r="40" spans="1:27" ht="16.5" customHeight="1" thickBot="1" x14ac:dyDescent="0.2">
      <c r="A40" s="106"/>
      <c r="B40" s="736" t="s">
        <v>174</v>
      </c>
      <c r="C40" s="736"/>
      <c r="D40" s="107" t="s">
        <v>170</v>
      </c>
      <c r="E40" s="108">
        <f t="shared" ref="E40:J40" si="7">SUM(E38:E39)</f>
        <v>0</v>
      </c>
      <c r="F40" s="108">
        <f t="shared" si="7"/>
        <v>0</v>
      </c>
      <c r="G40" s="108">
        <f t="shared" si="7"/>
        <v>0</v>
      </c>
      <c r="H40" s="108">
        <f t="shared" si="7"/>
        <v>0</v>
      </c>
      <c r="I40" s="108">
        <f t="shared" si="7"/>
        <v>0</v>
      </c>
      <c r="J40" s="108">
        <f t="shared" si="7"/>
        <v>0</v>
      </c>
      <c r="K40" s="108">
        <f>E40-H40</f>
        <v>0</v>
      </c>
      <c r="L40" s="109">
        <f>SUM(L38:L39)</f>
        <v>0</v>
      </c>
      <c r="M40" s="110">
        <f>SUM(M38:M39)</f>
        <v>0</v>
      </c>
      <c r="N40" s="303" t="s">
        <v>653</v>
      </c>
      <c r="Q40" s="258"/>
      <c r="R40" s="716"/>
      <c r="S40" s="716"/>
      <c r="T40" s="30" t="s">
        <v>189</v>
      </c>
      <c r="U40" s="30"/>
      <c r="V40" s="30"/>
      <c r="W40" s="30"/>
      <c r="X40" s="269" t="s">
        <v>186</v>
      </c>
      <c r="Y40" s="30"/>
      <c r="Z40" s="30"/>
    </row>
    <row r="41" spans="1:27" ht="16.5" customHeight="1" thickTop="1" thickBot="1" x14ac:dyDescent="0.2">
      <c r="A41" s="717" t="s">
        <v>175</v>
      </c>
      <c r="B41" s="718"/>
      <c r="C41" s="718"/>
      <c r="D41" s="718"/>
      <c r="E41" s="718"/>
      <c r="F41" s="111">
        <f>F37+F40</f>
        <v>0</v>
      </c>
      <c r="G41" s="112">
        <f>G37+G40</f>
        <v>0</v>
      </c>
      <c r="H41" s="113"/>
      <c r="I41" s="111">
        <f>I37+I40</f>
        <v>0</v>
      </c>
      <c r="J41" s="112">
        <f>J37+J40</f>
        <v>0</v>
      </c>
      <c r="K41" s="113"/>
      <c r="L41" s="114">
        <f>L37+L40</f>
        <v>0</v>
      </c>
      <c r="M41" s="115">
        <f>M37+M40</f>
        <v>0</v>
      </c>
      <c r="N41" s="303" t="s">
        <v>652</v>
      </c>
      <c r="Q41" s="30"/>
      <c r="R41" s="30"/>
      <c r="S41" s="30"/>
      <c r="T41" s="269" t="s">
        <v>190</v>
      </c>
      <c r="U41" s="30"/>
      <c r="V41" s="30"/>
      <c r="W41" s="30"/>
      <c r="X41" s="30"/>
      <c r="Y41" s="30"/>
      <c r="Z41" s="30"/>
    </row>
    <row r="42" spans="1:27" ht="16.5" customHeight="1" thickBot="1" x14ac:dyDescent="0.2">
      <c r="A42" s="116"/>
      <c r="B42" s="116"/>
      <c r="C42" s="116"/>
      <c r="D42" s="116"/>
      <c r="E42" s="116"/>
      <c r="F42" s="117"/>
      <c r="G42" s="117"/>
      <c r="H42" s="117"/>
      <c r="I42" s="117"/>
      <c r="J42" s="117"/>
      <c r="K42" s="117"/>
      <c r="L42" s="117"/>
      <c r="M42" s="118"/>
      <c r="N42" s="303" t="s">
        <v>662</v>
      </c>
      <c r="Q42" s="30"/>
      <c r="R42" s="30"/>
      <c r="S42" s="30"/>
      <c r="T42" s="30"/>
      <c r="U42" s="30"/>
      <c r="V42" s="30"/>
      <c r="W42" s="30"/>
      <c r="X42" s="30"/>
      <c r="Y42" s="30"/>
      <c r="Z42" s="30"/>
    </row>
    <row r="43" spans="1:27" ht="16.5" customHeight="1" x14ac:dyDescent="0.15">
      <c r="A43" s="719" t="s">
        <v>176</v>
      </c>
      <c r="B43" s="720"/>
      <c r="C43" s="720"/>
      <c r="D43" s="720"/>
      <c r="E43" s="720"/>
      <c r="F43" s="119">
        <f>ROUND(F41*0.0258,2)</f>
        <v>0</v>
      </c>
      <c r="G43" s="120"/>
      <c r="H43" s="121"/>
      <c r="I43" s="119">
        <f>ROUND(I41*0.0258,2)</f>
        <v>0</v>
      </c>
      <c r="J43" s="120"/>
      <c r="K43" s="121"/>
      <c r="L43" s="122">
        <f>ROUND(L41*0.0258,2)</f>
        <v>0</v>
      </c>
      <c r="M43" s="118"/>
      <c r="N43" s="28" t="s">
        <v>663</v>
      </c>
    </row>
    <row r="44" spans="1:27" ht="16.5" customHeight="1" thickBot="1" x14ac:dyDescent="0.2">
      <c r="A44" s="721" t="s">
        <v>199</v>
      </c>
      <c r="B44" s="722"/>
      <c r="C44" s="722"/>
      <c r="D44" s="722"/>
      <c r="E44" s="722"/>
      <c r="F44" s="123">
        <f>ROUND(G41,2)</f>
        <v>0</v>
      </c>
      <c r="G44" s="124"/>
      <c r="H44" s="125"/>
      <c r="I44" s="123">
        <f>ROUND(J41,2)</f>
        <v>0</v>
      </c>
      <c r="J44" s="124"/>
      <c r="K44" s="125"/>
      <c r="L44" s="126">
        <f>ROUND(M41,2)</f>
        <v>0</v>
      </c>
      <c r="M44" s="127"/>
    </row>
    <row r="45" spans="1:27" ht="16.5" customHeight="1" thickBot="1" x14ac:dyDescent="0.2">
      <c r="A45" s="116"/>
      <c r="B45" s="128"/>
      <c r="C45" s="128"/>
      <c r="D45" s="128"/>
      <c r="E45" s="128"/>
      <c r="F45" s="129"/>
      <c r="G45" s="129"/>
      <c r="H45" s="129"/>
      <c r="I45" s="129"/>
      <c r="J45" s="129"/>
      <c r="K45" s="129"/>
      <c r="L45" s="129"/>
      <c r="M45" s="129"/>
    </row>
    <row r="46" spans="1:27" ht="16.5" customHeight="1" x14ac:dyDescent="0.15">
      <c r="A46" s="723" t="s">
        <v>177</v>
      </c>
      <c r="B46" s="724" t="s">
        <v>178</v>
      </c>
      <c r="C46" s="130" t="s">
        <v>179</v>
      </c>
      <c r="D46" s="131" t="s">
        <v>170</v>
      </c>
      <c r="E46" s="301"/>
      <c r="F46" s="132"/>
      <c r="G46" s="133"/>
    </row>
    <row r="47" spans="1:27" ht="16.5" customHeight="1" x14ac:dyDescent="0.15">
      <c r="A47" s="710"/>
      <c r="B47" s="696"/>
      <c r="C47" s="57" t="s">
        <v>180</v>
      </c>
      <c r="D47" s="58" t="s">
        <v>170</v>
      </c>
      <c r="E47" s="300"/>
      <c r="F47" s="134"/>
      <c r="G47" s="133"/>
    </row>
    <row r="48" spans="1:27" ht="16.5" customHeight="1" thickBot="1" x14ac:dyDescent="0.2">
      <c r="A48" s="135"/>
      <c r="B48" s="725" t="s">
        <v>181</v>
      </c>
      <c r="C48" s="725"/>
      <c r="D48" s="136" t="s">
        <v>170</v>
      </c>
      <c r="E48" s="137">
        <f>SUM(E46:E47)</f>
        <v>0</v>
      </c>
      <c r="F48" s="138">
        <f>SUM(F46:F47)</f>
        <v>0</v>
      </c>
      <c r="G48" s="139"/>
    </row>
    <row r="49" spans="1:15" x14ac:dyDescent="0.15">
      <c r="A49" s="726" t="s">
        <v>182</v>
      </c>
      <c r="B49" s="726"/>
      <c r="C49" s="726"/>
      <c r="D49" s="726"/>
      <c r="E49" s="726"/>
      <c r="F49" s="726"/>
      <c r="G49" s="726"/>
      <c r="H49" s="726"/>
      <c r="I49" s="726"/>
      <c r="J49" s="726"/>
      <c r="K49" s="726"/>
      <c r="L49" s="726"/>
      <c r="M49" s="140"/>
      <c r="O49" s="28" t="s">
        <v>183</v>
      </c>
    </row>
    <row r="50" spans="1:15" x14ac:dyDescent="0.15">
      <c r="A50" s="726"/>
      <c r="B50" s="726"/>
      <c r="C50" s="726"/>
      <c r="D50" s="726"/>
      <c r="E50" s="726"/>
      <c r="F50" s="726"/>
      <c r="G50" s="726"/>
      <c r="H50" s="726"/>
      <c r="I50" s="726"/>
      <c r="J50" s="726"/>
      <c r="K50" s="726"/>
      <c r="L50" s="726"/>
      <c r="M50" s="140"/>
    </row>
    <row r="51" spans="1:15" x14ac:dyDescent="0.15">
      <c r="A51" s="726"/>
      <c r="B51" s="726"/>
      <c r="C51" s="726"/>
      <c r="D51" s="726"/>
      <c r="E51" s="726"/>
      <c r="F51" s="726"/>
      <c r="G51" s="726"/>
      <c r="H51" s="726"/>
      <c r="I51" s="726"/>
      <c r="J51" s="726"/>
      <c r="K51" s="726"/>
      <c r="L51" s="726"/>
      <c r="M51" s="140"/>
    </row>
    <row r="52" spans="1:15" x14ac:dyDescent="0.15">
      <c r="A52" s="726"/>
      <c r="B52" s="726"/>
      <c r="C52" s="726"/>
      <c r="D52" s="726"/>
      <c r="E52" s="726"/>
      <c r="F52" s="726"/>
      <c r="G52" s="726"/>
      <c r="H52" s="726"/>
      <c r="I52" s="726"/>
      <c r="J52" s="726"/>
      <c r="K52" s="726"/>
      <c r="L52" s="726"/>
      <c r="M52" s="140"/>
    </row>
    <row r="53" spans="1:15" x14ac:dyDescent="0.15">
      <c r="A53" s="26" t="s">
        <v>191</v>
      </c>
      <c r="B53" s="26"/>
      <c r="C53" s="26"/>
      <c r="D53" s="26"/>
      <c r="E53" s="26"/>
      <c r="F53" s="27"/>
      <c r="G53" s="27"/>
      <c r="H53" s="27"/>
      <c r="I53" s="27"/>
      <c r="J53" s="27"/>
      <c r="K53" s="26"/>
      <c r="L53" s="26"/>
      <c r="M53" s="27"/>
      <c r="O53" s="28" t="s">
        <v>184</v>
      </c>
    </row>
  </sheetData>
  <sheetProtection algorithmName="SHA-512" hashValue="rgrELa68qMhwf2CHgxBsAcevVvFGP21xAbCDoMi05uLiMSLEV3Mz9CIpuH/CcQNrW5QwCoZj5X7EUjMM6DSwkw==" saltValue="mYivc5vyDKHhv5TLJwevtg==" spinCount="100000" sheet="1" objects="1" scenarios="1"/>
  <mergeCells count="86">
    <mergeCell ref="B48:C48"/>
    <mergeCell ref="A49:L52"/>
    <mergeCell ref="D3:K3"/>
    <mergeCell ref="D4:K4"/>
    <mergeCell ref="D5:K5"/>
    <mergeCell ref="B40:C40"/>
    <mergeCell ref="B35:C35"/>
    <mergeCell ref="B31:C31"/>
    <mergeCell ref="B28:C28"/>
    <mergeCell ref="B22:B23"/>
    <mergeCell ref="B18:C18"/>
    <mergeCell ref="B15:C15"/>
    <mergeCell ref="B12:C12"/>
    <mergeCell ref="K7:L7"/>
    <mergeCell ref="K8:K9"/>
    <mergeCell ref="A3:C3"/>
    <mergeCell ref="R40:S40"/>
    <mergeCell ref="A41:E41"/>
    <mergeCell ref="A43:E43"/>
    <mergeCell ref="A44:E44"/>
    <mergeCell ref="A46:A47"/>
    <mergeCell ref="B46:B47"/>
    <mergeCell ref="R35:S35"/>
    <mergeCell ref="B36:C36"/>
    <mergeCell ref="R36:S36"/>
    <mergeCell ref="B37:C37"/>
    <mergeCell ref="A38:A39"/>
    <mergeCell ref="B38:B39"/>
    <mergeCell ref="Q38:Q39"/>
    <mergeCell ref="R38:R39"/>
    <mergeCell ref="R31:S31"/>
    <mergeCell ref="B33:C33"/>
    <mergeCell ref="R33:S33"/>
    <mergeCell ref="B34:C34"/>
    <mergeCell ref="R34:S34"/>
    <mergeCell ref="R28:S28"/>
    <mergeCell ref="B29:C29"/>
    <mergeCell ref="R29:S29"/>
    <mergeCell ref="B30:C30"/>
    <mergeCell ref="R30:S30"/>
    <mergeCell ref="R22:R23"/>
    <mergeCell ref="B24:B26"/>
    <mergeCell ref="R24:R26"/>
    <mergeCell ref="B27:C27"/>
    <mergeCell ref="R27:S27"/>
    <mergeCell ref="R18:S18"/>
    <mergeCell ref="B19:C19"/>
    <mergeCell ref="R19:S19"/>
    <mergeCell ref="B20:B21"/>
    <mergeCell ref="R20:R21"/>
    <mergeCell ref="R15:S15"/>
    <mergeCell ref="B16:C16"/>
    <mergeCell ref="R16:S16"/>
    <mergeCell ref="B17:C17"/>
    <mergeCell ref="R17:S17"/>
    <mergeCell ref="R12:S12"/>
    <mergeCell ref="B13:C13"/>
    <mergeCell ref="R13:S13"/>
    <mergeCell ref="B14:C14"/>
    <mergeCell ref="R14:S14"/>
    <mergeCell ref="V8:V9"/>
    <mergeCell ref="X8:X9"/>
    <mergeCell ref="Y8:Y9"/>
    <mergeCell ref="Z8:Z9"/>
    <mergeCell ref="A10:A37"/>
    <mergeCell ref="B10:C10"/>
    <mergeCell ref="Q10:Q36"/>
    <mergeCell ref="R10:S10"/>
    <mergeCell ref="B11:C11"/>
    <mergeCell ref="R11:S11"/>
    <mergeCell ref="M7:M9"/>
    <mergeCell ref="Q7:S9"/>
    <mergeCell ref="T7:V7"/>
    <mergeCell ref="X7:Z7"/>
    <mergeCell ref="E8:E9"/>
    <mergeCell ref="H8:H9"/>
    <mergeCell ref="A4:C4"/>
    <mergeCell ref="A5:C5"/>
    <mergeCell ref="T8:T9"/>
    <mergeCell ref="U8:U9"/>
    <mergeCell ref="A7:C9"/>
    <mergeCell ref="D7:D9"/>
    <mergeCell ref="E7:F7"/>
    <mergeCell ref="G7:G9"/>
    <mergeCell ref="H7:I7"/>
    <mergeCell ref="J7:J9"/>
  </mergeCells>
  <phoneticPr fontId="5"/>
  <hyperlinks>
    <hyperlink ref="X40" r:id="rId1"/>
    <hyperlink ref="T41" r:id="rId2" display="https://j-net21.smrj.go.jp/development/energyeff/Q1258.html"/>
  </hyperlinks>
  <printOptions horizontalCentered="1"/>
  <pageMargins left="0.31496062992125984" right="0.35433070866141736" top="0.51181102362204722" bottom="0.19685039370078741" header="0.51181102362204722" footer="0.23622047244094491"/>
  <pageSetup paperSize="9" scale="95" orientation="portrait" r:id="rId3"/>
  <headerFooter alignWithMargins="0"/>
  <colBreaks count="1" manualBreakCount="1">
    <brk id="12" max="1048575" man="1"/>
  </colBreak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27"/>
  <sheetViews>
    <sheetView view="pageBreakPreview" zoomScale="85" zoomScaleNormal="85" zoomScaleSheetLayoutView="85" workbookViewId="0">
      <pane xSplit="6" ySplit="4" topLeftCell="G5" activePane="bottomRight" state="frozen"/>
      <selection pane="topRight" activeCell="D1" sqref="D1"/>
      <selection pane="bottomLeft" activeCell="A5" sqref="A5"/>
      <selection pane="bottomRight" activeCell="P10" sqref="P10"/>
    </sheetView>
  </sheetViews>
  <sheetFormatPr defaultRowHeight="12.75" x14ac:dyDescent="0.15"/>
  <cols>
    <col min="1" max="1" width="24.140625" customWidth="1"/>
    <col min="2" max="2" width="7.85546875" customWidth="1"/>
    <col min="3" max="4" width="7.85546875" hidden="1" customWidth="1"/>
  </cols>
  <sheetData>
    <row r="1" spans="1:31" x14ac:dyDescent="0.15">
      <c r="A1" t="s">
        <v>542</v>
      </c>
      <c r="AE1" s="22" t="s">
        <v>26</v>
      </c>
    </row>
    <row r="2" spans="1:31" x14ac:dyDescent="0.15">
      <c r="AE2" s="23" t="s">
        <v>658</v>
      </c>
    </row>
    <row r="3" spans="1:31" ht="13.5" x14ac:dyDescent="0.15">
      <c r="A3" s="421" t="s">
        <v>551</v>
      </c>
      <c r="B3" s="423"/>
      <c r="C3" s="744" t="s">
        <v>548</v>
      </c>
      <c r="D3" s="744" t="s">
        <v>549</v>
      </c>
      <c r="E3" s="397" t="s">
        <v>82</v>
      </c>
      <c r="F3" s="746"/>
      <c r="G3" s="747" t="s">
        <v>545</v>
      </c>
      <c r="H3" s="399"/>
      <c r="I3" s="399" t="s">
        <v>545</v>
      </c>
      <c r="J3" s="399"/>
      <c r="K3" s="399" t="s">
        <v>545</v>
      </c>
      <c r="L3" s="399"/>
      <c r="M3" s="399" t="s">
        <v>545</v>
      </c>
      <c r="N3" s="399"/>
      <c r="O3" s="399" t="s">
        <v>545</v>
      </c>
      <c r="P3" s="399"/>
      <c r="Q3" s="399" t="s">
        <v>545</v>
      </c>
      <c r="R3" s="399"/>
      <c r="S3" s="399" t="s">
        <v>545</v>
      </c>
      <c r="T3" s="399"/>
      <c r="U3" s="399" t="s">
        <v>545</v>
      </c>
      <c r="V3" s="399"/>
      <c r="W3" s="399" t="s">
        <v>545</v>
      </c>
      <c r="X3" s="399"/>
      <c r="Y3" s="399" t="s">
        <v>545</v>
      </c>
      <c r="Z3" s="399"/>
      <c r="AA3" s="399" t="s">
        <v>545</v>
      </c>
      <c r="AB3" s="399"/>
      <c r="AC3" s="399" t="s">
        <v>545</v>
      </c>
      <c r="AD3" s="399"/>
      <c r="AE3" s="302" t="s">
        <v>661</v>
      </c>
    </row>
    <row r="4" spans="1:31" ht="13.5" thickBot="1" x14ac:dyDescent="0.2">
      <c r="A4" s="742"/>
      <c r="B4" s="743"/>
      <c r="C4" s="745"/>
      <c r="D4" s="745"/>
      <c r="E4" s="218" t="s">
        <v>543</v>
      </c>
      <c r="F4" s="219" t="s">
        <v>544</v>
      </c>
      <c r="G4" s="224" t="s">
        <v>543</v>
      </c>
      <c r="H4" s="225" t="s">
        <v>544</v>
      </c>
      <c r="I4" s="226" t="s">
        <v>543</v>
      </c>
      <c r="J4" s="225" t="s">
        <v>544</v>
      </c>
      <c r="K4" s="226" t="s">
        <v>543</v>
      </c>
      <c r="L4" s="225" t="s">
        <v>544</v>
      </c>
      <c r="M4" s="226" t="s">
        <v>543</v>
      </c>
      <c r="N4" s="225" t="s">
        <v>544</v>
      </c>
      <c r="O4" s="226" t="s">
        <v>543</v>
      </c>
      <c r="P4" s="225" t="s">
        <v>544</v>
      </c>
      <c r="Q4" s="226" t="s">
        <v>543</v>
      </c>
      <c r="R4" s="225" t="s">
        <v>544</v>
      </c>
      <c r="S4" s="226" t="s">
        <v>543</v>
      </c>
      <c r="T4" s="225" t="s">
        <v>544</v>
      </c>
      <c r="U4" s="226" t="s">
        <v>543</v>
      </c>
      <c r="V4" s="225" t="s">
        <v>544</v>
      </c>
      <c r="W4" s="226" t="s">
        <v>543</v>
      </c>
      <c r="X4" s="225" t="s">
        <v>544</v>
      </c>
      <c r="Y4" s="226" t="s">
        <v>543</v>
      </c>
      <c r="Z4" s="225" t="s">
        <v>544</v>
      </c>
      <c r="AA4" s="226" t="s">
        <v>543</v>
      </c>
      <c r="AB4" s="225" t="s">
        <v>544</v>
      </c>
      <c r="AC4" s="226" t="s">
        <v>543</v>
      </c>
      <c r="AD4" s="225" t="s">
        <v>544</v>
      </c>
    </row>
    <row r="5" spans="1:31" ht="28.5" customHeight="1" thickTop="1" x14ac:dyDescent="0.15">
      <c r="A5" s="220" t="s">
        <v>200</v>
      </c>
      <c r="B5" s="221" t="s">
        <v>552</v>
      </c>
      <c r="C5" s="221"/>
      <c r="D5" s="221"/>
      <c r="E5" s="272">
        <f>+G5+I5+K5+M5+O5+Q5+S5+U5+W5+Y5+AA5+AC5</f>
        <v>0</v>
      </c>
      <c r="F5" s="273">
        <f>+H5+J5+L5+N5+P5+R5+T5+V5+X5+Z5+AB5+AD5</f>
        <v>0</v>
      </c>
      <c r="G5" s="304"/>
      <c r="H5" s="305"/>
      <c r="I5" s="306"/>
      <c r="J5" s="305"/>
      <c r="K5" s="306"/>
      <c r="L5" s="305"/>
      <c r="M5" s="306"/>
      <c r="N5" s="305"/>
      <c r="O5" s="306"/>
      <c r="P5" s="305"/>
      <c r="Q5" s="306"/>
      <c r="R5" s="305"/>
      <c r="S5" s="306"/>
      <c r="T5" s="305"/>
      <c r="U5" s="306"/>
      <c r="V5" s="305"/>
      <c r="W5" s="306"/>
      <c r="X5" s="305"/>
      <c r="Y5" s="306"/>
      <c r="Z5" s="305"/>
      <c r="AA5" s="306"/>
      <c r="AB5" s="305"/>
      <c r="AC5" s="306"/>
      <c r="AD5" s="305"/>
    </row>
    <row r="6" spans="1:31" ht="28.5" customHeight="1" x14ac:dyDescent="0.15">
      <c r="A6" s="222" t="s">
        <v>129</v>
      </c>
      <c r="B6" s="147" t="s">
        <v>552</v>
      </c>
      <c r="C6" s="147"/>
      <c r="D6" s="147"/>
      <c r="E6" s="274">
        <f t="shared" ref="E6:E27" si="0">+G6+I6+K6+M6+O6+Q6+S6+U6+W6+Y6+AA6+AC6</f>
        <v>0</v>
      </c>
      <c r="F6" s="275">
        <f t="shared" ref="F6:F27" si="1">+H6+J6+L6+N6+P6+R6+T6+V6+X6+Z6+AB6+AD6</f>
        <v>0</v>
      </c>
      <c r="G6" s="307"/>
      <c r="H6" s="308"/>
      <c r="I6" s="309"/>
      <c r="J6" s="308"/>
      <c r="K6" s="309"/>
      <c r="L6" s="308"/>
      <c r="M6" s="309"/>
      <c r="N6" s="308"/>
      <c r="O6" s="309"/>
      <c r="P6" s="308"/>
      <c r="Q6" s="309"/>
      <c r="R6" s="308"/>
      <c r="S6" s="309"/>
      <c r="T6" s="308"/>
      <c r="U6" s="309"/>
      <c r="V6" s="308"/>
      <c r="W6" s="309"/>
      <c r="X6" s="308"/>
      <c r="Y6" s="309"/>
      <c r="Z6" s="308"/>
      <c r="AA6" s="309"/>
      <c r="AB6" s="308"/>
      <c r="AC6" s="309"/>
      <c r="AD6" s="308"/>
    </row>
    <row r="7" spans="1:31" ht="28.5" customHeight="1" x14ac:dyDescent="0.15">
      <c r="A7" s="223" t="s">
        <v>130</v>
      </c>
      <c r="B7" s="147" t="s">
        <v>552</v>
      </c>
      <c r="C7" s="147"/>
      <c r="D7" s="147"/>
      <c r="E7" s="274">
        <f t="shared" si="0"/>
        <v>0</v>
      </c>
      <c r="F7" s="275">
        <f t="shared" si="1"/>
        <v>0</v>
      </c>
      <c r="G7" s="307"/>
      <c r="H7" s="308"/>
      <c r="I7" s="309"/>
      <c r="J7" s="308"/>
      <c r="K7" s="309"/>
      <c r="L7" s="308"/>
      <c r="M7" s="309"/>
      <c r="N7" s="308"/>
      <c r="O7" s="309"/>
      <c r="P7" s="308"/>
      <c r="Q7" s="309"/>
      <c r="R7" s="308"/>
      <c r="S7" s="309"/>
      <c r="T7" s="308"/>
      <c r="U7" s="309"/>
      <c r="V7" s="308"/>
      <c r="W7" s="309"/>
      <c r="X7" s="308"/>
      <c r="Y7" s="309"/>
      <c r="Z7" s="308"/>
      <c r="AA7" s="309"/>
      <c r="AB7" s="308"/>
      <c r="AC7" s="309"/>
      <c r="AD7" s="308"/>
    </row>
    <row r="8" spans="1:31" ht="28.5" customHeight="1" x14ac:dyDescent="0.15">
      <c r="A8" s="223" t="s">
        <v>547</v>
      </c>
      <c r="B8" s="147" t="s">
        <v>552</v>
      </c>
      <c r="C8" s="147"/>
      <c r="D8" s="147"/>
      <c r="E8" s="274">
        <f t="shared" si="0"/>
        <v>0</v>
      </c>
      <c r="F8" s="275">
        <f t="shared" si="1"/>
        <v>0</v>
      </c>
      <c r="G8" s="307"/>
      <c r="H8" s="308"/>
      <c r="I8" s="309"/>
      <c r="J8" s="308"/>
      <c r="K8" s="309"/>
      <c r="L8" s="308"/>
      <c r="M8" s="309"/>
      <c r="N8" s="308"/>
      <c r="O8" s="309"/>
      <c r="P8" s="308"/>
      <c r="Q8" s="309"/>
      <c r="R8" s="308"/>
      <c r="S8" s="309"/>
      <c r="T8" s="308"/>
      <c r="U8" s="309"/>
      <c r="V8" s="308"/>
      <c r="W8" s="309"/>
      <c r="X8" s="308"/>
      <c r="Y8" s="309"/>
      <c r="Z8" s="308"/>
      <c r="AA8" s="309"/>
      <c r="AB8" s="308"/>
      <c r="AC8" s="309"/>
      <c r="AD8" s="308"/>
      <c r="AE8" s="302" t="s">
        <v>656</v>
      </c>
    </row>
    <row r="9" spans="1:31" ht="28.5" customHeight="1" x14ac:dyDescent="0.15">
      <c r="A9" s="223" t="s">
        <v>133</v>
      </c>
      <c r="B9" s="147" t="s">
        <v>552</v>
      </c>
      <c r="C9" s="147"/>
      <c r="D9" s="147"/>
      <c r="E9" s="274">
        <f t="shared" si="0"/>
        <v>0</v>
      </c>
      <c r="F9" s="275">
        <f t="shared" si="1"/>
        <v>0</v>
      </c>
      <c r="G9" s="307"/>
      <c r="H9" s="308"/>
      <c r="I9" s="309"/>
      <c r="J9" s="308"/>
      <c r="K9" s="309"/>
      <c r="L9" s="308"/>
      <c r="M9" s="309"/>
      <c r="N9" s="308"/>
      <c r="O9" s="309"/>
      <c r="P9" s="308"/>
      <c r="Q9" s="309"/>
      <c r="R9" s="308"/>
      <c r="S9" s="309"/>
      <c r="T9" s="308"/>
      <c r="U9" s="309"/>
      <c r="V9" s="308"/>
      <c r="W9" s="309"/>
      <c r="X9" s="308"/>
      <c r="Y9" s="309"/>
      <c r="Z9" s="308"/>
      <c r="AA9" s="309"/>
      <c r="AB9" s="308"/>
      <c r="AC9" s="309"/>
      <c r="AD9" s="308"/>
    </row>
    <row r="10" spans="1:31" ht="28.5" customHeight="1" x14ac:dyDescent="0.15">
      <c r="A10" s="223" t="s">
        <v>134</v>
      </c>
      <c r="B10" s="147" t="s">
        <v>552</v>
      </c>
      <c r="C10" s="147"/>
      <c r="D10" s="147"/>
      <c r="E10" s="274">
        <f t="shared" si="0"/>
        <v>0</v>
      </c>
      <c r="F10" s="275">
        <f t="shared" si="1"/>
        <v>0</v>
      </c>
      <c r="G10" s="307"/>
      <c r="H10" s="308"/>
      <c r="I10" s="309"/>
      <c r="J10" s="308"/>
      <c r="K10" s="309"/>
      <c r="L10" s="308"/>
      <c r="M10" s="309"/>
      <c r="N10" s="308"/>
      <c r="O10" s="309"/>
      <c r="P10" s="308"/>
      <c r="Q10" s="309"/>
      <c r="R10" s="308"/>
      <c r="S10" s="309"/>
      <c r="T10" s="308"/>
      <c r="U10" s="309"/>
      <c r="V10" s="308"/>
      <c r="W10" s="309"/>
      <c r="X10" s="308"/>
      <c r="Y10" s="309"/>
      <c r="Z10" s="308"/>
      <c r="AA10" s="309"/>
      <c r="AB10" s="308"/>
      <c r="AC10" s="309"/>
      <c r="AD10" s="308"/>
    </row>
    <row r="11" spans="1:31" ht="28.5" customHeight="1" x14ac:dyDescent="0.15">
      <c r="A11" s="223" t="s">
        <v>135</v>
      </c>
      <c r="B11" s="147" t="s">
        <v>552</v>
      </c>
      <c r="C11" s="147"/>
      <c r="D11" s="147"/>
      <c r="E11" s="274">
        <f t="shared" si="0"/>
        <v>0</v>
      </c>
      <c r="F11" s="275">
        <f t="shared" si="1"/>
        <v>0</v>
      </c>
      <c r="G11" s="307"/>
      <c r="H11" s="308"/>
      <c r="I11" s="309"/>
      <c r="J11" s="308"/>
      <c r="K11" s="309"/>
      <c r="L11" s="308"/>
      <c r="M11" s="309"/>
      <c r="N11" s="308"/>
      <c r="O11" s="309"/>
      <c r="P11" s="308"/>
      <c r="Q11" s="309"/>
      <c r="R11" s="308"/>
      <c r="S11" s="309"/>
      <c r="T11" s="308"/>
      <c r="U11" s="309"/>
      <c r="V11" s="308"/>
      <c r="W11" s="309"/>
      <c r="X11" s="308"/>
      <c r="Y11" s="309"/>
      <c r="Z11" s="308"/>
      <c r="AA11" s="309"/>
      <c r="AB11" s="308"/>
      <c r="AC11" s="309"/>
      <c r="AD11" s="308"/>
    </row>
    <row r="12" spans="1:31" ht="28.5" customHeight="1" x14ac:dyDescent="0.15">
      <c r="A12" s="223" t="s">
        <v>136</v>
      </c>
      <c r="B12" s="147" t="s">
        <v>552</v>
      </c>
      <c r="C12" s="147"/>
      <c r="D12" s="147"/>
      <c r="E12" s="274">
        <f t="shared" si="0"/>
        <v>0</v>
      </c>
      <c r="F12" s="275">
        <f t="shared" si="1"/>
        <v>0</v>
      </c>
      <c r="G12" s="307"/>
      <c r="H12" s="308"/>
      <c r="I12" s="309"/>
      <c r="J12" s="308"/>
      <c r="K12" s="309"/>
      <c r="L12" s="308"/>
      <c r="M12" s="309"/>
      <c r="N12" s="308"/>
      <c r="O12" s="309"/>
      <c r="P12" s="308"/>
      <c r="Q12" s="309"/>
      <c r="R12" s="308"/>
      <c r="S12" s="309"/>
      <c r="T12" s="308"/>
      <c r="U12" s="309"/>
      <c r="V12" s="308"/>
      <c r="W12" s="309"/>
      <c r="X12" s="308"/>
      <c r="Y12" s="309"/>
      <c r="Z12" s="308"/>
      <c r="AA12" s="309"/>
      <c r="AB12" s="308"/>
      <c r="AC12" s="309"/>
      <c r="AD12" s="308"/>
    </row>
    <row r="13" spans="1:31" ht="28.5" customHeight="1" x14ac:dyDescent="0.15">
      <c r="A13" s="223" t="s">
        <v>137</v>
      </c>
      <c r="B13" s="147" t="s">
        <v>553</v>
      </c>
      <c r="C13" s="147"/>
      <c r="D13" s="147"/>
      <c r="E13" s="274">
        <f t="shared" si="0"/>
        <v>0</v>
      </c>
      <c r="F13" s="275">
        <f t="shared" si="1"/>
        <v>0</v>
      </c>
      <c r="G13" s="307"/>
      <c r="H13" s="308"/>
      <c r="I13" s="309"/>
      <c r="J13" s="308"/>
      <c r="K13" s="309"/>
      <c r="L13" s="308"/>
      <c r="M13" s="309"/>
      <c r="N13" s="308"/>
      <c r="O13" s="309"/>
      <c r="P13" s="308"/>
      <c r="Q13" s="309"/>
      <c r="R13" s="308"/>
      <c r="S13" s="309"/>
      <c r="T13" s="308"/>
      <c r="U13" s="309"/>
      <c r="V13" s="308"/>
      <c r="W13" s="309"/>
      <c r="X13" s="308"/>
      <c r="Y13" s="309"/>
      <c r="Z13" s="308"/>
      <c r="AA13" s="309"/>
      <c r="AB13" s="308"/>
      <c r="AC13" s="309"/>
      <c r="AD13" s="308"/>
    </row>
    <row r="14" spans="1:31" ht="28.5" customHeight="1" x14ac:dyDescent="0.15">
      <c r="A14" s="223" t="s">
        <v>140</v>
      </c>
      <c r="B14" s="147" t="s">
        <v>553</v>
      </c>
      <c r="C14" s="147"/>
      <c r="D14" s="147"/>
      <c r="E14" s="274">
        <f t="shared" si="0"/>
        <v>0</v>
      </c>
      <c r="F14" s="275">
        <f t="shared" si="1"/>
        <v>0</v>
      </c>
      <c r="G14" s="307"/>
      <c r="H14" s="308"/>
      <c r="I14" s="309"/>
      <c r="J14" s="308"/>
      <c r="K14" s="309"/>
      <c r="L14" s="308"/>
      <c r="M14" s="309"/>
      <c r="N14" s="308"/>
      <c r="O14" s="309"/>
      <c r="P14" s="308"/>
      <c r="Q14" s="309"/>
      <c r="R14" s="308"/>
      <c r="S14" s="309"/>
      <c r="T14" s="308"/>
      <c r="U14" s="309"/>
      <c r="V14" s="308"/>
      <c r="W14" s="309"/>
      <c r="X14" s="308"/>
      <c r="Y14" s="309"/>
      <c r="Z14" s="308"/>
      <c r="AA14" s="309"/>
      <c r="AB14" s="308"/>
      <c r="AC14" s="309"/>
      <c r="AD14" s="308"/>
    </row>
    <row r="15" spans="1:31" ht="28.5" customHeight="1" x14ac:dyDescent="0.15">
      <c r="A15" s="223" t="s">
        <v>142</v>
      </c>
      <c r="B15" s="147" t="s">
        <v>553</v>
      </c>
      <c r="C15" s="147"/>
      <c r="D15" s="147"/>
      <c r="E15" s="274">
        <f t="shared" si="0"/>
        <v>0</v>
      </c>
      <c r="F15" s="275">
        <f t="shared" si="1"/>
        <v>0</v>
      </c>
      <c r="G15" s="307"/>
      <c r="H15" s="308"/>
      <c r="I15" s="309"/>
      <c r="J15" s="308"/>
      <c r="K15" s="309"/>
      <c r="L15" s="308"/>
      <c r="M15" s="309"/>
      <c r="N15" s="308"/>
      <c r="O15" s="309"/>
      <c r="P15" s="308"/>
      <c r="Q15" s="309"/>
      <c r="R15" s="308"/>
      <c r="S15" s="309"/>
      <c r="T15" s="308"/>
      <c r="U15" s="309"/>
      <c r="V15" s="308"/>
      <c r="W15" s="309"/>
      <c r="X15" s="308"/>
      <c r="Y15" s="309"/>
      <c r="Z15" s="308"/>
      <c r="AA15" s="309"/>
      <c r="AB15" s="308"/>
      <c r="AC15" s="309"/>
      <c r="AD15" s="308"/>
    </row>
    <row r="16" spans="1:31" ht="28.5" customHeight="1" x14ac:dyDescent="0.15">
      <c r="A16" s="223" t="s">
        <v>144</v>
      </c>
      <c r="B16" s="147" t="s">
        <v>554</v>
      </c>
      <c r="C16" s="147"/>
      <c r="D16" s="147"/>
      <c r="E16" s="274">
        <f t="shared" si="0"/>
        <v>0</v>
      </c>
      <c r="F16" s="275">
        <f t="shared" si="1"/>
        <v>0</v>
      </c>
      <c r="G16" s="307"/>
      <c r="H16" s="308"/>
      <c r="I16" s="309"/>
      <c r="J16" s="308"/>
      <c r="K16" s="309"/>
      <c r="L16" s="308"/>
      <c r="M16" s="309"/>
      <c r="N16" s="308"/>
      <c r="O16" s="309"/>
      <c r="P16" s="308"/>
      <c r="Q16" s="309"/>
      <c r="R16" s="308"/>
      <c r="S16" s="309"/>
      <c r="T16" s="308"/>
      <c r="U16" s="309"/>
      <c r="V16" s="308"/>
      <c r="W16" s="309"/>
      <c r="X16" s="308"/>
      <c r="Y16" s="309"/>
      <c r="Z16" s="308"/>
      <c r="AA16" s="309"/>
      <c r="AB16" s="308"/>
      <c r="AC16" s="309"/>
      <c r="AD16" s="308"/>
    </row>
    <row r="17" spans="1:30" ht="28.5" customHeight="1" x14ac:dyDescent="0.15">
      <c r="A17" s="223" t="s">
        <v>146</v>
      </c>
      <c r="B17" s="147" t="s">
        <v>553</v>
      </c>
      <c r="C17" s="147"/>
      <c r="D17" s="147"/>
      <c r="E17" s="274">
        <f t="shared" si="0"/>
        <v>0</v>
      </c>
      <c r="F17" s="275">
        <f t="shared" si="1"/>
        <v>0</v>
      </c>
      <c r="G17" s="307"/>
      <c r="H17" s="308"/>
      <c r="I17" s="309"/>
      <c r="J17" s="308"/>
      <c r="K17" s="309"/>
      <c r="L17" s="308"/>
      <c r="M17" s="309"/>
      <c r="N17" s="308"/>
      <c r="O17" s="309"/>
      <c r="P17" s="308"/>
      <c r="Q17" s="309"/>
      <c r="R17" s="308"/>
      <c r="S17" s="309"/>
      <c r="T17" s="308"/>
      <c r="U17" s="309"/>
      <c r="V17" s="308"/>
      <c r="W17" s="309"/>
      <c r="X17" s="308"/>
      <c r="Y17" s="309"/>
      <c r="Z17" s="308"/>
      <c r="AA17" s="309"/>
      <c r="AB17" s="308"/>
      <c r="AC17" s="309"/>
      <c r="AD17" s="308"/>
    </row>
    <row r="18" spans="1:30" ht="28.5" customHeight="1" x14ac:dyDescent="0.15">
      <c r="A18" s="223" t="s">
        <v>147</v>
      </c>
      <c r="B18" s="147" t="s">
        <v>554</v>
      </c>
      <c r="C18" s="147"/>
      <c r="D18" s="147"/>
      <c r="E18" s="274">
        <f t="shared" si="0"/>
        <v>0</v>
      </c>
      <c r="F18" s="275">
        <f t="shared" si="1"/>
        <v>0</v>
      </c>
      <c r="G18" s="307"/>
      <c r="H18" s="308"/>
      <c r="I18" s="309"/>
      <c r="J18" s="308"/>
      <c r="K18" s="309"/>
      <c r="L18" s="308"/>
      <c r="M18" s="309"/>
      <c r="N18" s="308"/>
      <c r="O18" s="309"/>
      <c r="P18" s="308"/>
      <c r="Q18" s="309"/>
      <c r="R18" s="308"/>
      <c r="S18" s="309"/>
      <c r="T18" s="308"/>
      <c r="U18" s="309"/>
      <c r="V18" s="308"/>
      <c r="W18" s="309"/>
      <c r="X18" s="308"/>
      <c r="Y18" s="309"/>
      <c r="Z18" s="308"/>
      <c r="AA18" s="309"/>
      <c r="AB18" s="308"/>
      <c r="AC18" s="309"/>
      <c r="AD18" s="308"/>
    </row>
    <row r="19" spans="1:30" ht="28.5" customHeight="1" x14ac:dyDescent="0.15">
      <c r="A19" s="223" t="s">
        <v>149</v>
      </c>
      <c r="B19" s="147" t="s">
        <v>553</v>
      </c>
      <c r="C19" s="147"/>
      <c r="D19" s="147"/>
      <c r="E19" s="274">
        <f t="shared" si="0"/>
        <v>0</v>
      </c>
      <c r="F19" s="275">
        <f t="shared" si="1"/>
        <v>0</v>
      </c>
      <c r="G19" s="307"/>
      <c r="H19" s="308"/>
      <c r="I19" s="309"/>
      <c r="J19" s="308"/>
      <c r="K19" s="309"/>
      <c r="L19" s="308"/>
      <c r="M19" s="309"/>
      <c r="N19" s="308"/>
      <c r="O19" s="309"/>
      <c r="P19" s="308"/>
      <c r="Q19" s="309"/>
      <c r="R19" s="308"/>
      <c r="S19" s="309"/>
      <c r="T19" s="308"/>
      <c r="U19" s="309"/>
      <c r="V19" s="308"/>
      <c r="W19" s="309"/>
      <c r="X19" s="308"/>
      <c r="Y19" s="309"/>
      <c r="Z19" s="308"/>
      <c r="AA19" s="309"/>
      <c r="AB19" s="308"/>
      <c r="AC19" s="309"/>
      <c r="AD19" s="308"/>
    </row>
    <row r="20" spans="1:30" ht="28.5" customHeight="1" x14ac:dyDescent="0.15">
      <c r="A20" s="223" t="s">
        <v>150</v>
      </c>
      <c r="B20" s="147" t="s">
        <v>553</v>
      </c>
      <c r="C20" s="147"/>
      <c r="D20" s="147"/>
      <c r="E20" s="274">
        <f t="shared" si="0"/>
        <v>0</v>
      </c>
      <c r="F20" s="275">
        <f t="shared" si="1"/>
        <v>0</v>
      </c>
      <c r="G20" s="307"/>
      <c r="H20" s="308"/>
      <c r="I20" s="309"/>
      <c r="J20" s="308"/>
      <c r="K20" s="309"/>
      <c r="L20" s="308"/>
      <c r="M20" s="309"/>
      <c r="N20" s="308"/>
      <c r="O20" s="309"/>
      <c r="P20" s="308"/>
      <c r="Q20" s="309"/>
      <c r="R20" s="308"/>
      <c r="S20" s="309"/>
      <c r="T20" s="308"/>
      <c r="U20" s="309"/>
      <c r="V20" s="308"/>
      <c r="W20" s="309"/>
      <c r="X20" s="308"/>
      <c r="Y20" s="309"/>
      <c r="Z20" s="308"/>
      <c r="AA20" s="309"/>
      <c r="AB20" s="308"/>
      <c r="AC20" s="309"/>
      <c r="AD20" s="308"/>
    </row>
    <row r="21" spans="1:30" ht="28.5" customHeight="1" x14ac:dyDescent="0.15">
      <c r="A21" s="223" t="s">
        <v>151</v>
      </c>
      <c r="B21" s="147" t="s">
        <v>553</v>
      </c>
      <c r="C21" s="147"/>
      <c r="D21" s="147"/>
      <c r="E21" s="274">
        <f t="shared" si="0"/>
        <v>0</v>
      </c>
      <c r="F21" s="275">
        <f t="shared" si="1"/>
        <v>0</v>
      </c>
      <c r="G21" s="307"/>
      <c r="H21" s="308"/>
      <c r="I21" s="309"/>
      <c r="J21" s="308"/>
      <c r="K21" s="309"/>
      <c r="L21" s="308"/>
      <c r="M21" s="309"/>
      <c r="N21" s="308"/>
      <c r="O21" s="309"/>
      <c r="P21" s="308"/>
      <c r="Q21" s="309"/>
      <c r="R21" s="308"/>
      <c r="S21" s="309"/>
      <c r="T21" s="308"/>
      <c r="U21" s="309"/>
      <c r="V21" s="308"/>
      <c r="W21" s="309"/>
      <c r="X21" s="308"/>
      <c r="Y21" s="309"/>
      <c r="Z21" s="308"/>
      <c r="AA21" s="309"/>
      <c r="AB21" s="308"/>
      <c r="AC21" s="309"/>
      <c r="AD21" s="308"/>
    </row>
    <row r="22" spans="1:30" ht="28.5" customHeight="1" x14ac:dyDescent="0.15">
      <c r="A22" s="223" t="s">
        <v>152</v>
      </c>
      <c r="B22" s="147" t="s">
        <v>553</v>
      </c>
      <c r="C22" s="147"/>
      <c r="D22" s="147"/>
      <c r="E22" s="274">
        <f t="shared" si="0"/>
        <v>0</v>
      </c>
      <c r="F22" s="275">
        <f t="shared" si="1"/>
        <v>0</v>
      </c>
      <c r="G22" s="307"/>
      <c r="H22" s="308"/>
      <c r="I22" s="309"/>
      <c r="J22" s="308"/>
      <c r="K22" s="309"/>
      <c r="L22" s="308"/>
      <c r="M22" s="309"/>
      <c r="N22" s="308"/>
      <c r="O22" s="309"/>
      <c r="P22" s="308"/>
      <c r="Q22" s="309"/>
      <c r="R22" s="308"/>
      <c r="S22" s="309"/>
      <c r="T22" s="308"/>
      <c r="U22" s="309"/>
      <c r="V22" s="308"/>
      <c r="W22" s="309"/>
      <c r="X22" s="308"/>
      <c r="Y22" s="309"/>
      <c r="Z22" s="308"/>
      <c r="AA22" s="309"/>
      <c r="AB22" s="308"/>
      <c r="AC22" s="309"/>
      <c r="AD22" s="308"/>
    </row>
    <row r="23" spans="1:30" ht="28.5" customHeight="1" x14ac:dyDescent="0.15">
      <c r="A23" s="223" t="s">
        <v>546</v>
      </c>
      <c r="B23" s="147" t="s">
        <v>553</v>
      </c>
      <c r="C23" s="147"/>
      <c r="D23" s="147"/>
      <c r="E23" s="274">
        <f t="shared" si="0"/>
        <v>0</v>
      </c>
      <c r="F23" s="275">
        <f t="shared" si="1"/>
        <v>0</v>
      </c>
      <c r="G23" s="307"/>
      <c r="H23" s="308"/>
      <c r="I23" s="309"/>
      <c r="J23" s="308"/>
      <c r="K23" s="309"/>
      <c r="L23" s="308"/>
      <c r="M23" s="309"/>
      <c r="N23" s="308"/>
      <c r="O23" s="309"/>
      <c r="P23" s="308"/>
      <c r="Q23" s="309"/>
      <c r="R23" s="308"/>
      <c r="S23" s="309"/>
      <c r="T23" s="308"/>
      <c r="U23" s="309"/>
      <c r="V23" s="308"/>
      <c r="W23" s="309"/>
      <c r="X23" s="308"/>
      <c r="Y23" s="309"/>
      <c r="Z23" s="308"/>
      <c r="AA23" s="309"/>
      <c r="AB23" s="308"/>
      <c r="AC23" s="309"/>
      <c r="AD23" s="308"/>
    </row>
    <row r="24" spans="1:30" ht="28.5" customHeight="1" x14ac:dyDescent="0.15">
      <c r="A24" s="223" t="s">
        <v>154</v>
      </c>
      <c r="B24" s="147" t="s">
        <v>554</v>
      </c>
      <c r="C24" s="147"/>
      <c r="D24" s="147"/>
      <c r="E24" s="274">
        <f t="shared" si="0"/>
        <v>0</v>
      </c>
      <c r="F24" s="275">
        <f t="shared" si="1"/>
        <v>0</v>
      </c>
      <c r="G24" s="307"/>
      <c r="H24" s="308"/>
      <c r="I24" s="309"/>
      <c r="J24" s="308"/>
      <c r="K24" s="309"/>
      <c r="L24" s="308"/>
      <c r="M24" s="309"/>
      <c r="N24" s="308"/>
      <c r="O24" s="309"/>
      <c r="P24" s="308"/>
      <c r="Q24" s="309"/>
      <c r="R24" s="308"/>
      <c r="S24" s="309"/>
      <c r="T24" s="308"/>
      <c r="U24" s="309"/>
      <c r="V24" s="308"/>
      <c r="W24" s="309"/>
      <c r="X24" s="308"/>
      <c r="Y24" s="309"/>
      <c r="Z24" s="308"/>
      <c r="AA24" s="309"/>
      <c r="AB24" s="308"/>
      <c r="AC24" s="309"/>
      <c r="AD24" s="308"/>
    </row>
    <row r="25" spans="1:30" ht="28.5" customHeight="1" x14ac:dyDescent="0.15">
      <c r="A25" s="223" t="s">
        <v>155</v>
      </c>
      <c r="B25" s="147" t="s">
        <v>554</v>
      </c>
      <c r="C25" s="147"/>
      <c r="D25" s="147"/>
      <c r="E25" s="274">
        <f t="shared" si="0"/>
        <v>0</v>
      </c>
      <c r="F25" s="275">
        <f t="shared" si="1"/>
        <v>0</v>
      </c>
      <c r="G25" s="307"/>
      <c r="H25" s="308"/>
      <c r="I25" s="309"/>
      <c r="J25" s="308"/>
      <c r="K25" s="309"/>
      <c r="L25" s="308"/>
      <c r="M25" s="309"/>
      <c r="N25" s="308"/>
      <c r="O25" s="309"/>
      <c r="P25" s="308"/>
      <c r="Q25" s="309"/>
      <c r="R25" s="308"/>
      <c r="S25" s="309"/>
      <c r="T25" s="308"/>
      <c r="U25" s="309"/>
      <c r="V25" s="308"/>
      <c r="W25" s="309"/>
      <c r="X25" s="308"/>
      <c r="Y25" s="309"/>
      <c r="Z25" s="308"/>
      <c r="AA25" s="309"/>
      <c r="AB25" s="308"/>
      <c r="AC25" s="309"/>
      <c r="AD25" s="308"/>
    </row>
    <row r="26" spans="1:30" ht="28.5" customHeight="1" x14ac:dyDescent="0.15">
      <c r="A26" s="223" t="s">
        <v>156</v>
      </c>
      <c r="B26" s="147" t="s">
        <v>554</v>
      </c>
      <c r="C26" s="147"/>
      <c r="D26" s="147"/>
      <c r="E26" s="274">
        <f t="shared" si="0"/>
        <v>0</v>
      </c>
      <c r="F26" s="275">
        <f t="shared" si="1"/>
        <v>0</v>
      </c>
      <c r="G26" s="307"/>
      <c r="H26" s="308"/>
      <c r="I26" s="309"/>
      <c r="J26" s="308"/>
      <c r="K26" s="309"/>
      <c r="L26" s="308"/>
      <c r="M26" s="309"/>
      <c r="N26" s="308"/>
      <c r="O26" s="309"/>
      <c r="P26" s="308"/>
      <c r="Q26" s="309"/>
      <c r="R26" s="308"/>
      <c r="S26" s="309"/>
      <c r="T26" s="308"/>
      <c r="U26" s="309"/>
      <c r="V26" s="308"/>
      <c r="W26" s="309"/>
      <c r="X26" s="308"/>
      <c r="Y26" s="309"/>
      <c r="Z26" s="308"/>
      <c r="AA26" s="309"/>
      <c r="AB26" s="308"/>
      <c r="AC26" s="309"/>
      <c r="AD26" s="308"/>
    </row>
    <row r="27" spans="1:30" ht="28.5" customHeight="1" x14ac:dyDescent="0.15">
      <c r="A27" s="223" t="s">
        <v>550</v>
      </c>
      <c r="B27" s="147" t="s">
        <v>554</v>
      </c>
      <c r="C27" s="147"/>
      <c r="D27" s="147"/>
      <c r="E27" s="274">
        <f t="shared" si="0"/>
        <v>0</v>
      </c>
      <c r="F27" s="275">
        <f t="shared" si="1"/>
        <v>0</v>
      </c>
      <c r="G27" s="307"/>
      <c r="H27" s="308"/>
      <c r="I27" s="309"/>
      <c r="J27" s="308"/>
      <c r="K27" s="309"/>
      <c r="L27" s="308"/>
      <c r="M27" s="309"/>
      <c r="N27" s="308"/>
      <c r="O27" s="309"/>
      <c r="P27" s="308"/>
      <c r="Q27" s="309"/>
      <c r="R27" s="308"/>
      <c r="S27" s="309"/>
      <c r="T27" s="308"/>
      <c r="U27" s="309"/>
      <c r="V27" s="308"/>
      <c r="W27" s="309"/>
      <c r="X27" s="308"/>
      <c r="Y27" s="309"/>
      <c r="Z27" s="308"/>
      <c r="AA27" s="309"/>
      <c r="AB27" s="308"/>
      <c r="AC27" s="309"/>
      <c r="AD27" s="308"/>
    </row>
  </sheetData>
  <sheetProtection password="927A" sheet="1" objects="1" scenarios="1"/>
  <mergeCells count="16">
    <mergeCell ref="AA3:AB3"/>
    <mergeCell ref="AC3:AD3"/>
    <mergeCell ref="A3:B4"/>
    <mergeCell ref="C3:C4"/>
    <mergeCell ref="D3:D4"/>
    <mergeCell ref="O3:P3"/>
    <mergeCell ref="Q3:R3"/>
    <mergeCell ref="S3:T3"/>
    <mergeCell ref="U3:V3"/>
    <mergeCell ref="W3:X3"/>
    <mergeCell ref="Y3:Z3"/>
    <mergeCell ref="E3:F3"/>
    <mergeCell ref="G3:H3"/>
    <mergeCell ref="I3:J3"/>
    <mergeCell ref="K3:L3"/>
    <mergeCell ref="M3:N3"/>
  </mergeCells>
  <phoneticPr fontId="5"/>
  <printOptions horizontalCentered="1"/>
  <pageMargins left="0.18" right="0.16" top="0.61" bottom="0.74803149606299213" header="0.31496062992125984" footer="0.31496062992125984"/>
  <pageSetup paperSize="9" scale="3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E37"/>
  <sheetViews>
    <sheetView showGridLines="0" view="pageBreakPreview" zoomScaleNormal="100" zoomScaleSheetLayoutView="100" workbookViewId="0">
      <selection activeCell="AC9" sqref="AC9:AH10"/>
    </sheetView>
  </sheetViews>
  <sheetFormatPr defaultColWidth="9.140625" defaultRowHeight="12.75" x14ac:dyDescent="0.15"/>
  <cols>
    <col min="1" max="10" width="1.7109375" customWidth="1"/>
    <col min="11" max="16" width="2.7109375" hidden="1" customWidth="1"/>
    <col min="17" max="46" width="2.7109375" customWidth="1"/>
    <col min="47" max="76" width="1.7109375" hidden="1" customWidth="1"/>
    <col min="77" max="77" width="9.140625" style="23"/>
  </cols>
  <sheetData>
    <row r="1" spans="1:77" ht="18.75" customHeight="1" x14ac:dyDescent="0.15">
      <c r="A1" t="s">
        <v>357</v>
      </c>
      <c r="BY1" s="22" t="s">
        <v>26</v>
      </c>
    </row>
    <row r="2" spans="1:77" ht="18.75" customHeight="1" x14ac:dyDescent="0.15">
      <c r="BY2" s="23" t="s">
        <v>622</v>
      </c>
    </row>
    <row r="3" spans="1:77" ht="18.75" customHeight="1" x14ac:dyDescent="0.15">
      <c r="A3" t="s">
        <v>86</v>
      </c>
    </row>
    <row r="4" spans="1:77" ht="18.75" customHeight="1" x14ac:dyDescent="0.15">
      <c r="C4" s="838" t="s">
        <v>93</v>
      </c>
      <c r="D4" s="838"/>
      <c r="E4" s="838"/>
      <c r="F4" s="838"/>
      <c r="G4" s="838"/>
      <c r="H4" s="838"/>
      <c r="I4" s="838"/>
      <c r="J4" s="838"/>
      <c r="K4" s="838"/>
      <c r="L4" s="838"/>
      <c r="M4" s="3"/>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X4" s="2"/>
      <c r="BY4" s="23" t="s">
        <v>660</v>
      </c>
    </row>
    <row r="5" spans="1:77" ht="18.75" customHeight="1" x14ac:dyDescent="0.15">
      <c r="A5" s="815"/>
      <c r="B5" s="749"/>
      <c r="C5" s="749"/>
      <c r="D5" s="749"/>
      <c r="E5" s="749"/>
      <c r="F5" s="749"/>
      <c r="G5" s="749"/>
      <c r="H5" s="749"/>
      <c r="I5" s="749"/>
      <c r="J5" s="750"/>
      <c r="K5" s="842" t="s">
        <v>15</v>
      </c>
      <c r="L5" s="843"/>
      <c r="M5" s="843"/>
      <c r="N5" s="843"/>
      <c r="O5" s="843"/>
      <c r="P5" s="844"/>
      <c r="Q5" s="842" t="s">
        <v>16</v>
      </c>
      <c r="R5" s="843"/>
      <c r="S5" s="843"/>
      <c r="T5" s="843"/>
      <c r="U5" s="843"/>
      <c r="V5" s="843"/>
      <c r="W5" s="842" t="s">
        <v>92</v>
      </c>
      <c r="X5" s="843"/>
      <c r="Y5" s="843"/>
      <c r="Z5" s="843"/>
      <c r="AA5" s="843"/>
      <c r="AB5" s="843"/>
      <c r="AC5" s="842" t="s">
        <v>17</v>
      </c>
      <c r="AD5" s="843"/>
      <c r="AE5" s="843"/>
      <c r="AF5" s="843"/>
      <c r="AG5" s="843"/>
      <c r="AH5" s="843"/>
      <c r="AI5" s="842" t="s">
        <v>18</v>
      </c>
      <c r="AJ5" s="843"/>
      <c r="AK5" s="843"/>
      <c r="AL5" s="843"/>
      <c r="AM5" s="843"/>
      <c r="AN5" s="843"/>
      <c r="AO5" s="842" t="s">
        <v>21</v>
      </c>
      <c r="AP5" s="843"/>
      <c r="AQ5" s="843"/>
      <c r="AR5" s="843"/>
      <c r="AS5" s="843"/>
      <c r="AT5" s="844"/>
      <c r="AU5" s="842" t="s">
        <v>19</v>
      </c>
      <c r="AV5" s="843"/>
      <c r="AW5" s="843"/>
      <c r="AX5" s="843"/>
      <c r="AY5" s="843"/>
      <c r="AZ5" s="843"/>
      <c r="BA5" s="842" t="s">
        <v>20</v>
      </c>
      <c r="BB5" s="843"/>
      <c r="BC5" s="843"/>
      <c r="BD5" s="843"/>
      <c r="BE5" s="843"/>
      <c r="BF5" s="844"/>
      <c r="BG5" s="842" t="s">
        <v>34</v>
      </c>
      <c r="BH5" s="843"/>
      <c r="BI5" s="843"/>
      <c r="BJ5" s="843"/>
      <c r="BK5" s="843"/>
      <c r="BL5" s="843"/>
      <c r="BM5" s="842" t="s">
        <v>35</v>
      </c>
      <c r="BN5" s="843"/>
      <c r="BO5" s="843"/>
      <c r="BP5" s="843"/>
      <c r="BQ5" s="843"/>
      <c r="BR5" s="843"/>
      <c r="BS5" s="842" t="s">
        <v>36</v>
      </c>
      <c r="BT5" s="843"/>
      <c r="BU5" s="843"/>
      <c r="BV5" s="843"/>
      <c r="BW5" s="843"/>
      <c r="BX5" s="844"/>
    </row>
    <row r="6" spans="1:77" ht="18.75" customHeight="1" thickBot="1" x14ac:dyDescent="0.2">
      <c r="A6" s="839"/>
      <c r="B6" s="840"/>
      <c r="C6" s="840"/>
      <c r="D6" s="840"/>
      <c r="E6" s="840"/>
      <c r="F6" s="840"/>
      <c r="G6" s="840"/>
      <c r="H6" s="840"/>
      <c r="I6" s="840"/>
      <c r="J6" s="841"/>
      <c r="K6" s="829" t="s">
        <v>22</v>
      </c>
      <c r="L6" s="830"/>
      <c r="M6" s="830"/>
      <c r="N6" s="830"/>
      <c r="O6" s="830"/>
      <c r="P6" s="831"/>
      <c r="Q6" s="845" t="s">
        <v>22</v>
      </c>
      <c r="R6" s="846"/>
      <c r="S6" s="846"/>
      <c r="T6" s="846"/>
      <c r="U6" s="846"/>
      <c r="V6" s="847"/>
      <c r="W6" s="845" t="s">
        <v>22</v>
      </c>
      <c r="X6" s="846"/>
      <c r="Y6" s="846"/>
      <c r="Z6" s="846"/>
      <c r="AA6" s="846"/>
      <c r="AB6" s="847"/>
      <c r="AC6" s="845" t="s">
        <v>22</v>
      </c>
      <c r="AD6" s="846"/>
      <c r="AE6" s="846"/>
      <c r="AF6" s="846"/>
      <c r="AG6" s="846"/>
      <c r="AH6" s="847"/>
      <c r="AI6" s="845" t="s">
        <v>22</v>
      </c>
      <c r="AJ6" s="846"/>
      <c r="AK6" s="846"/>
      <c r="AL6" s="846"/>
      <c r="AM6" s="846"/>
      <c r="AN6" s="847"/>
      <c r="AO6" s="845" t="s">
        <v>22</v>
      </c>
      <c r="AP6" s="846"/>
      <c r="AQ6" s="846"/>
      <c r="AR6" s="846"/>
      <c r="AS6" s="846"/>
      <c r="AT6" s="847"/>
      <c r="AU6" s="829" t="s">
        <v>22</v>
      </c>
      <c r="AV6" s="830"/>
      <c r="AW6" s="830"/>
      <c r="AX6" s="830"/>
      <c r="AY6" s="830"/>
      <c r="AZ6" s="831"/>
      <c r="BA6" s="829" t="s">
        <v>22</v>
      </c>
      <c r="BB6" s="830"/>
      <c r="BC6" s="830"/>
      <c r="BD6" s="830"/>
      <c r="BE6" s="830"/>
      <c r="BF6" s="831"/>
      <c r="BG6" s="829" t="s">
        <v>22</v>
      </c>
      <c r="BH6" s="830"/>
      <c r="BI6" s="830"/>
      <c r="BJ6" s="830"/>
      <c r="BK6" s="830"/>
      <c r="BL6" s="831"/>
      <c r="BM6" s="829" t="s">
        <v>22</v>
      </c>
      <c r="BN6" s="830"/>
      <c r="BO6" s="830"/>
      <c r="BP6" s="830"/>
      <c r="BQ6" s="830"/>
      <c r="BR6" s="831"/>
      <c r="BS6" s="829" t="s">
        <v>22</v>
      </c>
      <c r="BT6" s="830"/>
      <c r="BU6" s="830"/>
      <c r="BV6" s="830"/>
      <c r="BW6" s="830"/>
      <c r="BX6" s="831"/>
      <c r="BY6" s="23" t="s">
        <v>95</v>
      </c>
    </row>
    <row r="7" spans="1:77" ht="18.75" customHeight="1" thickTop="1" x14ac:dyDescent="0.15">
      <c r="A7" s="832" t="s">
        <v>9</v>
      </c>
      <c r="B7" s="832"/>
      <c r="C7" s="832"/>
      <c r="D7" s="832"/>
      <c r="E7" s="832"/>
      <c r="F7" s="832"/>
      <c r="G7" s="832"/>
      <c r="H7" s="832"/>
      <c r="I7" s="832"/>
      <c r="J7" s="832"/>
      <c r="K7" s="833"/>
      <c r="L7" s="833"/>
      <c r="M7" s="833"/>
      <c r="N7" s="833"/>
      <c r="O7" s="833"/>
      <c r="P7" s="833"/>
      <c r="Q7" s="834"/>
      <c r="R7" s="834"/>
      <c r="S7" s="834"/>
      <c r="T7" s="834"/>
      <c r="U7" s="834"/>
      <c r="V7" s="834"/>
      <c r="W7" s="834"/>
      <c r="X7" s="834"/>
      <c r="Y7" s="834"/>
      <c r="Z7" s="834"/>
      <c r="AA7" s="834"/>
      <c r="AB7" s="834"/>
      <c r="AC7" s="834"/>
      <c r="AD7" s="834"/>
      <c r="AE7" s="834"/>
      <c r="AF7" s="834"/>
      <c r="AG7" s="834"/>
      <c r="AH7" s="834"/>
      <c r="AI7" s="834"/>
      <c r="AJ7" s="834"/>
      <c r="AK7" s="834"/>
      <c r="AL7" s="834"/>
      <c r="AM7" s="834"/>
      <c r="AN7" s="834"/>
      <c r="AO7" s="834"/>
      <c r="AP7" s="834"/>
      <c r="AQ7" s="834"/>
      <c r="AR7" s="834"/>
      <c r="AS7" s="834"/>
      <c r="AT7" s="834"/>
      <c r="AU7" s="833"/>
      <c r="AV7" s="833"/>
      <c r="AW7" s="833"/>
      <c r="AX7" s="833"/>
      <c r="AY7" s="833"/>
      <c r="AZ7" s="833"/>
      <c r="BA7" s="833"/>
      <c r="BB7" s="833"/>
      <c r="BC7" s="833"/>
      <c r="BD7" s="833"/>
      <c r="BE7" s="833"/>
      <c r="BF7" s="833"/>
      <c r="BG7" s="833"/>
      <c r="BH7" s="833"/>
      <c r="BI7" s="833"/>
      <c r="BJ7" s="833"/>
      <c r="BK7" s="833"/>
      <c r="BL7" s="833"/>
      <c r="BM7" s="833"/>
      <c r="BN7" s="833"/>
      <c r="BO7" s="833"/>
      <c r="BP7" s="833"/>
      <c r="BQ7" s="833"/>
      <c r="BR7" s="833"/>
      <c r="BS7" s="833"/>
      <c r="BT7" s="833"/>
      <c r="BU7" s="833"/>
      <c r="BV7" s="833"/>
      <c r="BW7" s="833"/>
      <c r="BX7" s="833"/>
      <c r="BY7" s="23" t="s">
        <v>657</v>
      </c>
    </row>
    <row r="8" spans="1:77" ht="18.75" customHeight="1" x14ac:dyDescent="0.15">
      <c r="A8" s="828"/>
      <c r="B8" s="828"/>
      <c r="C8" s="828"/>
      <c r="D8" s="828"/>
      <c r="E8" s="828"/>
      <c r="F8" s="828"/>
      <c r="G8" s="828"/>
      <c r="H8" s="828"/>
      <c r="I8" s="828"/>
      <c r="J8" s="828"/>
      <c r="K8" s="826"/>
      <c r="L8" s="826"/>
      <c r="M8" s="826"/>
      <c r="N8" s="826"/>
      <c r="O8" s="826"/>
      <c r="P8" s="826"/>
      <c r="Q8" s="835"/>
      <c r="R8" s="835"/>
      <c r="S8" s="835"/>
      <c r="T8" s="835"/>
      <c r="U8" s="835"/>
      <c r="V8" s="835"/>
      <c r="W8" s="835"/>
      <c r="X8" s="835"/>
      <c r="Y8" s="835"/>
      <c r="Z8" s="835"/>
      <c r="AA8" s="835"/>
      <c r="AB8" s="835"/>
      <c r="AC8" s="835"/>
      <c r="AD8" s="835"/>
      <c r="AE8" s="835"/>
      <c r="AF8" s="835"/>
      <c r="AG8" s="835"/>
      <c r="AH8" s="835"/>
      <c r="AI8" s="835"/>
      <c r="AJ8" s="835"/>
      <c r="AK8" s="835"/>
      <c r="AL8" s="835"/>
      <c r="AM8" s="835"/>
      <c r="AN8" s="835"/>
      <c r="AO8" s="835"/>
      <c r="AP8" s="835"/>
      <c r="AQ8" s="835"/>
      <c r="AR8" s="835"/>
      <c r="AS8" s="835"/>
      <c r="AT8" s="835"/>
      <c r="AU8" s="826"/>
      <c r="AV8" s="826"/>
      <c r="AW8" s="826"/>
      <c r="AX8" s="826"/>
      <c r="AY8" s="826"/>
      <c r="AZ8" s="826"/>
      <c r="BA8" s="826"/>
      <c r="BB8" s="826"/>
      <c r="BC8" s="826"/>
      <c r="BD8" s="826"/>
      <c r="BE8" s="826"/>
      <c r="BF8" s="826"/>
      <c r="BG8" s="826"/>
      <c r="BH8" s="826"/>
      <c r="BI8" s="826"/>
      <c r="BJ8" s="826"/>
      <c r="BK8" s="826"/>
      <c r="BL8" s="826"/>
      <c r="BM8" s="826"/>
      <c r="BN8" s="826"/>
      <c r="BO8" s="826"/>
      <c r="BP8" s="826"/>
      <c r="BQ8" s="826"/>
      <c r="BR8" s="826"/>
      <c r="BS8" s="826"/>
      <c r="BT8" s="826"/>
      <c r="BU8" s="826"/>
      <c r="BV8" s="826"/>
      <c r="BW8" s="826"/>
      <c r="BX8" s="826"/>
      <c r="BY8" s="23" t="s">
        <v>43</v>
      </c>
    </row>
    <row r="9" spans="1:77" ht="18.75" customHeight="1" x14ac:dyDescent="0.15">
      <c r="A9" s="827" t="s">
        <v>10</v>
      </c>
      <c r="B9" s="827"/>
      <c r="C9" s="827"/>
      <c r="D9" s="827"/>
      <c r="E9" s="827"/>
      <c r="F9" s="827"/>
      <c r="G9" s="827"/>
      <c r="H9" s="827"/>
      <c r="I9" s="827"/>
      <c r="J9" s="827"/>
      <c r="K9" s="825"/>
      <c r="L9" s="825"/>
      <c r="M9" s="825"/>
      <c r="N9" s="825"/>
      <c r="O9" s="825"/>
      <c r="P9" s="825"/>
      <c r="Q9" s="836"/>
      <c r="R9" s="836"/>
      <c r="S9" s="836"/>
      <c r="T9" s="836"/>
      <c r="U9" s="836"/>
      <c r="V9" s="836"/>
      <c r="W9" s="836"/>
      <c r="X9" s="836"/>
      <c r="Y9" s="836"/>
      <c r="Z9" s="836"/>
      <c r="AA9" s="836"/>
      <c r="AB9" s="836"/>
      <c r="AC9" s="836"/>
      <c r="AD9" s="836"/>
      <c r="AE9" s="836"/>
      <c r="AF9" s="836"/>
      <c r="AG9" s="836"/>
      <c r="AH9" s="836"/>
      <c r="AI9" s="836"/>
      <c r="AJ9" s="836"/>
      <c r="AK9" s="836"/>
      <c r="AL9" s="836"/>
      <c r="AM9" s="836"/>
      <c r="AN9" s="836"/>
      <c r="AO9" s="836"/>
      <c r="AP9" s="836"/>
      <c r="AQ9" s="836"/>
      <c r="AR9" s="836"/>
      <c r="AS9" s="836"/>
      <c r="AT9" s="836"/>
      <c r="AU9" s="825"/>
      <c r="AV9" s="825"/>
      <c r="AW9" s="825"/>
      <c r="AX9" s="825"/>
      <c r="AY9" s="825"/>
      <c r="AZ9" s="825"/>
      <c r="BA9" s="825"/>
      <c r="BB9" s="825"/>
      <c r="BC9" s="825"/>
      <c r="BD9" s="825"/>
      <c r="BE9" s="825"/>
      <c r="BF9" s="825"/>
      <c r="BG9" s="825"/>
      <c r="BH9" s="825"/>
      <c r="BI9" s="825"/>
      <c r="BJ9" s="825"/>
      <c r="BK9" s="825"/>
      <c r="BL9" s="825"/>
      <c r="BM9" s="825"/>
      <c r="BN9" s="825"/>
      <c r="BO9" s="825"/>
      <c r="BP9" s="825"/>
      <c r="BQ9" s="825"/>
      <c r="BR9" s="825"/>
      <c r="BS9" s="825"/>
      <c r="BT9" s="825"/>
      <c r="BU9" s="825"/>
      <c r="BV9" s="825"/>
      <c r="BW9" s="825"/>
      <c r="BX9" s="825"/>
      <c r="BY9" s="23" t="s">
        <v>657</v>
      </c>
    </row>
    <row r="10" spans="1:77" ht="18.75" customHeight="1" x14ac:dyDescent="0.15">
      <c r="A10" s="828"/>
      <c r="B10" s="828"/>
      <c r="C10" s="828"/>
      <c r="D10" s="828"/>
      <c r="E10" s="828"/>
      <c r="F10" s="828"/>
      <c r="G10" s="828"/>
      <c r="H10" s="828"/>
      <c r="I10" s="828"/>
      <c r="J10" s="828"/>
      <c r="K10" s="826"/>
      <c r="L10" s="826"/>
      <c r="M10" s="826"/>
      <c r="N10" s="826"/>
      <c r="O10" s="826"/>
      <c r="P10" s="826"/>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5"/>
      <c r="AO10" s="835"/>
      <c r="AP10" s="835"/>
      <c r="AQ10" s="835"/>
      <c r="AR10" s="835"/>
      <c r="AS10" s="835"/>
      <c r="AT10" s="835"/>
      <c r="AU10" s="826"/>
      <c r="AV10" s="826"/>
      <c r="AW10" s="826"/>
      <c r="AX10" s="826"/>
      <c r="AY10" s="826"/>
      <c r="AZ10" s="826"/>
      <c r="BA10" s="826"/>
      <c r="BB10" s="826"/>
      <c r="BC10" s="826"/>
      <c r="BD10" s="826"/>
      <c r="BE10" s="826"/>
      <c r="BF10" s="826"/>
      <c r="BG10" s="826"/>
      <c r="BH10" s="826"/>
      <c r="BI10" s="826"/>
      <c r="BJ10" s="826"/>
      <c r="BK10" s="826"/>
      <c r="BL10" s="826"/>
      <c r="BM10" s="826"/>
      <c r="BN10" s="826"/>
      <c r="BO10" s="826"/>
      <c r="BP10" s="826"/>
      <c r="BQ10" s="826"/>
      <c r="BR10" s="826"/>
      <c r="BS10" s="826"/>
      <c r="BT10" s="826"/>
      <c r="BU10" s="826"/>
      <c r="BV10" s="826"/>
      <c r="BW10" s="826"/>
      <c r="BX10" s="826"/>
    </row>
    <row r="11" spans="1:77" ht="18.75" customHeight="1" x14ac:dyDescent="0.15">
      <c r="A11" s="748" t="s">
        <v>24</v>
      </c>
      <c r="B11" s="819"/>
      <c r="C11" s="819"/>
      <c r="D11" s="819"/>
      <c r="E11" s="819"/>
      <c r="F11" s="819"/>
      <c r="G11" s="819"/>
      <c r="H11" s="819"/>
      <c r="I11" s="819"/>
      <c r="J11" s="820"/>
      <c r="K11" s="824">
        <f>K7-K9</f>
        <v>0</v>
      </c>
      <c r="L11" s="816"/>
      <c r="M11" s="816"/>
      <c r="N11" s="816"/>
      <c r="O11" s="816"/>
      <c r="P11" s="816"/>
      <c r="Q11" s="824">
        <f>Q7-Q9</f>
        <v>0</v>
      </c>
      <c r="R11" s="816"/>
      <c r="S11" s="816"/>
      <c r="T11" s="816"/>
      <c r="U11" s="816"/>
      <c r="V11" s="816"/>
      <c r="W11" s="824">
        <f>W7-W9</f>
        <v>0</v>
      </c>
      <c r="X11" s="816"/>
      <c r="Y11" s="816"/>
      <c r="Z11" s="816"/>
      <c r="AA11" s="816"/>
      <c r="AB11" s="816"/>
      <c r="AC11" s="824">
        <f>AC7-AC9</f>
        <v>0</v>
      </c>
      <c r="AD11" s="816"/>
      <c r="AE11" s="816"/>
      <c r="AF11" s="816"/>
      <c r="AG11" s="816"/>
      <c r="AH11" s="816"/>
      <c r="AI11" s="824">
        <f>AI7-AI9</f>
        <v>0</v>
      </c>
      <c r="AJ11" s="816"/>
      <c r="AK11" s="816"/>
      <c r="AL11" s="816"/>
      <c r="AM11" s="816"/>
      <c r="AN11" s="816"/>
      <c r="AO11" s="824">
        <f>AO7-AO9</f>
        <v>0</v>
      </c>
      <c r="AP11" s="816"/>
      <c r="AQ11" s="816"/>
      <c r="AR11" s="816"/>
      <c r="AS11" s="816"/>
      <c r="AT11" s="816"/>
      <c r="AU11" s="824">
        <f>AU7-AU9</f>
        <v>0</v>
      </c>
      <c r="AV11" s="816"/>
      <c r="AW11" s="816"/>
      <c r="AX11" s="816"/>
      <c r="AY11" s="816"/>
      <c r="AZ11" s="816"/>
      <c r="BA11" s="824">
        <f>BA7-BA9</f>
        <v>0</v>
      </c>
      <c r="BB11" s="816"/>
      <c r="BC11" s="816"/>
      <c r="BD11" s="816"/>
      <c r="BE11" s="816"/>
      <c r="BF11" s="816"/>
      <c r="BG11" s="824">
        <f>BG7-BG9</f>
        <v>0</v>
      </c>
      <c r="BH11" s="816"/>
      <c r="BI11" s="816"/>
      <c r="BJ11" s="816"/>
      <c r="BK11" s="816"/>
      <c r="BL11" s="816"/>
      <c r="BM11" s="824">
        <f>BM7-BM9</f>
        <v>0</v>
      </c>
      <c r="BN11" s="816"/>
      <c r="BO11" s="816"/>
      <c r="BP11" s="816"/>
      <c r="BQ11" s="816"/>
      <c r="BR11" s="816"/>
      <c r="BS11" s="824">
        <f>BS7-BS9</f>
        <v>0</v>
      </c>
      <c r="BT11" s="816"/>
      <c r="BU11" s="816"/>
      <c r="BV11" s="816"/>
      <c r="BW11" s="816"/>
      <c r="BX11" s="816"/>
      <c r="BY11" s="23" t="s">
        <v>27</v>
      </c>
    </row>
    <row r="12" spans="1:77" ht="18.75" customHeight="1" x14ac:dyDescent="0.15">
      <c r="A12" s="821"/>
      <c r="B12" s="822"/>
      <c r="C12" s="822"/>
      <c r="D12" s="822"/>
      <c r="E12" s="822"/>
      <c r="F12" s="822"/>
      <c r="G12" s="822"/>
      <c r="H12" s="822"/>
      <c r="I12" s="822"/>
      <c r="J12" s="823"/>
      <c r="K12" s="824"/>
      <c r="L12" s="816"/>
      <c r="M12" s="816"/>
      <c r="N12" s="816"/>
      <c r="O12" s="816"/>
      <c r="P12" s="816"/>
      <c r="Q12" s="824"/>
      <c r="R12" s="816"/>
      <c r="S12" s="816"/>
      <c r="T12" s="816"/>
      <c r="U12" s="816"/>
      <c r="V12" s="816"/>
      <c r="W12" s="824"/>
      <c r="X12" s="816"/>
      <c r="Y12" s="816"/>
      <c r="Z12" s="816"/>
      <c r="AA12" s="816"/>
      <c r="AB12" s="816"/>
      <c r="AC12" s="824"/>
      <c r="AD12" s="816"/>
      <c r="AE12" s="816"/>
      <c r="AF12" s="816"/>
      <c r="AG12" s="816"/>
      <c r="AH12" s="816"/>
      <c r="AI12" s="824"/>
      <c r="AJ12" s="816"/>
      <c r="AK12" s="816"/>
      <c r="AL12" s="816"/>
      <c r="AM12" s="816"/>
      <c r="AN12" s="816"/>
      <c r="AO12" s="824"/>
      <c r="AP12" s="816"/>
      <c r="AQ12" s="816"/>
      <c r="AR12" s="816"/>
      <c r="AS12" s="816"/>
      <c r="AT12" s="816"/>
      <c r="AU12" s="824"/>
      <c r="AV12" s="816"/>
      <c r="AW12" s="816"/>
      <c r="AX12" s="816"/>
      <c r="AY12" s="816"/>
      <c r="AZ12" s="816"/>
      <c r="BA12" s="824"/>
      <c r="BB12" s="816"/>
      <c r="BC12" s="816"/>
      <c r="BD12" s="816"/>
      <c r="BE12" s="816"/>
      <c r="BF12" s="816"/>
      <c r="BG12" s="824"/>
      <c r="BH12" s="816"/>
      <c r="BI12" s="816"/>
      <c r="BJ12" s="816"/>
      <c r="BK12" s="816"/>
      <c r="BL12" s="816"/>
      <c r="BM12" s="824"/>
      <c r="BN12" s="816"/>
      <c r="BO12" s="816"/>
      <c r="BP12" s="816"/>
      <c r="BQ12" s="816"/>
      <c r="BR12" s="816"/>
      <c r="BS12" s="824"/>
      <c r="BT12" s="816"/>
      <c r="BU12" s="816"/>
      <c r="BV12" s="816"/>
      <c r="BW12" s="816"/>
      <c r="BX12" s="816"/>
    </row>
    <row r="13" spans="1:77" ht="18.75" customHeight="1" x14ac:dyDescent="0.15">
      <c r="A13" s="748" t="s">
        <v>23</v>
      </c>
      <c r="B13" s="819"/>
      <c r="C13" s="819"/>
      <c r="D13" s="819"/>
      <c r="E13" s="819"/>
      <c r="F13" s="819"/>
      <c r="G13" s="819"/>
      <c r="H13" s="819"/>
      <c r="I13" s="819"/>
      <c r="J13" s="820"/>
      <c r="K13" s="824"/>
      <c r="L13" s="816"/>
      <c r="M13" s="816"/>
      <c r="N13" s="816"/>
      <c r="O13" s="816"/>
      <c r="P13" s="816"/>
      <c r="Q13" s="818"/>
      <c r="R13" s="818"/>
      <c r="S13" s="818"/>
      <c r="T13" s="818"/>
      <c r="U13" s="818"/>
      <c r="V13" s="818"/>
      <c r="W13" s="818"/>
      <c r="X13" s="818"/>
      <c r="Y13" s="818"/>
      <c r="Z13" s="818"/>
      <c r="AA13" s="818"/>
      <c r="AB13" s="818"/>
      <c r="AC13" s="818"/>
      <c r="AD13" s="818"/>
      <c r="AE13" s="818"/>
      <c r="AF13" s="818"/>
      <c r="AG13" s="818"/>
      <c r="AH13" s="818"/>
      <c r="AI13" s="818"/>
      <c r="AJ13" s="818"/>
      <c r="AK13" s="818"/>
      <c r="AL13" s="818"/>
      <c r="AM13" s="818"/>
      <c r="AN13" s="818"/>
      <c r="AO13" s="818"/>
      <c r="AP13" s="818"/>
      <c r="AQ13" s="818"/>
      <c r="AR13" s="818"/>
      <c r="AS13" s="818"/>
      <c r="AT13" s="818"/>
      <c r="AU13" s="816"/>
      <c r="AV13" s="816"/>
      <c r="AW13" s="816"/>
      <c r="AX13" s="816"/>
      <c r="AY13" s="816"/>
      <c r="AZ13" s="816"/>
      <c r="BA13" s="816"/>
      <c r="BB13" s="816"/>
      <c r="BC13" s="816"/>
      <c r="BD13" s="816"/>
      <c r="BE13" s="816"/>
      <c r="BF13" s="816"/>
      <c r="BG13" s="816"/>
      <c r="BH13" s="816"/>
      <c r="BI13" s="816"/>
      <c r="BJ13" s="816"/>
      <c r="BK13" s="816"/>
      <c r="BL13" s="816"/>
      <c r="BM13" s="816"/>
      <c r="BN13" s="816"/>
      <c r="BO13" s="816"/>
      <c r="BP13" s="816"/>
      <c r="BQ13" s="816"/>
      <c r="BR13" s="816"/>
      <c r="BS13" s="816"/>
      <c r="BT13" s="816"/>
      <c r="BU13" s="816"/>
      <c r="BV13" s="816"/>
      <c r="BW13" s="816"/>
      <c r="BX13" s="816"/>
      <c r="BY13" s="23" t="s">
        <v>657</v>
      </c>
    </row>
    <row r="14" spans="1:77" ht="18.75" customHeight="1" x14ac:dyDescent="0.15">
      <c r="A14" s="821"/>
      <c r="B14" s="822"/>
      <c r="C14" s="822"/>
      <c r="D14" s="822"/>
      <c r="E14" s="822"/>
      <c r="F14" s="822"/>
      <c r="G14" s="822"/>
      <c r="H14" s="822"/>
      <c r="I14" s="822"/>
      <c r="J14" s="823"/>
      <c r="K14" s="824"/>
      <c r="L14" s="816"/>
      <c r="M14" s="816"/>
      <c r="N14" s="816"/>
      <c r="O14" s="816"/>
      <c r="P14" s="816"/>
      <c r="Q14" s="818"/>
      <c r="R14" s="818"/>
      <c r="S14" s="818"/>
      <c r="T14" s="818"/>
      <c r="U14" s="818"/>
      <c r="V14" s="818"/>
      <c r="W14" s="818"/>
      <c r="X14" s="818"/>
      <c r="Y14" s="818"/>
      <c r="Z14" s="818"/>
      <c r="AA14" s="818"/>
      <c r="AB14" s="818"/>
      <c r="AC14" s="818"/>
      <c r="AD14" s="818"/>
      <c r="AE14" s="818"/>
      <c r="AF14" s="818"/>
      <c r="AG14" s="818"/>
      <c r="AH14" s="818"/>
      <c r="AI14" s="818"/>
      <c r="AJ14" s="818"/>
      <c r="AK14" s="818"/>
      <c r="AL14" s="818"/>
      <c r="AM14" s="818"/>
      <c r="AN14" s="818"/>
      <c r="AO14" s="818"/>
      <c r="AP14" s="818"/>
      <c r="AQ14" s="818"/>
      <c r="AR14" s="818"/>
      <c r="AS14" s="818"/>
      <c r="AT14" s="818"/>
      <c r="AU14" s="816"/>
      <c r="AV14" s="816"/>
      <c r="AW14" s="816"/>
      <c r="AX14" s="816"/>
      <c r="AY14" s="816"/>
      <c r="AZ14" s="816"/>
      <c r="BA14" s="816"/>
      <c r="BB14" s="816"/>
      <c r="BC14" s="816"/>
      <c r="BD14" s="816"/>
      <c r="BE14" s="816"/>
      <c r="BF14" s="816"/>
      <c r="BG14" s="816"/>
      <c r="BH14" s="816"/>
      <c r="BI14" s="816"/>
      <c r="BJ14" s="816"/>
      <c r="BK14" s="816"/>
      <c r="BL14" s="816"/>
      <c r="BM14" s="816"/>
      <c r="BN14" s="816"/>
      <c r="BO14" s="816"/>
      <c r="BP14" s="816"/>
      <c r="BQ14" s="816"/>
      <c r="BR14" s="816"/>
      <c r="BS14" s="816"/>
      <c r="BT14" s="816"/>
      <c r="BU14" s="816"/>
      <c r="BV14" s="816"/>
      <c r="BW14" s="816"/>
      <c r="BX14" s="816"/>
    </row>
    <row r="15" spans="1:77" ht="18.75" customHeight="1" x14ac:dyDescent="0.15">
      <c r="A15" s="827" t="s">
        <v>11</v>
      </c>
      <c r="B15" s="827"/>
      <c r="C15" s="827"/>
      <c r="D15" s="827"/>
      <c r="E15" s="827"/>
      <c r="F15" s="827"/>
      <c r="G15" s="827"/>
      <c r="H15" s="827"/>
      <c r="I15" s="827"/>
      <c r="J15" s="827"/>
      <c r="K15" s="825">
        <f>K11-K13</f>
        <v>0</v>
      </c>
      <c r="L15" s="825"/>
      <c r="M15" s="825"/>
      <c r="N15" s="825"/>
      <c r="O15" s="825"/>
      <c r="P15" s="825"/>
      <c r="Q15" s="825">
        <f>Q11-Q13</f>
        <v>0</v>
      </c>
      <c r="R15" s="825"/>
      <c r="S15" s="825"/>
      <c r="T15" s="825"/>
      <c r="U15" s="825"/>
      <c r="V15" s="825"/>
      <c r="W15" s="825">
        <f>W11-W13</f>
        <v>0</v>
      </c>
      <c r="X15" s="825"/>
      <c r="Y15" s="825"/>
      <c r="Z15" s="825"/>
      <c r="AA15" s="825"/>
      <c r="AB15" s="825"/>
      <c r="AC15" s="825">
        <f>AC11-AC13</f>
        <v>0</v>
      </c>
      <c r="AD15" s="825"/>
      <c r="AE15" s="825"/>
      <c r="AF15" s="825"/>
      <c r="AG15" s="825"/>
      <c r="AH15" s="825"/>
      <c r="AI15" s="825">
        <f>AI11-AI13</f>
        <v>0</v>
      </c>
      <c r="AJ15" s="825"/>
      <c r="AK15" s="825"/>
      <c r="AL15" s="825"/>
      <c r="AM15" s="825"/>
      <c r="AN15" s="825"/>
      <c r="AO15" s="825">
        <f>AO11-AO13</f>
        <v>0</v>
      </c>
      <c r="AP15" s="825"/>
      <c r="AQ15" s="825"/>
      <c r="AR15" s="825"/>
      <c r="AS15" s="825"/>
      <c r="AT15" s="825"/>
      <c r="AU15" s="825">
        <f>AU11-AU13</f>
        <v>0</v>
      </c>
      <c r="AV15" s="825"/>
      <c r="AW15" s="825"/>
      <c r="AX15" s="825"/>
      <c r="AY15" s="825"/>
      <c r="AZ15" s="825"/>
      <c r="BA15" s="825">
        <f>BA11-BA13</f>
        <v>0</v>
      </c>
      <c r="BB15" s="825"/>
      <c r="BC15" s="825"/>
      <c r="BD15" s="825"/>
      <c r="BE15" s="825"/>
      <c r="BF15" s="825"/>
      <c r="BG15" s="825">
        <f>BG11-BG13</f>
        <v>0</v>
      </c>
      <c r="BH15" s="825"/>
      <c r="BI15" s="825"/>
      <c r="BJ15" s="825"/>
      <c r="BK15" s="825"/>
      <c r="BL15" s="825"/>
      <c r="BM15" s="825">
        <f>BM11-BM13</f>
        <v>0</v>
      </c>
      <c r="BN15" s="825"/>
      <c r="BO15" s="825"/>
      <c r="BP15" s="825"/>
      <c r="BQ15" s="825"/>
      <c r="BR15" s="825"/>
      <c r="BS15" s="825">
        <f>BS11-BS13</f>
        <v>0</v>
      </c>
      <c r="BT15" s="825"/>
      <c r="BU15" s="825"/>
      <c r="BV15" s="825"/>
      <c r="BW15" s="825"/>
      <c r="BX15" s="825"/>
      <c r="BY15" s="23" t="s">
        <v>27</v>
      </c>
    </row>
    <row r="16" spans="1:77" ht="18.75" customHeight="1" x14ac:dyDescent="0.15">
      <c r="A16" s="828"/>
      <c r="B16" s="828"/>
      <c r="C16" s="828"/>
      <c r="D16" s="828"/>
      <c r="E16" s="828"/>
      <c r="F16" s="828"/>
      <c r="G16" s="828"/>
      <c r="H16" s="828"/>
      <c r="I16" s="828"/>
      <c r="J16" s="828"/>
      <c r="K16" s="826"/>
      <c r="L16" s="826"/>
      <c r="M16" s="826"/>
      <c r="N16" s="826"/>
      <c r="O16" s="826"/>
      <c r="P16" s="826"/>
      <c r="Q16" s="826"/>
      <c r="R16" s="826"/>
      <c r="S16" s="826"/>
      <c r="T16" s="826"/>
      <c r="U16" s="826"/>
      <c r="V16" s="826"/>
      <c r="W16" s="826"/>
      <c r="X16" s="826"/>
      <c r="Y16" s="826"/>
      <c r="Z16" s="826"/>
      <c r="AA16" s="826"/>
      <c r="AB16" s="826"/>
      <c r="AC16" s="826"/>
      <c r="AD16" s="826"/>
      <c r="AE16" s="826"/>
      <c r="AF16" s="826"/>
      <c r="AG16" s="826"/>
      <c r="AH16" s="826"/>
      <c r="AI16" s="826"/>
      <c r="AJ16" s="826"/>
      <c r="AK16" s="826"/>
      <c r="AL16" s="826"/>
      <c r="AM16" s="826"/>
      <c r="AN16" s="826"/>
      <c r="AO16" s="826"/>
      <c r="AP16" s="826"/>
      <c r="AQ16" s="826"/>
      <c r="AR16" s="826"/>
      <c r="AS16" s="826"/>
      <c r="AT16" s="826"/>
      <c r="AU16" s="826"/>
      <c r="AV16" s="826"/>
      <c r="AW16" s="826"/>
      <c r="AX16" s="826"/>
      <c r="AY16" s="826"/>
      <c r="AZ16" s="826"/>
      <c r="BA16" s="826"/>
      <c r="BB16" s="826"/>
      <c r="BC16" s="826"/>
      <c r="BD16" s="826"/>
      <c r="BE16" s="826"/>
      <c r="BF16" s="826"/>
      <c r="BG16" s="826"/>
      <c r="BH16" s="826"/>
      <c r="BI16" s="826"/>
      <c r="BJ16" s="826"/>
      <c r="BK16" s="826"/>
      <c r="BL16" s="826"/>
      <c r="BM16" s="826"/>
      <c r="BN16" s="826"/>
      <c r="BO16" s="826"/>
      <c r="BP16" s="826"/>
      <c r="BQ16" s="826"/>
      <c r="BR16" s="826"/>
      <c r="BS16" s="826"/>
      <c r="BT16" s="826"/>
      <c r="BU16" s="826"/>
      <c r="BV16" s="826"/>
      <c r="BW16" s="826"/>
      <c r="BX16" s="826"/>
    </row>
    <row r="17" spans="1:83" ht="18.75" customHeight="1" x14ac:dyDescent="0.15">
      <c r="A17" s="817" t="s">
        <v>87</v>
      </c>
      <c r="B17" s="817"/>
      <c r="C17" s="817"/>
      <c r="D17" s="817"/>
      <c r="E17" s="817"/>
      <c r="F17" s="817"/>
      <c r="G17" s="817"/>
      <c r="H17" s="817"/>
      <c r="I17" s="817"/>
      <c r="J17" s="817"/>
      <c r="K17" s="816"/>
      <c r="L17" s="816"/>
      <c r="M17" s="816"/>
      <c r="N17" s="816"/>
      <c r="O17" s="816"/>
      <c r="P17" s="816"/>
      <c r="Q17" s="818"/>
      <c r="R17" s="818"/>
      <c r="S17" s="818"/>
      <c r="T17" s="818"/>
      <c r="U17" s="818"/>
      <c r="V17" s="818"/>
      <c r="W17" s="818"/>
      <c r="X17" s="818"/>
      <c r="Y17" s="818"/>
      <c r="Z17" s="818"/>
      <c r="AA17" s="818"/>
      <c r="AB17" s="818"/>
      <c r="AC17" s="818"/>
      <c r="AD17" s="818"/>
      <c r="AE17" s="818"/>
      <c r="AF17" s="818"/>
      <c r="AG17" s="818"/>
      <c r="AH17" s="818"/>
      <c r="AI17" s="818"/>
      <c r="AJ17" s="818"/>
      <c r="AK17" s="818"/>
      <c r="AL17" s="818"/>
      <c r="AM17" s="818"/>
      <c r="AN17" s="818"/>
      <c r="AO17" s="818"/>
      <c r="AP17" s="818"/>
      <c r="AQ17" s="818"/>
      <c r="AR17" s="818"/>
      <c r="AS17" s="818"/>
      <c r="AT17" s="818"/>
      <c r="AU17" s="816"/>
      <c r="AV17" s="816"/>
      <c r="AW17" s="816"/>
      <c r="AX17" s="816"/>
      <c r="AY17" s="816"/>
      <c r="AZ17" s="816"/>
      <c r="BA17" s="816"/>
      <c r="BB17" s="816"/>
      <c r="BC17" s="816"/>
      <c r="BD17" s="816"/>
      <c r="BE17" s="816"/>
      <c r="BF17" s="816"/>
      <c r="BG17" s="816"/>
      <c r="BH17" s="816"/>
      <c r="BI17" s="816"/>
      <c r="BJ17" s="816"/>
      <c r="BK17" s="816"/>
      <c r="BL17" s="816"/>
      <c r="BM17" s="816"/>
      <c r="BN17" s="816"/>
      <c r="BO17" s="816"/>
      <c r="BP17" s="816"/>
      <c r="BQ17" s="816"/>
      <c r="BR17" s="816"/>
      <c r="BS17" s="816"/>
      <c r="BT17" s="816"/>
      <c r="BU17" s="816"/>
      <c r="BV17" s="816"/>
      <c r="BW17" s="816"/>
      <c r="BX17" s="816"/>
      <c r="BY17" s="23" t="s">
        <v>657</v>
      </c>
    </row>
    <row r="18" spans="1:83" ht="18.75" customHeight="1" x14ac:dyDescent="0.15">
      <c r="A18" s="817"/>
      <c r="B18" s="817"/>
      <c r="C18" s="817"/>
      <c r="D18" s="817"/>
      <c r="E18" s="817"/>
      <c r="F18" s="817"/>
      <c r="G18" s="817"/>
      <c r="H18" s="817"/>
      <c r="I18" s="817"/>
      <c r="J18" s="817"/>
      <c r="K18" s="816"/>
      <c r="L18" s="816"/>
      <c r="M18" s="816"/>
      <c r="N18" s="816"/>
      <c r="O18" s="816"/>
      <c r="P18" s="816"/>
      <c r="Q18" s="818"/>
      <c r="R18" s="818"/>
      <c r="S18" s="818"/>
      <c r="T18" s="818"/>
      <c r="U18" s="818"/>
      <c r="V18" s="818"/>
      <c r="W18" s="818"/>
      <c r="X18" s="818"/>
      <c r="Y18" s="818"/>
      <c r="Z18" s="818"/>
      <c r="AA18" s="818"/>
      <c r="AB18" s="818"/>
      <c r="AC18" s="818"/>
      <c r="AD18" s="818"/>
      <c r="AE18" s="818"/>
      <c r="AF18" s="818"/>
      <c r="AG18" s="818"/>
      <c r="AH18" s="818"/>
      <c r="AI18" s="818"/>
      <c r="AJ18" s="818"/>
      <c r="AK18" s="818"/>
      <c r="AL18" s="818"/>
      <c r="AM18" s="818"/>
      <c r="AN18" s="818"/>
      <c r="AO18" s="818"/>
      <c r="AP18" s="818"/>
      <c r="AQ18" s="818"/>
      <c r="AR18" s="818"/>
      <c r="AS18" s="818"/>
      <c r="AT18" s="818"/>
      <c r="AU18" s="816"/>
      <c r="AV18" s="816"/>
      <c r="AW18" s="816"/>
      <c r="AX18" s="816"/>
      <c r="AY18" s="816"/>
      <c r="AZ18" s="816"/>
      <c r="BA18" s="816"/>
      <c r="BB18" s="816"/>
      <c r="BC18" s="816"/>
      <c r="BD18" s="816"/>
      <c r="BE18" s="816"/>
      <c r="BF18" s="816"/>
      <c r="BG18" s="816"/>
      <c r="BH18" s="816"/>
      <c r="BI18" s="816"/>
      <c r="BJ18" s="816"/>
      <c r="BK18" s="816"/>
      <c r="BL18" s="816"/>
      <c r="BM18" s="816"/>
      <c r="BN18" s="816"/>
      <c r="BO18" s="816"/>
      <c r="BP18" s="816"/>
      <c r="BQ18" s="816"/>
      <c r="BR18" s="816"/>
      <c r="BS18" s="816"/>
      <c r="BT18" s="816"/>
      <c r="BU18" s="816"/>
      <c r="BV18" s="816"/>
      <c r="BW18" s="816"/>
      <c r="BX18" s="816"/>
      <c r="BY18" s="23" t="s">
        <v>40</v>
      </c>
    </row>
    <row r="19" spans="1:83" ht="18.75" customHeight="1" x14ac:dyDescent="0.15">
      <c r="A19" s="815" t="s">
        <v>88</v>
      </c>
      <c r="B19" s="749"/>
      <c r="C19" s="749"/>
      <c r="D19" s="749"/>
      <c r="E19" s="749"/>
      <c r="F19" s="749"/>
      <c r="G19" s="749"/>
      <c r="H19" s="749"/>
      <c r="I19" s="749"/>
      <c r="J19" s="750"/>
      <c r="K19" s="766">
        <f>SUM(K21:P23)</f>
        <v>0</v>
      </c>
      <c r="L19" s="767"/>
      <c r="M19" s="767"/>
      <c r="N19" s="767"/>
      <c r="O19" s="767"/>
      <c r="P19" s="768"/>
      <c r="Q19" s="766">
        <f>SUM(Q21:V23)</f>
        <v>0</v>
      </c>
      <c r="R19" s="767"/>
      <c r="S19" s="767"/>
      <c r="T19" s="767"/>
      <c r="U19" s="767"/>
      <c r="V19" s="768"/>
      <c r="W19" s="766">
        <f>SUM(W21:AB23)</f>
        <v>0</v>
      </c>
      <c r="X19" s="767"/>
      <c r="Y19" s="767"/>
      <c r="Z19" s="767"/>
      <c r="AA19" s="767"/>
      <c r="AB19" s="768"/>
      <c r="AC19" s="766">
        <f>SUM(AC21:AH23)</f>
        <v>0</v>
      </c>
      <c r="AD19" s="767"/>
      <c r="AE19" s="767"/>
      <c r="AF19" s="767"/>
      <c r="AG19" s="767"/>
      <c r="AH19" s="768"/>
      <c r="AI19" s="766">
        <f>SUM(AI21:AN23)</f>
        <v>0</v>
      </c>
      <c r="AJ19" s="767"/>
      <c r="AK19" s="767"/>
      <c r="AL19" s="767"/>
      <c r="AM19" s="767"/>
      <c r="AN19" s="768"/>
      <c r="AO19" s="766">
        <f>SUM(AO21:AT23)</f>
        <v>0</v>
      </c>
      <c r="AP19" s="767"/>
      <c r="AQ19" s="767"/>
      <c r="AR19" s="767"/>
      <c r="AS19" s="767"/>
      <c r="AT19" s="768"/>
      <c r="AU19" s="766">
        <f>SUM(AU21:AZ23)</f>
        <v>0</v>
      </c>
      <c r="AV19" s="767"/>
      <c r="AW19" s="767"/>
      <c r="AX19" s="767"/>
      <c r="AY19" s="767"/>
      <c r="AZ19" s="768"/>
      <c r="BA19" s="766">
        <f>SUM(BA21:BF23)</f>
        <v>0</v>
      </c>
      <c r="BB19" s="767"/>
      <c r="BC19" s="767"/>
      <c r="BD19" s="767"/>
      <c r="BE19" s="767"/>
      <c r="BF19" s="768"/>
      <c r="BG19" s="766">
        <f>SUM(BG21:BL23)</f>
        <v>0</v>
      </c>
      <c r="BH19" s="767"/>
      <c r="BI19" s="767"/>
      <c r="BJ19" s="767"/>
      <c r="BK19" s="767"/>
      <c r="BL19" s="768"/>
      <c r="BM19" s="766">
        <f>SUM(BM21:BR23)</f>
        <v>0</v>
      </c>
      <c r="BN19" s="767"/>
      <c r="BO19" s="767"/>
      <c r="BP19" s="767"/>
      <c r="BQ19" s="767"/>
      <c r="BR19" s="768"/>
      <c r="BS19" s="766">
        <f>SUM(BS21:BX23)</f>
        <v>0</v>
      </c>
      <c r="BT19" s="767"/>
      <c r="BU19" s="767"/>
      <c r="BV19" s="767"/>
      <c r="BW19" s="767"/>
      <c r="BX19" s="768"/>
      <c r="BY19" s="23" t="s">
        <v>41</v>
      </c>
    </row>
    <row r="20" spans="1:83" ht="18.75" customHeight="1" x14ac:dyDescent="0.15">
      <c r="A20" s="751"/>
      <c r="B20" s="752"/>
      <c r="C20" s="752"/>
      <c r="D20" s="752"/>
      <c r="E20" s="752"/>
      <c r="F20" s="752"/>
      <c r="G20" s="752"/>
      <c r="H20" s="752"/>
      <c r="I20" s="752"/>
      <c r="J20" s="753"/>
      <c r="K20" s="769"/>
      <c r="L20" s="770"/>
      <c r="M20" s="770"/>
      <c r="N20" s="770"/>
      <c r="O20" s="770"/>
      <c r="P20" s="771"/>
      <c r="Q20" s="769"/>
      <c r="R20" s="770"/>
      <c r="S20" s="770"/>
      <c r="T20" s="770"/>
      <c r="U20" s="770"/>
      <c r="V20" s="771"/>
      <c r="W20" s="769"/>
      <c r="X20" s="770"/>
      <c r="Y20" s="770"/>
      <c r="Z20" s="770"/>
      <c r="AA20" s="770"/>
      <c r="AB20" s="771"/>
      <c r="AC20" s="769"/>
      <c r="AD20" s="770"/>
      <c r="AE20" s="770"/>
      <c r="AF20" s="770"/>
      <c r="AG20" s="770"/>
      <c r="AH20" s="771"/>
      <c r="AI20" s="769"/>
      <c r="AJ20" s="770"/>
      <c r="AK20" s="770"/>
      <c r="AL20" s="770"/>
      <c r="AM20" s="770"/>
      <c r="AN20" s="771"/>
      <c r="AO20" s="769"/>
      <c r="AP20" s="770"/>
      <c r="AQ20" s="770"/>
      <c r="AR20" s="770"/>
      <c r="AS20" s="770"/>
      <c r="AT20" s="771"/>
      <c r="AU20" s="769"/>
      <c r="AV20" s="770"/>
      <c r="AW20" s="770"/>
      <c r="AX20" s="770"/>
      <c r="AY20" s="770"/>
      <c r="AZ20" s="771"/>
      <c r="BA20" s="769"/>
      <c r="BB20" s="770"/>
      <c r="BC20" s="770"/>
      <c r="BD20" s="770"/>
      <c r="BE20" s="770"/>
      <c r="BF20" s="771"/>
      <c r="BG20" s="769"/>
      <c r="BH20" s="770"/>
      <c r="BI20" s="770"/>
      <c r="BJ20" s="770"/>
      <c r="BK20" s="770"/>
      <c r="BL20" s="771"/>
      <c r="BM20" s="769"/>
      <c r="BN20" s="770"/>
      <c r="BO20" s="770"/>
      <c r="BP20" s="770"/>
      <c r="BQ20" s="770"/>
      <c r="BR20" s="771"/>
      <c r="BS20" s="769"/>
      <c r="BT20" s="770"/>
      <c r="BU20" s="770"/>
      <c r="BV20" s="770"/>
      <c r="BW20" s="770"/>
      <c r="BX20" s="771"/>
    </row>
    <row r="21" spans="1:83" ht="18.75" customHeight="1" x14ac:dyDescent="0.15">
      <c r="A21" s="11"/>
      <c r="B21" s="12"/>
      <c r="C21" s="806" t="s">
        <v>12</v>
      </c>
      <c r="D21" s="807"/>
      <c r="E21" s="807"/>
      <c r="F21" s="807"/>
      <c r="G21" s="807"/>
      <c r="H21" s="807"/>
      <c r="I21" s="807"/>
      <c r="J21" s="808"/>
      <c r="K21" s="809"/>
      <c r="L21" s="810"/>
      <c r="M21" s="810"/>
      <c r="N21" s="810"/>
      <c r="O21" s="810"/>
      <c r="P21" s="811"/>
      <c r="Q21" s="812"/>
      <c r="R21" s="813"/>
      <c r="S21" s="813"/>
      <c r="T21" s="813"/>
      <c r="U21" s="813"/>
      <c r="V21" s="814"/>
      <c r="W21" s="812"/>
      <c r="X21" s="813"/>
      <c r="Y21" s="813"/>
      <c r="Z21" s="813"/>
      <c r="AA21" s="813"/>
      <c r="AB21" s="814"/>
      <c r="AC21" s="812"/>
      <c r="AD21" s="813"/>
      <c r="AE21" s="813"/>
      <c r="AF21" s="813"/>
      <c r="AG21" s="813"/>
      <c r="AH21" s="814"/>
      <c r="AI21" s="812"/>
      <c r="AJ21" s="813"/>
      <c r="AK21" s="813"/>
      <c r="AL21" s="813"/>
      <c r="AM21" s="813"/>
      <c r="AN21" s="814"/>
      <c r="AO21" s="812"/>
      <c r="AP21" s="813"/>
      <c r="AQ21" s="813"/>
      <c r="AR21" s="813"/>
      <c r="AS21" s="813"/>
      <c r="AT21" s="814"/>
      <c r="AU21" s="809"/>
      <c r="AV21" s="810"/>
      <c r="AW21" s="810"/>
      <c r="AX21" s="810"/>
      <c r="AY21" s="810"/>
      <c r="AZ21" s="811"/>
      <c r="BA21" s="809"/>
      <c r="BB21" s="810"/>
      <c r="BC21" s="810"/>
      <c r="BD21" s="810"/>
      <c r="BE21" s="810"/>
      <c r="BF21" s="811"/>
      <c r="BG21" s="809"/>
      <c r="BH21" s="810"/>
      <c r="BI21" s="810"/>
      <c r="BJ21" s="810"/>
      <c r="BK21" s="810"/>
      <c r="BL21" s="811"/>
      <c r="BM21" s="809"/>
      <c r="BN21" s="810"/>
      <c r="BO21" s="810"/>
      <c r="BP21" s="810"/>
      <c r="BQ21" s="810"/>
      <c r="BR21" s="811"/>
      <c r="BS21" s="809"/>
      <c r="BT21" s="810"/>
      <c r="BU21" s="810"/>
      <c r="BV21" s="810"/>
      <c r="BW21" s="810"/>
      <c r="BX21" s="811"/>
      <c r="BY21" s="23" t="s">
        <v>29</v>
      </c>
    </row>
    <row r="22" spans="1:83" ht="18.75" hidden="1" customHeight="1" x14ac:dyDescent="0.15">
      <c r="A22" s="4"/>
      <c r="B22" s="5"/>
      <c r="C22" s="800" t="s">
        <v>30</v>
      </c>
      <c r="D22" s="801"/>
      <c r="E22" s="801"/>
      <c r="F22" s="801"/>
      <c r="G22" s="801"/>
      <c r="H22" s="801"/>
      <c r="I22" s="801"/>
      <c r="J22" s="802"/>
      <c r="K22" s="782"/>
      <c r="L22" s="783"/>
      <c r="M22" s="783"/>
      <c r="N22" s="783"/>
      <c r="O22" s="783"/>
      <c r="P22" s="784"/>
      <c r="Q22" s="803"/>
      <c r="R22" s="804"/>
      <c r="S22" s="804"/>
      <c r="T22" s="804"/>
      <c r="U22" s="804"/>
      <c r="V22" s="805"/>
      <c r="W22" s="803"/>
      <c r="X22" s="804"/>
      <c r="Y22" s="804"/>
      <c r="Z22" s="804"/>
      <c r="AA22" s="804"/>
      <c r="AB22" s="805"/>
      <c r="AC22" s="803"/>
      <c r="AD22" s="804"/>
      <c r="AE22" s="804"/>
      <c r="AF22" s="804"/>
      <c r="AG22" s="804"/>
      <c r="AH22" s="805"/>
      <c r="AI22" s="803"/>
      <c r="AJ22" s="804"/>
      <c r="AK22" s="804"/>
      <c r="AL22" s="804"/>
      <c r="AM22" s="804"/>
      <c r="AN22" s="805"/>
      <c r="AO22" s="803"/>
      <c r="AP22" s="804"/>
      <c r="AQ22" s="804"/>
      <c r="AR22" s="804"/>
      <c r="AS22" s="804"/>
      <c r="AT22" s="805"/>
      <c r="AU22" s="782"/>
      <c r="AV22" s="783"/>
      <c r="AW22" s="783"/>
      <c r="AX22" s="783"/>
      <c r="AY22" s="783"/>
      <c r="AZ22" s="784"/>
      <c r="BA22" s="782"/>
      <c r="BB22" s="783"/>
      <c r="BC22" s="783"/>
      <c r="BD22" s="783"/>
      <c r="BE22" s="783"/>
      <c r="BF22" s="784"/>
      <c r="BG22" s="782"/>
      <c r="BH22" s="783"/>
      <c r="BI22" s="783"/>
      <c r="BJ22" s="783"/>
      <c r="BK22" s="783"/>
      <c r="BL22" s="784"/>
      <c r="BM22" s="782"/>
      <c r="BN22" s="783"/>
      <c r="BO22" s="783"/>
      <c r="BP22" s="783"/>
      <c r="BQ22" s="783"/>
      <c r="BR22" s="784"/>
      <c r="BS22" s="782"/>
      <c r="BT22" s="783"/>
      <c r="BU22" s="783"/>
      <c r="BV22" s="783"/>
      <c r="BW22" s="783"/>
      <c r="BX22" s="784"/>
      <c r="BY22" s="23" t="s">
        <v>44</v>
      </c>
    </row>
    <row r="23" spans="1:83" ht="18.75" customHeight="1" thickBot="1" x14ac:dyDescent="0.2">
      <c r="A23" s="4"/>
      <c r="B23" s="5"/>
      <c r="C23" s="785" t="s">
        <v>13</v>
      </c>
      <c r="D23" s="786"/>
      <c r="E23" s="786"/>
      <c r="F23" s="786"/>
      <c r="G23" s="786"/>
      <c r="H23" s="786"/>
      <c r="I23" s="786"/>
      <c r="J23" s="787"/>
      <c r="K23" s="788"/>
      <c r="L23" s="789"/>
      <c r="M23" s="789"/>
      <c r="N23" s="789"/>
      <c r="O23" s="789"/>
      <c r="P23" s="790"/>
      <c r="Q23" s="791"/>
      <c r="R23" s="792"/>
      <c r="S23" s="792"/>
      <c r="T23" s="792"/>
      <c r="U23" s="792"/>
      <c r="V23" s="793"/>
      <c r="W23" s="791"/>
      <c r="X23" s="792"/>
      <c r="Y23" s="792"/>
      <c r="Z23" s="792"/>
      <c r="AA23" s="792"/>
      <c r="AB23" s="793"/>
      <c r="AC23" s="791"/>
      <c r="AD23" s="792"/>
      <c r="AE23" s="792"/>
      <c r="AF23" s="792"/>
      <c r="AG23" s="792"/>
      <c r="AH23" s="793"/>
      <c r="AI23" s="791"/>
      <c r="AJ23" s="792"/>
      <c r="AK23" s="792"/>
      <c r="AL23" s="792"/>
      <c r="AM23" s="792"/>
      <c r="AN23" s="793"/>
      <c r="AO23" s="791"/>
      <c r="AP23" s="792"/>
      <c r="AQ23" s="792"/>
      <c r="AR23" s="792"/>
      <c r="AS23" s="792"/>
      <c r="AT23" s="793"/>
      <c r="AU23" s="788"/>
      <c r="AV23" s="789"/>
      <c r="AW23" s="789"/>
      <c r="AX23" s="789"/>
      <c r="AY23" s="789"/>
      <c r="AZ23" s="790"/>
      <c r="BA23" s="788"/>
      <c r="BB23" s="789"/>
      <c r="BC23" s="789"/>
      <c r="BD23" s="789"/>
      <c r="BE23" s="789"/>
      <c r="BF23" s="790"/>
      <c r="BG23" s="788"/>
      <c r="BH23" s="789"/>
      <c r="BI23" s="789"/>
      <c r="BJ23" s="789"/>
      <c r="BK23" s="789"/>
      <c r="BL23" s="790"/>
      <c r="BM23" s="788"/>
      <c r="BN23" s="789"/>
      <c r="BO23" s="789"/>
      <c r="BP23" s="789"/>
      <c r="BQ23" s="789"/>
      <c r="BR23" s="790"/>
      <c r="BS23" s="788"/>
      <c r="BT23" s="789"/>
      <c r="BU23" s="789"/>
      <c r="BV23" s="789"/>
      <c r="BW23" s="789"/>
      <c r="BX23" s="790"/>
      <c r="BY23" s="23" t="s">
        <v>31</v>
      </c>
    </row>
    <row r="24" spans="1:83" ht="18.75" customHeight="1" x14ac:dyDescent="0.15">
      <c r="A24" s="794" t="s">
        <v>89</v>
      </c>
      <c r="B24" s="795"/>
      <c r="C24" s="795"/>
      <c r="D24" s="795"/>
      <c r="E24" s="795"/>
      <c r="F24" s="795"/>
      <c r="G24" s="795"/>
      <c r="H24" s="795"/>
      <c r="I24" s="795"/>
      <c r="J24" s="796"/>
      <c r="K24" s="778">
        <f>K15+K17+K19</f>
        <v>0</v>
      </c>
      <c r="L24" s="778"/>
      <c r="M24" s="778"/>
      <c r="N24" s="778"/>
      <c r="O24" s="778"/>
      <c r="P24" s="778"/>
      <c r="Q24" s="778">
        <f>Q15+Q17+Q19</f>
        <v>0</v>
      </c>
      <c r="R24" s="778"/>
      <c r="S24" s="778"/>
      <c r="T24" s="778"/>
      <c r="U24" s="778"/>
      <c r="V24" s="778"/>
      <c r="W24" s="778">
        <f>W15+W17+W19</f>
        <v>0</v>
      </c>
      <c r="X24" s="778"/>
      <c r="Y24" s="778"/>
      <c r="Z24" s="778"/>
      <c r="AA24" s="778"/>
      <c r="AB24" s="778"/>
      <c r="AC24" s="778">
        <f>AC15+AC17+AC19</f>
        <v>0</v>
      </c>
      <c r="AD24" s="778"/>
      <c r="AE24" s="778"/>
      <c r="AF24" s="778"/>
      <c r="AG24" s="778"/>
      <c r="AH24" s="778"/>
      <c r="AI24" s="778">
        <f>AI15+AI17+AI19</f>
        <v>0</v>
      </c>
      <c r="AJ24" s="778"/>
      <c r="AK24" s="778"/>
      <c r="AL24" s="778"/>
      <c r="AM24" s="778"/>
      <c r="AN24" s="778"/>
      <c r="AO24" s="778">
        <f>AO15+AO17+AO19</f>
        <v>0</v>
      </c>
      <c r="AP24" s="778"/>
      <c r="AQ24" s="778"/>
      <c r="AR24" s="778"/>
      <c r="AS24" s="778"/>
      <c r="AT24" s="778"/>
      <c r="AU24" s="778">
        <f>AU15+AU17+AU19</f>
        <v>0</v>
      </c>
      <c r="AV24" s="778"/>
      <c r="AW24" s="778"/>
      <c r="AX24" s="778"/>
      <c r="AY24" s="778"/>
      <c r="AZ24" s="778"/>
      <c r="BA24" s="778">
        <f>BA15+BA17+BA19</f>
        <v>0</v>
      </c>
      <c r="BB24" s="778"/>
      <c r="BC24" s="778"/>
      <c r="BD24" s="778"/>
      <c r="BE24" s="778"/>
      <c r="BF24" s="778"/>
      <c r="BG24" s="778">
        <f>BG15+BG17+BG19</f>
        <v>0</v>
      </c>
      <c r="BH24" s="778"/>
      <c r="BI24" s="778"/>
      <c r="BJ24" s="778"/>
      <c r="BK24" s="778"/>
      <c r="BL24" s="778"/>
      <c r="BM24" s="778">
        <f>BM15+BM17+BM19</f>
        <v>0</v>
      </c>
      <c r="BN24" s="778"/>
      <c r="BO24" s="778"/>
      <c r="BP24" s="778"/>
      <c r="BQ24" s="778"/>
      <c r="BR24" s="778"/>
      <c r="BS24" s="778">
        <f>BS15+BS17+BS19</f>
        <v>0</v>
      </c>
      <c r="BT24" s="778"/>
      <c r="BU24" s="778"/>
      <c r="BV24" s="778"/>
      <c r="BW24" s="778"/>
      <c r="BX24" s="780"/>
      <c r="BY24" s="23" t="s">
        <v>27</v>
      </c>
    </row>
    <row r="25" spans="1:83" ht="18.75" customHeight="1" thickBot="1" x14ac:dyDescent="0.2">
      <c r="A25" s="797"/>
      <c r="B25" s="798"/>
      <c r="C25" s="798"/>
      <c r="D25" s="798"/>
      <c r="E25" s="798"/>
      <c r="F25" s="798"/>
      <c r="G25" s="798"/>
      <c r="H25" s="798"/>
      <c r="I25" s="798"/>
      <c r="J25" s="799"/>
      <c r="K25" s="779"/>
      <c r="L25" s="779"/>
      <c r="M25" s="779"/>
      <c r="N25" s="779"/>
      <c r="O25" s="779"/>
      <c r="P25" s="779"/>
      <c r="Q25" s="779"/>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79"/>
      <c r="AX25" s="779"/>
      <c r="AY25" s="779"/>
      <c r="AZ25" s="779"/>
      <c r="BA25" s="779"/>
      <c r="BB25" s="779"/>
      <c r="BC25" s="779"/>
      <c r="BD25" s="779"/>
      <c r="BE25" s="779"/>
      <c r="BF25" s="779"/>
      <c r="BG25" s="779"/>
      <c r="BH25" s="779"/>
      <c r="BI25" s="779"/>
      <c r="BJ25" s="779"/>
      <c r="BK25" s="779"/>
      <c r="BL25" s="779"/>
      <c r="BM25" s="779"/>
      <c r="BN25" s="779"/>
      <c r="BO25" s="779"/>
      <c r="BP25" s="779"/>
      <c r="BQ25" s="779"/>
      <c r="BR25" s="779"/>
      <c r="BS25" s="779"/>
      <c r="BT25" s="779"/>
      <c r="BU25" s="779"/>
      <c r="BV25" s="779"/>
      <c r="BW25" s="779"/>
      <c r="BX25" s="781"/>
    </row>
    <row r="26" spans="1:83" ht="18.75" customHeight="1" x14ac:dyDescent="0.15">
      <c r="A26" s="748" t="s">
        <v>90</v>
      </c>
      <c r="B26" s="749"/>
      <c r="C26" s="749"/>
      <c r="D26" s="749"/>
      <c r="E26" s="749"/>
      <c r="F26" s="749"/>
      <c r="G26" s="749"/>
      <c r="H26" s="749"/>
      <c r="I26" s="749"/>
      <c r="J26" s="750"/>
      <c r="K26" s="766"/>
      <c r="L26" s="767"/>
      <c r="M26" s="767"/>
      <c r="N26" s="767"/>
      <c r="O26" s="767"/>
      <c r="P26" s="768"/>
      <c r="Q26" s="772">
        <f>'(参考様式)エネルギー起源二酸化炭素排出量計算用'!I25</f>
        <v>0</v>
      </c>
      <c r="R26" s="773"/>
      <c r="S26" s="773"/>
      <c r="T26" s="773"/>
      <c r="U26" s="773"/>
      <c r="V26" s="774"/>
      <c r="W26" s="772">
        <f>'(参考様式)エネルギー起源二酸化炭素排出量計算用'!L25</f>
        <v>0</v>
      </c>
      <c r="X26" s="773"/>
      <c r="Y26" s="773"/>
      <c r="Z26" s="773"/>
      <c r="AA26" s="773"/>
      <c r="AB26" s="774"/>
      <c r="AC26" s="772">
        <f>'(参考様式)エネルギー起源二酸化炭素排出量計算用'!O25</f>
        <v>0</v>
      </c>
      <c r="AD26" s="773"/>
      <c r="AE26" s="773"/>
      <c r="AF26" s="773"/>
      <c r="AG26" s="773"/>
      <c r="AH26" s="774"/>
      <c r="AI26" s="772">
        <f>'(参考様式)エネルギー起源二酸化炭素排出量計算用'!R25</f>
        <v>0</v>
      </c>
      <c r="AJ26" s="773"/>
      <c r="AK26" s="773"/>
      <c r="AL26" s="773"/>
      <c r="AM26" s="773"/>
      <c r="AN26" s="774"/>
      <c r="AO26" s="772">
        <f>'(参考様式)エネルギー起源二酸化炭素排出量計算用'!U25</f>
        <v>0</v>
      </c>
      <c r="AP26" s="773"/>
      <c r="AQ26" s="773"/>
      <c r="AR26" s="773"/>
      <c r="AS26" s="773"/>
      <c r="AT26" s="774"/>
      <c r="AU26" s="766"/>
      <c r="AV26" s="767"/>
      <c r="AW26" s="767"/>
      <c r="AX26" s="767"/>
      <c r="AY26" s="767"/>
      <c r="AZ26" s="768"/>
      <c r="BA26" s="766"/>
      <c r="BB26" s="767"/>
      <c r="BC26" s="767"/>
      <c r="BD26" s="767"/>
      <c r="BE26" s="767"/>
      <c r="BF26" s="768"/>
      <c r="BG26" s="766"/>
      <c r="BH26" s="767"/>
      <c r="BI26" s="767"/>
      <c r="BJ26" s="767"/>
      <c r="BK26" s="767"/>
      <c r="BL26" s="768"/>
      <c r="BM26" s="766"/>
      <c r="BN26" s="767"/>
      <c r="BO26" s="767"/>
      <c r="BP26" s="767"/>
      <c r="BQ26" s="767"/>
      <c r="BR26" s="768"/>
      <c r="BS26" s="766"/>
      <c r="BT26" s="767"/>
      <c r="BU26" s="767"/>
      <c r="BV26" s="767"/>
      <c r="BW26" s="767"/>
      <c r="BX26" s="768"/>
      <c r="BY26" s="837" t="s">
        <v>580</v>
      </c>
      <c r="BZ26" s="483"/>
      <c r="CA26" s="483"/>
      <c r="CB26" s="483"/>
      <c r="CC26" s="483"/>
      <c r="CD26" s="483"/>
      <c r="CE26" s="483"/>
    </row>
    <row r="27" spans="1:83" ht="18.75" customHeight="1" x14ac:dyDescent="0.15">
      <c r="A27" s="751"/>
      <c r="B27" s="752"/>
      <c r="C27" s="752"/>
      <c r="D27" s="752"/>
      <c r="E27" s="752"/>
      <c r="F27" s="752"/>
      <c r="G27" s="752"/>
      <c r="H27" s="752"/>
      <c r="I27" s="752"/>
      <c r="J27" s="753"/>
      <c r="K27" s="769"/>
      <c r="L27" s="770"/>
      <c r="M27" s="770"/>
      <c r="N27" s="770"/>
      <c r="O27" s="770"/>
      <c r="P27" s="771"/>
      <c r="Q27" s="775"/>
      <c r="R27" s="776"/>
      <c r="S27" s="776"/>
      <c r="T27" s="776"/>
      <c r="U27" s="776"/>
      <c r="V27" s="777"/>
      <c r="W27" s="775"/>
      <c r="X27" s="776"/>
      <c r="Y27" s="776"/>
      <c r="Z27" s="776"/>
      <c r="AA27" s="776"/>
      <c r="AB27" s="777"/>
      <c r="AC27" s="775"/>
      <c r="AD27" s="776"/>
      <c r="AE27" s="776"/>
      <c r="AF27" s="776"/>
      <c r="AG27" s="776"/>
      <c r="AH27" s="777"/>
      <c r="AI27" s="775"/>
      <c r="AJ27" s="776"/>
      <c r="AK27" s="776"/>
      <c r="AL27" s="776"/>
      <c r="AM27" s="776"/>
      <c r="AN27" s="777"/>
      <c r="AO27" s="775"/>
      <c r="AP27" s="776"/>
      <c r="AQ27" s="776"/>
      <c r="AR27" s="776"/>
      <c r="AS27" s="776"/>
      <c r="AT27" s="777"/>
      <c r="AU27" s="769"/>
      <c r="AV27" s="770"/>
      <c r="AW27" s="770"/>
      <c r="AX27" s="770"/>
      <c r="AY27" s="770"/>
      <c r="AZ27" s="771"/>
      <c r="BA27" s="769"/>
      <c r="BB27" s="770"/>
      <c r="BC27" s="770"/>
      <c r="BD27" s="770"/>
      <c r="BE27" s="770"/>
      <c r="BF27" s="771"/>
      <c r="BG27" s="769"/>
      <c r="BH27" s="770"/>
      <c r="BI27" s="770"/>
      <c r="BJ27" s="770"/>
      <c r="BK27" s="770"/>
      <c r="BL27" s="771"/>
      <c r="BM27" s="769"/>
      <c r="BN27" s="770"/>
      <c r="BO27" s="770"/>
      <c r="BP27" s="770"/>
      <c r="BQ27" s="770"/>
      <c r="BR27" s="771"/>
      <c r="BS27" s="769"/>
      <c r="BT27" s="770"/>
      <c r="BU27" s="770"/>
      <c r="BV27" s="770"/>
      <c r="BW27" s="770"/>
      <c r="BX27" s="771"/>
    </row>
    <row r="28" spans="1:83" ht="18.75" customHeight="1" x14ac:dyDescent="0.15">
      <c r="A28" s="748" t="s">
        <v>91</v>
      </c>
      <c r="B28" s="749"/>
      <c r="C28" s="749"/>
      <c r="D28" s="749"/>
      <c r="E28" s="749"/>
      <c r="F28" s="749"/>
      <c r="G28" s="749"/>
      <c r="H28" s="749"/>
      <c r="I28" s="749"/>
      <c r="J28" s="750"/>
      <c r="K28" s="766" t="e">
        <f>+K24/K26</f>
        <v>#DIV/0!</v>
      </c>
      <c r="L28" s="767"/>
      <c r="M28" s="767"/>
      <c r="N28" s="767"/>
      <c r="O28" s="767"/>
      <c r="P28" s="768"/>
      <c r="Q28" s="760" t="str">
        <f>IFERROR(+Q24/Q26,"")</f>
        <v/>
      </c>
      <c r="R28" s="761"/>
      <c r="S28" s="761"/>
      <c r="T28" s="761"/>
      <c r="U28" s="761"/>
      <c r="V28" s="762"/>
      <c r="W28" s="760" t="str">
        <f>IFERROR(+W24/W26,"")</f>
        <v/>
      </c>
      <c r="X28" s="761"/>
      <c r="Y28" s="761"/>
      <c r="Z28" s="761"/>
      <c r="AA28" s="761"/>
      <c r="AB28" s="762"/>
      <c r="AC28" s="760" t="str">
        <f t="shared" ref="AC28" si="0">IFERROR(+AC24/AC26,"")</f>
        <v/>
      </c>
      <c r="AD28" s="761"/>
      <c r="AE28" s="761"/>
      <c r="AF28" s="761"/>
      <c r="AG28" s="761"/>
      <c r="AH28" s="762"/>
      <c r="AI28" s="760" t="str">
        <f t="shared" ref="AI28" si="1">IFERROR(+AI24/AI26,"")</f>
        <v/>
      </c>
      <c r="AJ28" s="761"/>
      <c r="AK28" s="761"/>
      <c r="AL28" s="761"/>
      <c r="AM28" s="761"/>
      <c r="AN28" s="762"/>
      <c r="AO28" s="760" t="str">
        <f t="shared" ref="AO28" si="2">IFERROR(+AO24/AO26,"")</f>
        <v/>
      </c>
      <c r="AP28" s="761"/>
      <c r="AQ28" s="761"/>
      <c r="AR28" s="761"/>
      <c r="AS28" s="761"/>
      <c r="AT28" s="762"/>
      <c r="AU28" s="766" t="e">
        <f t="shared" ref="AU28" si="3">+AU24/AU26</f>
        <v>#DIV/0!</v>
      </c>
      <c r="AV28" s="767"/>
      <c r="AW28" s="767"/>
      <c r="AX28" s="767"/>
      <c r="AY28" s="767"/>
      <c r="AZ28" s="768"/>
      <c r="BA28" s="766" t="e">
        <f t="shared" ref="BA28" si="4">+BA24/BA26</f>
        <v>#DIV/0!</v>
      </c>
      <c r="BB28" s="767"/>
      <c r="BC28" s="767"/>
      <c r="BD28" s="767"/>
      <c r="BE28" s="767"/>
      <c r="BF28" s="768"/>
      <c r="BG28" s="766" t="e">
        <f t="shared" ref="BG28" si="5">+BG24/BG26</f>
        <v>#DIV/0!</v>
      </c>
      <c r="BH28" s="767"/>
      <c r="BI28" s="767"/>
      <c r="BJ28" s="767"/>
      <c r="BK28" s="767"/>
      <c r="BL28" s="768"/>
      <c r="BM28" s="766" t="e">
        <f t="shared" ref="BM28" si="6">+BM24/BM26</f>
        <v>#DIV/0!</v>
      </c>
      <c r="BN28" s="767"/>
      <c r="BO28" s="767"/>
      <c r="BP28" s="767"/>
      <c r="BQ28" s="767"/>
      <c r="BR28" s="768"/>
      <c r="BS28" s="766" t="e">
        <f t="shared" ref="BS28" si="7">+BS24/BS26</f>
        <v>#DIV/0!</v>
      </c>
      <c r="BT28" s="767"/>
      <c r="BU28" s="767"/>
      <c r="BV28" s="767"/>
      <c r="BW28" s="767"/>
      <c r="BX28" s="768"/>
      <c r="BY28" s="23" t="s">
        <v>27</v>
      </c>
    </row>
    <row r="29" spans="1:83" ht="18.75" customHeight="1" x14ac:dyDescent="0.15">
      <c r="A29" s="751"/>
      <c r="B29" s="752"/>
      <c r="C29" s="752"/>
      <c r="D29" s="752"/>
      <c r="E29" s="752"/>
      <c r="F29" s="752"/>
      <c r="G29" s="752"/>
      <c r="H29" s="752"/>
      <c r="I29" s="752"/>
      <c r="J29" s="753"/>
      <c r="K29" s="769"/>
      <c r="L29" s="770"/>
      <c r="M29" s="770"/>
      <c r="N29" s="770"/>
      <c r="O29" s="770"/>
      <c r="P29" s="771"/>
      <c r="Q29" s="763"/>
      <c r="R29" s="764"/>
      <c r="S29" s="764"/>
      <c r="T29" s="764"/>
      <c r="U29" s="764"/>
      <c r="V29" s="765"/>
      <c r="W29" s="763"/>
      <c r="X29" s="764"/>
      <c r="Y29" s="764"/>
      <c r="Z29" s="764"/>
      <c r="AA29" s="764"/>
      <c r="AB29" s="765"/>
      <c r="AC29" s="763"/>
      <c r="AD29" s="764"/>
      <c r="AE29" s="764"/>
      <c r="AF29" s="764"/>
      <c r="AG29" s="764"/>
      <c r="AH29" s="765"/>
      <c r="AI29" s="763"/>
      <c r="AJ29" s="764"/>
      <c r="AK29" s="764"/>
      <c r="AL29" s="764"/>
      <c r="AM29" s="764"/>
      <c r="AN29" s="765"/>
      <c r="AO29" s="763"/>
      <c r="AP29" s="764"/>
      <c r="AQ29" s="764"/>
      <c r="AR29" s="764"/>
      <c r="AS29" s="764"/>
      <c r="AT29" s="765"/>
      <c r="AU29" s="769"/>
      <c r="AV29" s="770"/>
      <c r="AW29" s="770"/>
      <c r="AX29" s="770"/>
      <c r="AY29" s="770"/>
      <c r="AZ29" s="771"/>
      <c r="BA29" s="769"/>
      <c r="BB29" s="770"/>
      <c r="BC29" s="770"/>
      <c r="BD29" s="770"/>
      <c r="BE29" s="770"/>
      <c r="BF29" s="771"/>
      <c r="BG29" s="769"/>
      <c r="BH29" s="770"/>
      <c r="BI29" s="770"/>
      <c r="BJ29" s="770"/>
      <c r="BK29" s="770"/>
      <c r="BL29" s="771"/>
      <c r="BM29" s="769"/>
      <c r="BN29" s="770"/>
      <c r="BO29" s="770"/>
      <c r="BP29" s="770"/>
      <c r="BQ29" s="770"/>
      <c r="BR29" s="771"/>
      <c r="BS29" s="769"/>
      <c r="BT29" s="770"/>
      <c r="BU29" s="770"/>
      <c r="BV29" s="770"/>
      <c r="BW29" s="770"/>
      <c r="BX29" s="771"/>
    </row>
    <row r="30" spans="1:83" ht="18.75" customHeight="1" x14ac:dyDescent="0.15">
      <c r="A30" s="748" t="s">
        <v>94</v>
      </c>
      <c r="B30" s="749"/>
      <c r="C30" s="749"/>
      <c r="D30" s="749"/>
      <c r="E30" s="749"/>
      <c r="F30" s="749"/>
      <c r="G30" s="749"/>
      <c r="H30" s="749"/>
      <c r="I30" s="749"/>
      <c r="J30" s="750"/>
      <c r="K30" s="754"/>
      <c r="L30" s="755"/>
      <c r="M30" s="755"/>
      <c r="N30" s="755"/>
      <c r="O30" s="755"/>
      <c r="P30" s="756"/>
      <c r="Q30" s="754"/>
      <c r="R30" s="755"/>
      <c r="S30" s="755"/>
      <c r="T30" s="755"/>
      <c r="U30" s="755"/>
      <c r="V30" s="756"/>
      <c r="W30" s="760" t="str">
        <f>IFERROR(+(W28-$Q$28)/$Q$28,"")</f>
        <v/>
      </c>
      <c r="X30" s="761"/>
      <c r="Y30" s="761"/>
      <c r="Z30" s="761"/>
      <c r="AA30" s="761"/>
      <c r="AB30" s="762"/>
      <c r="AC30" s="760" t="str">
        <f>IFERROR((AC28-$Q$28)/$Q$28,"")</f>
        <v/>
      </c>
      <c r="AD30" s="761"/>
      <c r="AE30" s="761"/>
      <c r="AF30" s="761"/>
      <c r="AG30" s="761"/>
      <c r="AH30" s="762"/>
      <c r="AI30" s="760" t="str">
        <f>IFERROR((AI28-$Q$28)/$Q$28,"")</f>
        <v/>
      </c>
      <c r="AJ30" s="761"/>
      <c r="AK30" s="761"/>
      <c r="AL30" s="761"/>
      <c r="AM30" s="761"/>
      <c r="AN30" s="762"/>
      <c r="AO30" s="760" t="str">
        <f>IFERROR((AO28-$Q$28)/$Q$28,"")</f>
        <v/>
      </c>
      <c r="AP30" s="761"/>
      <c r="AQ30" s="761"/>
      <c r="AR30" s="761"/>
      <c r="AS30" s="761"/>
      <c r="AT30" s="762"/>
      <c r="AU30" s="766"/>
      <c r="AV30" s="767"/>
      <c r="AW30" s="767"/>
      <c r="AX30" s="767"/>
      <c r="AY30" s="767"/>
      <c r="AZ30" s="768"/>
      <c r="BA30" s="766"/>
      <c r="BB30" s="767"/>
      <c r="BC30" s="767"/>
      <c r="BD30" s="767"/>
      <c r="BE30" s="767"/>
      <c r="BF30" s="768"/>
      <c r="BG30" s="766"/>
      <c r="BH30" s="767"/>
      <c r="BI30" s="767"/>
      <c r="BJ30" s="767"/>
      <c r="BK30" s="767"/>
      <c r="BL30" s="768"/>
      <c r="BM30" s="766"/>
      <c r="BN30" s="767"/>
      <c r="BO30" s="767"/>
      <c r="BP30" s="767"/>
      <c r="BQ30" s="767"/>
      <c r="BR30" s="768"/>
      <c r="BS30" s="766"/>
      <c r="BT30" s="767"/>
      <c r="BU30" s="767"/>
      <c r="BV30" s="767"/>
      <c r="BW30" s="767"/>
      <c r="BX30" s="768"/>
      <c r="BY30" s="23" t="s">
        <v>27</v>
      </c>
    </row>
    <row r="31" spans="1:83" ht="18.75" customHeight="1" x14ac:dyDescent="0.15">
      <c r="A31" s="751"/>
      <c r="B31" s="752"/>
      <c r="C31" s="752"/>
      <c r="D31" s="752"/>
      <c r="E31" s="752"/>
      <c r="F31" s="752"/>
      <c r="G31" s="752"/>
      <c r="H31" s="752"/>
      <c r="I31" s="752"/>
      <c r="J31" s="753"/>
      <c r="K31" s="757"/>
      <c r="L31" s="758"/>
      <c r="M31" s="758"/>
      <c r="N31" s="758"/>
      <c r="O31" s="758"/>
      <c r="P31" s="759"/>
      <c r="Q31" s="757"/>
      <c r="R31" s="758"/>
      <c r="S31" s="758"/>
      <c r="T31" s="758"/>
      <c r="U31" s="758"/>
      <c r="V31" s="759"/>
      <c r="W31" s="763"/>
      <c r="X31" s="764"/>
      <c r="Y31" s="764"/>
      <c r="Z31" s="764"/>
      <c r="AA31" s="764"/>
      <c r="AB31" s="765"/>
      <c r="AC31" s="763"/>
      <c r="AD31" s="764"/>
      <c r="AE31" s="764"/>
      <c r="AF31" s="764"/>
      <c r="AG31" s="764"/>
      <c r="AH31" s="765"/>
      <c r="AI31" s="763"/>
      <c r="AJ31" s="764"/>
      <c r="AK31" s="764"/>
      <c r="AL31" s="764"/>
      <c r="AM31" s="764"/>
      <c r="AN31" s="765"/>
      <c r="AO31" s="763"/>
      <c r="AP31" s="764"/>
      <c r="AQ31" s="764"/>
      <c r="AR31" s="764"/>
      <c r="AS31" s="764"/>
      <c r="AT31" s="765"/>
      <c r="AU31" s="769"/>
      <c r="AV31" s="770"/>
      <c r="AW31" s="770"/>
      <c r="AX31" s="770"/>
      <c r="AY31" s="770"/>
      <c r="AZ31" s="771"/>
      <c r="BA31" s="769"/>
      <c r="BB31" s="770"/>
      <c r="BC31" s="770"/>
      <c r="BD31" s="770"/>
      <c r="BE31" s="770"/>
      <c r="BF31" s="771"/>
      <c r="BG31" s="769"/>
      <c r="BH31" s="770"/>
      <c r="BI31" s="770"/>
      <c r="BJ31" s="770"/>
      <c r="BK31" s="770"/>
      <c r="BL31" s="771"/>
      <c r="BM31" s="769"/>
      <c r="BN31" s="770"/>
      <c r="BO31" s="770"/>
      <c r="BP31" s="770"/>
      <c r="BQ31" s="770"/>
      <c r="BR31" s="771"/>
      <c r="BS31" s="769"/>
      <c r="BT31" s="770"/>
      <c r="BU31" s="770"/>
      <c r="BV31" s="770"/>
      <c r="BW31" s="770"/>
      <c r="BX31" s="771"/>
    </row>
    <row r="32" spans="1:83" ht="18.75" customHeight="1" x14ac:dyDescent="0.15"/>
    <row r="33" spans="1:2" ht="18.75" customHeight="1" x14ac:dyDescent="0.15">
      <c r="A33" t="s">
        <v>33</v>
      </c>
    </row>
    <row r="34" spans="1:2" ht="18.75" customHeight="1" x14ac:dyDescent="0.15">
      <c r="B34" t="s">
        <v>25</v>
      </c>
    </row>
    <row r="35" spans="1:2" ht="18.75" customHeight="1" x14ac:dyDescent="0.15">
      <c r="B35" t="s">
        <v>609</v>
      </c>
    </row>
    <row r="36" spans="1:2" ht="18.75" customHeight="1" x14ac:dyDescent="0.15"/>
    <row r="37" spans="1:2" ht="18.75" customHeight="1" x14ac:dyDescent="0.15"/>
  </sheetData>
  <sheetProtection password="927A" sheet="1" objects="1" scenarios="1"/>
  <mergeCells count="193">
    <mergeCell ref="BY26:CE26"/>
    <mergeCell ref="C4:L4"/>
    <mergeCell ref="A5:J6"/>
    <mergeCell ref="K5:P5"/>
    <mergeCell ref="Q5:V5"/>
    <mergeCell ref="W5:AB5"/>
    <mergeCell ref="AC5:AH5"/>
    <mergeCell ref="AI5:AN5"/>
    <mergeCell ref="AO5:AT5"/>
    <mergeCell ref="AU5:AZ5"/>
    <mergeCell ref="BA5:BF5"/>
    <mergeCell ref="BG5:BL5"/>
    <mergeCell ref="BM5:BR5"/>
    <mergeCell ref="BS5:BX5"/>
    <mergeCell ref="K6:P6"/>
    <mergeCell ref="Q6:V6"/>
    <mergeCell ref="W6:AB6"/>
    <mergeCell ref="AC6:AH6"/>
    <mergeCell ref="AI6:AN6"/>
    <mergeCell ref="AO6:AT6"/>
    <mergeCell ref="AU6:AZ6"/>
    <mergeCell ref="BA6:BF6"/>
    <mergeCell ref="BG6:BL6"/>
    <mergeCell ref="BM6:BR6"/>
    <mergeCell ref="BS6:BX6"/>
    <mergeCell ref="A7:J8"/>
    <mergeCell ref="K7:P8"/>
    <mergeCell ref="Q7:V8"/>
    <mergeCell ref="W7:AB8"/>
    <mergeCell ref="AC7:AH8"/>
    <mergeCell ref="BS7:BX8"/>
    <mergeCell ref="A9:J10"/>
    <mergeCell ref="K9:P10"/>
    <mergeCell ref="Q9:V10"/>
    <mergeCell ref="W9:AB10"/>
    <mergeCell ref="AC9:AH10"/>
    <mergeCell ref="AI9:AN10"/>
    <mergeCell ref="AO9:AT10"/>
    <mergeCell ref="AU9:AZ10"/>
    <mergeCell ref="BA9:BF10"/>
    <mergeCell ref="AI7:AN8"/>
    <mergeCell ref="AO7:AT8"/>
    <mergeCell ref="AU7:AZ8"/>
    <mergeCell ref="BA7:BF8"/>
    <mergeCell ref="BG7:BL8"/>
    <mergeCell ref="BM7:BR8"/>
    <mergeCell ref="BG9:BL10"/>
    <mergeCell ref="BM9:BR10"/>
    <mergeCell ref="BS9:BX10"/>
    <mergeCell ref="A11:J12"/>
    <mergeCell ref="K11:P12"/>
    <mergeCell ref="Q11:V12"/>
    <mergeCell ref="W11:AB12"/>
    <mergeCell ref="AC11:AH12"/>
    <mergeCell ref="AI11:AN12"/>
    <mergeCell ref="AO11:AT12"/>
    <mergeCell ref="AU11:AZ12"/>
    <mergeCell ref="BA11:BF12"/>
    <mergeCell ref="BG11:BL12"/>
    <mergeCell ref="BM11:BR12"/>
    <mergeCell ref="BS11:BX12"/>
    <mergeCell ref="A13:J14"/>
    <mergeCell ref="K13:P14"/>
    <mergeCell ref="Q13:V14"/>
    <mergeCell ref="W13:AB14"/>
    <mergeCell ref="AC13:AH14"/>
    <mergeCell ref="BG15:BL16"/>
    <mergeCell ref="BM15:BR16"/>
    <mergeCell ref="BS15:BX16"/>
    <mergeCell ref="BS13:BX14"/>
    <mergeCell ref="A15:J16"/>
    <mergeCell ref="K15:P16"/>
    <mergeCell ref="Q15:V16"/>
    <mergeCell ref="W15:AB16"/>
    <mergeCell ref="AC15:AH16"/>
    <mergeCell ref="AI15:AN16"/>
    <mergeCell ref="AO15:AT16"/>
    <mergeCell ref="AU15:AZ16"/>
    <mergeCell ref="BA15:BF16"/>
    <mergeCell ref="AI13:AN14"/>
    <mergeCell ref="AO13:AT14"/>
    <mergeCell ref="AU13:AZ14"/>
    <mergeCell ref="A17:J18"/>
    <mergeCell ref="K17:P18"/>
    <mergeCell ref="Q17:V18"/>
    <mergeCell ref="W17:AB18"/>
    <mergeCell ref="AC17:AH18"/>
    <mergeCell ref="AI17:AN18"/>
    <mergeCell ref="AO17:AT18"/>
    <mergeCell ref="AU17:AZ18"/>
    <mergeCell ref="BA17:BF18"/>
    <mergeCell ref="K19:P20"/>
    <mergeCell ref="Q19:V20"/>
    <mergeCell ref="W19:AB20"/>
    <mergeCell ref="AC19:AH20"/>
    <mergeCell ref="BG21:BL21"/>
    <mergeCell ref="BM21:BR21"/>
    <mergeCell ref="BS21:BX21"/>
    <mergeCell ref="BA13:BF14"/>
    <mergeCell ref="BG13:BL14"/>
    <mergeCell ref="BM13:BR14"/>
    <mergeCell ref="BG17:BL18"/>
    <mergeCell ref="BM17:BR18"/>
    <mergeCell ref="BS17:BX18"/>
    <mergeCell ref="Q22:V22"/>
    <mergeCell ref="W22:AB22"/>
    <mergeCell ref="AC22:AH22"/>
    <mergeCell ref="AI22:AN22"/>
    <mergeCell ref="AO22:AT22"/>
    <mergeCell ref="AU22:AZ22"/>
    <mergeCell ref="BA22:BF22"/>
    <mergeCell ref="BS19:BX20"/>
    <mergeCell ref="C21:J21"/>
    <mergeCell ref="K21:P21"/>
    <mergeCell ref="Q21:V21"/>
    <mergeCell ref="W21:AB21"/>
    <mergeCell ref="AC21:AH21"/>
    <mergeCell ref="AI21:AN21"/>
    <mergeCell ref="AO21:AT21"/>
    <mergeCell ref="AU21:AZ21"/>
    <mergeCell ref="BA21:BF21"/>
    <mergeCell ref="AI19:AN20"/>
    <mergeCell ref="AO19:AT20"/>
    <mergeCell ref="AU19:AZ20"/>
    <mergeCell ref="BA19:BF20"/>
    <mergeCell ref="BG19:BL20"/>
    <mergeCell ref="BM19:BR20"/>
    <mergeCell ref="A19:J20"/>
    <mergeCell ref="BG22:BL22"/>
    <mergeCell ref="BM22:BR22"/>
    <mergeCell ref="BS22:BX22"/>
    <mergeCell ref="C23:J23"/>
    <mergeCell ref="K23:P23"/>
    <mergeCell ref="Q23:V23"/>
    <mergeCell ref="W23:AB23"/>
    <mergeCell ref="AC23:AH23"/>
    <mergeCell ref="A24:J25"/>
    <mergeCell ref="K24:P25"/>
    <mergeCell ref="Q24:V25"/>
    <mergeCell ref="W24:AB25"/>
    <mergeCell ref="AC24:AH25"/>
    <mergeCell ref="AI24:AN25"/>
    <mergeCell ref="AO24:AT25"/>
    <mergeCell ref="BS23:BX23"/>
    <mergeCell ref="AI23:AN23"/>
    <mergeCell ref="AO23:AT23"/>
    <mergeCell ref="AU23:AZ23"/>
    <mergeCell ref="BA23:BF23"/>
    <mergeCell ref="BG23:BL23"/>
    <mergeCell ref="BM23:BR23"/>
    <mergeCell ref="C22:J22"/>
    <mergeCell ref="K22:P22"/>
    <mergeCell ref="BG30:BL31"/>
    <mergeCell ref="BM30:BR31"/>
    <mergeCell ref="BS30:BX31"/>
    <mergeCell ref="AU24:AZ25"/>
    <mergeCell ref="BA24:BF25"/>
    <mergeCell ref="BG24:BL25"/>
    <mergeCell ref="BM24:BR25"/>
    <mergeCell ref="BS24:BX25"/>
    <mergeCell ref="BG26:BL27"/>
    <mergeCell ref="BM26:BR27"/>
    <mergeCell ref="BS26:BX27"/>
    <mergeCell ref="BG28:BL29"/>
    <mergeCell ref="BM28:BR29"/>
    <mergeCell ref="BS28:BX29"/>
    <mergeCell ref="AI26:AN27"/>
    <mergeCell ref="AO26:AT27"/>
    <mergeCell ref="AU26:AZ27"/>
    <mergeCell ref="BA26:BF27"/>
    <mergeCell ref="A28:J29"/>
    <mergeCell ref="K28:P29"/>
    <mergeCell ref="Q28:V29"/>
    <mergeCell ref="W28:AB29"/>
    <mergeCell ref="AC28:AH29"/>
    <mergeCell ref="AI28:AN29"/>
    <mergeCell ref="A26:J27"/>
    <mergeCell ref="K26:P27"/>
    <mergeCell ref="Q26:V27"/>
    <mergeCell ref="W26:AB27"/>
    <mergeCell ref="AC26:AH27"/>
    <mergeCell ref="A30:J31"/>
    <mergeCell ref="K30:P31"/>
    <mergeCell ref="Q30:V31"/>
    <mergeCell ref="W30:AB31"/>
    <mergeCell ref="AC30:AH31"/>
    <mergeCell ref="AI30:AN31"/>
    <mergeCell ref="AO28:AT29"/>
    <mergeCell ref="AU28:AZ29"/>
    <mergeCell ref="BA28:BF29"/>
    <mergeCell ref="AO30:AT31"/>
    <mergeCell ref="AU30:AZ31"/>
    <mergeCell ref="BA30:BF31"/>
  </mergeCells>
  <phoneticPr fontId="5"/>
  <dataValidations count="2">
    <dataValidation imeMode="on" allowBlank="1" showInputMessage="1" showErrorMessage="1" sqref="M4"/>
    <dataValidation imeMode="off" allowBlank="1" showInputMessage="1" showErrorMessage="1" sqref="K6:BX31"/>
  </dataValidations>
  <hyperlinks>
    <hyperlink ref="BY26" location="'(参考様式)エネルギー起源二酸化炭素排出量計算用'!Print_Area" display="←(参考様式)エネルギー起源二酸化炭素排出量計算用から転記"/>
  </hyperlinks>
  <printOptions horizontalCentered="1"/>
  <pageMargins left="0.38" right="0.3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G29"/>
  <sheetViews>
    <sheetView view="pageBreakPreview" zoomScale="85" zoomScaleNormal="85" zoomScaleSheetLayoutView="85" workbookViewId="0">
      <selection activeCell="W7" sqref="W7"/>
    </sheetView>
  </sheetViews>
  <sheetFormatPr defaultColWidth="9" defaultRowHeight="12" x14ac:dyDescent="0.15"/>
  <cols>
    <col min="1" max="1" width="5.140625" style="163" customWidth="1"/>
    <col min="2" max="2" width="2.85546875" style="163" customWidth="1"/>
    <col min="3" max="3" width="3.140625" style="165" customWidth="1"/>
    <col min="4" max="4" width="3.140625" style="163" customWidth="1"/>
    <col min="5" max="5" width="2.85546875" style="163" customWidth="1"/>
    <col min="6" max="6" width="14.85546875" style="163" customWidth="1"/>
    <col min="7" max="7" width="5.140625" style="165" bestFit="1" customWidth="1"/>
    <col min="8" max="8" width="10" style="163" customWidth="1"/>
    <col min="9" max="9" width="10.140625" style="163" customWidth="1"/>
    <col min="10" max="10" width="8.42578125" style="166" customWidth="1"/>
    <col min="11" max="11" width="10" style="163" customWidth="1"/>
    <col min="12" max="12" width="10.140625" style="163" customWidth="1"/>
    <col min="13" max="13" width="8.42578125" style="166" customWidth="1"/>
    <col min="14" max="14" width="10" style="163" customWidth="1"/>
    <col min="15" max="15" width="10.140625" style="163" customWidth="1"/>
    <col min="16" max="16" width="8.42578125" style="166" customWidth="1"/>
    <col min="17" max="17" width="10" style="163" customWidth="1"/>
    <col min="18" max="18" width="10.140625" style="163" customWidth="1"/>
    <col min="19" max="19" width="8.42578125" style="166" customWidth="1"/>
    <col min="20" max="20" width="10" style="163" customWidth="1"/>
    <col min="21" max="21" width="10.140625" style="163" customWidth="1"/>
    <col min="22" max="22" width="8.42578125" style="166" customWidth="1"/>
    <col min="23" max="23" width="7.42578125" style="167" bestFit="1" customWidth="1"/>
    <col min="24" max="24" width="10.5703125" style="168" customWidth="1"/>
    <col min="25" max="25" width="6.140625" style="163" customWidth="1"/>
    <col min="26" max="268" width="9" style="163"/>
    <col min="269" max="269" width="5.140625" style="163" customWidth="1"/>
    <col min="270" max="270" width="2.85546875" style="163" customWidth="1"/>
    <col min="271" max="272" width="3.140625" style="163" customWidth="1"/>
    <col min="273" max="273" width="2.85546875" style="163" customWidth="1"/>
    <col min="274" max="274" width="14.85546875" style="163" customWidth="1"/>
    <col min="275" max="275" width="5.140625" style="163" bestFit="1" customWidth="1"/>
    <col min="276" max="276" width="10" style="163" customWidth="1"/>
    <col min="277" max="277" width="10.140625" style="163" customWidth="1"/>
    <col min="278" max="278" width="8.42578125" style="163" customWidth="1"/>
    <col min="279" max="279" width="7.42578125" style="163" customWidth="1"/>
    <col min="280" max="280" width="10.5703125" style="163" customWidth="1"/>
    <col min="281" max="281" width="6.140625" style="163" customWidth="1"/>
    <col min="282" max="524" width="9" style="163"/>
    <col min="525" max="525" width="5.140625" style="163" customWidth="1"/>
    <col min="526" max="526" width="2.85546875" style="163" customWidth="1"/>
    <col min="527" max="528" width="3.140625" style="163" customWidth="1"/>
    <col min="529" max="529" width="2.85546875" style="163" customWidth="1"/>
    <col min="530" max="530" width="14.85546875" style="163" customWidth="1"/>
    <col min="531" max="531" width="5.140625" style="163" bestFit="1" customWidth="1"/>
    <col min="532" max="532" width="10" style="163" customWidth="1"/>
    <col min="533" max="533" width="10.140625" style="163" customWidth="1"/>
    <col min="534" max="534" width="8.42578125" style="163" customWidth="1"/>
    <col min="535" max="535" width="7.42578125" style="163" customWidth="1"/>
    <col min="536" max="536" width="10.5703125" style="163" customWidth="1"/>
    <col min="537" max="537" width="6.140625" style="163" customWidth="1"/>
    <col min="538" max="780" width="9" style="163"/>
    <col min="781" max="781" width="5.140625" style="163" customWidth="1"/>
    <col min="782" max="782" width="2.85546875" style="163" customWidth="1"/>
    <col min="783" max="784" width="3.140625" style="163" customWidth="1"/>
    <col min="785" max="785" width="2.85546875" style="163" customWidth="1"/>
    <col min="786" max="786" width="14.85546875" style="163" customWidth="1"/>
    <col min="787" max="787" width="5.140625" style="163" bestFit="1" customWidth="1"/>
    <col min="788" max="788" width="10" style="163" customWidth="1"/>
    <col min="789" max="789" width="10.140625" style="163" customWidth="1"/>
    <col min="790" max="790" width="8.42578125" style="163" customWidth="1"/>
    <col min="791" max="791" width="7.42578125" style="163" customWidth="1"/>
    <col min="792" max="792" width="10.5703125" style="163" customWidth="1"/>
    <col min="793" max="793" width="6.140625" style="163" customWidth="1"/>
    <col min="794" max="1036" width="9" style="163"/>
    <col min="1037" max="1037" width="5.140625" style="163" customWidth="1"/>
    <col min="1038" max="1038" width="2.85546875" style="163" customWidth="1"/>
    <col min="1039" max="1040" width="3.140625" style="163" customWidth="1"/>
    <col min="1041" max="1041" width="2.85546875" style="163" customWidth="1"/>
    <col min="1042" max="1042" width="14.85546875" style="163" customWidth="1"/>
    <col min="1043" max="1043" width="5.140625" style="163" bestFit="1" customWidth="1"/>
    <col min="1044" max="1044" width="10" style="163" customWidth="1"/>
    <col min="1045" max="1045" width="10.140625" style="163" customWidth="1"/>
    <col min="1046" max="1046" width="8.42578125" style="163" customWidth="1"/>
    <col min="1047" max="1047" width="7.42578125" style="163" customWidth="1"/>
    <col min="1048" max="1048" width="10.5703125" style="163" customWidth="1"/>
    <col min="1049" max="1049" width="6.140625" style="163" customWidth="1"/>
    <col min="1050" max="1292" width="9" style="163"/>
    <col min="1293" max="1293" width="5.140625" style="163" customWidth="1"/>
    <col min="1294" max="1294" width="2.85546875" style="163" customWidth="1"/>
    <col min="1295" max="1296" width="3.140625" style="163" customWidth="1"/>
    <col min="1297" max="1297" width="2.85546875" style="163" customWidth="1"/>
    <col min="1298" max="1298" width="14.85546875" style="163" customWidth="1"/>
    <col min="1299" max="1299" width="5.140625" style="163" bestFit="1" customWidth="1"/>
    <col min="1300" max="1300" width="10" style="163" customWidth="1"/>
    <col min="1301" max="1301" width="10.140625" style="163" customWidth="1"/>
    <col min="1302" max="1302" width="8.42578125" style="163" customWidth="1"/>
    <col min="1303" max="1303" width="7.42578125" style="163" customWidth="1"/>
    <col min="1304" max="1304" width="10.5703125" style="163" customWidth="1"/>
    <col min="1305" max="1305" width="6.140625" style="163" customWidth="1"/>
    <col min="1306" max="1548" width="9" style="163"/>
    <col min="1549" max="1549" width="5.140625" style="163" customWidth="1"/>
    <col min="1550" max="1550" width="2.85546875" style="163" customWidth="1"/>
    <col min="1551" max="1552" width="3.140625" style="163" customWidth="1"/>
    <col min="1553" max="1553" width="2.85546875" style="163" customWidth="1"/>
    <col min="1554" max="1554" width="14.85546875" style="163" customWidth="1"/>
    <col min="1555" max="1555" width="5.140625" style="163" bestFit="1" customWidth="1"/>
    <col min="1556" max="1556" width="10" style="163" customWidth="1"/>
    <col min="1557" max="1557" width="10.140625" style="163" customWidth="1"/>
    <col min="1558" max="1558" width="8.42578125" style="163" customWidth="1"/>
    <col min="1559" max="1559" width="7.42578125" style="163" customWidth="1"/>
    <col min="1560" max="1560" width="10.5703125" style="163" customWidth="1"/>
    <col min="1561" max="1561" width="6.140625" style="163" customWidth="1"/>
    <col min="1562" max="1804" width="9" style="163"/>
    <col min="1805" max="1805" width="5.140625" style="163" customWidth="1"/>
    <col min="1806" max="1806" width="2.85546875" style="163" customWidth="1"/>
    <col min="1807" max="1808" width="3.140625" style="163" customWidth="1"/>
    <col min="1809" max="1809" width="2.85546875" style="163" customWidth="1"/>
    <col min="1810" max="1810" width="14.85546875" style="163" customWidth="1"/>
    <col min="1811" max="1811" width="5.140625" style="163" bestFit="1" customWidth="1"/>
    <col min="1812" max="1812" width="10" style="163" customWidth="1"/>
    <col min="1813" max="1813" width="10.140625" style="163" customWidth="1"/>
    <col min="1814" max="1814" width="8.42578125" style="163" customWidth="1"/>
    <col min="1815" max="1815" width="7.42578125" style="163" customWidth="1"/>
    <col min="1816" max="1816" width="10.5703125" style="163" customWidth="1"/>
    <col min="1817" max="1817" width="6.140625" style="163" customWidth="1"/>
    <col min="1818" max="2060" width="9" style="163"/>
    <col min="2061" max="2061" width="5.140625" style="163" customWidth="1"/>
    <col min="2062" max="2062" width="2.85546875" style="163" customWidth="1"/>
    <col min="2063" max="2064" width="3.140625" style="163" customWidth="1"/>
    <col min="2065" max="2065" width="2.85546875" style="163" customWidth="1"/>
    <col min="2066" max="2066" width="14.85546875" style="163" customWidth="1"/>
    <col min="2067" max="2067" width="5.140625" style="163" bestFit="1" customWidth="1"/>
    <col min="2068" max="2068" width="10" style="163" customWidth="1"/>
    <col min="2069" max="2069" width="10.140625" style="163" customWidth="1"/>
    <col min="2070" max="2070" width="8.42578125" style="163" customWidth="1"/>
    <col min="2071" max="2071" width="7.42578125" style="163" customWidth="1"/>
    <col min="2072" max="2072" width="10.5703125" style="163" customWidth="1"/>
    <col min="2073" max="2073" width="6.140625" style="163" customWidth="1"/>
    <col min="2074" max="2316" width="9" style="163"/>
    <col min="2317" max="2317" width="5.140625" style="163" customWidth="1"/>
    <col min="2318" max="2318" width="2.85546875" style="163" customWidth="1"/>
    <col min="2319" max="2320" width="3.140625" style="163" customWidth="1"/>
    <col min="2321" max="2321" width="2.85546875" style="163" customWidth="1"/>
    <col min="2322" max="2322" width="14.85546875" style="163" customWidth="1"/>
    <col min="2323" max="2323" width="5.140625" style="163" bestFit="1" customWidth="1"/>
    <col min="2324" max="2324" width="10" style="163" customWidth="1"/>
    <col min="2325" max="2325" width="10.140625" style="163" customWidth="1"/>
    <col min="2326" max="2326" width="8.42578125" style="163" customWidth="1"/>
    <col min="2327" max="2327" width="7.42578125" style="163" customWidth="1"/>
    <col min="2328" max="2328" width="10.5703125" style="163" customWidth="1"/>
    <col min="2329" max="2329" width="6.140625" style="163" customWidth="1"/>
    <col min="2330" max="2572" width="9" style="163"/>
    <col min="2573" max="2573" width="5.140625" style="163" customWidth="1"/>
    <col min="2574" max="2574" width="2.85546875" style="163" customWidth="1"/>
    <col min="2575" max="2576" width="3.140625" style="163" customWidth="1"/>
    <col min="2577" max="2577" width="2.85546875" style="163" customWidth="1"/>
    <col min="2578" max="2578" width="14.85546875" style="163" customWidth="1"/>
    <col min="2579" max="2579" width="5.140625" style="163" bestFit="1" customWidth="1"/>
    <col min="2580" max="2580" width="10" style="163" customWidth="1"/>
    <col min="2581" max="2581" width="10.140625" style="163" customWidth="1"/>
    <col min="2582" max="2582" width="8.42578125" style="163" customWidth="1"/>
    <col min="2583" max="2583" width="7.42578125" style="163" customWidth="1"/>
    <col min="2584" max="2584" width="10.5703125" style="163" customWidth="1"/>
    <col min="2585" max="2585" width="6.140625" style="163" customWidth="1"/>
    <col min="2586" max="2828" width="9" style="163"/>
    <col min="2829" max="2829" width="5.140625" style="163" customWidth="1"/>
    <col min="2830" max="2830" width="2.85546875" style="163" customWidth="1"/>
    <col min="2831" max="2832" width="3.140625" style="163" customWidth="1"/>
    <col min="2833" max="2833" width="2.85546875" style="163" customWidth="1"/>
    <col min="2834" max="2834" width="14.85546875" style="163" customWidth="1"/>
    <col min="2835" max="2835" width="5.140625" style="163" bestFit="1" customWidth="1"/>
    <col min="2836" max="2836" width="10" style="163" customWidth="1"/>
    <col min="2837" max="2837" width="10.140625" style="163" customWidth="1"/>
    <col min="2838" max="2838" width="8.42578125" style="163" customWidth="1"/>
    <col min="2839" max="2839" width="7.42578125" style="163" customWidth="1"/>
    <col min="2840" max="2840" width="10.5703125" style="163" customWidth="1"/>
    <col min="2841" max="2841" width="6.140625" style="163" customWidth="1"/>
    <col min="2842" max="3084" width="9" style="163"/>
    <col min="3085" max="3085" width="5.140625" style="163" customWidth="1"/>
    <col min="3086" max="3086" width="2.85546875" style="163" customWidth="1"/>
    <col min="3087" max="3088" width="3.140625" style="163" customWidth="1"/>
    <col min="3089" max="3089" width="2.85546875" style="163" customWidth="1"/>
    <col min="3090" max="3090" width="14.85546875" style="163" customWidth="1"/>
    <col min="3091" max="3091" width="5.140625" style="163" bestFit="1" customWidth="1"/>
    <col min="3092" max="3092" width="10" style="163" customWidth="1"/>
    <col min="3093" max="3093" width="10.140625" style="163" customWidth="1"/>
    <col min="3094" max="3094" width="8.42578125" style="163" customWidth="1"/>
    <col min="3095" max="3095" width="7.42578125" style="163" customWidth="1"/>
    <col min="3096" max="3096" width="10.5703125" style="163" customWidth="1"/>
    <col min="3097" max="3097" width="6.140625" style="163" customWidth="1"/>
    <col min="3098" max="3340" width="9" style="163"/>
    <col min="3341" max="3341" width="5.140625" style="163" customWidth="1"/>
    <col min="3342" max="3342" width="2.85546875" style="163" customWidth="1"/>
    <col min="3343" max="3344" width="3.140625" style="163" customWidth="1"/>
    <col min="3345" max="3345" width="2.85546875" style="163" customWidth="1"/>
    <col min="3346" max="3346" width="14.85546875" style="163" customWidth="1"/>
    <col min="3347" max="3347" width="5.140625" style="163" bestFit="1" customWidth="1"/>
    <col min="3348" max="3348" width="10" style="163" customWidth="1"/>
    <col min="3349" max="3349" width="10.140625" style="163" customWidth="1"/>
    <col min="3350" max="3350" width="8.42578125" style="163" customWidth="1"/>
    <col min="3351" max="3351" width="7.42578125" style="163" customWidth="1"/>
    <col min="3352" max="3352" width="10.5703125" style="163" customWidth="1"/>
    <col min="3353" max="3353" width="6.140625" style="163" customWidth="1"/>
    <col min="3354" max="3596" width="9" style="163"/>
    <col min="3597" max="3597" width="5.140625" style="163" customWidth="1"/>
    <col min="3598" max="3598" width="2.85546875" style="163" customWidth="1"/>
    <col min="3599" max="3600" width="3.140625" style="163" customWidth="1"/>
    <col min="3601" max="3601" width="2.85546875" style="163" customWidth="1"/>
    <col min="3602" max="3602" width="14.85546875" style="163" customWidth="1"/>
    <col min="3603" max="3603" width="5.140625" style="163" bestFit="1" customWidth="1"/>
    <col min="3604" max="3604" width="10" style="163" customWidth="1"/>
    <col min="3605" max="3605" width="10.140625" style="163" customWidth="1"/>
    <col min="3606" max="3606" width="8.42578125" style="163" customWidth="1"/>
    <col min="3607" max="3607" width="7.42578125" style="163" customWidth="1"/>
    <col min="3608" max="3608" width="10.5703125" style="163" customWidth="1"/>
    <col min="3609" max="3609" width="6.140625" style="163" customWidth="1"/>
    <col min="3610" max="3852" width="9" style="163"/>
    <col min="3853" max="3853" width="5.140625" style="163" customWidth="1"/>
    <col min="3854" max="3854" width="2.85546875" style="163" customWidth="1"/>
    <col min="3855" max="3856" width="3.140625" style="163" customWidth="1"/>
    <col min="3857" max="3857" width="2.85546875" style="163" customWidth="1"/>
    <col min="3858" max="3858" width="14.85546875" style="163" customWidth="1"/>
    <col min="3859" max="3859" width="5.140625" style="163" bestFit="1" customWidth="1"/>
    <col min="3860" max="3860" width="10" style="163" customWidth="1"/>
    <col min="3861" max="3861" width="10.140625" style="163" customWidth="1"/>
    <col min="3862" max="3862" width="8.42578125" style="163" customWidth="1"/>
    <col min="3863" max="3863" width="7.42578125" style="163" customWidth="1"/>
    <col min="3864" max="3864" width="10.5703125" style="163" customWidth="1"/>
    <col min="3865" max="3865" width="6.140625" style="163" customWidth="1"/>
    <col min="3866" max="4108" width="9" style="163"/>
    <col min="4109" max="4109" width="5.140625" style="163" customWidth="1"/>
    <col min="4110" max="4110" width="2.85546875" style="163" customWidth="1"/>
    <col min="4111" max="4112" width="3.140625" style="163" customWidth="1"/>
    <col min="4113" max="4113" width="2.85546875" style="163" customWidth="1"/>
    <col min="4114" max="4114" width="14.85546875" style="163" customWidth="1"/>
    <col min="4115" max="4115" width="5.140625" style="163" bestFit="1" customWidth="1"/>
    <col min="4116" max="4116" width="10" style="163" customWidth="1"/>
    <col min="4117" max="4117" width="10.140625" style="163" customWidth="1"/>
    <col min="4118" max="4118" width="8.42578125" style="163" customWidth="1"/>
    <col min="4119" max="4119" width="7.42578125" style="163" customWidth="1"/>
    <col min="4120" max="4120" width="10.5703125" style="163" customWidth="1"/>
    <col min="4121" max="4121" width="6.140625" style="163" customWidth="1"/>
    <col min="4122" max="4364" width="9" style="163"/>
    <col min="4365" max="4365" width="5.140625" style="163" customWidth="1"/>
    <col min="4366" max="4366" width="2.85546875" style="163" customWidth="1"/>
    <col min="4367" max="4368" width="3.140625" style="163" customWidth="1"/>
    <col min="4369" max="4369" width="2.85546875" style="163" customWidth="1"/>
    <col min="4370" max="4370" width="14.85546875" style="163" customWidth="1"/>
    <col min="4371" max="4371" width="5.140625" style="163" bestFit="1" customWidth="1"/>
    <col min="4372" max="4372" width="10" style="163" customWidth="1"/>
    <col min="4373" max="4373" width="10.140625" style="163" customWidth="1"/>
    <col min="4374" max="4374" width="8.42578125" style="163" customWidth="1"/>
    <col min="4375" max="4375" width="7.42578125" style="163" customWidth="1"/>
    <col min="4376" max="4376" width="10.5703125" style="163" customWidth="1"/>
    <col min="4377" max="4377" width="6.140625" style="163" customWidth="1"/>
    <col min="4378" max="4620" width="9" style="163"/>
    <col min="4621" max="4621" width="5.140625" style="163" customWidth="1"/>
    <col min="4622" max="4622" width="2.85546875" style="163" customWidth="1"/>
    <col min="4623" max="4624" width="3.140625" style="163" customWidth="1"/>
    <col min="4625" max="4625" width="2.85546875" style="163" customWidth="1"/>
    <col min="4626" max="4626" width="14.85546875" style="163" customWidth="1"/>
    <col min="4627" max="4627" width="5.140625" style="163" bestFit="1" customWidth="1"/>
    <col min="4628" max="4628" width="10" style="163" customWidth="1"/>
    <col min="4629" max="4629" width="10.140625" style="163" customWidth="1"/>
    <col min="4630" max="4630" width="8.42578125" style="163" customWidth="1"/>
    <col min="4631" max="4631" width="7.42578125" style="163" customWidth="1"/>
    <col min="4632" max="4632" width="10.5703125" style="163" customWidth="1"/>
    <col min="4633" max="4633" width="6.140625" style="163" customWidth="1"/>
    <col min="4634" max="4876" width="9" style="163"/>
    <col min="4877" max="4877" width="5.140625" style="163" customWidth="1"/>
    <col min="4878" max="4878" width="2.85546875" style="163" customWidth="1"/>
    <col min="4879" max="4880" width="3.140625" style="163" customWidth="1"/>
    <col min="4881" max="4881" width="2.85546875" style="163" customWidth="1"/>
    <col min="4882" max="4882" width="14.85546875" style="163" customWidth="1"/>
    <col min="4883" max="4883" width="5.140625" style="163" bestFit="1" customWidth="1"/>
    <col min="4884" max="4884" width="10" style="163" customWidth="1"/>
    <col min="4885" max="4885" width="10.140625" style="163" customWidth="1"/>
    <col min="4886" max="4886" width="8.42578125" style="163" customWidth="1"/>
    <col min="4887" max="4887" width="7.42578125" style="163" customWidth="1"/>
    <col min="4888" max="4888" width="10.5703125" style="163" customWidth="1"/>
    <col min="4889" max="4889" width="6.140625" style="163" customWidth="1"/>
    <col min="4890" max="5132" width="9" style="163"/>
    <col min="5133" max="5133" width="5.140625" style="163" customWidth="1"/>
    <col min="5134" max="5134" width="2.85546875" style="163" customWidth="1"/>
    <col min="5135" max="5136" width="3.140625" style="163" customWidth="1"/>
    <col min="5137" max="5137" width="2.85546875" style="163" customWidth="1"/>
    <col min="5138" max="5138" width="14.85546875" style="163" customWidth="1"/>
    <col min="5139" max="5139" width="5.140625" style="163" bestFit="1" customWidth="1"/>
    <col min="5140" max="5140" width="10" style="163" customWidth="1"/>
    <col min="5141" max="5141" width="10.140625" style="163" customWidth="1"/>
    <col min="5142" max="5142" width="8.42578125" style="163" customWidth="1"/>
    <col min="5143" max="5143" width="7.42578125" style="163" customWidth="1"/>
    <col min="5144" max="5144" width="10.5703125" style="163" customWidth="1"/>
    <col min="5145" max="5145" width="6.140625" style="163" customWidth="1"/>
    <col min="5146" max="5388" width="9" style="163"/>
    <col min="5389" max="5389" width="5.140625" style="163" customWidth="1"/>
    <col min="5390" max="5390" width="2.85546875" style="163" customWidth="1"/>
    <col min="5391" max="5392" width="3.140625" style="163" customWidth="1"/>
    <col min="5393" max="5393" width="2.85546875" style="163" customWidth="1"/>
    <col min="5394" max="5394" width="14.85546875" style="163" customWidth="1"/>
    <col min="5395" max="5395" width="5.140625" style="163" bestFit="1" customWidth="1"/>
    <col min="5396" max="5396" width="10" style="163" customWidth="1"/>
    <col min="5397" max="5397" width="10.140625" style="163" customWidth="1"/>
    <col min="5398" max="5398" width="8.42578125" style="163" customWidth="1"/>
    <col min="5399" max="5399" width="7.42578125" style="163" customWidth="1"/>
    <col min="5400" max="5400" width="10.5703125" style="163" customWidth="1"/>
    <col min="5401" max="5401" width="6.140625" style="163" customWidth="1"/>
    <col min="5402" max="5644" width="9" style="163"/>
    <col min="5645" max="5645" width="5.140625" style="163" customWidth="1"/>
    <col min="5646" max="5646" width="2.85546875" style="163" customWidth="1"/>
    <col min="5647" max="5648" width="3.140625" style="163" customWidth="1"/>
    <col min="5649" max="5649" width="2.85546875" style="163" customWidth="1"/>
    <col min="5650" max="5650" width="14.85546875" style="163" customWidth="1"/>
    <col min="5651" max="5651" width="5.140625" style="163" bestFit="1" customWidth="1"/>
    <col min="5652" max="5652" width="10" style="163" customWidth="1"/>
    <col min="5653" max="5653" width="10.140625" style="163" customWidth="1"/>
    <col min="5654" max="5654" width="8.42578125" style="163" customWidth="1"/>
    <col min="5655" max="5655" width="7.42578125" style="163" customWidth="1"/>
    <col min="5656" max="5656" width="10.5703125" style="163" customWidth="1"/>
    <col min="5657" max="5657" width="6.140625" style="163" customWidth="1"/>
    <col min="5658" max="5900" width="9" style="163"/>
    <col min="5901" max="5901" width="5.140625" style="163" customWidth="1"/>
    <col min="5902" max="5902" width="2.85546875" style="163" customWidth="1"/>
    <col min="5903" max="5904" width="3.140625" style="163" customWidth="1"/>
    <col min="5905" max="5905" width="2.85546875" style="163" customWidth="1"/>
    <col min="5906" max="5906" width="14.85546875" style="163" customWidth="1"/>
    <col min="5907" max="5907" width="5.140625" style="163" bestFit="1" customWidth="1"/>
    <col min="5908" max="5908" width="10" style="163" customWidth="1"/>
    <col min="5909" max="5909" width="10.140625" style="163" customWidth="1"/>
    <col min="5910" max="5910" width="8.42578125" style="163" customWidth="1"/>
    <col min="5911" max="5911" width="7.42578125" style="163" customWidth="1"/>
    <col min="5912" max="5912" width="10.5703125" style="163" customWidth="1"/>
    <col min="5913" max="5913" width="6.140625" style="163" customWidth="1"/>
    <col min="5914" max="6156" width="9" style="163"/>
    <col min="6157" max="6157" width="5.140625" style="163" customWidth="1"/>
    <col min="6158" max="6158" width="2.85546875" style="163" customWidth="1"/>
    <col min="6159" max="6160" width="3.140625" style="163" customWidth="1"/>
    <col min="6161" max="6161" width="2.85546875" style="163" customWidth="1"/>
    <col min="6162" max="6162" width="14.85546875" style="163" customWidth="1"/>
    <col min="6163" max="6163" width="5.140625" style="163" bestFit="1" customWidth="1"/>
    <col min="6164" max="6164" width="10" style="163" customWidth="1"/>
    <col min="6165" max="6165" width="10.140625" style="163" customWidth="1"/>
    <col min="6166" max="6166" width="8.42578125" style="163" customWidth="1"/>
    <col min="6167" max="6167" width="7.42578125" style="163" customWidth="1"/>
    <col min="6168" max="6168" width="10.5703125" style="163" customWidth="1"/>
    <col min="6169" max="6169" width="6.140625" style="163" customWidth="1"/>
    <col min="6170" max="6412" width="9" style="163"/>
    <col min="6413" max="6413" width="5.140625" style="163" customWidth="1"/>
    <col min="6414" max="6414" width="2.85546875" style="163" customWidth="1"/>
    <col min="6415" max="6416" width="3.140625" style="163" customWidth="1"/>
    <col min="6417" max="6417" width="2.85546875" style="163" customWidth="1"/>
    <col min="6418" max="6418" width="14.85546875" style="163" customWidth="1"/>
    <col min="6419" max="6419" width="5.140625" style="163" bestFit="1" customWidth="1"/>
    <col min="6420" max="6420" width="10" style="163" customWidth="1"/>
    <col min="6421" max="6421" width="10.140625" style="163" customWidth="1"/>
    <col min="6422" max="6422" width="8.42578125" style="163" customWidth="1"/>
    <col min="6423" max="6423" width="7.42578125" style="163" customWidth="1"/>
    <col min="6424" max="6424" width="10.5703125" style="163" customWidth="1"/>
    <col min="6425" max="6425" width="6.140625" style="163" customWidth="1"/>
    <col min="6426" max="6668" width="9" style="163"/>
    <col min="6669" max="6669" width="5.140625" style="163" customWidth="1"/>
    <col min="6670" max="6670" width="2.85546875" style="163" customWidth="1"/>
    <col min="6671" max="6672" width="3.140625" style="163" customWidth="1"/>
    <col min="6673" max="6673" width="2.85546875" style="163" customWidth="1"/>
    <col min="6674" max="6674" width="14.85546875" style="163" customWidth="1"/>
    <col min="6675" max="6675" width="5.140625" style="163" bestFit="1" customWidth="1"/>
    <col min="6676" max="6676" width="10" style="163" customWidth="1"/>
    <col min="6677" max="6677" width="10.140625" style="163" customWidth="1"/>
    <col min="6678" max="6678" width="8.42578125" style="163" customWidth="1"/>
    <col min="6679" max="6679" width="7.42578125" style="163" customWidth="1"/>
    <col min="6680" max="6680" width="10.5703125" style="163" customWidth="1"/>
    <col min="6681" max="6681" width="6.140625" style="163" customWidth="1"/>
    <col min="6682" max="6924" width="9" style="163"/>
    <col min="6925" max="6925" width="5.140625" style="163" customWidth="1"/>
    <col min="6926" max="6926" width="2.85546875" style="163" customWidth="1"/>
    <col min="6927" max="6928" width="3.140625" style="163" customWidth="1"/>
    <col min="6929" max="6929" width="2.85546875" style="163" customWidth="1"/>
    <col min="6930" max="6930" width="14.85546875" style="163" customWidth="1"/>
    <col min="6931" max="6931" width="5.140625" style="163" bestFit="1" customWidth="1"/>
    <col min="6932" max="6932" width="10" style="163" customWidth="1"/>
    <col min="6933" max="6933" width="10.140625" style="163" customWidth="1"/>
    <col min="6934" max="6934" width="8.42578125" style="163" customWidth="1"/>
    <col min="6935" max="6935" width="7.42578125" style="163" customWidth="1"/>
    <col min="6936" max="6936" width="10.5703125" style="163" customWidth="1"/>
    <col min="6937" max="6937" width="6.140625" style="163" customWidth="1"/>
    <col min="6938" max="7180" width="9" style="163"/>
    <col min="7181" max="7181" width="5.140625" style="163" customWidth="1"/>
    <col min="7182" max="7182" width="2.85546875" style="163" customWidth="1"/>
    <col min="7183" max="7184" width="3.140625" style="163" customWidth="1"/>
    <col min="7185" max="7185" width="2.85546875" style="163" customWidth="1"/>
    <col min="7186" max="7186" width="14.85546875" style="163" customWidth="1"/>
    <col min="7187" max="7187" width="5.140625" style="163" bestFit="1" customWidth="1"/>
    <col min="7188" max="7188" width="10" style="163" customWidth="1"/>
    <col min="7189" max="7189" width="10.140625" style="163" customWidth="1"/>
    <col min="7190" max="7190" width="8.42578125" style="163" customWidth="1"/>
    <col min="7191" max="7191" width="7.42578125" style="163" customWidth="1"/>
    <col min="7192" max="7192" width="10.5703125" style="163" customWidth="1"/>
    <col min="7193" max="7193" width="6.140625" style="163" customWidth="1"/>
    <col min="7194" max="7436" width="9" style="163"/>
    <col min="7437" max="7437" width="5.140625" style="163" customWidth="1"/>
    <col min="7438" max="7438" width="2.85546875" style="163" customWidth="1"/>
    <col min="7439" max="7440" width="3.140625" style="163" customWidth="1"/>
    <col min="7441" max="7441" width="2.85546875" style="163" customWidth="1"/>
    <col min="7442" max="7442" width="14.85546875" style="163" customWidth="1"/>
    <col min="7443" max="7443" width="5.140625" style="163" bestFit="1" customWidth="1"/>
    <col min="7444" max="7444" width="10" style="163" customWidth="1"/>
    <col min="7445" max="7445" width="10.140625" style="163" customWidth="1"/>
    <col min="7446" max="7446" width="8.42578125" style="163" customWidth="1"/>
    <col min="7447" max="7447" width="7.42578125" style="163" customWidth="1"/>
    <col min="7448" max="7448" width="10.5703125" style="163" customWidth="1"/>
    <col min="7449" max="7449" width="6.140625" style="163" customWidth="1"/>
    <col min="7450" max="7692" width="9" style="163"/>
    <col min="7693" max="7693" width="5.140625" style="163" customWidth="1"/>
    <col min="7694" max="7694" width="2.85546875" style="163" customWidth="1"/>
    <col min="7695" max="7696" width="3.140625" style="163" customWidth="1"/>
    <col min="7697" max="7697" width="2.85546875" style="163" customWidth="1"/>
    <col min="7698" max="7698" width="14.85546875" style="163" customWidth="1"/>
    <col min="7699" max="7699" width="5.140625" style="163" bestFit="1" customWidth="1"/>
    <col min="7700" max="7700" width="10" style="163" customWidth="1"/>
    <col min="7701" max="7701" width="10.140625" style="163" customWidth="1"/>
    <col min="7702" max="7702" width="8.42578125" style="163" customWidth="1"/>
    <col min="7703" max="7703" width="7.42578125" style="163" customWidth="1"/>
    <col min="7704" max="7704" width="10.5703125" style="163" customWidth="1"/>
    <col min="7705" max="7705" width="6.140625" style="163" customWidth="1"/>
    <col min="7706" max="7948" width="9" style="163"/>
    <col min="7949" max="7949" width="5.140625" style="163" customWidth="1"/>
    <col min="7950" max="7950" width="2.85546875" style="163" customWidth="1"/>
    <col min="7951" max="7952" width="3.140625" style="163" customWidth="1"/>
    <col min="7953" max="7953" width="2.85546875" style="163" customWidth="1"/>
    <col min="7954" max="7954" width="14.85546875" style="163" customWidth="1"/>
    <col min="7955" max="7955" width="5.140625" style="163" bestFit="1" customWidth="1"/>
    <col min="7956" max="7956" width="10" style="163" customWidth="1"/>
    <col min="7957" max="7957" width="10.140625" style="163" customWidth="1"/>
    <col min="7958" max="7958" width="8.42578125" style="163" customWidth="1"/>
    <col min="7959" max="7959" width="7.42578125" style="163" customWidth="1"/>
    <col min="7960" max="7960" width="10.5703125" style="163" customWidth="1"/>
    <col min="7961" max="7961" width="6.140625" style="163" customWidth="1"/>
    <col min="7962" max="8204" width="9" style="163"/>
    <col min="8205" max="8205" width="5.140625" style="163" customWidth="1"/>
    <col min="8206" max="8206" width="2.85546875" style="163" customWidth="1"/>
    <col min="8207" max="8208" width="3.140625" style="163" customWidth="1"/>
    <col min="8209" max="8209" width="2.85546875" style="163" customWidth="1"/>
    <col min="8210" max="8210" width="14.85546875" style="163" customWidth="1"/>
    <col min="8211" max="8211" width="5.140625" style="163" bestFit="1" customWidth="1"/>
    <col min="8212" max="8212" width="10" style="163" customWidth="1"/>
    <col min="8213" max="8213" width="10.140625" style="163" customWidth="1"/>
    <col min="8214" max="8214" width="8.42578125" style="163" customWidth="1"/>
    <col min="8215" max="8215" width="7.42578125" style="163" customWidth="1"/>
    <col min="8216" max="8216" width="10.5703125" style="163" customWidth="1"/>
    <col min="8217" max="8217" width="6.140625" style="163" customWidth="1"/>
    <col min="8218" max="8460" width="9" style="163"/>
    <col min="8461" max="8461" width="5.140625" style="163" customWidth="1"/>
    <col min="8462" max="8462" width="2.85546875" style="163" customWidth="1"/>
    <col min="8463" max="8464" width="3.140625" style="163" customWidth="1"/>
    <col min="8465" max="8465" width="2.85546875" style="163" customWidth="1"/>
    <col min="8466" max="8466" width="14.85546875" style="163" customWidth="1"/>
    <col min="8467" max="8467" width="5.140625" style="163" bestFit="1" customWidth="1"/>
    <col min="8468" max="8468" width="10" style="163" customWidth="1"/>
    <col min="8469" max="8469" width="10.140625" style="163" customWidth="1"/>
    <col min="8470" max="8470" width="8.42578125" style="163" customWidth="1"/>
    <col min="8471" max="8471" width="7.42578125" style="163" customWidth="1"/>
    <col min="8472" max="8472" width="10.5703125" style="163" customWidth="1"/>
    <col min="8473" max="8473" width="6.140625" style="163" customWidth="1"/>
    <col min="8474" max="8716" width="9" style="163"/>
    <col min="8717" max="8717" width="5.140625" style="163" customWidth="1"/>
    <col min="8718" max="8718" width="2.85546875" style="163" customWidth="1"/>
    <col min="8719" max="8720" width="3.140625" style="163" customWidth="1"/>
    <col min="8721" max="8721" width="2.85546875" style="163" customWidth="1"/>
    <col min="8722" max="8722" width="14.85546875" style="163" customWidth="1"/>
    <col min="8723" max="8723" width="5.140625" style="163" bestFit="1" customWidth="1"/>
    <col min="8724" max="8724" width="10" style="163" customWidth="1"/>
    <col min="8725" max="8725" width="10.140625" style="163" customWidth="1"/>
    <col min="8726" max="8726" width="8.42578125" style="163" customWidth="1"/>
    <col min="8727" max="8727" width="7.42578125" style="163" customWidth="1"/>
    <col min="8728" max="8728" width="10.5703125" style="163" customWidth="1"/>
    <col min="8729" max="8729" width="6.140625" style="163" customWidth="1"/>
    <col min="8730" max="8972" width="9" style="163"/>
    <col min="8973" max="8973" width="5.140625" style="163" customWidth="1"/>
    <col min="8974" max="8974" width="2.85546875" style="163" customWidth="1"/>
    <col min="8975" max="8976" width="3.140625" style="163" customWidth="1"/>
    <col min="8977" max="8977" width="2.85546875" style="163" customWidth="1"/>
    <col min="8978" max="8978" width="14.85546875" style="163" customWidth="1"/>
    <col min="8979" max="8979" width="5.140625" style="163" bestFit="1" customWidth="1"/>
    <col min="8980" max="8980" width="10" style="163" customWidth="1"/>
    <col min="8981" max="8981" width="10.140625" style="163" customWidth="1"/>
    <col min="8982" max="8982" width="8.42578125" style="163" customWidth="1"/>
    <col min="8983" max="8983" width="7.42578125" style="163" customWidth="1"/>
    <col min="8984" max="8984" width="10.5703125" style="163" customWidth="1"/>
    <col min="8985" max="8985" width="6.140625" style="163" customWidth="1"/>
    <col min="8986" max="9228" width="9" style="163"/>
    <col min="9229" max="9229" width="5.140625" style="163" customWidth="1"/>
    <col min="9230" max="9230" width="2.85546875" style="163" customWidth="1"/>
    <col min="9231" max="9232" width="3.140625" style="163" customWidth="1"/>
    <col min="9233" max="9233" width="2.85546875" style="163" customWidth="1"/>
    <col min="9234" max="9234" width="14.85546875" style="163" customWidth="1"/>
    <col min="9235" max="9235" width="5.140625" style="163" bestFit="1" customWidth="1"/>
    <col min="9236" max="9236" width="10" style="163" customWidth="1"/>
    <col min="9237" max="9237" width="10.140625" style="163" customWidth="1"/>
    <col min="9238" max="9238" width="8.42578125" style="163" customWidth="1"/>
    <col min="9239" max="9239" width="7.42578125" style="163" customWidth="1"/>
    <col min="9240" max="9240" width="10.5703125" style="163" customWidth="1"/>
    <col min="9241" max="9241" width="6.140625" style="163" customWidth="1"/>
    <col min="9242" max="9484" width="9" style="163"/>
    <col min="9485" max="9485" width="5.140625" style="163" customWidth="1"/>
    <col min="9486" max="9486" width="2.85546875" style="163" customWidth="1"/>
    <col min="9487" max="9488" width="3.140625" style="163" customWidth="1"/>
    <col min="9489" max="9489" width="2.85546875" style="163" customWidth="1"/>
    <col min="9490" max="9490" width="14.85546875" style="163" customWidth="1"/>
    <col min="9491" max="9491" width="5.140625" style="163" bestFit="1" customWidth="1"/>
    <col min="9492" max="9492" width="10" style="163" customWidth="1"/>
    <col min="9493" max="9493" width="10.140625" style="163" customWidth="1"/>
    <col min="9494" max="9494" width="8.42578125" style="163" customWidth="1"/>
    <col min="9495" max="9495" width="7.42578125" style="163" customWidth="1"/>
    <col min="9496" max="9496" width="10.5703125" style="163" customWidth="1"/>
    <col min="9497" max="9497" width="6.140625" style="163" customWidth="1"/>
    <col min="9498" max="9740" width="9" style="163"/>
    <col min="9741" max="9741" width="5.140625" style="163" customWidth="1"/>
    <col min="9742" max="9742" width="2.85546875" style="163" customWidth="1"/>
    <col min="9743" max="9744" width="3.140625" style="163" customWidth="1"/>
    <col min="9745" max="9745" width="2.85546875" style="163" customWidth="1"/>
    <col min="9746" max="9746" width="14.85546875" style="163" customWidth="1"/>
    <col min="9747" max="9747" width="5.140625" style="163" bestFit="1" customWidth="1"/>
    <col min="9748" max="9748" width="10" style="163" customWidth="1"/>
    <col min="9749" max="9749" width="10.140625" style="163" customWidth="1"/>
    <col min="9750" max="9750" width="8.42578125" style="163" customWidth="1"/>
    <col min="9751" max="9751" width="7.42578125" style="163" customWidth="1"/>
    <col min="9752" max="9752" width="10.5703125" style="163" customWidth="1"/>
    <col min="9753" max="9753" width="6.140625" style="163" customWidth="1"/>
    <col min="9754" max="9996" width="9" style="163"/>
    <col min="9997" max="9997" width="5.140625" style="163" customWidth="1"/>
    <col min="9998" max="9998" width="2.85546875" style="163" customWidth="1"/>
    <col min="9999" max="10000" width="3.140625" style="163" customWidth="1"/>
    <col min="10001" max="10001" width="2.85546875" style="163" customWidth="1"/>
    <col min="10002" max="10002" width="14.85546875" style="163" customWidth="1"/>
    <col min="10003" max="10003" width="5.140625" style="163" bestFit="1" customWidth="1"/>
    <col min="10004" max="10004" width="10" style="163" customWidth="1"/>
    <col min="10005" max="10005" width="10.140625" style="163" customWidth="1"/>
    <col min="10006" max="10006" width="8.42578125" style="163" customWidth="1"/>
    <col min="10007" max="10007" width="7.42578125" style="163" customWidth="1"/>
    <col min="10008" max="10008" width="10.5703125" style="163" customWidth="1"/>
    <col min="10009" max="10009" width="6.140625" style="163" customWidth="1"/>
    <col min="10010" max="10252" width="9" style="163"/>
    <col min="10253" max="10253" width="5.140625" style="163" customWidth="1"/>
    <col min="10254" max="10254" width="2.85546875" style="163" customWidth="1"/>
    <col min="10255" max="10256" width="3.140625" style="163" customWidth="1"/>
    <col min="10257" max="10257" width="2.85546875" style="163" customWidth="1"/>
    <col min="10258" max="10258" width="14.85546875" style="163" customWidth="1"/>
    <col min="10259" max="10259" width="5.140625" style="163" bestFit="1" customWidth="1"/>
    <col min="10260" max="10260" width="10" style="163" customWidth="1"/>
    <col min="10261" max="10261" width="10.140625" style="163" customWidth="1"/>
    <col min="10262" max="10262" width="8.42578125" style="163" customWidth="1"/>
    <col min="10263" max="10263" width="7.42578125" style="163" customWidth="1"/>
    <col min="10264" max="10264" width="10.5703125" style="163" customWidth="1"/>
    <col min="10265" max="10265" width="6.140625" style="163" customWidth="1"/>
    <col min="10266" max="10508" width="9" style="163"/>
    <col min="10509" max="10509" width="5.140625" style="163" customWidth="1"/>
    <col min="10510" max="10510" width="2.85546875" style="163" customWidth="1"/>
    <col min="10511" max="10512" width="3.140625" style="163" customWidth="1"/>
    <col min="10513" max="10513" width="2.85546875" style="163" customWidth="1"/>
    <col min="10514" max="10514" width="14.85546875" style="163" customWidth="1"/>
    <col min="10515" max="10515" width="5.140625" style="163" bestFit="1" customWidth="1"/>
    <col min="10516" max="10516" width="10" style="163" customWidth="1"/>
    <col min="10517" max="10517" width="10.140625" style="163" customWidth="1"/>
    <col min="10518" max="10518" width="8.42578125" style="163" customWidth="1"/>
    <col min="10519" max="10519" width="7.42578125" style="163" customWidth="1"/>
    <col min="10520" max="10520" width="10.5703125" style="163" customWidth="1"/>
    <col min="10521" max="10521" width="6.140625" style="163" customWidth="1"/>
    <col min="10522" max="10764" width="9" style="163"/>
    <col min="10765" max="10765" width="5.140625" style="163" customWidth="1"/>
    <col min="10766" max="10766" width="2.85546875" style="163" customWidth="1"/>
    <col min="10767" max="10768" width="3.140625" style="163" customWidth="1"/>
    <col min="10769" max="10769" width="2.85546875" style="163" customWidth="1"/>
    <col min="10770" max="10770" width="14.85546875" style="163" customWidth="1"/>
    <col min="10771" max="10771" width="5.140625" style="163" bestFit="1" customWidth="1"/>
    <col min="10772" max="10772" width="10" style="163" customWidth="1"/>
    <col min="10773" max="10773" width="10.140625" style="163" customWidth="1"/>
    <col min="10774" max="10774" width="8.42578125" style="163" customWidth="1"/>
    <col min="10775" max="10775" width="7.42578125" style="163" customWidth="1"/>
    <col min="10776" max="10776" width="10.5703125" style="163" customWidth="1"/>
    <col min="10777" max="10777" width="6.140625" style="163" customWidth="1"/>
    <col min="10778" max="11020" width="9" style="163"/>
    <col min="11021" max="11021" width="5.140625" style="163" customWidth="1"/>
    <col min="11022" max="11022" width="2.85546875" style="163" customWidth="1"/>
    <col min="11023" max="11024" width="3.140625" style="163" customWidth="1"/>
    <col min="11025" max="11025" width="2.85546875" style="163" customWidth="1"/>
    <col min="11026" max="11026" width="14.85546875" style="163" customWidth="1"/>
    <col min="11027" max="11027" width="5.140625" style="163" bestFit="1" customWidth="1"/>
    <col min="11028" max="11028" width="10" style="163" customWidth="1"/>
    <col min="11029" max="11029" width="10.140625" style="163" customWidth="1"/>
    <col min="11030" max="11030" width="8.42578125" style="163" customWidth="1"/>
    <col min="11031" max="11031" width="7.42578125" style="163" customWidth="1"/>
    <col min="11032" max="11032" width="10.5703125" style="163" customWidth="1"/>
    <col min="11033" max="11033" width="6.140625" style="163" customWidth="1"/>
    <col min="11034" max="11276" width="9" style="163"/>
    <col min="11277" max="11277" width="5.140625" style="163" customWidth="1"/>
    <col min="11278" max="11278" width="2.85546875" style="163" customWidth="1"/>
    <col min="11279" max="11280" width="3.140625" style="163" customWidth="1"/>
    <col min="11281" max="11281" width="2.85546875" style="163" customWidth="1"/>
    <col min="11282" max="11282" width="14.85546875" style="163" customWidth="1"/>
    <col min="11283" max="11283" width="5.140625" style="163" bestFit="1" customWidth="1"/>
    <col min="11284" max="11284" width="10" style="163" customWidth="1"/>
    <col min="11285" max="11285" width="10.140625" style="163" customWidth="1"/>
    <col min="11286" max="11286" width="8.42578125" style="163" customWidth="1"/>
    <col min="11287" max="11287" width="7.42578125" style="163" customWidth="1"/>
    <col min="11288" max="11288" width="10.5703125" style="163" customWidth="1"/>
    <col min="11289" max="11289" width="6.140625" style="163" customWidth="1"/>
    <col min="11290" max="11532" width="9" style="163"/>
    <col min="11533" max="11533" width="5.140625" style="163" customWidth="1"/>
    <col min="11534" max="11534" width="2.85546875" style="163" customWidth="1"/>
    <col min="11535" max="11536" width="3.140625" style="163" customWidth="1"/>
    <col min="11537" max="11537" width="2.85546875" style="163" customWidth="1"/>
    <col min="11538" max="11538" width="14.85546875" style="163" customWidth="1"/>
    <col min="11539" max="11539" width="5.140625" style="163" bestFit="1" customWidth="1"/>
    <col min="11540" max="11540" width="10" style="163" customWidth="1"/>
    <col min="11541" max="11541" width="10.140625" style="163" customWidth="1"/>
    <col min="11542" max="11542" width="8.42578125" style="163" customWidth="1"/>
    <col min="11543" max="11543" width="7.42578125" style="163" customWidth="1"/>
    <col min="11544" max="11544" width="10.5703125" style="163" customWidth="1"/>
    <col min="11545" max="11545" width="6.140625" style="163" customWidth="1"/>
    <col min="11546" max="11788" width="9" style="163"/>
    <col min="11789" max="11789" width="5.140625" style="163" customWidth="1"/>
    <col min="11790" max="11790" width="2.85546875" style="163" customWidth="1"/>
    <col min="11791" max="11792" width="3.140625" style="163" customWidth="1"/>
    <col min="11793" max="11793" width="2.85546875" style="163" customWidth="1"/>
    <col min="11794" max="11794" width="14.85546875" style="163" customWidth="1"/>
    <col min="11795" max="11795" width="5.140625" style="163" bestFit="1" customWidth="1"/>
    <col min="11796" max="11796" width="10" style="163" customWidth="1"/>
    <col min="11797" max="11797" width="10.140625" style="163" customWidth="1"/>
    <col min="11798" max="11798" width="8.42578125" style="163" customWidth="1"/>
    <col min="11799" max="11799" width="7.42578125" style="163" customWidth="1"/>
    <col min="11800" max="11800" width="10.5703125" style="163" customWidth="1"/>
    <col min="11801" max="11801" width="6.140625" style="163" customWidth="1"/>
    <col min="11802" max="12044" width="9" style="163"/>
    <col min="12045" max="12045" width="5.140625" style="163" customWidth="1"/>
    <col min="12046" max="12046" width="2.85546875" style="163" customWidth="1"/>
    <col min="12047" max="12048" width="3.140625" style="163" customWidth="1"/>
    <col min="12049" max="12049" width="2.85546875" style="163" customWidth="1"/>
    <col min="12050" max="12050" width="14.85546875" style="163" customWidth="1"/>
    <col min="12051" max="12051" width="5.140625" style="163" bestFit="1" customWidth="1"/>
    <col min="12052" max="12052" width="10" style="163" customWidth="1"/>
    <col min="12053" max="12053" width="10.140625" style="163" customWidth="1"/>
    <col min="12054" max="12054" width="8.42578125" style="163" customWidth="1"/>
    <col min="12055" max="12055" width="7.42578125" style="163" customWidth="1"/>
    <col min="12056" max="12056" width="10.5703125" style="163" customWidth="1"/>
    <col min="12057" max="12057" width="6.140625" style="163" customWidth="1"/>
    <col min="12058" max="12300" width="9" style="163"/>
    <col min="12301" max="12301" width="5.140625" style="163" customWidth="1"/>
    <col min="12302" max="12302" width="2.85546875" style="163" customWidth="1"/>
    <col min="12303" max="12304" width="3.140625" style="163" customWidth="1"/>
    <col min="12305" max="12305" width="2.85546875" style="163" customWidth="1"/>
    <col min="12306" max="12306" width="14.85546875" style="163" customWidth="1"/>
    <col min="12307" max="12307" width="5.140625" style="163" bestFit="1" customWidth="1"/>
    <col min="12308" max="12308" width="10" style="163" customWidth="1"/>
    <col min="12309" max="12309" width="10.140625" style="163" customWidth="1"/>
    <col min="12310" max="12310" width="8.42578125" style="163" customWidth="1"/>
    <col min="12311" max="12311" width="7.42578125" style="163" customWidth="1"/>
    <col min="12312" max="12312" width="10.5703125" style="163" customWidth="1"/>
    <col min="12313" max="12313" width="6.140625" style="163" customWidth="1"/>
    <col min="12314" max="12556" width="9" style="163"/>
    <col min="12557" max="12557" width="5.140625" style="163" customWidth="1"/>
    <col min="12558" max="12558" width="2.85546875" style="163" customWidth="1"/>
    <col min="12559" max="12560" width="3.140625" style="163" customWidth="1"/>
    <col min="12561" max="12561" width="2.85546875" style="163" customWidth="1"/>
    <col min="12562" max="12562" width="14.85546875" style="163" customWidth="1"/>
    <col min="12563" max="12563" width="5.140625" style="163" bestFit="1" customWidth="1"/>
    <col min="12564" max="12564" width="10" style="163" customWidth="1"/>
    <col min="12565" max="12565" width="10.140625" style="163" customWidth="1"/>
    <col min="12566" max="12566" width="8.42578125" style="163" customWidth="1"/>
    <col min="12567" max="12567" width="7.42578125" style="163" customWidth="1"/>
    <col min="12568" max="12568" width="10.5703125" style="163" customWidth="1"/>
    <col min="12569" max="12569" width="6.140625" style="163" customWidth="1"/>
    <col min="12570" max="12812" width="9" style="163"/>
    <col min="12813" max="12813" width="5.140625" style="163" customWidth="1"/>
    <col min="12814" max="12814" width="2.85546875" style="163" customWidth="1"/>
    <col min="12815" max="12816" width="3.140625" style="163" customWidth="1"/>
    <col min="12817" max="12817" width="2.85546875" style="163" customWidth="1"/>
    <col min="12818" max="12818" width="14.85546875" style="163" customWidth="1"/>
    <col min="12819" max="12819" width="5.140625" style="163" bestFit="1" customWidth="1"/>
    <col min="12820" max="12820" width="10" style="163" customWidth="1"/>
    <col min="12821" max="12821" width="10.140625" style="163" customWidth="1"/>
    <col min="12822" max="12822" width="8.42578125" style="163" customWidth="1"/>
    <col min="12823" max="12823" width="7.42578125" style="163" customWidth="1"/>
    <col min="12824" max="12824" width="10.5703125" style="163" customWidth="1"/>
    <col min="12825" max="12825" width="6.140625" style="163" customWidth="1"/>
    <col min="12826" max="13068" width="9" style="163"/>
    <col min="13069" max="13069" width="5.140625" style="163" customWidth="1"/>
    <col min="13070" max="13070" width="2.85546875" style="163" customWidth="1"/>
    <col min="13071" max="13072" width="3.140625" style="163" customWidth="1"/>
    <col min="13073" max="13073" width="2.85546875" style="163" customWidth="1"/>
    <col min="13074" max="13074" width="14.85546875" style="163" customWidth="1"/>
    <col min="13075" max="13075" width="5.140625" style="163" bestFit="1" customWidth="1"/>
    <col min="13076" max="13076" width="10" style="163" customWidth="1"/>
    <col min="13077" max="13077" width="10.140625" style="163" customWidth="1"/>
    <col min="13078" max="13078" width="8.42578125" style="163" customWidth="1"/>
    <col min="13079" max="13079" width="7.42578125" style="163" customWidth="1"/>
    <col min="13080" max="13080" width="10.5703125" style="163" customWidth="1"/>
    <col min="13081" max="13081" width="6.140625" style="163" customWidth="1"/>
    <col min="13082" max="13324" width="9" style="163"/>
    <col min="13325" max="13325" width="5.140625" style="163" customWidth="1"/>
    <col min="13326" max="13326" width="2.85546875" style="163" customWidth="1"/>
    <col min="13327" max="13328" width="3.140625" style="163" customWidth="1"/>
    <col min="13329" max="13329" width="2.85546875" style="163" customWidth="1"/>
    <col min="13330" max="13330" width="14.85546875" style="163" customWidth="1"/>
    <col min="13331" max="13331" width="5.140625" style="163" bestFit="1" customWidth="1"/>
    <col min="13332" max="13332" width="10" style="163" customWidth="1"/>
    <col min="13333" max="13333" width="10.140625" style="163" customWidth="1"/>
    <col min="13334" max="13334" width="8.42578125" style="163" customWidth="1"/>
    <col min="13335" max="13335" width="7.42578125" style="163" customWidth="1"/>
    <col min="13336" max="13336" width="10.5703125" style="163" customWidth="1"/>
    <col min="13337" max="13337" width="6.140625" style="163" customWidth="1"/>
    <col min="13338" max="13580" width="9" style="163"/>
    <col min="13581" max="13581" width="5.140625" style="163" customWidth="1"/>
    <col min="13582" max="13582" width="2.85546875" style="163" customWidth="1"/>
    <col min="13583" max="13584" width="3.140625" style="163" customWidth="1"/>
    <col min="13585" max="13585" width="2.85546875" style="163" customWidth="1"/>
    <col min="13586" max="13586" width="14.85546875" style="163" customWidth="1"/>
    <col min="13587" max="13587" width="5.140625" style="163" bestFit="1" customWidth="1"/>
    <col min="13588" max="13588" width="10" style="163" customWidth="1"/>
    <col min="13589" max="13589" width="10.140625" style="163" customWidth="1"/>
    <col min="13590" max="13590" width="8.42578125" style="163" customWidth="1"/>
    <col min="13591" max="13591" width="7.42578125" style="163" customWidth="1"/>
    <col min="13592" max="13592" width="10.5703125" style="163" customWidth="1"/>
    <col min="13593" max="13593" width="6.140625" style="163" customWidth="1"/>
    <col min="13594" max="13836" width="9" style="163"/>
    <col min="13837" max="13837" width="5.140625" style="163" customWidth="1"/>
    <col min="13838" max="13838" width="2.85546875" style="163" customWidth="1"/>
    <col min="13839" max="13840" width="3.140625" style="163" customWidth="1"/>
    <col min="13841" max="13841" width="2.85546875" style="163" customWidth="1"/>
    <col min="13842" max="13842" width="14.85546875" style="163" customWidth="1"/>
    <col min="13843" max="13843" width="5.140625" style="163" bestFit="1" customWidth="1"/>
    <col min="13844" max="13844" width="10" style="163" customWidth="1"/>
    <col min="13845" max="13845" width="10.140625" style="163" customWidth="1"/>
    <col min="13846" max="13846" width="8.42578125" style="163" customWidth="1"/>
    <col min="13847" max="13847" width="7.42578125" style="163" customWidth="1"/>
    <col min="13848" max="13848" width="10.5703125" style="163" customWidth="1"/>
    <col min="13849" max="13849" width="6.140625" style="163" customWidth="1"/>
    <col min="13850" max="14092" width="9" style="163"/>
    <col min="14093" max="14093" width="5.140625" style="163" customWidth="1"/>
    <col min="14094" max="14094" width="2.85546875" style="163" customWidth="1"/>
    <col min="14095" max="14096" width="3.140625" style="163" customWidth="1"/>
    <col min="14097" max="14097" width="2.85546875" style="163" customWidth="1"/>
    <col min="14098" max="14098" width="14.85546875" style="163" customWidth="1"/>
    <col min="14099" max="14099" width="5.140625" style="163" bestFit="1" customWidth="1"/>
    <col min="14100" max="14100" width="10" style="163" customWidth="1"/>
    <col min="14101" max="14101" width="10.140625" style="163" customWidth="1"/>
    <col min="14102" max="14102" width="8.42578125" style="163" customWidth="1"/>
    <col min="14103" max="14103" width="7.42578125" style="163" customWidth="1"/>
    <col min="14104" max="14104" width="10.5703125" style="163" customWidth="1"/>
    <col min="14105" max="14105" width="6.140625" style="163" customWidth="1"/>
    <col min="14106" max="14348" width="9" style="163"/>
    <col min="14349" max="14349" width="5.140625" style="163" customWidth="1"/>
    <col min="14350" max="14350" width="2.85546875" style="163" customWidth="1"/>
    <col min="14351" max="14352" width="3.140625" style="163" customWidth="1"/>
    <col min="14353" max="14353" width="2.85546875" style="163" customWidth="1"/>
    <col min="14354" max="14354" width="14.85546875" style="163" customWidth="1"/>
    <col min="14355" max="14355" width="5.140625" style="163" bestFit="1" customWidth="1"/>
    <col min="14356" max="14356" width="10" style="163" customWidth="1"/>
    <col min="14357" max="14357" width="10.140625" style="163" customWidth="1"/>
    <col min="14358" max="14358" width="8.42578125" style="163" customWidth="1"/>
    <col min="14359" max="14359" width="7.42578125" style="163" customWidth="1"/>
    <col min="14360" max="14360" width="10.5703125" style="163" customWidth="1"/>
    <col min="14361" max="14361" width="6.140625" style="163" customWidth="1"/>
    <col min="14362" max="14604" width="9" style="163"/>
    <col min="14605" max="14605" width="5.140625" style="163" customWidth="1"/>
    <col min="14606" max="14606" width="2.85546875" style="163" customWidth="1"/>
    <col min="14607" max="14608" width="3.140625" style="163" customWidth="1"/>
    <col min="14609" max="14609" width="2.85546875" style="163" customWidth="1"/>
    <col min="14610" max="14610" width="14.85546875" style="163" customWidth="1"/>
    <col min="14611" max="14611" width="5.140625" style="163" bestFit="1" customWidth="1"/>
    <col min="14612" max="14612" width="10" style="163" customWidth="1"/>
    <col min="14613" max="14613" width="10.140625" style="163" customWidth="1"/>
    <col min="14614" max="14614" width="8.42578125" style="163" customWidth="1"/>
    <col min="14615" max="14615" width="7.42578125" style="163" customWidth="1"/>
    <col min="14616" max="14616" width="10.5703125" style="163" customWidth="1"/>
    <col min="14617" max="14617" width="6.140625" style="163" customWidth="1"/>
    <col min="14618" max="14860" width="9" style="163"/>
    <col min="14861" max="14861" width="5.140625" style="163" customWidth="1"/>
    <col min="14862" max="14862" width="2.85546875" style="163" customWidth="1"/>
    <col min="14863" max="14864" width="3.140625" style="163" customWidth="1"/>
    <col min="14865" max="14865" width="2.85546875" style="163" customWidth="1"/>
    <col min="14866" max="14866" width="14.85546875" style="163" customWidth="1"/>
    <col min="14867" max="14867" width="5.140625" style="163" bestFit="1" customWidth="1"/>
    <col min="14868" max="14868" width="10" style="163" customWidth="1"/>
    <col min="14869" max="14869" width="10.140625" style="163" customWidth="1"/>
    <col min="14870" max="14870" width="8.42578125" style="163" customWidth="1"/>
    <col min="14871" max="14871" width="7.42578125" style="163" customWidth="1"/>
    <col min="14872" max="14872" width="10.5703125" style="163" customWidth="1"/>
    <col min="14873" max="14873" width="6.140625" style="163" customWidth="1"/>
    <col min="14874" max="15116" width="9" style="163"/>
    <col min="15117" max="15117" width="5.140625" style="163" customWidth="1"/>
    <col min="15118" max="15118" width="2.85546875" style="163" customWidth="1"/>
    <col min="15119" max="15120" width="3.140625" style="163" customWidth="1"/>
    <col min="15121" max="15121" width="2.85546875" style="163" customWidth="1"/>
    <col min="15122" max="15122" width="14.85546875" style="163" customWidth="1"/>
    <col min="15123" max="15123" width="5.140625" style="163" bestFit="1" customWidth="1"/>
    <col min="15124" max="15124" width="10" style="163" customWidth="1"/>
    <col min="15125" max="15125" width="10.140625" style="163" customWidth="1"/>
    <col min="15126" max="15126" width="8.42578125" style="163" customWidth="1"/>
    <col min="15127" max="15127" width="7.42578125" style="163" customWidth="1"/>
    <col min="15128" max="15128" width="10.5703125" style="163" customWidth="1"/>
    <col min="15129" max="15129" width="6.140625" style="163" customWidth="1"/>
    <col min="15130" max="15372" width="9" style="163"/>
    <col min="15373" max="15373" width="5.140625" style="163" customWidth="1"/>
    <col min="15374" max="15374" width="2.85546875" style="163" customWidth="1"/>
    <col min="15375" max="15376" width="3.140625" style="163" customWidth="1"/>
    <col min="15377" max="15377" width="2.85546875" style="163" customWidth="1"/>
    <col min="15378" max="15378" width="14.85546875" style="163" customWidth="1"/>
    <col min="15379" max="15379" width="5.140625" style="163" bestFit="1" customWidth="1"/>
    <col min="15380" max="15380" width="10" style="163" customWidth="1"/>
    <col min="15381" max="15381" width="10.140625" style="163" customWidth="1"/>
    <col min="15382" max="15382" width="8.42578125" style="163" customWidth="1"/>
    <col min="15383" max="15383" width="7.42578125" style="163" customWidth="1"/>
    <col min="15384" max="15384" width="10.5703125" style="163" customWidth="1"/>
    <col min="15385" max="15385" width="6.140625" style="163" customWidth="1"/>
    <col min="15386" max="15628" width="9" style="163"/>
    <col min="15629" max="15629" width="5.140625" style="163" customWidth="1"/>
    <col min="15630" max="15630" width="2.85546875" style="163" customWidth="1"/>
    <col min="15631" max="15632" width="3.140625" style="163" customWidth="1"/>
    <col min="15633" max="15633" width="2.85546875" style="163" customWidth="1"/>
    <col min="15634" max="15634" width="14.85546875" style="163" customWidth="1"/>
    <col min="15635" max="15635" width="5.140625" style="163" bestFit="1" customWidth="1"/>
    <col min="15636" max="15636" width="10" style="163" customWidth="1"/>
    <col min="15637" max="15637" width="10.140625" style="163" customWidth="1"/>
    <col min="15638" max="15638" width="8.42578125" style="163" customWidth="1"/>
    <col min="15639" max="15639" width="7.42578125" style="163" customWidth="1"/>
    <col min="15640" max="15640" width="10.5703125" style="163" customWidth="1"/>
    <col min="15641" max="15641" width="6.140625" style="163" customWidth="1"/>
    <col min="15642" max="15884" width="9" style="163"/>
    <col min="15885" max="15885" width="5.140625" style="163" customWidth="1"/>
    <col min="15886" max="15886" width="2.85546875" style="163" customWidth="1"/>
    <col min="15887" max="15888" width="3.140625" style="163" customWidth="1"/>
    <col min="15889" max="15889" width="2.85546875" style="163" customWidth="1"/>
    <col min="15890" max="15890" width="14.85546875" style="163" customWidth="1"/>
    <col min="15891" max="15891" width="5.140625" style="163" bestFit="1" customWidth="1"/>
    <col min="15892" max="15892" width="10" style="163" customWidth="1"/>
    <col min="15893" max="15893" width="10.140625" style="163" customWidth="1"/>
    <col min="15894" max="15894" width="8.42578125" style="163" customWidth="1"/>
    <col min="15895" max="15895" width="7.42578125" style="163" customWidth="1"/>
    <col min="15896" max="15896" width="10.5703125" style="163" customWidth="1"/>
    <col min="15897" max="15897" width="6.140625" style="163" customWidth="1"/>
    <col min="15898" max="16140" width="9" style="163"/>
    <col min="16141" max="16141" width="5.140625" style="163" customWidth="1"/>
    <col min="16142" max="16142" width="2.85546875" style="163" customWidth="1"/>
    <col min="16143" max="16144" width="3.140625" style="163" customWidth="1"/>
    <col min="16145" max="16145" width="2.85546875" style="163" customWidth="1"/>
    <col min="16146" max="16146" width="14.85546875" style="163" customWidth="1"/>
    <col min="16147" max="16147" width="5.140625" style="163" bestFit="1" customWidth="1"/>
    <col min="16148" max="16148" width="10" style="163" customWidth="1"/>
    <col min="16149" max="16149" width="10.140625" style="163" customWidth="1"/>
    <col min="16150" max="16150" width="8.42578125" style="163" customWidth="1"/>
    <col min="16151" max="16151" width="7.42578125" style="163" customWidth="1"/>
    <col min="16152" max="16152" width="10.5703125" style="163" customWidth="1"/>
    <col min="16153" max="16153" width="6.140625" style="163" customWidth="1"/>
    <col min="16154" max="16384" width="9" style="163"/>
  </cols>
  <sheetData>
    <row r="1" spans="1:33" s="162" customFormat="1" ht="14.25" x14ac:dyDescent="0.15">
      <c r="A1" s="158" t="s">
        <v>608</v>
      </c>
      <c r="B1" s="159"/>
      <c r="C1" s="159"/>
      <c r="D1" s="160"/>
      <c r="E1" s="161"/>
      <c r="F1" s="161"/>
      <c r="G1" s="161"/>
      <c r="AA1" s="22" t="s">
        <v>26</v>
      </c>
    </row>
    <row r="2" spans="1:33" s="162" customFormat="1" ht="15" thickBot="1" x14ac:dyDescent="0.2">
      <c r="A2" s="158"/>
      <c r="B2" s="159"/>
      <c r="C2" s="159"/>
      <c r="D2" s="160"/>
      <c r="E2" s="161"/>
      <c r="F2" s="161"/>
      <c r="G2" s="161"/>
      <c r="AA2" s="23" t="s">
        <v>658</v>
      </c>
    </row>
    <row r="3" spans="1:33" ht="12.75" thickBot="1" x14ac:dyDescent="0.2">
      <c r="B3" s="164"/>
      <c r="H3" s="928" t="s">
        <v>539</v>
      </c>
      <c r="I3" s="929"/>
      <c r="J3" s="930"/>
      <c r="K3" s="928" t="s">
        <v>540</v>
      </c>
      <c r="L3" s="929"/>
      <c r="M3" s="930"/>
      <c r="N3" s="928" t="s">
        <v>17</v>
      </c>
      <c r="O3" s="929"/>
      <c r="P3" s="930"/>
      <c r="Q3" s="928" t="s">
        <v>18</v>
      </c>
      <c r="R3" s="929"/>
      <c r="S3" s="930"/>
      <c r="T3" s="928" t="s">
        <v>21</v>
      </c>
      <c r="U3" s="929"/>
      <c r="V3" s="930"/>
    </row>
    <row r="4" spans="1:33" ht="15" customHeight="1" x14ac:dyDescent="0.15">
      <c r="B4" s="848"/>
      <c r="C4" s="849"/>
      <c r="D4" s="849"/>
      <c r="E4" s="849"/>
      <c r="F4" s="849"/>
      <c r="G4" s="852" t="s">
        <v>116</v>
      </c>
      <c r="H4" s="854" t="s">
        <v>502</v>
      </c>
      <c r="I4" s="856" t="s">
        <v>503</v>
      </c>
      <c r="J4" s="858" t="s">
        <v>504</v>
      </c>
      <c r="K4" s="854" t="s">
        <v>502</v>
      </c>
      <c r="L4" s="856" t="s">
        <v>503</v>
      </c>
      <c r="M4" s="858" t="s">
        <v>504</v>
      </c>
      <c r="N4" s="854" t="s">
        <v>502</v>
      </c>
      <c r="O4" s="856" t="s">
        <v>503</v>
      </c>
      <c r="P4" s="858" t="s">
        <v>504</v>
      </c>
      <c r="Q4" s="854" t="s">
        <v>502</v>
      </c>
      <c r="R4" s="856" t="s">
        <v>503</v>
      </c>
      <c r="S4" s="858" t="s">
        <v>504</v>
      </c>
      <c r="T4" s="854" t="s">
        <v>502</v>
      </c>
      <c r="U4" s="856" t="s">
        <v>503</v>
      </c>
      <c r="V4" s="858" t="s">
        <v>504</v>
      </c>
      <c r="W4" s="899" t="s">
        <v>505</v>
      </c>
      <c r="X4" s="920"/>
      <c r="Y4" s="916" t="s">
        <v>506</v>
      </c>
      <c r="Z4" s="917"/>
    </row>
    <row r="5" spans="1:33" s="169" customFormat="1" ht="51.75" customHeight="1" thickBot="1" x14ac:dyDescent="0.2">
      <c r="B5" s="850"/>
      <c r="C5" s="851"/>
      <c r="D5" s="851"/>
      <c r="E5" s="851"/>
      <c r="F5" s="851"/>
      <c r="G5" s="853"/>
      <c r="H5" s="855"/>
      <c r="I5" s="857"/>
      <c r="J5" s="859"/>
      <c r="K5" s="855"/>
      <c r="L5" s="857"/>
      <c r="M5" s="859"/>
      <c r="N5" s="855"/>
      <c r="O5" s="857"/>
      <c r="P5" s="859"/>
      <c r="Q5" s="855"/>
      <c r="R5" s="857"/>
      <c r="S5" s="859"/>
      <c r="T5" s="855"/>
      <c r="U5" s="857"/>
      <c r="V5" s="859"/>
      <c r="W5" s="901"/>
      <c r="X5" s="921"/>
      <c r="Y5" s="918"/>
      <c r="Z5" s="919"/>
    </row>
    <row r="6" spans="1:33" ht="19.5" customHeight="1" thickBot="1" x14ac:dyDescent="0.2">
      <c r="B6" s="860" t="s">
        <v>507</v>
      </c>
      <c r="C6" s="863" t="s">
        <v>508</v>
      </c>
      <c r="D6" s="866" t="s">
        <v>509</v>
      </c>
      <c r="E6" s="867"/>
      <c r="F6" s="868"/>
      <c r="G6" s="170" t="s">
        <v>510</v>
      </c>
      <c r="H6" s="310"/>
      <c r="I6" s="171">
        <f>H6*$W6</f>
        <v>0</v>
      </c>
      <c r="J6" s="172" t="e">
        <f t="shared" ref="J6:J24" si="0">I6/$I$25*100</f>
        <v>#DIV/0!</v>
      </c>
      <c r="K6" s="310"/>
      <c r="L6" s="171">
        <f>K6*$W6</f>
        <v>0</v>
      </c>
      <c r="M6" s="172" t="e">
        <f t="shared" ref="M6:M24" si="1">L6/$I$25*100</f>
        <v>#DIV/0!</v>
      </c>
      <c r="N6" s="310"/>
      <c r="O6" s="171">
        <f>N6*$W6</f>
        <v>0</v>
      </c>
      <c r="P6" s="172" t="e">
        <f t="shared" ref="P6:P24" si="2">O6/$I$25*100</f>
        <v>#DIV/0!</v>
      </c>
      <c r="Q6" s="310"/>
      <c r="R6" s="171">
        <f>Q6*$W6</f>
        <v>0</v>
      </c>
      <c r="S6" s="172" t="e">
        <f t="shared" ref="S6:S24" si="3">R6/$I$25*100</f>
        <v>#DIV/0!</v>
      </c>
      <c r="T6" s="310"/>
      <c r="U6" s="171">
        <f>T6*$W6</f>
        <v>0</v>
      </c>
      <c r="V6" s="172" t="e">
        <f t="shared" ref="V6:V24" si="4">U6/$I$25*100</f>
        <v>#DIV/0!</v>
      </c>
      <c r="W6" s="233">
        <v>0.51100000000000001</v>
      </c>
      <c r="X6" s="173" t="s">
        <v>511</v>
      </c>
      <c r="Y6" s="869"/>
      <c r="Z6" s="870"/>
      <c r="AA6" s="211" t="s">
        <v>541</v>
      </c>
      <c r="AB6" s="210"/>
      <c r="AC6" s="210"/>
      <c r="AD6" s="210"/>
      <c r="AE6" s="210"/>
      <c r="AF6" s="210"/>
      <c r="AG6" s="210"/>
    </row>
    <row r="7" spans="1:33" ht="19.5" customHeight="1" x14ac:dyDescent="0.15">
      <c r="B7" s="861"/>
      <c r="C7" s="864"/>
      <c r="D7" s="871" t="s">
        <v>512</v>
      </c>
      <c r="E7" s="873" t="s">
        <v>133</v>
      </c>
      <c r="F7" s="874"/>
      <c r="G7" s="174" t="s">
        <v>513</v>
      </c>
      <c r="H7" s="311"/>
      <c r="I7" s="175">
        <f>H7*$W7*$Y7</f>
        <v>0</v>
      </c>
      <c r="J7" s="176" t="e">
        <f>I7/$I$25*100</f>
        <v>#DIV/0!</v>
      </c>
      <c r="K7" s="311"/>
      <c r="L7" s="175">
        <f>K7*$W7*$Y7</f>
        <v>0</v>
      </c>
      <c r="M7" s="176" t="e">
        <f t="shared" si="1"/>
        <v>#DIV/0!</v>
      </c>
      <c r="N7" s="311"/>
      <c r="O7" s="175">
        <f>N7*$W7*$Y7</f>
        <v>0</v>
      </c>
      <c r="P7" s="176" t="e">
        <f t="shared" si="2"/>
        <v>#DIV/0!</v>
      </c>
      <c r="Q7" s="311"/>
      <c r="R7" s="175">
        <f>Q7*$W7*$Y7</f>
        <v>0</v>
      </c>
      <c r="S7" s="176" t="e">
        <f t="shared" si="3"/>
        <v>#DIV/0!</v>
      </c>
      <c r="T7" s="311"/>
      <c r="U7" s="175">
        <f>T7*$W7*$Y7</f>
        <v>0</v>
      </c>
      <c r="V7" s="176" t="e">
        <f t="shared" si="4"/>
        <v>#DIV/0!</v>
      </c>
      <c r="W7" s="234">
        <v>6.8599999999999994E-2</v>
      </c>
      <c r="X7" s="177" t="s">
        <v>514</v>
      </c>
      <c r="Y7" s="178">
        <v>36.5</v>
      </c>
      <c r="Z7" s="179" t="s">
        <v>515</v>
      </c>
    </row>
    <row r="8" spans="1:33" ht="19.5" customHeight="1" x14ac:dyDescent="0.15">
      <c r="B8" s="861"/>
      <c r="C8" s="864"/>
      <c r="D8" s="871"/>
      <c r="E8" s="873" t="s">
        <v>135</v>
      </c>
      <c r="F8" s="874"/>
      <c r="G8" s="174" t="s">
        <v>513</v>
      </c>
      <c r="H8" s="311"/>
      <c r="I8" s="175">
        <f t="shared" ref="I8:I14" si="5">H8*$W8*$Y8</f>
        <v>0</v>
      </c>
      <c r="J8" s="176" t="e">
        <f t="shared" si="0"/>
        <v>#DIV/0!</v>
      </c>
      <c r="K8" s="311"/>
      <c r="L8" s="175">
        <f t="shared" ref="L8:L14" si="6">K8*$W8*$Y8</f>
        <v>0</v>
      </c>
      <c r="M8" s="176" t="e">
        <f t="shared" si="1"/>
        <v>#DIV/0!</v>
      </c>
      <c r="N8" s="311"/>
      <c r="O8" s="175">
        <f t="shared" ref="O8:O14" si="7">N8*$W8*$Y8</f>
        <v>0</v>
      </c>
      <c r="P8" s="176" t="e">
        <f t="shared" si="2"/>
        <v>#DIV/0!</v>
      </c>
      <c r="Q8" s="311"/>
      <c r="R8" s="175">
        <f t="shared" ref="R8:R14" si="8">Q8*$W8*$Y8</f>
        <v>0</v>
      </c>
      <c r="S8" s="176" t="e">
        <f t="shared" si="3"/>
        <v>#DIV/0!</v>
      </c>
      <c r="T8" s="311"/>
      <c r="U8" s="175">
        <f t="shared" ref="U8:U14" si="9">T8*$W8*$Y8</f>
        <v>0</v>
      </c>
      <c r="V8" s="176" t="e">
        <f t="shared" si="4"/>
        <v>#DIV/0!</v>
      </c>
      <c r="W8" s="234">
        <v>7.0800000000000002E-2</v>
      </c>
      <c r="X8" s="177" t="s">
        <v>514</v>
      </c>
      <c r="Y8" s="178">
        <v>38.9</v>
      </c>
      <c r="Z8" s="180" t="s">
        <v>515</v>
      </c>
    </row>
    <row r="9" spans="1:33" ht="19.5" customHeight="1" x14ac:dyDescent="0.15">
      <c r="B9" s="861"/>
      <c r="C9" s="864"/>
      <c r="D9" s="871"/>
      <c r="E9" s="873" t="s">
        <v>158</v>
      </c>
      <c r="F9" s="874"/>
      <c r="G9" s="174" t="s">
        <v>516</v>
      </c>
      <c r="H9" s="311"/>
      <c r="I9" s="175">
        <f t="shared" si="5"/>
        <v>0</v>
      </c>
      <c r="J9" s="176" t="e">
        <f t="shared" si="0"/>
        <v>#DIV/0!</v>
      </c>
      <c r="K9" s="311"/>
      <c r="L9" s="175">
        <f t="shared" si="6"/>
        <v>0</v>
      </c>
      <c r="M9" s="176" t="e">
        <f t="shared" si="1"/>
        <v>#DIV/0!</v>
      </c>
      <c r="N9" s="311"/>
      <c r="O9" s="175">
        <f t="shared" si="7"/>
        <v>0</v>
      </c>
      <c r="P9" s="176" t="e">
        <f t="shared" si="2"/>
        <v>#DIV/0!</v>
      </c>
      <c r="Q9" s="311"/>
      <c r="R9" s="175">
        <f t="shared" si="8"/>
        <v>0</v>
      </c>
      <c r="S9" s="176" t="e">
        <f t="shared" si="3"/>
        <v>#DIV/0!</v>
      </c>
      <c r="T9" s="311"/>
      <c r="U9" s="175">
        <f t="shared" si="9"/>
        <v>0</v>
      </c>
      <c r="V9" s="176" t="e">
        <f t="shared" si="4"/>
        <v>#DIV/0!</v>
      </c>
      <c r="W9" s="234">
        <v>4.9700000000000001E-2</v>
      </c>
      <c r="X9" s="177" t="s">
        <v>514</v>
      </c>
      <c r="Y9" s="178">
        <v>40</v>
      </c>
      <c r="Z9" s="180" t="s">
        <v>517</v>
      </c>
    </row>
    <row r="10" spans="1:33" ht="19.5" customHeight="1" x14ac:dyDescent="0.15">
      <c r="B10" s="861"/>
      <c r="C10" s="864"/>
      <c r="D10" s="871"/>
      <c r="E10" s="873" t="s">
        <v>518</v>
      </c>
      <c r="F10" s="874"/>
      <c r="G10" s="174" t="s">
        <v>519</v>
      </c>
      <c r="H10" s="311"/>
      <c r="I10" s="175">
        <f t="shared" si="5"/>
        <v>0</v>
      </c>
      <c r="J10" s="176" t="e">
        <f t="shared" si="0"/>
        <v>#DIV/0!</v>
      </c>
      <c r="K10" s="311"/>
      <c r="L10" s="175">
        <f t="shared" si="6"/>
        <v>0</v>
      </c>
      <c r="M10" s="176" t="e">
        <f t="shared" si="1"/>
        <v>#DIV/0!</v>
      </c>
      <c r="N10" s="311"/>
      <c r="O10" s="175">
        <f t="shared" si="7"/>
        <v>0</v>
      </c>
      <c r="P10" s="176" t="e">
        <f t="shared" si="2"/>
        <v>#DIV/0!</v>
      </c>
      <c r="Q10" s="311"/>
      <c r="R10" s="175">
        <f t="shared" si="8"/>
        <v>0</v>
      </c>
      <c r="S10" s="176" t="e">
        <f t="shared" si="3"/>
        <v>#DIV/0!</v>
      </c>
      <c r="T10" s="311"/>
      <c r="U10" s="175">
        <f t="shared" si="9"/>
        <v>0</v>
      </c>
      <c r="V10" s="176" t="e">
        <f t="shared" si="4"/>
        <v>#DIV/0!</v>
      </c>
      <c r="W10" s="234">
        <v>5.0999999999999997E-2</v>
      </c>
      <c r="X10" s="177" t="s">
        <v>514</v>
      </c>
      <c r="Y10" s="181">
        <v>54.7</v>
      </c>
      <c r="Z10" s="180" t="s">
        <v>520</v>
      </c>
    </row>
    <row r="11" spans="1:33" ht="19.5" customHeight="1" x14ac:dyDescent="0.15">
      <c r="B11" s="861"/>
      <c r="C11" s="864"/>
      <c r="D11" s="871"/>
      <c r="E11" s="182" t="s">
        <v>521</v>
      </c>
      <c r="F11" s="183"/>
      <c r="G11" s="174" t="s">
        <v>522</v>
      </c>
      <c r="H11" s="311"/>
      <c r="I11" s="175">
        <f t="shared" si="5"/>
        <v>0</v>
      </c>
      <c r="J11" s="176" t="e">
        <f t="shared" si="0"/>
        <v>#DIV/0!</v>
      </c>
      <c r="K11" s="311"/>
      <c r="L11" s="175">
        <f t="shared" si="6"/>
        <v>0</v>
      </c>
      <c r="M11" s="176" t="e">
        <f t="shared" si="1"/>
        <v>#DIV/0!</v>
      </c>
      <c r="N11" s="311"/>
      <c r="O11" s="175">
        <f t="shared" si="7"/>
        <v>0</v>
      </c>
      <c r="P11" s="176" t="e">
        <f t="shared" si="2"/>
        <v>#DIV/0!</v>
      </c>
      <c r="Q11" s="311"/>
      <c r="R11" s="175">
        <f t="shared" si="8"/>
        <v>0</v>
      </c>
      <c r="S11" s="176" t="e">
        <f t="shared" si="3"/>
        <v>#DIV/0!</v>
      </c>
      <c r="T11" s="311"/>
      <c r="U11" s="175">
        <f t="shared" si="9"/>
        <v>0</v>
      </c>
      <c r="V11" s="176" t="e">
        <f t="shared" si="4"/>
        <v>#DIV/0!</v>
      </c>
      <c r="W11" s="234">
        <v>5.9799999999999999E-2</v>
      </c>
      <c r="X11" s="177" t="s">
        <v>514</v>
      </c>
      <c r="Y11" s="181">
        <v>50.1</v>
      </c>
      <c r="Z11" s="180" t="s">
        <v>520</v>
      </c>
    </row>
    <row r="12" spans="1:33" ht="19.5" customHeight="1" x14ac:dyDescent="0.15">
      <c r="B12" s="861"/>
      <c r="C12" s="864"/>
      <c r="D12" s="871"/>
      <c r="E12" s="875" t="s">
        <v>523</v>
      </c>
      <c r="F12" s="876"/>
      <c r="G12" s="174" t="s">
        <v>524</v>
      </c>
      <c r="H12" s="311"/>
      <c r="I12" s="175">
        <f t="shared" si="5"/>
        <v>0</v>
      </c>
      <c r="J12" s="176" t="e">
        <f t="shared" si="0"/>
        <v>#DIV/0!</v>
      </c>
      <c r="K12" s="311"/>
      <c r="L12" s="175">
        <f t="shared" si="6"/>
        <v>0</v>
      </c>
      <c r="M12" s="176" t="e">
        <f t="shared" si="1"/>
        <v>#DIV/0!</v>
      </c>
      <c r="N12" s="311"/>
      <c r="O12" s="175">
        <f>N12*$W12*$Y12</f>
        <v>0</v>
      </c>
      <c r="P12" s="176" t="e">
        <f t="shared" si="2"/>
        <v>#DIV/0!</v>
      </c>
      <c r="Q12" s="311"/>
      <c r="R12" s="175">
        <f t="shared" si="8"/>
        <v>0</v>
      </c>
      <c r="S12" s="176" t="e">
        <f t="shared" si="3"/>
        <v>#DIV/0!</v>
      </c>
      <c r="T12" s="311"/>
      <c r="U12" s="175">
        <f t="shared" si="9"/>
        <v>0</v>
      </c>
      <c r="V12" s="176" t="e">
        <f t="shared" si="4"/>
        <v>#DIV/0!</v>
      </c>
      <c r="W12" s="234">
        <v>6.8599999999999994E-2</v>
      </c>
      <c r="X12" s="177" t="s">
        <v>514</v>
      </c>
      <c r="Y12" s="181">
        <v>33.4</v>
      </c>
      <c r="Z12" s="180" t="s">
        <v>515</v>
      </c>
    </row>
    <row r="13" spans="1:33" ht="19.5" customHeight="1" x14ac:dyDescent="0.15">
      <c r="B13" s="861"/>
      <c r="C13" s="864"/>
      <c r="D13" s="871"/>
      <c r="E13" s="877" t="s">
        <v>525</v>
      </c>
      <c r="F13" s="878"/>
      <c r="G13" s="174" t="s">
        <v>524</v>
      </c>
      <c r="H13" s="311"/>
      <c r="I13" s="175">
        <f t="shared" si="5"/>
        <v>0</v>
      </c>
      <c r="J13" s="176" t="e">
        <f t="shared" si="0"/>
        <v>#DIV/0!</v>
      </c>
      <c r="K13" s="311"/>
      <c r="L13" s="175">
        <f t="shared" si="6"/>
        <v>0</v>
      </c>
      <c r="M13" s="176" t="e">
        <f t="shared" si="1"/>
        <v>#DIV/0!</v>
      </c>
      <c r="N13" s="311"/>
      <c r="O13" s="175">
        <f t="shared" si="7"/>
        <v>0</v>
      </c>
      <c r="P13" s="176" t="e">
        <f t="shared" si="2"/>
        <v>#DIV/0!</v>
      </c>
      <c r="Q13" s="311"/>
      <c r="R13" s="175">
        <f t="shared" si="8"/>
        <v>0</v>
      </c>
      <c r="S13" s="176" t="e">
        <f t="shared" si="3"/>
        <v>#DIV/0!</v>
      </c>
      <c r="T13" s="311"/>
      <c r="U13" s="175">
        <f t="shared" si="9"/>
        <v>0</v>
      </c>
      <c r="V13" s="176" t="e">
        <f t="shared" si="4"/>
        <v>#DIV/0!</v>
      </c>
      <c r="W13" s="235">
        <v>6.8900000000000003E-2</v>
      </c>
      <c r="X13" s="177" t="s">
        <v>514</v>
      </c>
      <c r="Y13" s="178">
        <v>38</v>
      </c>
      <c r="Z13" s="180" t="s">
        <v>515</v>
      </c>
    </row>
    <row r="14" spans="1:33" ht="19.5" customHeight="1" x14ac:dyDescent="0.15">
      <c r="B14" s="861"/>
      <c r="C14" s="864"/>
      <c r="D14" s="871"/>
      <c r="E14" s="879"/>
      <c r="F14" s="880"/>
      <c r="G14" s="184"/>
      <c r="H14" s="312"/>
      <c r="I14" s="175">
        <f t="shared" si="5"/>
        <v>0</v>
      </c>
      <c r="J14" s="186" t="e">
        <f t="shared" si="0"/>
        <v>#DIV/0!</v>
      </c>
      <c r="K14" s="312"/>
      <c r="L14" s="185">
        <f t="shared" si="6"/>
        <v>0</v>
      </c>
      <c r="M14" s="186" t="e">
        <f t="shared" si="1"/>
        <v>#DIV/0!</v>
      </c>
      <c r="N14" s="312"/>
      <c r="O14" s="185">
        <f t="shared" si="7"/>
        <v>0</v>
      </c>
      <c r="P14" s="186" t="e">
        <f t="shared" si="2"/>
        <v>#DIV/0!</v>
      </c>
      <c r="Q14" s="312"/>
      <c r="R14" s="185">
        <f t="shared" si="8"/>
        <v>0</v>
      </c>
      <c r="S14" s="186" t="e">
        <f t="shared" si="3"/>
        <v>#DIV/0!</v>
      </c>
      <c r="T14" s="312"/>
      <c r="U14" s="185">
        <f t="shared" si="9"/>
        <v>0</v>
      </c>
      <c r="V14" s="186" t="e">
        <f t="shared" si="4"/>
        <v>#DIV/0!</v>
      </c>
      <c r="W14" s="315"/>
      <c r="X14" s="316"/>
      <c r="Y14" s="317"/>
      <c r="Z14" s="318"/>
    </row>
    <row r="15" spans="1:33" ht="19.5" customHeight="1" thickBot="1" x14ac:dyDescent="0.2">
      <c r="B15" s="861"/>
      <c r="C15" s="864"/>
      <c r="D15" s="872"/>
      <c r="E15" s="881" t="s">
        <v>526</v>
      </c>
      <c r="F15" s="881"/>
      <c r="G15" s="882"/>
      <c r="H15" s="230"/>
      <c r="I15" s="187">
        <f>SUM(I7:I14)</f>
        <v>0</v>
      </c>
      <c r="J15" s="188" t="e">
        <f t="shared" si="0"/>
        <v>#DIV/0!</v>
      </c>
      <c r="K15" s="230"/>
      <c r="L15" s="187">
        <f>SUM(L7:L14)</f>
        <v>0</v>
      </c>
      <c r="M15" s="188" t="e">
        <f t="shared" si="1"/>
        <v>#DIV/0!</v>
      </c>
      <c r="N15" s="230"/>
      <c r="O15" s="187">
        <f>SUM(O7:O14)</f>
        <v>0</v>
      </c>
      <c r="P15" s="188" t="e">
        <f t="shared" si="2"/>
        <v>#DIV/0!</v>
      </c>
      <c r="Q15" s="230"/>
      <c r="R15" s="187">
        <f>SUM(R7:R14)</f>
        <v>0</v>
      </c>
      <c r="S15" s="188" t="e">
        <f t="shared" si="3"/>
        <v>#DIV/0!</v>
      </c>
      <c r="T15" s="230"/>
      <c r="U15" s="187">
        <f>SUM(U7:U14)</f>
        <v>0</v>
      </c>
      <c r="V15" s="188" t="e">
        <f t="shared" si="4"/>
        <v>#DIV/0!</v>
      </c>
      <c r="W15" s="883"/>
      <c r="X15" s="884"/>
      <c r="Y15" s="883"/>
      <c r="Z15" s="884"/>
    </row>
    <row r="16" spans="1:33" ht="19.5" customHeight="1" x14ac:dyDescent="0.15">
      <c r="B16" s="861"/>
      <c r="C16" s="864"/>
      <c r="D16" s="885" t="s">
        <v>180</v>
      </c>
      <c r="E16" s="888"/>
      <c r="F16" s="889"/>
      <c r="G16" s="189"/>
      <c r="H16" s="313"/>
      <c r="I16" s="190">
        <f>H16*$W$16</f>
        <v>0</v>
      </c>
      <c r="J16" s="191" t="e">
        <f t="shared" si="0"/>
        <v>#DIV/0!</v>
      </c>
      <c r="K16" s="313"/>
      <c r="L16" s="190">
        <f>K16*$W$16</f>
        <v>0</v>
      </c>
      <c r="M16" s="191" t="e">
        <f t="shared" si="1"/>
        <v>#DIV/0!</v>
      </c>
      <c r="N16" s="313"/>
      <c r="O16" s="190">
        <f>N16*$W$16</f>
        <v>0</v>
      </c>
      <c r="P16" s="191" t="e">
        <f t="shared" si="2"/>
        <v>#DIV/0!</v>
      </c>
      <c r="Q16" s="313"/>
      <c r="R16" s="190">
        <f>Q16*$W$16</f>
        <v>0</v>
      </c>
      <c r="S16" s="191" t="e">
        <f t="shared" si="3"/>
        <v>#DIV/0!</v>
      </c>
      <c r="T16" s="313"/>
      <c r="U16" s="190">
        <f>T16*$W$16</f>
        <v>0</v>
      </c>
      <c r="V16" s="191" t="e">
        <f t="shared" si="4"/>
        <v>#DIV/0!</v>
      </c>
      <c r="W16" s="319"/>
      <c r="X16" s="320"/>
      <c r="Y16" s="321"/>
      <c r="Z16" s="322"/>
    </row>
    <row r="17" spans="1:26" ht="19.5" customHeight="1" x14ac:dyDescent="0.15">
      <c r="B17" s="861"/>
      <c r="C17" s="864"/>
      <c r="D17" s="886"/>
      <c r="E17" s="890"/>
      <c r="F17" s="891"/>
      <c r="G17" s="184"/>
      <c r="H17" s="312"/>
      <c r="I17" s="185">
        <f>H17*$W$17</f>
        <v>0</v>
      </c>
      <c r="J17" s="186" t="e">
        <f t="shared" si="0"/>
        <v>#DIV/0!</v>
      </c>
      <c r="K17" s="312"/>
      <c r="L17" s="185">
        <f>K17*$W$17</f>
        <v>0</v>
      </c>
      <c r="M17" s="186" t="e">
        <f t="shared" si="1"/>
        <v>#DIV/0!</v>
      </c>
      <c r="N17" s="312"/>
      <c r="O17" s="185">
        <f>N17*$W$17</f>
        <v>0</v>
      </c>
      <c r="P17" s="186" t="e">
        <f t="shared" si="2"/>
        <v>#DIV/0!</v>
      </c>
      <c r="Q17" s="312"/>
      <c r="R17" s="185">
        <f>Q17*$W$17</f>
        <v>0</v>
      </c>
      <c r="S17" s="186" t="e">
        <f t="shared" si="3"/>
        <v>#DIV/0!</v>
      </c>
      <c r="T17" s="312"/>
      <c r="U17" s="185">
        <f>T17*$W$17</f>
        <v>0</v>
      </c>
      <c r="V17" s="186" t="e">
        <f t="shared" si="4"/>
        <v>#DIV/0!</v>
      </c>
      <c r="W17" s="323"/>
      <c r="X17" s="316"/>
      <c r="Y17" s="324"/>
      <c r="Z17" s="325"/>
    </row>
    <row r="18" spans="1:26" ht="19.5" customHeight="1" thickBot="1" x14ac:dyDescent="0.2">
      <c r="B18" s="861"/>
      <c r="C18" s="864"/>
      <c r="D18" s="887"/>
      <c r="E18" s="892" t="s">
        <v>527</v>
      </c>
      <c r="F18" s="892"/>
      <c r="G18" s="882"/>
      <c r="H18" s="230"/>
      <c r="I18" s="187">
        <f>SUM(I16:I17)</f>
        <v>0</v>
      </c>
      <c r="J18" s="188" t="e">
        <f t="shared" si="0"/>
        <v>#DIV/0!</v>
      </c>
      <c r="K18" s="230"/>
      <c r="L18" s="187">
        <f>SUM(L16:L17)</f>
        <v>0</v>
      </c>
      <c r="M18" s="188" t="e">
        <f t="shared" si="1"/>
        <v>#DIV/0!</v>
      </c>
      <c r="N18" s="230"/>
      <c r="O18" s="187">
        <f>SUM(O16:O17)</f>
        <v>0</v>
      </c>
      <c r="P18" s="188" t="e">
        <f t="shared" si="2"/>
        <v>#DIV/0!</v>
      </c>
      <c r="Q18" s="230"/>
      <c r="R18" s="187">
        <f>SUM(R16:R17)</f>
        <v>0</v>
      </c>
      <c r="S18" s="188" t="e">
        <f t="shared" si="3"/>
        <v>#DIV/0!</v>
      </c>
      <c r="T18" s="230"/>
      <c r="U18" s="187">
        <f>SUM(U16:U17)</f>
        <v>0</v>
      </c>
      <c r="V18" s="188" t="e">
        <f t="shared" si="4"/>
        <v>#DIV/0!</v>
      </c>
      <c r="W18" s="893"/>
      <c r="X18" s="894"/>
      <c r="Y18" s="914"/>
      <c r="Z18" s="894"/>
    </row>
    <row r="19" spans="1:26" ht="19.5" customHeight="1" thickBot="1" x14ac:dyDescent="0.2">
      <c r="B19" s="861"/>
      <c r="C19" s="865"/>
      <c r="D19" s="897" t="s">
        <v>528</v>
      </c>
      <c r="E19" s="897"/>
      <c r="F19" s="897"/>
      <c r="G19" s="898"/>
      <c r="H19" s="231"/>
      <c r="I19" s="171">
        <f>I18+I15+I6</f>
        <v>0</v>
      </c>
      <c r="J19" s="172" t="e">
        <f t="shared" si="0"/>
        <v>#DIV/0!</v>
      </c>
      <c r="K19" s="231"/>
      <c r="L19" s="171">
        <f>L18+L15+L6</f>
        <v>0</v>
      </c>
      <c r="M19" s="172" t="e">
        <f t="shared" si="1"/>
        <v>#DIV/0!</v>
      </c>
      <c r="N19" s="231"/>
      <c r="O19" s="171">
        <f>O18+O15+O6</f>
        <v>0</v>
      </c>
      <c r="P19" s="172" t="e">
        <f t="shared" si="2"/>
        <v>#DIV/0!</v>
      </c>
      <c r="Q19" s="231"/>
      <c r="R19" s="171">
        <f>R18+R15+R6</f>
        <v>0</v>
      </c>
      <c r="S19" s="172" t="e">
        <f t="shared" si="3"/>
        <v>#DIV/0!</v>
      </c>
      <c r="T19" s="231"/>
      <c r="U19" s="171">
        <f>U18+U15+U6</f>
        <v>0</v>
      </c>
      <c r="V19" s="172" t="e">
        <f t="shared" si="4"/>
        <v>#DIV/0!</v>
      </c>
      <c r="W19" s="895"/>
      <c r="X19" s="896"/>
      <c r="Y19" s="915"/>
      <c r="Z19" s="896"/>
    </row>
    <row r="20" spans="1:26" ht="19.5" customHeight="1" x14ac:dyDescent="0.15">
      <c r="A20" s="193"/>
      <c r="B20" s="861"/>
      <c r="C20" s="899" t="s">
        <v>529</v>
      </c>
      <c r="D20" s="902" t="s">
        <v>530</v>
      </c>
      <c r="E20" s="903"/>
      <c r="F20" s="904"/>
      <c r="G20" s="194" t="s">
        <v>138</v>
      </c>
      <c r="H20" s="313"/>
      <c r="I20" s="190">
        <f>H20*$W$20</f>
        <v>0</v>
      </c>
      <c r="J20" s="191" t="e">
        <f t="shared" si="0"/>
        <v>#DIV/0!</v>
      </c>
      <c r="K20" s="313"/>
      <c r="L20" s="190">
        <f>K20*$W$20</f>
        <v>0</v>
      </c>
      <c r="M20" s="191" t="e">
        <f t="shared" si="1"/>
        <v>#DIV/0!</v>
      </c>
      <c r="N20" s="313"/>
      <c r="O20" s="190">
        <f>N20*$W$20</f>
        <v>0</v>
      </c>
      <c r="P20" s="191" t="e">
        <f t="shared" si="2"/>
        <v>#DIV/0!</v>
      </c>
      <c r="Q20" s="313"/>
      <c r="R20" s="190">
        <f>Q20*$W$20</f>
        <v>0</v>
      </c>
      <c r="S20" s="191" t="e">
        <f t="shared" si="3"/>
        <v>#DIV/0!</v>
      </c>
      <c r="T20" s="313"/>
      <c r="U20" s="190">
        <f>T20*$W$20</f>
        <v>0</v>
      </c>
      <c r="V20" s="191" t="e">
        <f t="shared" si="4"/>
        <v>#DIV/0!</v>
      </c>
      <c r="W20" s="236">
        <v>2900</v>
      </c>
      <c r="X20" s="192" t="s">
        <v>531</v>
      </c>
      <c r="Y20" s="922"/>
      <c r="Z20" s="923"/>
    </row>
    <row r="21" spans="1:26" ht="19.5" customHeight="1" thickBot="1" x14ac:dyDescent="0.2">
      <c r="A21" s="193"/>
      <c r="B21" s="861"/>
      <c r="C21" s="900"/>
      <c r="D21" s="905" t="s">
        <v>532</v>
      </c>
      <c r="E21" s="906"/>
      <c r="F21" s="907"/>
      <c r="G21" s="195" t="s">
        <v>533</v>
      </c>
      <c r="H21" s="314"/>
      <c r="I21" s="196">
        <f>H21*$W$21</f>
        <v>0</v>
      </c>
      <c r="J21" s="197" t="e">
        <f t="shared" si="0"/>
        <v>#DIV/0!</v>
      </c>
      <c r="K21" s="314"/>
      <c r="L21" s="196">
        <f>K21*$W$21</f>
        <v>0</v>
      </c>
      <c r="M21" s="197" t="e">
        <f t="shared" si="1"/>
        <v>#DIV/0!</v>
      </c>
      <c r="N21" s="314"/>
      <c r="O21" s="196">
        <f>N21*$W$21</f>
        <v>0</v>
      </c>
      <c r="P21" s="197" t="e">
        <f t="shared" si="2"/>
        <v>#DIV/0!</v>
      </c>
      <c r="Q21" s="314"/>
      <c r="R21" s="196">
        <f>Q21*$W$21</f>
        <v>0</v>
      </c>
      <c r="S21" s="197" t="e">
        <f t="shared" si="3"/>
        <v>#DIV/0!</v>
      </c>
      <c r="T21" s="314"/>
      <c r="U21" s="196">
        <f>T21*$W$21</f>
        <v>0</v>
      </c>
      <c r="V21" s="197" t="e">
        <f t="shared" si="4"/>
        <v>#DIV/0!</v>
      </c>
      <c r="W21" s="237">
        <v>2600</v>
      </c>
      <c r="X21" s="198" t="s">
        <v>531</v>
      </c>
      <c r="Y21" s="924"/>
      <c r="Z21" s="925"/>
    </row>
    <row r="22" spans="1:26" ht="19.5" customHeight="1" thickBot="1" x14ac:dyDescent="0.2">
      <c r="B22" s="861"/>
      <c r="C22" s="901"/>
      <c r="D22" s="908" t="s">
        <v>534</v>
      </c>
      <c r="E22" s="881"/>
      <c r="F22" s="881"/>
      <c r="G22" s="909"/>
      <c r="H22" s="232"/>
      <c r="I22" s="199">
        <f>SUM(I20:I21)</f>
        <v>0</v>
      </c>
      <c r="J22" s="200" t="e">
        <f t="shared" si="0"/>
        <v>#DIV/0!</v>
      </c>
      <c r="K22" s="232"/>
      <c r="L22" s="199">
        <f>SUM(L20:L21)</f>
        <v>0</v>
      </c>
      <c r="M22" s="200" t="e">
        <f t="shared" si="1"/>
        <v>#DIV/0!</v>
      </c>
      <c r="N22" s="232"/>
      <c r="O22" s="199">
        <f>SUM(O20:O21)</f>
        <v>0</v>
      </c>
      <c r="P22" s="200" t="e">
        <f t="shared" si="2"/>
        <v>#DIV/0!</v>
      </c>
      <c r="Q22" s="232"/>
      <c r="R22" s="199">
        <f>SUM(R20:R21)</f>
        <v>0</v>
      </c>
      <c r="S22" s="200" t="e">
        <f t="shared" si="3"/>
        <v>#DIV/0!</v>
      </c>
      <c r="T22" s="232"/>
      <c r="U22" s="199">
        <f>SUM(U20:U21)</f>
        <v>0</v>
      </c>
      <c r="V22" s="200" t="e">
        <f t="shared" si="4"/>
        <v>#DIV/0!</v>
      </c>
      <c r="W22" s="895"/>
      <c r="X22" s="896"/>
      <c r="Y22" s="926"/>
      <c r="Z22" s="927"/>
    </row>
    <row r="23" spans="1:26" ht="19.5" customHeight="1" thickBot="1" x14ac:dyDescent="0.2">
      <c r="B23" s="861"/>
      <c r="C23" s="852" t="s">
        <v>180</v>
      </c>
      <c r="D23" s="910"/>
      <c r="E23" s="911"/>
      <c r="F23" s="912"/>
      <c r="G23" s="170"/>
      <c r="H23" s="310"/>
      <c r="I23" s="171">
        <f>H23*$W$23*$Y$23</f>
        <v>0</v>
      </c>
      <c r="J23" s="172" t="e">
        <f t="shared" si="0"/>
        <v>#DIV/0!</v>
      </c>
      <c r="K23" s="310"/>
      <c r="L23" s="171">
        <f>K23*$W$23*$Y$23</f>
        <v>0</v>
      </c>
      <c r="M23" s="172" t="e">
        <f t="shared" si="1"/>
        <v>#DIV/0!</v>
      </c>
      <c r="N23" s="310"/>
      <c r="O23" s="171">
        <f>N23*$W$23*$Y$23</f>
        <v>0</v>
      </c>
      <c r="P23" s="172" t="e">
        <f t="shared" si="2"/>
        <v>#DIV/0!</v>
      </c>
      <c r="Q23" s="310"/>
      <c r="R23" s="171">
        <f>Q23*$W$23*$Y$23</f>
        <v>0</v>
      </c>
      <c r="S23" s="172" t="e">
        <f t="shared" si="3"/>
        <v>#DIV/0!</v>
      </c>
      <c r="T23" s="310"/>
      <c r="U23" s="171">
        <f>T23*$W$23*$Y$23</f>
        <v>0</v>
      </c>
      <c r="V23" s="172" t="e">
        <f t="shared" si="4"/>
        <v>#DIV/0!</v>
      </c>
      <c r="W23" s="326"/>
      <c r="X23" s="327"/>
      <c r="Y23" s="328"/>
      <c r="Z23" s="327"/>
    </row>
    <row r="24" spans="1:26" ht="19.5" customHeight="1" thickBot="1" x14ac:dyDescent="0.2">
      <c r="B24" s="861"/>
      <c r="C24" s="853"/>
      <c r="D24" s="908" t="s">
        <v>535</v>
      </c>
      <c r="E24" s="881"/>
      <c r="F24" s="881"/>
      <c r="G24" s="909"/>
      <c r="H24" s="230"/>
      <c r="I24" s="187">
        <f>SUM(I23:I23)</f>
        <v>0</v>
      </c>
      <c r="J24" s="188" t="e">
        <f t="shared" si="0"/>
        <v>#DIV/0!</v>
      </c>
      <c r="K24" s="230"/>
      <c r="L24" s="187">
        <f>SUM(L23:L23)</f>
        <v>0</v>
      </c>
      <c r="M24" s="188" t="e">
        <f t="shared" si="1"/>
        <v>#DIV/0!</v>
      </c>
      <c r="N24" s="230"/>
      <c r="O24" s="187">
        <f>SUM(O23:O23)</f>
        <v>0</v>
      </c>
      <c r="P24" s="188" t="e">
        <f t="shared" si="2"/>
        <v>#DIV/0!</v>
      </c>
      <c r="Q24" s="230"/>
      <c r="R24" s="187">
        <f>SUM(R23:R23)</f>
        <v>0</v>
      </c>
      <c r="S24" s="188" t="e">
        <f t="shared" si="3"/>
        <v>#DIV/0!</v>
      </c>
      <c r="T24" s="230"/>
      <c r="U24" s="187">
        <f>SUM(U23:U23)</f>
        <v>0</v>
      </c>
      <c r="V24" s="188" t="e">
        <f t="shared" si="4"/>
        <v>#DIV/0!</v>
      </c>
      <c r="W24" s="893"/>
      <c r="X24" s="894"/>
      <c r="Y24" s="914"/>
      <c r="Z24" s="894"/>
    </row>
    <row r="25" spans="1:26" ht="19.5" customHeight="1" thickBot="1" x14ac:dyDescent="0.2">
      <c r="B25" s="862"/>
      <c r="C25" s="201"/>
      <c r="D25" s="897" t="s">
        <v>536</v>
      </c>
      <c r="E25" s="897"/>
      <c r="F25" s="897"/>
      <c r="G25" s="898"/>
      <c r="H25" s="231"/>
      <c r="I25" s="202">
        <f>I24+I22+I19</f>
        <v>0</v>
      </c>
      <c r="J25" s="203">
        <v>100</v>
      </c>
      <c r="K25" s="231"/>
      <c r="L25" s="202">
        <f>L24+L22+L19</f>
        <v>0</v>
      </c>
      <c r="M25" s="203">
        <v>100</v>
      </c>
      <c r="N25" s="231"/>
      <c r="O25" s="202">
        <f>O24+O22+O19</f>
        <v>0</v>
      </c>
      <c r="P25" s="203">
        <v>100</v>
      </c>
      <c r="Q25" s="231"/>
      <c r="R25" s="202">
        <f>R24+R22+R19</f>
        <v>0</v>
      </c>
      <c r="S25" s="203">
        <v>100</v>
      </c>
      <c r="T25" s="231"/>
      <c r="U25" s="202">
        <f>U24+U22+U19</f>
        <v>0</v>
      </c>
      <c r="V25" s="203">
        <v>100</v>
      </c>
      <c r="W25" s="895"/>
      <c r="X25" s="896"/>
      <c r="Y25" s="915"/>
      <c r="Z25" s="896"/>
    </row>
    <row r="27" spans="1:26" s="204" customFormat="1" ht="11.25" x14ac:dyDescent="0.15">
      <c r="B27" s="205" t="s">
        <v>537</v>
      </c>
      <c r="C27" s="206"/>
      <c r="G27" s="206"/>
      <c r="J27" s="207"/>
      <c r="M27" s="207"/>
      <c r="P27" s="207"/>
      <c r="S27" s="207"/>
      <c r="V27" s="207"/>
      <c r="W27" s="208"/>
      <c r="X27" s="209"/>
    </row>
    <row r="29" spans="1:26" ht="13.35" customHeight="1" x14ac:dyDescent="0.15">
      <c r="H29" s="913" t="s">
        <v>538</v>
      </c>
      <c r="I29" s="913"/>
      <c r="J29" s="913"/>
      <c r="K29" s="913"/>
      <c r="L29" s="913"/>
      <c r="M29" s="913"/>
      <c r="N29" s="913"/>
      <c r="O29" s="913"/>
      <c r="P29" s="913"/>
      <c r="Q29" s="913"/>
      <c r="R29" s="913"/>
      <c r="S29" s="913"/>
      <c r="T29" s="913"/>
      <c r="U29" s="913"/>
      <c r="V29" s="913"/>
      <c r="W29" s="913"/>
      <c r="X29" s="913"/>
      <c r="Y29" s="913"/>
      <c r="Z29" s="913"/>
    </row>
  </sheetData>
  <sheetProtection algorithmName="SHA-512" hashValue="Sa6zagJtXYfWNVQzDScprv49iRl+hOtqH4OybQ+wkBsgj6i4AdhX2TiJk4UEMbaUHJpv1qrTQAGmRpiEcnvhtg==" saltValue="jwdLC77O5OOft+QKiNQ9GA==" spinCount="100000" sheet="1" objects="1" scenarios="1"/>
  <mergeCells count="59">
    <mergeCell ref="T3:V3"/>
    <mergeCell ref="T4:T5"/>
    <mergeCell ref="U4:U5"/>
    <mergeCell ref="V4:V5"/>
    <mergeCell ref="H3:J3"/>
    <mergeCell ref="K3:M3"/>
    <mergeCell ref="N3:P3"/>
    <mergeCell ref="Q3:S3"/>
    <mergeCell ref="Q4:Q5"/>
    <mergeCell ref="R4:R5"/>
    <mergeCell ref="S4:S5"/>
    <mergeCell ref="H29:Z29"/>
    <mergeCell ref="K4:K5"/>
    <mergeCell ref="L4:L5"/>
    <mergeCell ref="M4:M5"/>
    <mergeCell ref="N4:N5"/>
    <mergeCell ref="O4:O5"/>
    <mergeCell ref="P4:P5"/>
    <mergeCell ref="Y18:Z19"/>
    <mergeCell ref="Y15:Z15"/>
    <mergeCell ref="Y4:Z5"/>
    <mergeCell ref="W4:X5"/>
    <mergeCell ref="Y20:Z22"/>
    <mergeCell ref="Y24:Z25"/>
    <mergeCell ref="C23:C24"/>
    <mergeCell ref="D23:F23"/>
    <mergeCell ref="D24:G24"/>
    <mergeCell ref="W24:X25"/>
    <mergeCell ref="D25:G25"/>
    <mergeCell ref="E17:F17"/>
    <mergeCell ref="E18:G18"/>
    <mergeCell ref="W18:X19"/>
    <mergeCell ref="D19:G19"/>
    <mergeCell ref="C20:C22"/>
    <mergeCell ref="D20:F20"/>
    <mergeCell ref="D21:F21"/>
    <mergeCell ref="D22:G22"/>
    <mergeCell ref="W22:X22"/>
    <mergeCell ref="B6:B25"/>
    <mergeCell ref="C6:C19"/>
    <mergeCell ref="D6:F6"/>
    <mergeCell ref="Y6:Z6"/>
    <mergeCell ref="D7:D15"/>
    <mergeCell ref="E7:F7"/>
    <mergeCell ref="E8:F8"/>
    <mergeCell ref="E9:F9"/>
    <mergeCell ref="E10:F10"/>
    <mergeCell ref="E12:F12"/>
    <mergeCell ref="E13:F13"/>
    <mergeCell ref="E14:F14"/>
    <mergeCell ref="E15:G15"/>
    <mergeCell ref="W15:X15"/>
    <mergeCell ref="D16:D18"/>
    <mergeCell ref="E16:F16"/>
    <mergeCell ref="B4:F5"/>
    <mergeCell ref="G4:G5"/>
    <mergeCell ref="H4:H5"/>
    <mergeCell ref="I4:I5"/>
    <mergeCell ref="J4:J5"/>
  </mergeCells>
  <phoneticPr fontId="5"/>
  <hyperlinks>
    <hyperlink ref="AA6" r:id="rId1" display="←排出係数はご契約の電力会社によって異なります。　環境省HP（）よりご確認いただき、入力してください。"/>
  </hyperlinks>
  <pageMargins left="0.59055118110236227" right="0.59055118110236227" top="0.59055118110236227" bottom="0.59055118110236227" header="0.51181102362204722" footer="0.51181102362204722"/>
  <pageSetup paperSize="9" scale="43"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G12"/>
  <sheetViews>
    <sheetView view="pageBreakPreview" zoomScale="110" zoomScaleNormal="100" zoomScaleSheetLayoutView="110" workbookViewId="0">
      <selection activeCell="C4" sqref="C4"/>
    </sheetView>
  </sheetViews>
  <sheetFormatPr defaultRowHeight="12.75" x14ac:dyDescent="0.15"/>
  <cols>
    <col min="1" max="7" width="20.7109375" customWidth="1"/>
  </cols>
  <sheetData>
    <row r="1" spans="1:7" x14ac:dyDescent="0.15">
      <c r="A1" s="397" t="s">
        <v>359</v>
      </c>
      <c r="B1" s="397"/>
      <c r="C1" s="397"/>
      <c r="D1" s="397" t="s">
        <v>360</v>
      </c>
      <c r="E1" s="397"/>
      <c r="F1" s="397"/>
      <c r="G1" s="23" t="s">
        <v>659</v>
      </c>
    </row>
    <row r="2" spans="1:7" ht="36" customHeight="1" x14ac:dyDescent="0.15">
      <c r="A2" s="145" t="s">
        <v>362</v>
      </c>
      <c r="B2" s="145" t="s">
        <v>363</v>
      </c>
      <c r="C2" s="149" t="s">
        <v>364</v>
      </c>
      <c r="D2" s="145" t="s">
        <v>362</v>
      </c>
      <c r="E2" s="145" t="s">
        <v>363</v>
      </c>
      <c r="F2" s="149" t="s">
        <v>364</v>
      </c>
    </row>
    <row r="3" spans="1:7" ht="27.75" customHeight="1" x14ac:dyDescent="0.15">
      <c r="A3" s="148">
        <f>+'（参考様式）削減率計算用'!F41</f>
        <v>0</v>
      </c>
      <c r="B3" s="148">
        <f>+事業計画書詳細!Q64/1000</f>
        <v>0</v>
      </c>
      <c r="C3" s="276" t="str">
        <f>IFERROR(ROUND(A3/B3,4),"")</f>
        <v/>
      </c>
      <c r="D3" s="148">
        <f>IF(+'（参考様式）削減率計算用'!L41&lt;A3,"",'（参考様式）削減率計算用'!L41)</f>
        <v>0</v>
      </c>
      <c r="E3" s="148">
        <f>IFERROR('（参考様式）炭素生産性計算用'!AO7,"")</f>
        <v>0</v>
      </c>
      <c r="F3" s="276" t="str">
        <f>IFERROR(ROUND(D3/E3,4),"")</f>
        <v/>
      </c>
    </row>
    <row r="4" spans="1:7" x14ac:dyDescent="0.15">
      <c r="A4" t="s">
        <v>611</v>
      </c>
    </row>
    <row r="9" spans="1:7" x14ac:dyDescent="0.15">
      <c r="A9" t="s">
        <v>368</v>
      </c>
    </row>
    <row r="10" spans="1:7" x14ac:dyDescent="0.15">
      <c r="A10" t="s">
        <v>361</v>
      </c>
    </row>
    <row r="11" spans="1:7" hidden="1" x14ac:dyDescent="0.15">
      <c r="A11" t="s">
        <v>365</v>
      </c>
      <c r="B11" s="25" t="s">
        <v>366</v>
      </c>
    </row>
    <row r="12" spans="1:7" x14ac:dyDescent="0.15">
      <c r="A12" t="s">
        <v>367</v>
      </c>
    </row>
  </sheetData>
  <sheetProtection password="927A" sheet="1" objects="1" scenarios="1"/>
  <mergeCells count="2">
    <mergeCell ref="A1:C1"/>
    <mergeCell ref="D1:F1"/>
  </mergeCells>
  <phoneticPr fontId="5"/>
  <hyperlinks>
    <hyperlink ref="B11" r:id="rId1" display="https://www.tani-o-henkan-suru.info/index.php"/>
  </hyperlinks>
  <printOptions horizontalCentered="1"/>
  <pageMargins left="0.70866141732283472" right="0.70866141732283472" top="0.74803149606299213" bottom="0.74803149606299213" header="0.31496062992125984" footer="0.31496062992125984"/>
  <pageSetup paperSize="9" scale="75"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BH49"/>
  <sheetViews>
    <sheetView view="pageBreakPreview" zoomScaleNormal="100" zoomScaleSheetLayoutView="100" workbookViewId="0">
      <selection activeCell="AH11" sqref="AH11:BD11"/>
    </sheetView>
  </sheetViews>
  <sheetFormatPr defaultRowHeight="12.75" x14ac:dyDescent="0.15"/>
  <cols>
    <col min="1" max="13" width="1.7109375" customWidth="1"/>
    <col min="14" max="14" width="2.140625" customWidth="1"/>
    <col min="15" max="16" width="2.28515625" customWidth="1"/>
    <col min="17" max="18" width="1.7109375" customWidth="1"/>
    <col min="19" max="20" width="2.42578125" customWidth="1"/>
    <col min="21" max="57" width="1.7109375" customWidth="1"/>
    <col min="58" max="60" width="9.140625" style="23"/>
  </cols>
  <sheetData>
    <row r="1" spans="1:58" ht="13.5" customHeight="1" x14ac:dyDescent="0.15">
      <c r="A1" s="336"/>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2" t="s">
        <v>26</v>
      </c>
    </row>
    <row r="2" spans="1:58" ht="13.5" customHeight="1" x14ac:dyDescent="0.15">
      <c r="A2" s="23" t="s">
        <v>766</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t="s">
        <v>658</v>
      </c>
    </row>
    <row r="3" spans="1:58" ht="13.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389" t="s">
        <v>32</v>
      </c>
      <c r="AP3" s="389"/>
      <c r="AQ3" s="389"/>
      <c r="AR3" s="941"/>
      <c r="AS3" s="941"/>
      <c r="AT3" s="389" t="s">
        <v>2</v>
      </c>
      <c r="AU3" s="389"/>
      <c r="AV3" s="941"/>
      <c r="AW3" s="941"/>
      <c r="AX3" s="389" t="s">
        <v>1</v>
      </c>
      <c r="AY3" s="389"/>
      <c r="AZ3" s="941"/>
      <c r="BA3" s="941"/>
      <c r="BB3" s="389" t="s">
        <v>0</v>
      </c>
      <c r="BC3" s="389"/>
      <c r="BD3" s="23"/>
      <c r="BE3" s="23"/>
      <c r="BF3" s="23" t="s">
        <v>202</v>
      </c>
    </row>
    <row r="4" spans="1:58" ht="13.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row>
    <row r="5" spans="1:58" ht="13.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row>
    <row r="6" spans="1:58" ht="13.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row>
    <row r="7" spans="1:58" ht="13.5" customHeight="1" x14ac:dyDescent="0.15">
      <c r="A7" s="23"/>
      <c r="B7" s="23" t="s">
        <v>586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2"/>
    </row>
    <row r="8" spans="1:5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2"/>
    </row>
    <row r="9" spans="1:58" ht="13.5" customHeight="1" x14ac:dyDescent="0.15">
      <c r="A9" s="337"/>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22"/>
    </row>
    <row r="10" spans="1:58" ht="13.5" customHeight="1" x14ac:dyDescent="0.1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row>
    <row r="11" spans="1:58" ht="13.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939" t="s">
        <v>3</v>
      </c>
      <c r="Y11" s="939"/>
      <c r="Z11" s="939"/>
      <c r="AA11" s="939"/>
      <c r="AB11" s="939"/>
      <c r="AC11" s="939"/>
      <c r="AD11" s="939"/>
      <c r="AE11" s="939"/>
      <c r="AF11" s="939"/>
      <c r="AG11" s="338"/>
      <c r="AH11" s="940" t="str">
        <f>IF(+事業計画書総括!M6="","",+事業計画書総括!M6)</f>
        <v>〒</v>
      </c>
      <c r="AI11" s="940"/>
      <c r="AJ11" s="940"/>
      <c r="AK11" s="940"/>
      <c r="AL11" s="940"/>
      <c r="AM11" s="940"/>
      <c r="AN11" s="940"/>
      <c r="AO11" s="940"/>
      <c r="AP11" s="940"/>
      <c r="AQ11" s="940"/>
      <c r="AR11" s="940"/>
      <c r="AS11" s="940"/>
      <c r="AT11" s="940"/>
      <c r="AU11" s="940"/>
      <c r="AV11" s="940"/>
      <c r="AW11" s="940"/>
      <c r="AX11" s="940"/>
      <c r="AY11" s="940"/>
      <c r="AZ11" s="940"/>
      <c r="BA11" s="940"/>
      <c r="BB11" s="940"/>
      <c r="BC11" s="940"/>
      <c r="BD11" s="940"/>
      <c r="BE11" s="23"/>
      <c r="BF11" s="23" t="s">
        <v>201</v>
      </c>
    </row>
    <row r="12" spans="1:58" ht="13.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338"/>
      <c r="AH12" s="940" t="str">
        <f>IF(+事業計画書総括!M7="","",+事業計画書総括!M7)</f>
        <v/>
      </c>
      <c r="AI12" s="940"/>
      <c r="AJ12" s="940"/>
      <c r="AK12" s="940"/>
      <c r="AL12" s="940"/>
      <c r="AM12" s="940"/>
      <c r="AN12" s="940"/>
      <c r="AO12" s="940"/>
      <c r="AP12" s="940"/>
      <c r="AQ12" s="940"/>
      <c r="AR12" s="940"/>
      <c r="AS12" s="940"/>
      <c r="AT12" s="940"/>
      <c r="AU12" s="940"/>
      <c r="AV12" s="940"/>
      <c r="AW12" s="940"/>
      <c r="AX12" s="940"/>
      <c r="AY12" s="940"/>
      <c r="AZ12" s="940"/>
      <c r="BA12" s="940"/>
      <c r="BB12" s="940"/>
      <c r="BC12" s="940"/>
      <c r="BD12" s="940"/>
      <c r="BE12" s="23"/>
      <c r="BF12" s="23" t="s">
        <v>201</v>
      </c>
    </row>
    <row r="13" spans="1:58"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939" t="s">
        <v>4</v>
      </c>
      <c r="Y13" s="939"/>
      <c r="Z13" s="939"/>
      <c r="AA13" s="939"/>
      <c r="AB13" s="939"/>
      <c r="AC13" s="939"/>
      <c r="AD13" s="939"/>
      <c r="AE13" s="939"/>
      <c r="AF13" s="939"/>
      <c r="AG13" s="338"/>
      <c r="AH13" s="940" t="str">
        <f>IF(+事業計画書総括!M4="","",+事業計画書総括!M4)</f>
        <v/>
      </c>
      <c r="AI13" s="940"/>
      <c r="AJ13" s="940"/>
      <c r="AK13" s="940"/>
      <c r="AL13" s="940"/>
      <c r="AM13" s="940"/>
      <c r="AN13" s="940"/>
      <c r="AO13" s="940"/>
      <c r="AP13" s="940"/>
      <c r="AQ13" s="940"/>
      <c r="AR13" s="940"/>
      <c r="AS13" s="940"/>
      <c r="AT13" s="940"/>
      <c r="AU13" s="940"/>
      <c r="AV13" s="940"/>
      <c r="AW13" s="940"/>
      <c r="AX13" s="940"/>
      <c r="AY13" s="940"/>
      <c r="AZ13" s="940"/>
      <c r="BA13" s="940"/>
      <c r="BB13" s="940"/>
      <c r="BC13" s="940"/>
      <c r="BD13" s="940"/>
      <c r="BE13" s="23"/>
      <c r="BF13" s="23" t="s">
        <v>201</v>
      </c>
    </row>
    <row r="14" spans="1:58" ht="13.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338"/>
      <c r="AH14" s="938"/>
      <c r="AI14" s="938"/>
      <c r="AJ14" s="938"/>
      <c r="AK14" s="938"/>
      <c r="AL14" s="938"/>
      <c r="AM14" s="938"/>
      <c r="AN14" s="938"/>
      <c r="AO14" s="938"/>
      <c r="AP14" s="938"/>
      <c r="AQ14" s="938"/>
      <c r="AR14" s="938"/>
      <c r="AS14" s="938"/>
      <c r="AT14" s="938"/>
      <c r="AU14" s="938"/>
      <c r="AV14" s="938"/>
      <c r="AW14" s="938"/>
      <c r="AX14" s="938"/>
      <c r="AY14" s="938"/>
      <c r="AZ14" s="938"/>
      <c r="BA14" s="938"/>
      <c r="BB14" s="938"/>
      <c r="BC14" s="938"/>
      <c r="BD14" s="938"/>
      <c r="BE14" s="23"/>
      <c r="BF14" s="23" t="s">
        <v>201</v>
      </c>
    </row>
    <row r="15" spans="1:58" ht="13.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939" t="s">
        <v>5</v>
      </c>
      <c r="Y15" s="939"/>
      <c r="Z15" s="939"/>
      <c r="AA15" s="939"/>
      <c r="AB15" s="939"/>
      <c r="AC15" s="939"/>
      <c r="AD15" s="939"/>
      <c r="AE15" s="939"/>
      <c r="AF15" s="939"/>
      <c r="AG15" s="338"/>
      <c r="AH15" s="940" t="str">
        <f>IF(+事業計画書総括!M5="","",+事業計画書総括!M5)</f>
        <v/>
      </c>
      <c r="AI15" s="940"/>
      <c r="AJ15" s="940"/>
      <c r="AK15" s="940"/>
      <c r="AL15" s="940"/>
      <c r="AM15" s="940"/>
      <c r="AN15" s="940"/>
      <c r="AO15" s="940"/>
      <c r="AP15" s="940"/>
      <c r="AQ15" s="940"/>
      <c r="AR15" s="940"/>
      <c r="AS15" s="940"/>
      <c r="AT15" s="940"/>
      <c r="AU15" s="940"/>
      <c r="AV15" s="940"/>
      <c r="AW15" s="940"/>
      <c r="AX15" s="940"/>
      <c r="AY15" s="940"/>
      <c r="AZ15" s="940"/>
      <c r="BA15" s="940"/>
      <c r="BB15" s="940"/>
      <c r="BC15" s="940"/>
      <c r="BD15" s="940"/>
      <c r="BE15" s="23"/>
      <c r="BF15" s="23" t="s">
        <v>42</v>
      </c>
    </row>
    <row r="16" spans="1:58" ht="13.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338"/>
      <c r="AH16" s="938"/>
      <c r="AI16" s="938"/>
      <c r="AJ16" s="938"/>
      <c r="AK16" s="938"/>
      <c r="AL16" s="938"/>
      <c r="AM16" s="938"/>
      <c r="AN16" s="938"/>
      <c r="AO16" s="938"/>
      <c r="AP16" s="938"/>
      <c r="AQ16" s="938"/>
      <c r="AR16" s="938"/>
      <c r="AS16" s="938"/>
      <c r="AT16" s="938"/>
      <c r="AU16" s="938"/>
      <c r="AV16" s="938"/>
      <c r="AW16" s="938"/>
      <c r="AX16" s="938"/>
      <c r="AY16" s="938"/>
      <c r="AZ16" s="938"/>
      <c r="BA16" s="938"/>
      <c r="BB16" s="938"/>
      <c r="BC16" s="938"/>
      <c r="BD16" s="938"/>
      <c r="BE16" s="23"/>
    </row>
    <row r="17" spans="1:57" ht="13.5"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row>
    <row r="18" spans="1:57" ht="13.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row>
    <row r="19" spans="1:57" ht="13.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c r="BC19" s="23"/>
      <c r="BD19" s="23"/>
      <c r="BE19" s="23"/>
    </row>
    <row r="20" spans="1:57" ht="13.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338"/>
      <c r="AH20" s="338"/>
      <c r="AI20" s="338"/>
      <c r="AJ20" s="338"/>
      <c r="AK20" s="338"/>
      <c r="AL20" s="338"/>
      <c r="AM20" s="338"/>
      <c r="AN20" s="338"/>
      <c r="AO20" s="338"/>
      <c r="AP20" s="338"/>
      <c r="AQ20" s="338"/>
      <c r="AR20" s="338"/>
      <c r="AS20" s="338"/>
      <c r="AT20" s="338"/>
      <c r="AU20" s="338"/>
      <c r="AV20" s="338"/>
      <c r="AW20" s="338"/>
      <c r="AX20" s="338"/>
      <c r="AY20" s="338"/>
      <c r="AZ20" s="338"/>
      <c r="BA20" s="23"/>
      <c r="BB20" s="23"/>
      <c r="BC20" s="23"/>
      <c r="BD20" s="23"/>
      <c r="BE20" s="23"/>
    </row>
    <row r="21" spans="1:57" ht="13.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338"/>
      <c r="AH21" s="338"/>
      <c r="AI21" s="338"/>
      <c r="AJ21" s="338"/>
      <c r="AK21" s="338"/>
      <c r="AL21" s="338"/>
      <c r="AM21" s="338"/>
      <c r="AN21" s="338"/>
      <c r="AO21" s="338"/>
      <c r="AP21" s="338"/>
      <c r="AQ21" s="338"/>
      <c r="AR21" s="338"/>
      <c r="AS21" s="338"/>
      <c r="AT21" s="338"/>
      <c r="AU21" s="338"/>
      <c r="AV21" s="338"/>
      <c r="AW21" s="338"/>
      <c r="AX21" s="338"/>
      <c r="AY21" s="338"/>
      <c r="AZ21" s="338"/>
      <c r="BA21" s="23"/>
      <c r="BB21" s="23"/>
      <c r="BC21" s="23"/>
      <c r="BD21" s="23"/>
      <c r="BE21" s="23"/>
    </row>
    <row r="22" spans="1:57" ht="13.5" customHeight="1" x14ac:dyDescent="0.15">
      <c r="A22" s="932" t="s">
        <v>770</v>
      </c>
      <c r="B22" s="932"/>
      <c r="C22" s="932"/>
      <c r="D22" s="932"/>
      <c r="E22" s="932"/>
      <c r="F22" s="932"/>
      <c r="G22" s="932"/>
      <c r="H22" s="932"/>
      <c r="I22" s="932"/>
      <c r="J22" s="932"/>
      <c r="K22" s="932"/>
      <c r="L22" s="932"/>
      <c r="M22" s="932"/>
      <c r="N22" s="932"/>
      <c r="O22" s="932"/>
      <c r="P22" s="932"/>
      <c r="Q22" s="932"/>
      <c r="R22" s="932"/>
      <c r="S22" s="932"/>
      <c r="T22" s="932"/>
      <c r="U22" s="932"/>
      <c r="V22" s="932"/>
      <c r="W22" s="932"/>
      <c r="X22" s="932"/>
      <c r="Y22" s="932"/>
      <c r="Z22" s="932"/>
      <c r="AA22" s="932"/>
      <c r="AB22" s="932"/>
      <c r="AC22" s="932"/>
      <c r="AD22" s="932"/>
      <c r="AE22" s="932"/>
      <c r="AF22" s="932"/>
      <c r="AG22" s="932"/>
      <c r="AH22" s="932"/>
      <c r="AI22" s="932"/>
      <c r="AJ22" s="932"/>
      <c r="AK22" s="932"/>
      <c r="AL22" s="932"/>
      <c r="AM22" s="932"/>
      <c r="AN22" s="932"/>
      <c r="AO22" s="932"/>
      <c r="AP22" s="932"/>
      <c r="AQ22" s="932"/>
      <c r="AR22" s="932"/>
      <c r="AS22" s="932"/>
      <c r="AT22" s="932"/>
      <c r="AU22" s="932"/>
      <c r="AV22" s="932"/>
      <c r="AW22" s="932"/>
      <c r="AX22" s="932"/>
      <c r="AY22" s="932"/>
      <c r="AZ22" s="932"/>
      <c r="BA22" s="932"/>
      <c r="BB22" s="932"/>
      <c r="BC22" s="932"/>
      <c r="BD22" s="932"/>
      <c r="BE22" s="932"/>
    </row>
    <row r="23" spans="1:57" ht="13.5" customHeight="1" x14ac:dyDescent="0.15">
      <c r="A23" s="932"/>
      <c r="B23" s="932"/>
      <c r="C23" s="932"/>
      <c r="D23" s="932"/>
      <c r="E23" s="932"/>
      <c r="F23" s="932"/>
      <c r="G23" s="932"/>
      <c r="H23" s="932"/>
      <c r="I23" s="932"/>
      <c r="J23" s="932"/>
      <c r="K23" s="932"/>
      <c r="L23" s="932"/>
      <c r="M23" s="932"/>
      <c r="N23" s="932"/>
      <c r="O23" s="932"/>
      <c r="P23" s="932"/>
      <c r="Q23" s="932"/>
      <c r="R23" s="932"/>
      <c r="S23" s="932"/>
      <c r="T23" s="932"/>
      <c r="U23" s="932"/>
      <c r="V23" s="932"/>
      <c r="W23" s="932"/>
      <c r="X23" s="932"/>
      <c r="Y23" s="932"/>
      <c r="Z23" s="932"/>
      <c r="AA23" s="932"/>
      <c r="AB23" s="932"/>
      <c r="AC23" s="932"/>
      <c r="AD23" s="932"/>
      <c r="AE23" s="932"/>
      <c r="AF23" s="932"/>
      <c r="AG23" s="932"/>
      <c r="AH23" s="932"/>
      <c r="AI23" s="932"/>
      <c r="AJ23" s="932"/>
      <c r="AK23" s="932"/>
      <c r="AL23" s="932"/>
      <c r="AM23" s="932"/>
      <c r="AN23" s="932"/>
      <c r="AO23" s="932"/>
      <c r="AP23" s="932"/>
      <c r="AQ23" s="932"/>
      <c r="AR23" s="932"/>
      <c r="AS23" s="932"/>
      <c r="AT23" s="932"/>
      <c r="AU23" s="932"/>
      <c r="AV23" s="932"/>
      <c r="AW23" s="932"/>
      <c r="AX23" s="932"/>
      <c r="AY23" s="932"/>
      <c r="AZ23" s="932"/>
      <c r="BA23" s="932"/>
      <c r="BB23" s="932"/>
      <c r="BC23" s="932"/>
      <c r="BD23" s="932"/>
      <c r="BE23" s="932"/>
    </row>
    <row r="24" spans="1:57" ht="13.5"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row>
    <row r="25" spans="1:57" ht="13.5" customHeight="1" x14ac:dyDescent="0.15">
      <c r="A25" s="23"/>
      <c r="B25" s="23"/>
      <c r="C25" s="339"/>
      <c r="D25" s="347" t="s">
        <v>565</v>
      </c>
      <c r="E25" s="348"/>
      <c r="F25" s="933" t="s">
        <v>564</v>
      </c>
      <c r="G25" s="933"/>
      <c r="H25" s="934"/>
      <c r="I25" s="934"/>
      <c r="J25" s="933" t="s">
        <v>566</v>
      </c>
      <c r="K25" s="933"/>
      <c r="L25" s="935"/>
      <c r="M25" s="935"/>
      <c r="N25" s="349" t="s">
        <v>696</v>
      </c>
      <c r="O25" s="341"/>
      <c r="P25" s="350"/>
      <c r="Q25" s="341"/>
      <c r="R25" s="341"/>
      <c r="S25" s="933" t="s">
        <v>697</v>
      </c>
      <c r="T25" s="933"/>
      <c r="U25" s="936"/>
      <c r="V25" s="936"/>
      <c r="W25" s="936"/>
      <c r="X25" s="936"/>
      <c r="Y25" s="936"/>
      <c r="Z25" s="349" t="s">
        <v>705</v>
      </c>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339"/>
    </row>
    <row r="26" spans="1:57" ht="13.5" customHeight="1" x14ac:dyDescent="0.15">
      <c r="A26" s="339"/>
      <c r="B26" s="937" t="s">
        <v>771</v>
      </c>
      <c r="C26" s="937"/>
      <c r="D26" s="937"/>
      <c r="E26" s="937"/>
      <c r="F26" s="937"/>
      <c r="G26" s="937"/>
      <c r="H26" s="937"/>
      <c r="I26" s="937"/>
      <c r="J26" s="937"/>
      <c r="K26" s="937"/>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7"/>
      <c r="AI26" s="937"/>
      <c r="AJ26" s="937"/>
      <c r="AK26" s="937"/>
      <c r="AL26" s="937"/>
      <c r="AM26" s="937"/>
      <c r="AN26" s="937"/>
      <c r="AO26" s="937"/>
      <c r="AP26" s="937"/>
      <c r="AQ26" s="937"/>
      <c r="AR26" s="937"/>
      <c r="AS26" s="937"/>
      <c r="AT26" s="937"/>
      <c r="AU26" s="937"/>
      <c r="AV26" s="937"/>
      <c r="AW26" s="937"/>
      <c r="AX26" s="937"/>
      <c r="AY26" s="937"/>
      <c r="AZ26" s="937"/>
      <c r="BA26" s="937"/>
      <c r="BB26" s="937"/>
      <c r="BC26" s="937"/>
      <c r="BD26" s="937"/>
      <c r="BE26" s="339"/>
    </row>
    <row r="27" spans="1:57" ht="13.5" customHeight="1" x14ac:dyDescent="0.15">
      <c r="A27" s="339"/>
      <c r="B27" s="937"/>
      <c r="C27" s="937"/>
      <c r="D27" s="937"/>
      <c r="E27" s="937"/>
      <c r="F27" s="937"/>
      <c r="G27" s="937"/>
      <c r="H27" s="937"/>
      <c r="I27" s="937"/>
      <c r="J27" s="937"/>
      <c r="K27" s="937"/>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7"/>
      <c r="AI27" s="937"/>
      <c r="AJ27" s="937"/>
      <c r="AK27" s="937"/>
      <c r="AL27" s="937"/>
      <c r="AM27" s="937"/>
      <c r="AN27" s="937"/>
      <c r="AO27" s="937"/>
      <c r="AP27" s="937"/>
      <c r="AQ27" s="937"/>
      <c r="AR27" s="937"/>
      <c r="AS27" s="937"/>
      <c r="AT27" s="937"/>
      <c r="AU27" s="937"/>
      <c r="AV27" s="937"/>
      <c r="AW27" s="937"/>
      <c r="AX27" s="937"/>
      <c r="AY27" s="937"/>
      <c r="AZ27" s="937"/>
      <c r="BA27" s="937"/>
      <c r="BB27" s="937"/>
      <c r="BC27" s="937"/>
      <c r="BD27" s="937"/>
      <c r="BE27" s="339"/>
    </row>
    <row r="28" spans="1:57" ht="13.5" customHeight="1" x14ac:dyDescent="0.15">
      <c r="A28" s="339"/>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row>
    <row r="29" spans="1:57" ht="13.5" customHeight="1" x14ac:dyDescent="0.15">
      <c r="A29" s="339"/>
      <c r="B29" s="339"/>
      <c r="C29" s="339"/>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row>
    <row r="30" spans="1:57" ht="13.5" customHeight="1" x14ac:dyDescent="0.15">
      <c r="A30" s="340" t="s">
        <v>46</v>
      </c>
      <c r="B30" s="339"/>
      <c r="C30" s="23" t="s">
        <v>404</v>
      </c>
      <c r="D30" s="339"/>
      <c r="E30" s="339"/>
      <c r="F30" s="339"/>
      <c r="G30" s="339"/>
      <c r="H30" s="339"/>
      <c r="I30" s="339"/>
      <c r="J30" s="339"/>
      <c r="K30" s="339"/>
      <c r="L30" s="339"/>
      <c r="M30" s="339"/>
      <c r="N30" s="339"/>
      <c r="O30" s="339"/>
      <c r="P30" s="339"/>
      <c r="Q30" s="339"/>
      <c r="R30" s="23" t="s">
        <v>411</v>
      </c>
      <c r="S30" s="339"/>
      <c r="T30" s="341"/>
      <c r="U30" s="339"/>
      <c r="V30" s="339"/>
      <c r="W30" s="339"/>
      <c r="X30" s="339"/>
      <c r="Y30" s="339"/>
      <c r="Z30" s="339"/>
      <c r="AA30" s="339"/>
      <c r="AB30" s="339"/>
      <c r="AC30" s="339"/>
      <c r="AD30" s="339"/>
      <c r="AE30" s="23"/>
      <c r="AF30" s="339"/>
      <c r="AG30" s="23" t="s">
        <v>412</v>
      </c>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row>
    <row r="31" spans="1:57" ht="13.5" customHeight="1" x14ac:dyDescent="0.15">
      <c r="A31" s="340"/>
      <c r="B31" s="339"/>
      <c r="C31" s="23"/>
      <c r="D31" s="339"/>
      <c r="E31" s="339"/>
      <c r="F31" s="339"/>
      <c r="G31" s="339"/>
      <c r="H31" s="339"/>
      <c r="I31" s="339"/>
      <c r="J31" s="339"/>
      <c r="K31" s="339"/>
      <c r="L31" s="339"/>
      <c r="M31" s="339"/>
      <c r="N31" s="339"/>
      <c r="O31" s="339"/>
      <c r="P31" s="339"/>
      <c r="Q31" s="339"/>
      <c r="R31" s="23"/>
      <c r="S31" s="339"/>
      <c r="T31" s="23" t="s">
        <v>414</v>
      </c>
      <c r="U31" s="339"/>
      <c r="V31" s="339"/>
      <c r="W31" s="339"/>
      <c r="X31" s="339"/>
      <c r="Y31" s="339"/>
      <c r="Z31" s="339"/>
      <c r="AA31" s="339"/>
      <c r="AB31" s="339"/>
      <c r="AC31" s="339"/>
      <c r="AD31" s="339"/>
      <c r="AE31" s="23"/>
      <c r="AF31" s="339"/>
      <c r="AG31" s="23"/>
      <c r="AH31" s="339"/>
      <c r="AI31" s="339"/>
      <c r="AJ31" s="339"/>
      <c r="AK31" s="339"/>
      <c r="AL31" s="339"/>
      <c r="AM31" s="339"/>
      <c r="AN31" s="339"/>
      <c r="AO31" s="339"/>
      <c r="AP31" s="339"/>
      <c r="AQ31" s="339"/>
      <c r="AR31" s="339"/>
      <c r="AS31" s="339"/>
      <c r="AT31" s="339"/>
      <c r="AU31" s="339"/>
      <c r="AV31" s="339"/>
      <c r="AW31" s="339"/>
      <c r="AX31" s="339"/>
      <c r="AY31" s="339"/>
      <c r="AZ31" s="339"/>
      <c r="BA31" s="339"/>
      <c r="BB31" s="339"/>
      <c r="BC31" s="339"/>
      <c r="BD31" s="339"/>
      <c r="BE31" s="339"/>
    </row>
    <row r="32" spans="1:57" ht="13.5" customHeight="1" x14ac:dyDescent="0.15">
      <c r="A32" s="340"/>
      <c r="B32" s="339"/>
      <c r="C32" s="23"/>
      <c r="D32" s="339"/>
      <c r="E32" s="339"/>
      <c r="F32" s="339"/>
      <c r="G32" s="339"/>
      <c r="H32" s="339"/>
      <c r="I32" s="339"/>
      <c r="J32" s="339"/>
      <c r="K32" s="339"/>
      <c r="L32" s="339"/>
      <c r="M32" s="339"/>
      <c r="N32" s="339"/>
      <c r="O32" s="339"/>
      <c r="P32" s="339"/>
      <c r="Q32" s="339"/>
      <c r="R32" s="23" t="s">
        <v>410</v>
      </c>
      <c r="S32" s="339"/>
      <c r="T32" s="339"/>
      <c r="U32" s="339"/>
      <c r="V32" s="339"/>
      <c r="W32" s="339"/>
      <c r="X32" s="339"/>
      <c r="Y32" s="339"/>
      <c r="Z32" s="339"/>
      <c r="AA32" s="339"/>
      <c r="AB32" s="339"/>
      <c r="AC32" s="339"/>
      <c r="AD32" s="339"/>
      <c r="AE32" s="23"/>
      <c r="AF32" s="23"/>
      <c r="AG32" s="23" t="s">
        <v>37</v>
      </c>
      <c r="AH32" s="23"/>
      <c r="AI32" s="23"/>
      <c r="AJ32" s="931"/>
      <c r="AK32" s="931"/>
      <c r="AL32" s="931"/>
      <c r="AM32" s="23" t="s">
        <v>38</v>
      </c>
      <c r="AN32" s="23"/>
      <c r="AO32" s="931"/>
      <c r="AP32" s="931"/>
      <c r="AQ32" s="931"/>
      <c r="AR32" s="23" t="s">
        <v>39</v>
      </c>
      <c r="AS32" s="23"/>
      <c r="AT32" s="931"/>
      <c r="AU32" s="931"/>
      <c r="AV32" s="931"/>
      <c r="AW32" s="23" t="s">
        <v>74</v>
      </c>
      <c r="AX32" s="23"/>
      <c r="AY32" s="23"/>
      <c r="AZ32" s="23"/>
      <c r="BA32" s="339"/>
      <c r="BB32" s="339"/>
      <c r="BC32" s="339"/>
      <c r="BD32" s="339"/>
      <c r="BE32" s="339"/>
    </row>
    <row r="33" spans="1:57" ht="13.5" customHeight="1" x14ac:dyDescent="0.15">
      <c r="A33" s="340"/>
      <c r="B33" s="339"/>
      <c r="C33" s="23"/>
      <c r="D33" s="339"/>
      <c r="E33" s="339"/>
      <c r="F33" s="339"/>
      <c r="G33" s="339"/>
      <c r="H33" s="339"/>
      <c r="I33" s="339"/>
      <c r="J33" s="339"/>
      <c r="K33" s="339"/>
      <c r="L33" s="339"/>
      <c r="M33" s="339"/>
      <c r="N33" s="339"/>
      <c r="O33" s="339"/>
      <c r="P33" s="339"/>
      <c r="Q33" s="339"/>
      <c r="R33" s="23" t="s">
        <v>413</v>
      </c>
      <c r="S33" s="339"/>
      <c r="T33" s="339"/>
      <c r="U33" s="339"/>
      <c r="V33" s="339"/>
      <c r="W33" s="339"/>
      <c r="X33" s="339"/>
      <c r="Y33" s="339"/>
      <c r="Z33" s="339"/>
      <c r="AA33" s="339"/>
      <c r="AB33" s="339"/>
      <c r="AC33" s="339"/>
      <c r="AD33" s="339"/>
      <c r="AE33" s="339"/>
      <c r="AF33" s="339"/>
      <c r="AG33" s="23" t="s">
        <v>37</v>
      </c>
      <c r="AH33" s="23"/>
      <c r="AI33" s="23"/>
      <c r="AJ33" s="931"/>
      <c r="AK33" s="931"/>
      <c r="AL33" s="931"/>
      <c r="AM33" s="23" t="s">
        <v>38</v>
      </c>
      <c r="AN33" s="23"/>
      <c r="AO33" s="931"/>
      <c r="AP33" s="931"/>
      <c r="AQ33" s="931"/>
      <c r="AR33" s="23" t="s">
        <v>39</v>
      </c>
      <c r="AS33" s="23"/>
      <c r="AT33" s="931"/>
      <c r="AU33" s="931"/>
      <c r="AV33" s="931"/>
      <c r="AW33" s="23" t="s">
        <v>74</v>
      </c>
      <c r="AX33" s="23"/>
      <c r="AY33" s="339"/>
      <c r="AZ33" s="339"/>
      <c r="BA33" s="339"/>
      <c r="BB33" s="339"/>
      <c r="BC33" s="339"/>
      <c r="BD33" s="339"/>
      <c r="BE33" s="339"/>
    </row>
    <row r="34" spans="1:57" ht="13.5" customHeight="1" x14ac:dyDescent="0.15">
      <c r="A34" s="339"/>
      <c r="B34" s="339"/>
      <c r="C34" s="339"/>
      <c r="D34" s="339"/>
      <c r="E34" s="339"/>
      <c r="F34" s="339"/>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row>
    <row r="35" spans="1:57" ht="13.5" customHeight="1" x14ac:dyDescent="0.15">
      <c r="A35" s="340" t="s">
        <v>47</v>
      </c>
      <c r="B35" s="339"/>
      <c r="C35" s="23" t="s">
        <v>405</v>
      </c>
      <c r="D35" s="339"/>
      <c r="E35" s="339"/>
      <c r="F35" s="339"/>
      <c r="G35" s="339"/>
      <c r="H35" s="339"/>
      <c r="I35" s="339"/>
      <c r="J35" s="339"/>
      <c r="K35" s="339"/>
      <c r="L35" s="339"/>
      <c r="M35" s="339"/>
      <c r="N35" s="339"/>
      <c r="O35" s="339"/>
      <c r="P35" s="339"/>
      <c r="Q35" s="339"/>
      <c r="R35" s="23" t="s">
        <v>415</v>
      </c>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row>
    <row r="36" spans="1:57" ht="13.5" customHeight="1" x14ac:dyDescent="0.15">
      <c r="A36" s="339"/>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row>
    <row r="37" spans="1:57" ht="13.5" customHeight="1" x14ac:dyDescent="0.15">
      <c r="A37" s="340" t="s">
        <v>50</v>
      </c>
      <c r="B37" s="339"/>
      <c r="C37" s="23" t="s">
        <v>406</v>
      </c>
      <c r="D37" s="339"/>
      <c r="E37" s="339"/>
      <c r="F37" s="339"/>
      <c r="G37" s="339"/>
      <c r="H37" s="339"/>
      <c r="I37" s="339"/>
      <c r="J37" s="339"/>
      <c r="K37" s="339"/>
      <c r="L37" s="339"/>
      <c r="M37" s="339"/>
      <c r="N37" s="339"/>
      <c r="O37" s="339"/>
      <c r="P37" s="339"/>
      <c r="Q37" s="339"/>
      <c r="R37" s="23" t="s">
        <v>407</v>
      </c>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row>
    <row r="38" spans="1:57" ht="13.5" customHeight="1" x14ac:dyDescent="0.15">
      <c r="A38" s="339"/>
      <c r="B38" s="339"/>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row>
    <row r="39" spans="1:57" ht="13.5" customHeight="1" x14ac:dyDescent="0.15">
      <c r="A39" s="340" t="s">
        <v>54</v>
      </c>
      <c r="B39" s="23"/>
      <c r="C39" s="23" t="s">
        <v>698</v>
      </c>
      <c r="D39" s="23"/>
      <c r="E39" s="23"/>
      <c r="F39" s="23"/>
      <c r="G39" s="23"/>
      <c r="H39" s="23"/>
      <c r="I39" s="23"/>
      <c r="J39" s="23"/>
      <c r="K39" s="23"/>
      <c r="L39" s="23"/>
      <c r="M39" s="23"/>
      <c r="N39" s="23"/>
      <c r="O39" s="23"/>
      <c r="P39" s="23"/>
      <c r="Q39" s="23"/>
      <c r="R39" s="23" t="s">
        <v>37</v>
      </c>
      <c r="S39" s="23"/>
      <c r="T39" s="23"/>
      <c r="U39" s="931"/>
      <c r="V39" s="931"/>
      <c r="W39" s="931"/>
      <c r="X39" s="23" t="s">
        <v>38</v>
      </c>
      <c r="Y39" s="23"/>
      <c r="Z39" s="931"/>
      <c r="AA39" s="931"/>
      <c r="AB39" s="931"/>
      <c r="AC39" s="23" t="s">
        <v>39</v>
      </c>
      <c r="AD39" s="23"/>
      <c r="AE39" s="931"/>
      <c r="AF39" s="931"/>
      <c r="AG39" s="931"/>
      <c r="AH39" s="23" t="s">
        <v>74</v>
      </c>
      <c r="AI39" s="23"/>
      <c r="AJ39" s="23"/>
      <c r="AK39" s="23"/>
      <c r="AL39" s="23"/>
      <c r="AM39" s="23"/>
      <c r="AN39" s="23"/>
      <c r="AO39" s="23"/>
      <c r="AP39" s="23"/>
      <c r="AQ39" s="23"/>
      <c r="AR39" s="23"/>
      <c r="AS39" s="23"/>
      <c r="AT39" s="23"/>
      <c r="AU39" s="23"/>
      <c r="AV39" s="23"/>
      <c r="AW39" s="23"/>
      <c r="AX39" s="23"/>
      <c r="AY39" s="23"/>
      <c r="AZ39" s="23"/>
      <c r="BA39" s="23"/>
      <c r="BB39" s="23"/>
      <c r="BC39" s="23"/>
      <c r="BD39" s="23"/>
      <c r="BE39" s="23"/>
    </row>
    <row r="40" spans="1:57" ht="13.5" customHeight="1" x14ac:dyDescent="0.15">
      <c r="A40" s="340"/>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342"/>
      <c r="AY40" s="342"/>
      <c r="AZ40" s="23"/>
      <c r="BA40" s="23"/>
      <c r="BB40" s="23"/>
      <c r="BC40" s="23"/>
      <c r="BD40" s="23"/>
      <c r="BE40" s="23"/>
    </row>
    <row r="41" spans="1:57" ht="13.5" customHeight="1" x14ac:dyDescent="0.15">
      <c r="A41" s="340"/>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342"/>
      <c r="AY41" s="342"/>
      <c r="AZ41" s="23"/>
      <c r="BA41" s="23"/>
      <c r="BB41" s="23"/>
      <c r="BC41" s="23"/>
      <c r="BD41" s="23"/>
      <c r="BE41" s="23"/>
    </row>
    <row r="42" spans="1:57" ht="13.5" customHeight="1" x14ac:dyDescent="0.15">
      <c r="A42" s="340"/>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342"/>
      <c r="AZ42" s="23"/>
      <c r="BA42" s="23"/>
      <c r="BB42" s="23"/>
      <c r="BC42" s="23"/>
      <c r="BD42" s="23"/>
      <c r="BE42" s="23"/>
    </row>
    <row r="43" spans="1:57" ht="13.5" customHeight="1" x14ac:dyDescent="0.15">
      <c r="A43" s="340"/>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342"/>
      <c r="AZ43" s="23"/>
      <c r="BA43" s="23"/>
      <c r="BB43" s="23"/>
      <c r="BC43" s="23"/>
      <c r="BD43" s="23"/>
      <c r="BE43" s="23"/>
    </row>
    <row r="44" spans="1:57" ht="13.5" customHeight="1" x14ac:dyDescent="0.15">
      <c r="A44" s="343" t="s">
        <v>408</v>
      </c>
      <c r="B44" s="344"/>
      <c r="C44" s="344" t="s">
        <v>409</v>
      </c>
      <c r="D44" s="344"/>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23"/>
      <c r="AH44" s="23"/>
      <c r="AI44" s="23"/>
      <c r="AJ44" s="23"/>
      <c r="AK44" s="23"/>
      <c r="AL44" s="23"/>
      <c r="AM44" s="23"/>
      <c r="AN44" s="23"/>
      <c r="AO44" s="23"/>
      <c r="AP44" s="23"/>
      <c r="AQ44" s="23"/>
      <c r="AR44" s="23"/>
      <c r="AS44" s="23"/>
      <c r="AT44" s="23"/>
      <c r="AU44" s="23"/>
      <c r="AV44" s="23"/>
      <c r="AW44" s="23"/>
      <c r="AX44" s="342"/>
      <c r="AY44" s="342"/>
      <c r="AZ44" s="23"/>
      <c r="BA44" s="23"/>
      <c r="BB44" s="23"/>
      <c r="BC44" s="23"/>
      <c r="BD44" s="23"/>
      <c r="BE44" s="23"/>
    </row>
    <row r="45" spans="1:57" ht="13.5" customHeight="1" x14ac:dyDescent="0.15">
      <c r="A45" s="14"/>
      <c r="AY45" s="2"/>
    </row>
    <row r="46" spans="1:57" ht="13.5" customHeight="1" x14ac:dyDescent="0.15">
      <c r="A46" s="14"/>
      <c r="AY46" s="2"/>
    </row>
    <row r="47" spans="1:57" ht="13.5" customHeight="1" x14ac:dyDescent="0.15"/>
    <row r="48" spans="1:57" ht="13.5" customHeight="1" x14ac:dyDescent="0.15"/>
    <row r="49" ht="13.5" customHeight="1" x14ac:dyDescent="0.15"/>
  </sheetData>
  <sheetProtection algorithmName="SHA-512" hashValue="giEYOAa9fePjxx37oUkMxiRrcLouY4lCbvKUCGknmAoUkq8uQMCj95tNR8L9zZxXq3v4KgPFmalq1d25GTRCDA==" saltValue="ce3qko6qgX87YP+k3MSGfw==" spinCount="100000" sheet="1" objects="1" scenarios="1"/>
  <mergeCells count="33">
    <mergeCell ref="AH14:BD14"/>
    <mergeCell ref="X15:AF15"/>
    <mergeCell ref="AH15:BD15"/>
    <mergeCell ref="AH16:BD16"/>
    <mergeCell ref="BB3:BC3"/>
    <mergeCell ref="X11:AF11"/>
    <mergeCell ref="AH11:BD11"/>
    <mergeCell ref="AH12:BD12"/>
    <mergeCell ref="X13:AF13"/>
    <mergeCell ref="AH13:BD13"/>
    <mergeCell ref="AO3:AQ3"/>
    <mergeCell ref="AR3:AS3"/>
    <mergeCell ref="AT3:AU3"/>
    <mergeCell ref="AV3:AW3"/>
    <mergeCell ref="AX3:AY3"/>
    <mergeCell ref="AZ3:BA3"/>
    <mergeCell ref="AT32:AV32"/>
    <mergeCell ref="AJ33:AL33"/>
    <mergeCell ref="A22:BE23"/>
    <mergeCell ref="AO33:AQ33"/>
    <mergeCell ref="AT33:AV33"/>
    <mergeCell ref="F25:G25"/>
    <mergeCell ref="H25:I25"/>
    <mergeCell ref="J25:K25"/>
    <mergeCell ref="L25:M25"/>
    <mergeCell ref="S25:T25"/>
    <mergeCell ref="U25:Y25"/>
    <mergeCell ref="B26:BD27"/>
    <mergeCell ref="U39:W39"/>
    <mergeCell ref="Z39:AB39"/>
    <mergeCell ref="AE39:AG39"/>
    <mergeCell ref="AJ32:AL32"/>
    <mergeCell ref="AO32:AQ32"/>
  </mergeCells>
  <phoneticPr fontId="5"/>
  <dataValidations count="2">
    <dataValidation imeMode="off" allowBlank="1" showInputMessage="1" showErrorMessage="1" sqref="AH20:AZ21"/>
    <dataValidation imeMode="on" allowBlank="1" showInputMessage="1" showErrorMessage="1" sqref="AH19 AG19:AG21 AG11:AH16"/>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I55"/>
  <sheetViews>
    <sheetView view="pageBreakPreview" zoomScaleNormal="100" zoomScaleSheetLayoutView="100" workbookViewId="0">
      <selection activeCell="C2" sqref="C2"/>
    </sheetView>
  </sheetViews>
  <sheetFormatPr defaultRowHeight="12.75" x14ac:dyDescent="0.15"/>
  <cols>
    <col min="1" max="59" width="1.7109375" customWidth="1"/>
    <col min="60" max="61" width="9.140625" style="23"/>
  </cols>
  <sheetData>
    <row r="1" spans="1:60" ht="13.5" customHeight="1" x14ac:dyDescent="0.15">
      <c r="BH1" s="22" t="s">
        <v>26</v>
      </c>
    </row>
    <row r="2" spans="1:60" ht="13.5" customHeight="1" x14ac:dyDescent="0.15">
      <c r="A2" t="s">
        <v>416</v>
      </c>
      <c r="BH2" s="23" t="s">
        <v>658</v>
      </c>
    </row>
    <row r="3" spans="1:60" ht="13.5" customHeight="1" x14ac:dyDescent="0.15">
      <c r="AO3" s="382"/>
      <c r="AP3" s="382"/>
      <c r="AQ3" s="382"/>
      <c r="AR3" s="987"/>
      <c r="AS3" s="987"/>
      <c r="AT3" s="382"/>
      <c r="AU3" s="382"/>
      <c r="AV3" s="987"/>
      <c r="AW3" s="987"/>
      <c r="AX3" s="382"/>
      <c r="AY3" s="382"/>
      <c r="AZ3" s="382"/>
      <c r="BA3" s="382"/>
      <c r="BB3" s="987"/>
      <c r="BC3" s="987"/>
      <c r="BD3" s="382"/>
      <c r="BE3" s="382"/>
    </row>
    <row r="4" spans="1:60" ht="13.5" customHeight="1" x14ac:dyDescent="0.15">
      <c r="A4" s="390" t="s">
        <v>417</v>
      </c>
      <c r="B4" s="390"/>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0"/>
      <c r="BG4" s="390"/>
    </row>
    <row r="5" spans="1:60" ht="13.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c r="BC5" s="390"/>
      <c r="BD5" s="390"/>
      <c r="BE5" s="390"/>
      <c r="BF5" s="390"/>
      <c r="BG5" s="390"/>
    </row>
    <row r="6" spans="1:60" ht="13.5" customHeight="1" x14ac:dyDescent="0.15">
      <c r="AO6" s="8"/>
      <c r="AP6" s="8"/>
      <c r="AQ6" s="8"/>
      <c r="AR6" s="20"/>
      <c r="AS6" s="20"/>
      <c r="AT6" s="8"/>
      <c r="AU6" s="8"/>
      <c r="AV6" s="20"/>
      <c r="AW6" s="20"/>
      <c r="AX6" s="8"/>
      <c r="AY6" s="8"/>
      <c r="AZ6" s="8"/>
      <c r="BA6" s="8"/>
      <c r="BB6" s="20"/>
      <c r="BC6" s="20"/>
      <c r="BD6" s="8"/>
      <c r="BE6" s="8"/>
    </row>
    <row r="7" spans="1:60" ht="13.5" customHeight="1" x14ac:dyDescent="0.15">
      <c r="A7" t="s">
        <v>418</v>
      </c>
      <c r="AO7" s="8"/>
      <c r="AP7" s="8"/>
      <c r="AQ7" s="8"/>
      <c r="AR7" s="20"/>
      <c r="AS7" s="20"/>
      <c r="AT7" s="8"/>
      <c r="AU7" s="8"/>
      <c r="AV7" s="20"/>
      <c r="AW7" s="20"/>
      <c r="AX7" s="8"/>
      <c r="AY7" s="8"/>
      <c r="AZ7" s="8"/>
      <c r="BA7" s="8"/>
      <c r="BB7" s="20"/>
      <c r="BC7" s="20"/>
      <c r="BD7" s="8"/>
      <c r="BE7" s="8"/>
    </row>
    <row r="8" spans="1:60" ht="13.5" customHeight="1" x14ac:dyDescent="0.15">
      <c r="C8" s="564" t="s">
        <v>77</v>
      </c>
      <c r="D8" s="564"/>
      <c r="E8" s="564"/>
      <c r="F8" s="564"/>
      <c r="G8" s="564"/>
      <c r="H8" s="564"/>
      <c r="I8" s="564"/>
      <c r="J8" s="564"/>
      <c r="K8" s="564"/>
      <c r="L8" s="564"/>
      <c r="M8" s="564" t="s">
        <v>80</v>
      </c>
      <c r="N8" s="564"/>
      <c r="O8" s="564"/>
      <c r="P8" s="564"/>
      <c r="Q8" s="564"/>
      <c r="R8" s="564"/>
      <c r="S8" s="564"/>
      <c r="T8" s="564"/>
      <c r="U8" s="564"/>
      <c r="V8" s="564"/>
      <c r="W8" s="564"/>
      <c r="X8" s="564" t="s">
        <v>81</v>
      </c>
      <c r="Y8" s="564"/>
      <c r="Z8" s="564"/>
      <c r="AA8" s="564"/>
      <c r="AB8" s="564"/>
      <c r="AC8" s="564"/>
      <c r="AD8" s="564"/>
      <c r="AE8" s="564"/>
      <c r="AF8" s="564"/>
      <c r="AG8" s="564"/>
      <c r="AH8" s="564"/>
      <c r="AI8" s="564"/>
      <c r="AJ8" s="564"/>
      <c r="AK8" s="564"/>
      <c r="AL8" s="564"/>
      <c r="AM8" s="564"/>
      <c r="AN8" s="564"/>
      <c r="AO8" s="564"/>
      <c r="AP8" s="564"/>
      <c r="AQ8" s="564"/>
      <c r="AR8" s="564"/>
      <c r="AS8" s="564"/>
      <c r="AT8" s="564"/>
      <c r="AU8" s="564"/>
      <c r="AV8" s="564"/>
      <c r="AW8" s="564"/>
      <c r="AX8" s="564"/>
      <c r="AY8" s="564"/>
      <c r="AZ8" s="564"/>
      <c r="BA8" s="564"/>
      <c r="BB8" s="564"/>
      <c r="BC8" s="564"/>
      <c r="BD8" s="564"/>
      <c r="BE8" s="564"/>
    </row>
    <row r="9" spans="1:60" ht="13.5" customHeight="1" x14ac:dyDescent="0.15">
      <c r="C9" s="564"/>
      <c r="D9" s="564"/>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4"/>
      <c r="BE9" s="564"/>
    </row>
    <row r="10" spans="1:60" ht="13.5" customHeight="1" x14ac:dyDescent="0.15">
      <c r="C10" s="397" t="s">
        <v>78</v>
      </c>
      <c r="D10" s="397"/>
      <c r="E10" s="397"/>
      <c r="F10" s="397"/>
      <c r="G10" s="397"/>
      <c r="H10" s="397"/>
      <c r="I10" s="397"/>
      <c r="J10" s="397"/>
      <c r="K10" s="397"/>
      <c r="L10" s="397"/>
      <c r="M10" s="434"/>
      <c r="N10" s="434"/>
      <c r="O10" s="434"/>
      <c r="P10" s="434"/>
      <c r="Q10" s="434"/>
      <c r="R10" s="434"/>
      <c r="S10" s="434"/>
      <c r="T10" s="434"/>
      <c r="U10" s="434"/>
      <c r="V10" s="434"/>
      <c r="W10" s="434"/>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row>
    <row r="11" spans="1:60" ht="13.5" customHeight="1" x14ac:dyDescent="0.15">
      <c r="C11" s="397"/>
      <c r="D11" s="397"/>
      <c r="E11" s="397"/>
      <c r="F11" s="397"/>
      <c r="G11" s="397"/>
      <c r="H11" s="397"/>
      <c r="I11" s="397"/>
      <c r="J11" s="397"/>
      <c r="K11" s="397"/>
      <c r="L11" s="397"/>
      <c r="M11" s="434"/>
      <c r="N11" s="434"/>
      <c r="O11" s="434"/>
      <c r="P11" s="434"/>
      <c r="Q11" s="434"/>
      <c r="R11" s="434"/>
      <c r="S11" s="434"/>
      <c r="T11" s="434"/>
      <c r="U11" s="434"/>
      <c r="V11" s="434"/>
      <c r="W11" s="434"/>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row>
    <row r="12" spans="1:60" ht="13.5" customHeight="1" x14ac:dyDescent="0.15">
      <c r="C12" s="397" t="s">
        <v>79</v>
      </c>
      <c r="D12" s="397"/>
      <c r="E12" s="397"/>
      <c r="F12" s="397"/>
      <c r="G12" s="397"/>
      <c r="H12" s="397"/>
      <c r="I12" s="397"/>
      <c r="J12" s="397"/>
      <c r="K12" s="397"/>
      <c r="L12" s="397"/>
      <c r="M12" s="434"/>
      <c r="N12" s="434"/>
      <c r="O12" s="434"/>
      <c r="P12" s="434"/>
      <c r="Q12" s="434"/>
      <c r="R12" s="434"/>
      <c r="S12" s="434"/>
      <c r="T12" s="434"/>
      <c r="U12" s="434"/>
      <c r="V12" s="434"/>
      <c r="W12" s="434"/>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H12" s="23" t="s">
        <v>84</v>
      </c>
    </row>
    <row r="13" spans="1:60" ht="13.5" customHeight="1" x14ac:dyDescent="0.15">
      <c r="C13" s="397"/>
      <c r="D13" s="397"/>
      <c r="E13" s="397"/>
      <c r="F13" s="397"/>
      <c r="G13" s="397"/>
      <c r="H13" s="397"/>
      <c r="I13" s="397"/>
      <c r="J13" s="397"/>
      <c r="K13" s="397"/>
      <c r="L13" s="397"/>
      <c r="M13" s="434"/>
      <c r="N13" s="434"/>
      <c r="O13" s="434"/>
      <c r="P13" s="434"/>
      <c r="Q13" s="434"/>
      <c r="R13" s="434"/>
      <c r="S13" s="434"/>
      <c r="T13" s="434"/>
      <c r="U13" s="434"/>
      <c r="V13" s="434"/>
      <c r="W13" s="434"/>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row>
    <row r="14" spans="1:60" ht="13.5" customHeight="1" x14ac:dyDescent="0.15">
      <c r="C14" s="397" t="s">
        <v>682</v>
      </c>
      <c r="D14" s="397"/>
      <c r="E14" s="397"/>
      <c r="F14" s="397"/>
      <c r="G14" s="397"/>
      <c r="H14" s="397"/>
      <c r="I14" s="397"/>
      <c r="J14" s="397"/>
      <c r="K14" s="397"/>
      <c r="L14" s="397"/>
      <c r="M14" s="436">
        <f>SUM(AD16:AN21)</f>
        <v>0</v>
      </c>
      <c r="N14" s="436"/>
      <c r="O14" s="436"/>
      <c r="P14" s="436"/>
      <c r="Q14" s="436"/>
      <c r="R14" s="436"/>
      <c r="S14" s="436"/>
      <c r="T14" s="436"/>
      <c r="U14" s="436"/>
      <c r="V14" s="436"/>
      <c r="W14" s="436"/>
      <c r="X14" s="397" t="s">
        <v>683</v>
      </c>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row>
    <row r="15" spans="1:60" ht="13.5" customHeight="1" x14ac:dyDescent="0.15">
      <c r="C15" s="397"/>
      <c r="D15" s="397"/>
      <c r="E15" s="397"/>
      <c r="F15" s="397"/>
      <c r="G15" s="397"/>
      <c r="H15" s="397"/>
      <c r="I15" s="397"/>
      <c r="J15" s="397"/>
      <c r="K15" s="397"/>
      <c r="L15" s="397"/>
      <c r="M15" s="436"/>
      <c r="N15" s="436"/>
      <c r="O15" s="436"/>
      <c r="P15" s="436"/>
      <c r="Q15" s="436"/>
      <c r="R15" s="436"/>
      <c r="S15" s="436"/>
      <c r="T15" s="436"/>
      <c r="U15" s="436"/>
      <c r="V15" s="436"/>
      <c r="W15" s="436"/>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c r="AZ15" s="397"/>
      <c r="BA15" s="397"/>
      <c r="BB15" s="397"/>
      <c r="BC15" s="397"/>
      <c r="BD15" s="397"/>
      <c r="BE15" s="397"/>
    </row>
    <row r="16" spans="1:60" ht="13.5" customHeight="1" x14ac:dyDescent="0.15">
      <c r="C16" s="397"/>
      <c r="D16" s="397"/>
      <c r="E16" s="397"/>
      <c r="F16" s="397"/>
      <c r="G16" s="397"/>
      <c r="H16" s="397"/>
      <c r="I16" s="397"/>
      <c r="J16" s="397"/>
      <c r="K16" s="397"/>
      <c r="L16" s="397"/>
      <c r="M16" s="436"/>
      <c r="N16" s="436"/>
      <c r="O16" s="436"/>
      <c r="P16" s="436"/>
      <c r="Q16" s="436"/>
      <c r="R16" s="436"/>
      <c r="S16" s="436"/>
      <c r="T16" s="436"/>
      <c r="U16" s="436"/>
      <c r="V16" s="436"/>
      <c r="W16" s="436"/>
      <c r="X16" s="397" t="s">
        <v>78</v>
      </c>
      <c r="Y16" s="397"/>
      <c r="Z16" s="397"/>
      <c r="AA16" s="397"/>
      <c r="AB16" s="397"/>
      <c r="AC16" s="397"/>
      <c r="AD16" s="434"/>
      <c r="AE16" s="434"/>
      <c r="AF16" s="434"/>
      <c r="AG16" s="434"/>
      <c r="AH16" s="434"/>
      <c r="AI16" s="434"/>
      <c r="AJ16" s="434"/>
      <c r="AK16" s="434"/>
      <c r="AL16" s="434"/>
      <c r="AM16" s="434"/>
      <c r="AN16" s="434"/>
      <c r="AO16" s="428"/>
      <c r="AP16" s="428"/>
      <c r="AQ16" s="428"/>
      <c r="AR16" s="428"/>
      <c r="AS16" s="428"/>
      <c r="AT16" s="428"/>
      <c r="AU16" s="428"/>
      <c r="AV16" s="428"/>
      <c r="AW16" s="428"/>
      <c r="AX16" s="428"/>
      <c r="AY16" s="428"/>
      <c r="AZ16" s="428"/>
      <c r="BA16" s="428"/>
      <c r="BB16" s="428"/>
      <c r="BC16" s="428"/>
      <c r="BD16" s="428"/>
      <c r="BE16" s="428"/>
    </row>
    <row r="17" spans="1:60" ht="13.5" customHeight="1" x14ac:dyDescent="0.15">
      <c r="C17" s="397"/>
      <c r="D17" s="397"/>
      <c r="E17" s="397"/>
      <c r="F17" s="397"/>
      <c r="G17" s="397"/>
      <c r="H17" s="397"/>
      <c r="I17" s="397"/>
      <c r="J17" s="397"/>
      <c r="K17" s="397"/>
      <c r="L17" s="397"/>
      <c r="M17" s="436"/>
      <c r="N17" s="436"/>
      <c r="O17" s="436"/>
      <c r="P17" s="436"/>
      <c r="Q17" s="436"/>
      <c r="R17" s="436"/>
      <c r="S17" s="436"/>
      <c r="T17" s="436"/>
      <c r="U17" s="436"/>
      <c r="V17" s="436"/>
      <c r="W17" s="436"/>
      <c r="X17" s="397"/>
      <c r="Y17" s="397"/>
      <c r="Z17" s="397"/>
      <c r="AA17" s="397"/>
      <c r="AB17" s="397"/>
      <c r="AC17" s="397"/>
      <c r="AD17" s="434"/>
      <c r="AE17" s="434"/>
      <c r="AF17" s="434"/>
      <c r="AG17" s="434"/>
      <c r="AH17" s="434"/>
      <c r="AI17" s="434"/>
      <c r="AJ17" s="434"/>
      <c r="AK17" s="434"/>
      <c r="AL17" s="434"/>
      <c r="AM17" s="434"/>
      <c r="AN17" s="434"/>
      <c r="AO17" s="428"/>
      <c r="AP17" s="428"/>
      <c r="AQ17" s="428"/>
      <c r="AR17" s="428"/>
      <c r="AS17" s="428"/>
      <c r="AT17" s="428"/>
      <c r="AU17" s="428"/>
      <c r="AV17" s="428"/>
      <c r="AW17" s="428"/>
      <c r="AX17" s="428"/>
      <c r="AY17" s="428"/>
      <c r="AZ17" s="428"/>
      <c r="BA17" s="428"/>
      <c r="BB17" s="428"/>
      <c r="BC17" s="428"/>
      <c r="BD17" s="428"/>
      <c r="BE17" s="428"/>
    </row>
    <row r="18" spans="1:60" ht="13.5" customHeight="1" x14ac:dyDescent="0.15">
      <c r="C18" s="397"/>
      <c r="D18" s="397"/>
      <c r="E18" s="397"/>
      <c r="F18" s="397"/>
      <c r="G18" s="397"/>
      <c r="H18" s="397"/>
      <c r="I18" s="397"/>
      <c r="J18" s="397"/>
      <c r="K18" s="397"/>
      <c r="L18" s="397"/>
      <c r="M18" s="436"/>
      <c r="N18" s="436"/>
      <c r="O18" s="436"/>
      <c r="P18" s="436"/>
      <c r="Q18" s="436"/>
      <c r="R18" s="436"/>
      <c r="S18" s="436"/>
      <c r="T18" s="436"/>
      <c r="U18" s="436"/>
      <c r="V18" s="436"/>
      <c r="W18" s="436"/>
      <c r="X18" s="397" t="s">
        <v>79</v>
      </c>
      <c r="Y18" s="397"/>
      <c r="Z18" s="397"/>
      <c r="AA18" s="397"/>
      <c r="AB18" s="397"/>
      <c r="AC18" s="397"/>
      <c r="AD18" s="434"/>
      <c r="AE18" s="434"/>
      <c r="AF18" s="434"/>
      <c r="AG18" s="434"/>
      <c r="AH18" s="434"/>
      <c r="AI18" s="434"/>
      <c r="AJ18" s="434"/>
      <c r="AK18" s="434"/>
      <c r="AL18" s="434"/>
      <c r="AM18" s="434"/>
      <c r="AN18" s="434"/>
      <c r="AO18" s="428"/>
      <c r="AP18" s="428"/>
      <c r="AQ18" s="428"/>
      <c r="AR18" s="428"/>
      <c r="AS18" s="428"/>
      <c r="AT18" s="428"/>
      <c r="AU18" s="428"/>
      <c r="AV18" s="428"/>
      <c r="AW18" s="428"/>
      <c r="AX18" s="428"/>
      <c r="AY18" s="428"/>
      <c r="AZ18" s="428"/>
      <c r="BA18" s="428"/>
      <c r="BB18" s="428"/>
      <c r="BC18" s="428"/>
      <c r="BD18" s="428"/>
      <c r="BE18" s="428"/>
      <c r="BH18" s="23" t="s">
        <v>630</v>
      </c>
    </row>
    <row r="19" spans="1:60" ht="13.5" customHeight="1" x14ac:dyDescent="0.15">
      <c r="C19" s="397"/>
      <c r="D19" s="397"/>
      <c r="E19" s="397"/>
      <c r="F19" s="397"/>
      <c r="G19" s="397"/>
      <c r="H19" s="397"/>
      <c r="I19" s="397"/>
      <c r="J19" s="397"/>
      <c r="K19" s="397"/>
      <c r="L19" s="397"/>
      <c r="M19" s="436"/>
      <c r="N19" s="436"/>
      <c r="O19" s="436"/>
      <c r="P19" s="436"/>
      <c r="Q19" s="436"/>
      <c r="R19" s="436"/>
      <c r="S19" s="436"/>
      <c r="T19" s="436"/>
      <c r="U19" s="436"/>
      <c r="V19" s="436"/>
      <c r="W19" s="436"/>
      <c r="X19" s="397"/>
      <c r="Y19" s="397"/>
      <c r="Z19" s="397"/>
      <c r="AA19" s="397"/>
      <c r="AB19" s="397"/>
      <c r="AC19" s="397"/>
      <c r="AD19" s="434"/>
      <c r="AE19" s="434"/>
      <c r="AF19" s="434"/>
      <c r="AG19" s="434"/>
      <c r="AH19" s="434"/>
      <c r="AI19" s="434"/>
      <c r="AJ19" s="434"/>
      <c r="AK19" s="434"/>
      <c r="AL19" s="434"/>
      <c r="AM19" s="434"/>
      <c r="AN19" s="434"/>
      <c r="AO19" s="428"/>
      <c r="AP19" s="428"/>
      <c r="AQ19" s="428"/>
      <c r="AR19" s="428"/>
      <c r="AS19" s="428"/>
      <c r="AT19" s="428"/>
      <c r="AU19" s="428"/>
      <c r="AV19" s="428"/>
      <c r="AW19" s="428"/>
      <c r="AX19" s="428"/>
      <c r="AY19" s="428"/>
      <c r="AZ19" s="428"/>
      <c r="BA19" s="428"/>
      <c r="BB19" s="428"/>
      <c r="BC19" s="428"/>
      <c r="BD19" s="428"/>
      <c r="BE19" s="428"/>
    </row>
    <row r="20" spans="1:60" ht="13.5" customHeight="1" x14ac:dyDescent="0.15">
      <c r="C20" s="397"/>
      <c r="D20" s="397"/>
      <c r="E20" s="397"/>
      <c r="F20" s="397"/>
      <c r="G20" s="397"/>
      <c r="H20" s="397"/>
      <c r="I20" s="397"/>
      <c r="J20" s="397"/>
      <c r="K20" s="397"/>
      <c r="L20" s="397"/>
      <c r="M20" s="436"/>
      <c r="N20" s="436"/>
      <c r="O20" s="436"/>
      <c r="P20" s="436"/>
      <c r="Q20" s="436"/>
      <c r="R20" s="436"/>
      <c r="S20" s="436"/>
      <c r="T20" s="436"/>
      <c r="U20" s="436"/>
      <c r="V20" s="436"/>
      <c r="W20" s="436"/>
      <c r="X20" s="397" t="s">
        <v>14</v>
      </c>
      <c r="Y20" s="397"/>
      <c r="Z20" s="397"/>
      <c r="AA20" s="397"/>
      <c r="AB20" s="397"/>
      <c r="AC20" s="397"/>
      <c r="AD20" s="434"/>
      <c r="AE20" s="434"/>
      <c r="AF20" s="434"/>
      <c r="AG20" s="434"/>
      <c r="AH20" s="434"/>
      <c r="AI20" s="434"/>
      <c r="AJ20" s="434"/>
      <c r="AK20" s="434"/>
      <c r="AL20" s="434"/>
      <c r="AM20" s="434"/>
      <c r="AN20" s="434"/>
      <c r="AO20" s="428"/>
      <c r="AP20" s="428"/>
      <c r="AQ20" s="428"/>
      <c r="AR20" s="428"/>
      <c r="AS20" s="428"/>
      <c r="AT20" s="428"/>
      <c r="AU20" s="428"/>
      <c r="AV20" s="428"/>
      <c r="AW20" s="428"/>
      <c r="AX20" s="428"/>
      <c r="AY20" s="428"/>
      <c r="AZ20" s="428"/>
      <c r="BA20" s="428"/>
      <c r="BB20" s="428"/>
      <c r="BC20" s="428"/>
      <c r="BD20" s="428"/>
      <c r="BE20" s="428"/>
      <c r="BH20" s="23" t="s">
        <v>83</v>
      </c>
    </row>
    <row r="21" spans="1:60" ht="13.5" customHeight="1" x14ac:dyDescent="0.15">
      <c r="C21" s="397"/>
      <c r="D21" s="397"/>
      <c r="E21" s="397"/>
      <c r="F21" s="397"/>
      <c r="G21" s="397"/>
      <c r="H21" s="397"/>
      <c r="I21" s="397"/>
      <c r="J21" s="397"/>
      <c r="K21" s="397"/>
      <c r="L21" s="397"/>
      <c r="M21" s="436"/>
      <c r="N21" s="436"/>
      <c r="O21" s="436"/>
      <c r="P21" s="436"/>
      <c r="Q21" s="436"/>
      <c r="R21" s="436"/>
      <c r="S21" s="436"/>
      <c r="T21" s="436"/>
      <c r="U21" s="436"/>
      <c r="V21" s="436"/>
      <c r="W21" s="436"/>
      <c r="X21" s="397"/>
      <c r="Y21" s="397"/>
      <c r="Z21" s="397"/>
      <c r="AA21" s="397"/>
      <c r="AB21" s="397"/>
      <c r="AC21" s="397"/>
      <c r="AD21" s="434"/>
      <c r="AE21" s="434"/>
      <c r="AF21" s="434"/>
      <c r="AG21" s="434"/>
      <c r="AH21" s="434"/>
      <c r="AI21" s="434"/>
      <c r="AJ21" s="434"/>
      <c r="AK21" s="434"/>
      <c r="AL21" s="434"/>
      <c r="AM21" s="434"/>
      <c r="AN21" s="434"/>
      <c r="AO21" s="428"/>
      <c r="AP21" s="428"/>
      <c r="AQ21" s="428"/>
      <c r="AR21" s="428"/>
      <c r="AS21" s="428"/>
      <c r="AT21" s="428"/>
      <c r="AU21" s="428"/>
      <c r="AV21" s="428"/>
      <c r="AW21" s="428"/>
      <c r="AX21" s="428"/>
      <c r="AY21" s="428"/>
      <c r="AZ21" s="428"/>
      <c r="BA21" s="428"/>
      <c r="BB21" s="428"/>
      <c r="BC21" s="428"/>
      <c r="BD21" s="428"/>
      <c r="BE21" s="428"/>
    </row>
    <row r="22" spans="1:60" ht="13.5" customHeight="1" x14ac:dyDescent="0.15">
      <c r="C22" s="397" t="s">
        <v>14</v>
      </c>
      <c r="D22" s="397"/>
      <c r="E22" s="397"/>
      <c r="F22" s="397"/>
      <c r="G22" s="397"/>
      <c r="H22" s="397"/>
      <c r="I22" s="397"/>
      <c r="J22" s="397"/>
      <c r="K22" s="397"/>
      <c r="L22" s="397"/>
      <c r="M22" s="434"/>
      <c r="N22" s="434"/>
      <c r="O22" s="434"/>
      <c r="P22" s="434"/>
      <c r="Q22" s="434"/>
      <c r="R22" s="434"/>
      <c r="S22" s="434"/>
      <c r="T22" s="434"/>
      <c r="U22" s="434"/>
      <c r="V22" s="434"/>
      <c r="W22" s="434"/>
      <c r="X22" s="438"/>
      <c r="Y22" s="438"/>
      <c r="Z22" s="438"/>
      <c r="AA22" s="438"/>
      <c r="AB22" s="438"/>
      <c r="AC22" s="438"/>
      <c r="AD22" s="438"/>
      <c r="AE22" s="438"/>
      <c r="AF22" s="438"/>
      <c r="AG22" s="438"/>
      <c r="AH22" s="438"/>
      <c r="AI22" s="438"/>
      <c r="AJ22" s="438"/>
      <c r="AK22" s="438"/>
      <c r="AL22" s="438"/>
      <c r="AM22" s="438"/>
      <c r="AN22" s="438"/>
      <c r="AO22" s="438"/>
      <c r="AP22" s="438"/>
      <c r="AQ22" s="438"/>
      <c r="AR22" s="438"/>
      <c r="AS22" s="438"/>
      <c r="AT22" s="438"/>
      <c r="AU22" s="438"/>
      <c r="AV22" s="438"/>
      <c r="AW22" s="438"/>
      <c r="AX22" s="438"/>
      <c r="AY22" s="438"/>
      <c r="AZ22" s="438"/>
      <c r="BA22" s="438"/>
      <c r="BB22" s="438"/>
      <c r="BC22" s="438"/>
      <c r="BD22" s="438"/>
      <c r="BE22" s="438"/>
      <c r="BH22" s="23" t="s">
        <v>241</v>
      </c>
    </row>
    <row r="23" spans="1:60" ht="13.5" customHeight="1" x14ac:dyDescent="0.15">
      <c r="C23" s="397"/>
      <c r="D23" s="397"/>
      <c r="E23" s="397"/>
      <c r="F23" s="397"/>
      <c r="G23" s="397"/>
      <c r="H23" s="397"/>
      <c r="I23" s="397"/>
      <c r="J23" s="397"/>
      <c r="K23" s="397"/>
      <c r="L23" s="397"/>
      <c r="M23" s="434"/>
      <c r="N23" s="434"/>
      <c r="O23" s="434"/>
      <c r="P23" s="434"/>
      <c r="Q23" s="434"/>
      <c r="R23" s="434"/>
      <c r="S23" s="434"/>
      <c r="T23" s="434"/>
      <c r="U23" s="434"/>
      <c r="V23" s="434"/>
      <c r="W23" s="434"/>
      <c r="X23" s="438"/>
      <c r="Y23" s="438"/>
      <c r="Z23" s="438"/>
      <c r="AA23" s="438"/>
      <c r="AB23" s="438"/>
      <c r="AC23" s="438"/>
      <c r="AD23" s="438"/>
      <c r="AE23" s="438"/>
      <c r="AF23" s="438"/>
      <c r="AG23" s="438"/>
      <c r="AH23" s="438"/>
      <c r="AI23" s="438"/>
      <c r="AJ23" s="438"/>
      <c r="AK23" s="438"/>
      <c r="AL23" s="438"/>
      <c r="AM23" s="438"/>
      <c r="AN23" s="438"/>
      <c r="AO23" s="438"/>
      <c r="AP23" s="438"/>
      <c r="AQ23" s="438"/>
      <c r="AR23" s="438"/>
      <c r="AS23" s="438"/>
      <c r="AT23" s="438"/>
      <c r="AU23" s="438"/>
      <c r="AV23" s="438"/>
      <c r="AW23" s="438"/>
      <c r="AX23" s="438"/>
      <c r="AY23" s="438"/>
      <c r="AZ23" s="438"/>
      <c r="BA23" s="438"/>
      <c r="BB23" s="438"/>
      <c r="BC23" s="438"/>
      <c r="BD23" s="438"/>
      <c r="BE23" s="438"/>
    </row>
    <row r="24" spans="1:60" ht="13.5" customHeight="1" x14ac:dyDescent="0.15">
      <c r="C24" s="397" t="s">
        <v>82</v>
      </c>
      <c r="D24" s="397"/>
      <c r="E24" s="397"/>
      <c r="F24" s="397"/>
      <c r="G24" s="397"/>
      <c r="H24" s="397"/>
      <c r="I24" s="397"/>
      <c r="J24" s="397"/>
      <c r="K24" s="397"/>
      <c r="L24" s="397"/>
      <c r="M24" s="436">
        <f>SUM(M10:W23)</f>
        <v>0</v>
      </c>
      <c r="N24" s="436"/>
      <c r="O24" s="436"/>
      <c r="P24" s="436"/>
      <c r="Q24" s="436"/>
      <c r="R24" s="436"/>
      <c r="S24" s="436"/>
      <c r="T24" s="436"/>
      <c r="U24" s="436"/>
      <c r="V24" s="436"/>
      <c r="W24" s="436"/>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c r="BC24" s="437"/>
      <c r="BD24" s="437"/>
      <c r="BE24" s="437"/>
    </row>
    <row r="25" spans="1:60" ht="13.5" customHeight="1" x14ac:dyDescent="0.15">
      <c r="C25" s="397"/>
      <c r="D25" s="397"/>
      <c r="E25" s="397"/>
      <c r="F25" s="397"/>
      <c r="G25" s="397"/>
      <c r="H25" s="397"/>
      <c r="I25" s="397"/>
      <c r="J25" s="397"/>
      <c r="K25" s="397"/>
      <c r="L25" s="397"/>
      <c r="M25" s="436"/>
      <c r="N25" s="436"/>
      <c r="O25" s="436"/>
      <c r="P25" s="436"/>
      <c r="Q25" s="436"/>
      <c r="R25" s="436"/>
      <c r="S25" s="436"/>
      <c r="T25" s="436"/>
      <c r="U25" s="436"/>
      <c r="V25" s="436"/>
      <c r="W25" s="436"/>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c r="BC25" s="437"/>
      <c r="BD25" s="437"/>
      <c r="BE25" s="437"/>
    </row>
    <row r="26" spans="1:60" ht="13.5" customHeight="1" x14ac:dyDescent="0.15">
      <c r="AO26" s="8"/>
      <c r="AP26" s="8"/>
      <c r="AQ26" s="8"/>
      <c r="AR26" s="20"/>
      <c r="AS26" s="20"/>
      <c r="AT26" s="8"/>
      <c r="AU26" s="8"/>
      <c r="AV26" s="20"/>
      <c r="AW26" s="20"/>
      <c r="AX26" s="8"/>
      <c r="AY26" s="8"/>
      <c r="AZ26" s="8"/>
      <c r="BA26" s="8"/>
      <c r="BB26" s="20"/>
      <c r="BC26" s="20"/>
      <c r="BD26" s="8"/>
      <c r="BE26" s="8"/>
    </row>
    <row r="27" spans="1:60" ht="13.5" customHeight="1" x14ac:dyDescent="0.15">
      <c r="AO27" s="8"/>
      <c r="AP27" s="8"/>
      <c r="AQ27" s="8"/>
      <c r="AR27" s="20"/>
      <c r="AS27" s="20"/>
      <c r="AT27" s="8"/>
      <c r="AU27" s="8"/>
      <c r="AV27" s="20"/>
      <c r="AW27" s="20"/>
      <c r="AX27" s="8"/>
      <c r="AY27" s="8"/>
      <c r="AZ27" s="8"/>
      <c r="BA27" s="8"/>
      <c r="BB27" s="20"/>
      <c r="BC27" s="20"/>
      <c r="BD27" s="8"/>
      <c r="BE27" s="8"/>
    </row>
    <row r="28" spans="1:60" ht="13.5" customHeight="1" x14ac:dyDescent="0.15">
      <c r="A28" t="s">
        <v>419</v>
      </c>
      <c r="AO28" s="8"/>
      <c r="AP28" s="8"/>
      <c r="AQ28" s="8"/>
      <c r="AR28" s="20"/>
      <c r="AS28" s="20"/>
      <c r="AT28" s="8"/>
      <c r="AU28" s="8"/>
      <c r="AV28" s="20"/>
      <c r="AW28" s="20"/>
      <c r="AX28" s="8"/>
      <c r="AY28" s="8"/>
      <c r="AZ28" s="8"/>
      <c r="BA28" s="8"/>
      <c r="BB28" s="20"/>
      <c r="BC28" s="20"/>
      <c r="BD28" s="8"/>
      <c r="BE28" s="8"/>
    </row>
    <row r="29" spans="1:60" ht="46.5" customHeight="1" thickBot="1" x14ac:dyDescent="0.2">
      <c r="C29" s="507" t="s">
        <v>101</v>
      </c>
      <c r="D29" s="507"/>
      <c r="E29" s="978" t="s">
        <v>111</v>
      </c>
      <c r="F29" s="979"/>
      <c r="G29" s="979"/>
      <c r="H29" s="979"/>
      <c r="I29" s="979"/>
      <c r="J29" s="979"/>
      <c r="K29" s="979"/>
      <c r="L29" s="979"/>
      <c r="M29" s="979"/>
      <c r="N29" s="979"/>
      <c r="O29" s="979"/>
      <c r="P29" s="979"/>
      <c r="Q29" s="979"/>
      <c r="R29" s="979"/>
      <c r="S29" s="979"/>
      <c r="T29" s="979"/>
      <c r="U29" s="979"/>
      <c r="V29" s="979"/>
      <c r="W29" s="979"/>
      <c r="X29" s="979"/>
      <c r="Y29" s="980"/>
      <c r="Z29" s="984" t="s">
        <v>699</v>
      </c>
      <c r="AA29" s="985"/>
      <c r="AB29" s="985"/>
      <c r="AC29" s="985"/>
      <c r="AD29" s="985"/>
      <c r="AE29" s="985"/>
      <c r="AF29" s="985"/>
      <c r="AG29" s="985"/>
      <c r="AH29" s="985"/>
      <c r="AI29" s="986"/>
      <c r="AJ29" s="984" t="s">
        <v>700</v>
      </c>
      <c r="AK29" s="985"/>
      <c r="AL29" s="985"/>
      <c r="AM29" s="985"/>
      <c r="AN29" s="985"/>
      <c r="AO29" s="985"/>
      <c r="AP29" s="985"/>
      <c r="AQ29" s="985"/>
      <c r="AR29" s="985"/>
      <c r="AS29" s="986"/>
      <c r="AT29" s="981" t="s">
        <v>701</v>
      </c>
      <c r="AU29" s="982"/>
      <c r="AV29" s="982"/>
      <c r="AW29" s="982"/>
      <c r="AX29" s="982"/>
      <c r="AY29" s="982"/>
      <c r="AZ29" s="982"/>
      <c r="BA29" s="982"/>
      <c r="BB29" s="982"/>
      <c r="BC29" s="982"/>
      <c r="BD29" s="982"/>
      <c r="BE29" s="983"/>
    </row>
    <row r="30" spans="1:60" ht="13.5" customHeight="1" thickTop="1" x14ac:dyDescent="0.15">
      <c r="C30" s="520">
        <v>1</v>
      </c>
      <c r="D30" s="520"/>
      <c r="E30" s="969"/>
      <c r="F30" s="970"/>
      <c r="G30" s="970"/>
      <c r="H30" s="970"/>
      <c r="I30" s="970"/>
      <c r="J30" s="970"/>
      <c r="K30" s="970"/>
      <c r="L30" s="970"/>
      <c r="M30" s="970"/>
      <c r="N30" s="970"/>
      <c r="O30" s="970"/>
      <c r="P30" s="970"/>
      <c r="Q30" s="970"/>
      <c r="R30" s="970"/>
      <c r="S30" s="970"/>
      <c r="T30" s="970"/>
      <c r="U30" s="970"/>
      <c r="V30" s="970"/>
      <c r="W30" s="970"/>
      <c r="X30" s="970"/>
      <c r="Y30" s="971"/>
      <c r="Z30" s="966" t="str">
        <f>IF(AJ30="","",AJ30)</f>
        <v/>
      </c>
      <c r="AA30" s="967"/>
      <c r="AB30" s="967"/>
      <c r="AC30" s="967"/>
      <c r="AD30" s="967"/>
      <c r="AE30" s="967"/>
      <c r="AF30" s="967"/>
      <c r="AG30" s="967"/>
      <c r="AH30" s="967"/>
      <c r="AI30" s="968"/>
      <c r="AJ30" s="972"/>
      <c r="AK30" s="973"/>
      <c r="AL30" s="973"/>
      <c r="AM30" s="973"/>
      <c r="AN30" s="973"/>
      <c r="AO30" s="973"/>
      <c r="AP30" s="973"/>
      <c r="AQ30" s="973"/>
      <c r="AR30" s="973"/>
      <c r="AS30" s="974"/>
      <c r="AT30" s="975"/>
      <c r="AU30" s="976"/>
      <c r="AV30" s="976"/>
      <c r="AW30" s="976"/>
      <c r="AX30" s="976"/>
      <c r="AY30" s="976"/>
      <c r="AZ30" s="976"/>
      <c r="BA30" s="976"/>
      <c r="BB30" s="976"/>
      <c r="BC30" s="976"/>
      <c r="BD30" s="976"/>
      <c r="BE30" s="977"/>
      <c r="BH30" s="23" t="s">
        <v>590</v>
      </c>
    </row>
    <row r="31" spans="1:60" ht="13.5" customHeight="1" x14ac:dyDescent="0.15">
      <c r="C31" s="519"/>
      <c r="D31" s="519"/>
      <c r="E31" s="532"/>
      <c r="F31" s="533"/>
      <c r="G31" s="533"/>
      <c r="H31" s="533"/>
      <c r="I31" s="533"/>
      <c r="J31" s="533"/>
      <c r="K31" s="533"/>
      <c r="L31" s="533"/>
      <c r="M31" s="533"/>
      <c r="N31" s="533"/>
      <c r="O31" s="533"/>
      <c r="P31" s="533"/>
      <c r="Q31" s="533"/>
      <c r="R31" s="533"/>
      <c r="S31" s="533"/>
      <c r="T31" s="533"/>
      <c r="U31" s="533"/>
      <c r="V31" s="533"/>
      <c r="W31" s="533"/>
      <c r="X31" s="533"/>
      <c r="Y31" s="534"/>
      <c r="Z31" s="963"/>
      <c r="AA31" s="964"/>
      <c r="AB31" s="964"/>
      <c r="AC31" s="964"/>
      <c r="AD31" s="964"/>
      <c r="AE31" s="964"/>
      <c r="AF31" s="964"/>
      <c r="AG31" s="964"/>
      <c r="AH31" s="964"/>
      <c r="AI31" s="965"/>
      <c r="AJ31" s="957"/>
      <c r="AK31" s="958"/>
      <c r="AL31" s="958"/>
      <c r="AM31" s="958"/>
      <c r="AN31" s="958"/>
      <c r="AO31" s="958"/>
      <c r="AP31" s="958"/>
      <c r="AQ31" s="958"/>
      <c r="AR31" s="958"/>
      <c r="AS31" s="959"/>
      <c r="AT31" s="945"/>
      <c r="AU31" s="946"/>
      <c r="AV31" s="946"/>
      <c r="AW31" s="946"/>
      <c r="AX31" s="946"/>
      <c r="AY31" s="946"/>
      <c r="AZ31" s="946"/>
      <c r="BA31" s="946"/>
      <c r="BB31" s="946"/>
      <c r="BC31" s="946"/>
      <c r="BD31" s="946"/>
      <c r="BE31" s="947"/>
    </row>
    <row r="32" spans="1:60" ht="13.5" customHeight="1" x14ac:dyDescent="0.15">
      <c r="C32" s="519">
        <v>2</v>
      </c>
      <c r="D32" s="519"/>
      <c r="E32" s="529"/>
      <c r="F32" s="530"/>
      <c r="G32" s="530"/>
      <c r="H32" s="530"/>
      <c r="I32" s="530"/>
      <c r="J32" s="530"/>
      <c r="K32" s="530"/>
      <c r="L32" s="530"/>
      <c r="M32" s="530"/>
      <c r="N32" s="530"/>
      <c r="O32" s="530"/>
      <c r="P32" s="530"/>
      <c r="Q32" s="530"/>
      <c r="R32" s="530"/>
      <c r="S32" s="530"/>
      <c r="T32" s="530"/>
      <c r="U32" s="530"/>
      <c r="V32" s="530"/>
      <c r="W32" s="530"/>
      <c r="X32" s="530"/>
      <c r="Y32" s="531"/>
      <c r="Z32" s="960" t="str">
        <f t="shared" ref="Z32" si="0">IF(AJ32="","",AJ32)</f>
        <v/>
      </c>
      <c r="AA32" s="961"/>
      <c r="AB32" s="961"/>
      <c r="AC32" s="961"/>
      <c r="AD32" s="961"/>
      <c r="AE32" s="961"/>
      <c r="AF32" s="961"/>
      <c r="AG32" s="961"/>
      <c r="AH32" s="961"/>
      <c r="AI32" s="962"/>
      <c r="AJ32" s="954"/>
      <c r="AK32" s="955"/>
      <c r="AL32" s="955"/>
      <c r="AM32" s="955"/>
      <c r="AN32" s="955"/>
      <c r="AO32" s="955"/>
      <c r="AP32" s="955"/>
      <c r="AQ32" s="955"/>
      <c r="AR32" s="955"/>
      <c r="AS32" s="956"/>
      <c r="AT32" s="942"/>
      <c r="AU32" s="943"/>
      <c r="AV32" s="943"/>
      <c r="AW32" s="943"/>
      <c r="AX32" s="943"/>
      <c r="AY32" s="943"/>
      <c r="AZ32" s="943"/>
      <c r="BA32" s="943"/>
      <c r="BB32" s="943"/>
      <c r="BC32" s="943"/>
      <c r="BD32" s="943"/>
      <c r="BE32" s="944"/>
    </row>
    <row r="33" spans="3:60" ht="13.5" customHeight="1" x14ac:dyDescent="0.15">
      <c r="C33" s="519"/>
      <c r="D33" s="519"/>
      <c r="E33" s="532"/>
      <c r="F33" s="533"/>
      <c r="G33" s="533"/>
      <c r="H33" s="533"/>
      <c r="I33" s="533"/>
      <c r="J33" s="533"/>
      <c r="K33" s="533"/>
      <c r="L33" s="533"/>
      <c r="M33" s="533"/>
      <c r="N33" s="533"/>
      <c r="O33" s="533"/>
      <c r="P33" s="533"/>
      <c r="Q33" s="533"/>
      <c r="R33" s="533"/>
      <c r="S33" s="533"/>
      <c r="T33" s="533"/>
      <c r="U33" s="533"/>
      <c r="V33" s="533"/>
      <c r="W33" s="533"/>
      <c r="X33" s="533"/>
      <c r="Y33" s="534"/>
      <c r="Z33" s="963"/>
      <c r="AA33" s="964"/>
      <c r="AB33" s="964"/>
      <c r="AC33" s="964"/>
      <c r="AD33" s="964"/>
      <c r="AE33" s="964"/>
      <c r="AF33" s="964"/>
      <c r="AG33" s="964"/>
      <c r="AH33" s="964"/>
      <c r="AI33" s="965"/>
      <c r="AJ33" s="957"/>
      <c r="AK33" s="958"/>
      <c r="AL33" s="958"/>
      <c r="AM33" s="958"/>
      <c r="AN33" s="958"/>
      <c r="AO33" s="958"/>
      <c r="AP33" s="958"/>
      <c r="AQ33" s="958"/>
      <c r="AR33" s="958"/>
      <c r="AS33" s="959"/>
      <c r="AT33" s="945"/>
      <c r="AU33" s="946"/>
      <c r="AV33" s="946"/>
      <c r="AW33" s="946"/>
      <c r="AX33" s="946"/>
      <c r="AY33" s="946"/>
      <c r="AZ33" s="946"/>
      <c r="BA33" s="946"/>
      <c r="BB33" s="946"/>
      <c r="BC33" s="946"/>
      <c r="BD33" s="946"/>
      <c r="BE33" s="947"/>
    </row>
    <row r="34" spans="3:60" ht="13.5" customHeight="1" x14ac:dyDescent="0.15">
      <c r="C34" s="519">
        <v>3</v>
      </c>
      <c r="D34" s="519"/>
      <c r="E34" s="529"/>
      <c r="F34" s="530"/>
      <c r="G34" s="530"/>
      <c r="H34" s="530"/>
      <c r="I34" s="530"/>
      <c r="J34" s="530"/>
      <c r="K34" s="530"/>
      <c r="L34" s="530"/>
      <c r="M34" s="530"/>
      <c r="N34" s="530"/>
      <c r="O34" s="530"/>
      <c r="P34" s="530"/>
      <c r="Q34" s="530"/>
      <c r="R34" s="530"/>
      <c r="S34" s="530"/>
      <c r="T34" s="530"/>
      <c r="U34" s="530"/>
      <c r="V34" s="530"/>
      <c r="W34" s="530"/>
      <c r="X34" s="530"/>
      <c r="Y34" s="531"/>
      <c r="Z34" s="960" t="str">
        <f t="shared" ref="Z34" si="1">IF(AJ34="","",AJ34)</f>
        <v/>
      </c>
      <c r="AA34" s="961"/>
      <c r="AB34" s="961"/>
      <c r="AC34" s="961"/>
      <c r="AD34" s="961"/>
      <c r="AE34" s="961"/>
      <c r="AF34" s="961"/>
      <c r="AG34" s="961"/>
      <c r="AH34" s="961"/>
      <c r="AI34" s="962"/>
      <c r="AJ34" s="954"/>
      <c r="AK34" s="955"/>
      <c r="AL34" s="955"/>
      <c r="AM34" s="955"/>
      <c r="AN34" s="955"/>
      <c r="AO34" s="955"/>
      <c r="AP34" s="955"/>
      <c r="AQ34" s="955"/>
      <c r="AR34" s="955"/>
      <c r="AS34" s="956"/>
      <c r="AT34" s="942"/>
      <c r="AU34" s="943"/>
      <c r="AV34" s="943"/>
      <c r="AW34" s="943"/>
      <c r="AX34" s="943"/>
      <c r="AY34" s="943"/>
      <c r="AZ34" s="943"/>
      <c r="BA34" s="943"/>
      <c r="BB34" s="943"/>
      <c r="BC34" s="943"/>
      <c r="BD34" s="943"/>
      <c r="BE34" s="944"/>
    </row>
    <row r="35" spans="3:60" ht="13.5" customHeight="1" x14ac:dyDescent="0.15">
      <c r="C35" s="519"/>
      <c r="D35" s="519"/>
      <c r="E35" s="532"/>
      <c r="F35" s="533"/>
      <c r="G35" s="533"/>
      <c r="H35" s="533"/>
      <c r="I35" s="533"/>
      <c r="J35" s="533"/>
      <c r="K35" s="533"/>
      <c r="L35" s="533"/>
      <c r="M35" s="533"/>
      <c r="N35" s="533"/>
      <c r="O35" s="533"/>
      <c r="P35" s="533"/>
      <c r="Q35" s="533"/>
      <c r="R35" s="533"/>
      <c r="S35" s="533"/>
      <c r="T35" s="533"/>
      <c r="U35" s="533"/>
      <c r="V35" s="533"/>
      <c r="W35" s="533"/>
      <c r="X35" s="533"/>
      <c r="Y35" s="534"/>
      <c r="Z35" s="963"/>
      <c r="AA35" s="964"/>
      <c r="AB35" s="964"/>
      <c r="AC35" s="964"/>
      <c r="AD35" s="964"/>
      <c r="AE35" s="964"/>
      <c r="AF35" s="964"/>
      <c r="AG35" s="964"/>
      <c r="AH35" s="964"/>
      <c r="AI35" s="965"/>
      <c r="AJ35" s="957"/>
      <c r="AK35" s="958"/>
      <c r="AL35" s="958"/>
      <c r="AM35" s="958"/>
      <c r="AN35" s="958"/>
      <c r="AO35" s="958"/>
      <c r="AP35" s="958"/>
      <c r="AQ35" s="958"/>
      <c r="AR35" s="958"/>
      <c r="AS35" s="959"/>
      <c r="AT35" s="945"/>
      <c r="AU35" s="946"/>
      <c r="AV35" s="946"/>
      <c r="AW35" s="946"/>
      <c r="AX35" s="946"/>
      <c r="AY35" s="946"/>
      <c r="AZ35" s="946"/>
      <c r="BA35" s="946"/>
      <c r="BB35" s="946"/>
      <c r="BC35" s="946"/>
      <c r="BD35" s="946"/>
      <c r="BE35" s="947"/>
    </row>
    <row r="36" spans="3:60" ht="13.5" customHeight="1" x14ac:dyDescent="0.15">
      <c r="C36" s="519">
        <v>4</v>
      </c>
      <c r="D36" s="519"/>
      <c r="E36" s="529"/>
      <c r="F36" s="530"/>
      <c r="G36" s="530"/>
      <c r="H36" s="530"/>
      <c r="I36" s="530"/>
      <c r="J36" s="530"/>
      <c r="K36" s="530"/>
      <c r="L36" s="530"/>
      <c r="M36" s="530"/>
      <c r="N36" s="530"/>
      <c r="O36" s="530"/>
      <c r="P36" s="530"/>
      <c r="Q36" s="530"/>
      <c r="R36" s="530"/>
      <c r="S36" s="530"/>
      <c r="T36" s="530"/>
      <c r="U36" s="530"/>
      <c r="V36" s="530"/>
      <c r="W36" s="530"/>
      <c r="X36" s="530"/>
      <c r="Y36" s="531"/>
      <c r="Z36" s="960" t="str">
        <f t="shared" ref="Z36" si="2">IF(AJ36="","",AJ36)</f>
        <v/>
      </c>
      <c r="AA36" s="961"/>
      <c r="AB36" s="961"/>
      <c r="AC36" s="961"/>
      <c r="AD36" s="961"/>
      <c r="AE36" s="961"/>
      <c r="AF36" s="961"/>
      <c r="AG36" s="961"/>
      <c r="AH36" s="961"/>
      <c r="AI36" s="962"/>
      <c r="AJ36" s="954"/>
      <c r="AK36" s="955"/>
      <c r="AL36" s="955"/>
      <c r="AM36" s="955"/>
      <c r="AN36" s="955"/>
      <c r="AO36" s="955"/>
      <c r="AP36" s="955"/>
      <c r="AQ36" s="955"/>
      <c r="AR36" s="955"/>
      <c r="AS36" s="956"/>
      <c r="AT36" s="942"/>
      <c r="AU36" s="943"/>
      <c r="AV36" s="943"/>
      <c r="AW36" s="943"/>
      <c r="AX36" s="943"/>
      <c r="AY36" s="943"/>
      <c r="AZ36" s="943"/>
      <c r="BA36" s="943"/>
      <c r="BB36" s="943"/>
      <c r="BC36" s="943"/>
      <c r="BD36" s="943"/>
      <c r="BE36" s="944"/>
    </row>
    <row r="37" spans="3:60" ht="13.5" customHeight="1" x14ac:dyDescent="0.15">
      <c r="C37" s="519"/>
      <c r="D37" s="519"/>
      <c r="E37" s="532"/>
      <c r="F37" s="533"/>
      <c r="G37" s="533"/>
      <c r="H37" s="533"/>
      <c r="I37" s="533"/>
      <c r="J37" s="533"/>
      <c r="K37" s="533"/>
      <c r="L37" s="533"/>
      <c r="M37" s="533"/>
      <c r="N37" s="533"/>
      <c r="O37" s="533"/>
      <c r="P37" s="533"/>
      <c r="Q37" s="533"/>
      <c r="R37" s="533"/>
      <c r="S37" s="533"/>
      <c r="T37" s="533"/>
      <c r="U37" s="533"/>
      <c r="V37" s="533"/>
      <c r="W37" s="533"/>
      <c r="X37" s="533"/>
      <c r="Y37" s="534"/>
      <c r="Z37" s="963"/>
      <c r="AA37" s="964"/>
      <c r="AB37" s="964"/>
      <c r="AC37" s="964"/>
      <c r="AD37" s="964"/>
      <c r="AE37" s="964"/>
      <c r="AF37" s="964"/>
      <c r="AG37" s="964"/>
      <c r="AH37" s="964"/>
      <c r="AI37" s="965"/>
      <c r="AJ37" s="957"/>
      <c r="AK37" s="958"/>
      <c r="AL37" s="958"/>
      <c r="AM37" s="958"/>
      <c r="AN37" s="958"/>
      <c r="AO37" s="958"/>
      <c r="AP37" s="958"/>
      <c r="AQ37" s="958"/>
      <c r="AR37" s="958"/>
      <c r="AS37" s="959"/>
      <c r="AT37" s="945"/>
      <c r="AU37" s="946"/>
      <c r="AV37" s="946"/>
      <c r="AW37" s="946"/>
      <c r="AX37" s="946"/>
      <c r="AY37" s="946"/>
      <c r="AZ37" s="946"/>
      <c r="BA37" s="946"/>
      <c r="BB37" s="946"/>
      <c r="BC37" s="946"/>
      <c r="BD37" s="946"/>
      <c r="BE37" s="947"/>
    </row>
    <row r="38" spans="3:60" ht="13.5" customHeight="1" x14ac:dyDescent="0.15">
      <c r="C38" s="519">
        <v>5</v>
      </c>
      <c r="D38" s="519"/>
      <c r="E38" s="529"/>
      <c r="F38" s="530"/>
      <c r="G38" s="530"/>
      <c r="H38" s="530"/>
      <c r="I38" s="530"/>
      <c r="J38" s="530"/>
      <c r="K38" s="530"/>
      <c r="L38" s="530"/>
      <c r="M38" s="530"/>
      <c r="N38" s="530"/>
      <c r="O38" s="530"/>
      <c r="P38" s="530"/>
      <c r="Q38" s="530"/>
      <c r="R38" s="530"/>
      <c r="S38" s="530"/>
      <c r="T38" s="530"/>
      <c r="U38" s="530"/>
      <c r="V38" s="530"/>
      <c r="W38" s="530"/>
      <c r="X38" s="530"/>
      <c r="Y38" s="531"/>
      <c r="Z38" s="960" t="str">
        <f t="shared" ref="Z38" si="3">IF(AJ38="","",AJ38)</f>
        <v/>
      </c>
      <c r="AA38" s="961"/>
      <c r="AB38" s="961"/>
      <c r="AC38" s="961"/>
      <c r="AD38" s="961"/>
      <c r="AE38" s="961"/>
      <c r="AF38" s="961"/>
      <c r="AG38" s="961"/>
      <c r="AH38" s="961"/>
      <c r="AI38" s="962"/>
      <c r="AJ38" s="954"/>
      <c r="AK38" s="955"/>
      <c r="AL38" s="955"/>
      <c r="AM38" s="955"/>
      <c r="AN38" s="955"/>
      <c r="AO38" s="955"/>
      <c r="AP38" s="955"/>
      <c r="AQ38" s="955"/>
      <c r="AR38" s="955"/>
      <c r="AS38" s="956"/>
      <c r="AT38" s="942"/>
      <c r="AU38" s="943"/>
      <c r="AV38" s="943"/>
      <c r="AW38" s="943"/>
      <c r="AX38" s="943"/>
      <c r="AY38" s="943"/>
      <c r="AZ38" s="943"/>
      <c r="BA38" s="943"/>
      <c r="BB38" s="943"/>
      <c r="BC38" s="943"/>
      <c r="BD38" s="943"/>
      <c r="BE38" s="944"/>
    </row>
    <row r="39" spans="3:60" ht="13.5" customHeight="1" x14ac:dyDescent="0.15">
      <c r="C39" s="519"/>
      <c r="D39" s="519"/>
      <c r="E39" s="532"/>
      <c r="F39" s="533"/>
      <c r="G39" s="533"/>
      <c r="H39" s="533"/>
      <c r="I39" s="533"/>
      <c r="J39" s="533"/>
      <c r="K39" s="533"/>
      <c r="L39" s="533"/>
      <c r="M39" s="533"/>
      <c r="N39" s="533"/>
      <c r="O39" s="533"/>
      <c r="P39" s="533"/>
      <c r="Q39" s="533"/>
      <c r="R39" s="533"/>
      <c r="S39" s="533"/>
      <c r="T39" s="533"/>
      <c r="U39" s="533"/>
      <c r="V39" s="533"/>
      <c r="W39" s="533"/>
      <c r="X39" s="533"/>
      <c r="Y39" s="534"/>
      <c r="Z39" s="963"/>
      <c r="AA39" s="964"/>
      <c r="AB39" s="964"/>
      <c r="AC39" s="964"/>
      <c r="AD39" s="964"/>
      <c r="AE39" s="964"/>
      <c r="AF39" s="964"/>
      <c r="AG39" s="964"/>
      <c r="AH39" s="964"/>
      <c r="AI39" s="965"/>
      <c r="AJ39" s="957"/>
      <c r="AK39" s="958"/>
      <c r="AL39" s="958"/>
      <c r="AM39" s="958"/>
      <c r="AN39" s="958"/>
      <c r="AO39" s="958"/>
      <c r="AP39" s="958"/>
      <c r="AQ39" s="958"/>
      <c r="AR39" s="958"/>
      <c r="AS39" s="959"/>
      <c r="AT39" s="945"/>
      <c r="AU39" s="946"/>
      <c r="AV39" s="946"/>
      <c r="AW39" s="946"/>
      <c r="AX39" s="946"/>
      <c r="AY39" s="946"/>
      <c r="AZ39" s="946"/>
      <c r="BA39" s="946"/>
      <c r="BB39" s="946"/>
      <c r="BC39" s="946"/>
      <c r="BD39" s="946"/>
      <c r="BE39" s="947"/>
    </row>
    <row r="40" spans="3:60" ht="13.5" customHeight="1" x14ac:dyDescent="0.15">
      <c r="C40" s="519">
        <v>6</v>
      </c>
      <c r="D40" s="519"/>
      <c r="E40" s="529"/>
      <c r="F40" s="530"/>
      <c r="G40" s="530"/>
      <c r="H40" s="530"/>
      <c r="I40" s="530"/>
      <c r="J40" s="530"/>
      <c r="K40" s="530"/>
      <c r="L40" s="530"/>
      <c r="M40" s="530"/>
      <c r="N40" s="530"/>
      <c r="O40" s="530"/>
      <c r="P40" s="530"/>
      <c r="Q40" s="530"/>
      <c r="R40" s="530"/>
      <c r="S40" s="530"/>
      <c r="T40" s="530"/>
      <c r="U40" s="530"/>
      <c r="V40" s="530"/>
      <c r="W40" s="530"/>
      <c r="X40" s="530"/>
      <c r="Y40" s="531"/>
      <c r="Z40" s="960" t="str">
        <f t="shared" ref="Z40" si="4">IF(AJ40="","",AJ40)</f>
        <v/>
      </c>
      <c r="AA40" s="961"/>
      <c r="AB40" s="961"/>
      <c r="AC40" s="961"/>
      <c r="AD40" s="961"/>
      <c r="AE40" s="961"/>
      <c r="AF40" s="961"/>
      <c r="AG40" s="961"/>
      <c r="AH40" s="961"/>
      <c r="AI40" s="962"/>
      <c r="AJ40" s="954"/>
      <c r="AK40" s="955"/>
      <c r="AL40" s="955"/>
      <c r="AM40" s="955"/>
      <c r="AN40" s="955"/>
      <c r="AO40" s="955"/>
      <c r="AP40" s="955"/>
      <c r="AQ40" s="955"/>
      <c r="AR40" s="955"/>
      <c r="AS40" s="956"/>
      <c r="AT40" s="942"/>
      <c r="AU40" s="943"/>
      <c r="AV40" s="943"/>
      <c r="AW40" s="943"/>
      <c r="AX40" s="943"/>
      <c r="AY40" s="943"/>
      <c r="AZ40" s="943"/>
      <c r="BA40" s="943"/>
      <c r="BB40" s="943"/>
      <c r="BC40" s="943"/>
      <c r="BD40" s="943"/>
      <c r="BE40" s="944"/>
    </row>
    <row r="41" spans="3:60" ht="13.5" customHeight="1" x14ac:dyDescent="0.15">
      <c r="C41" s="519"/>
      <c r="D41" s="519"/>
      <c r="E41" s="532"/>
      <c r="F41" s="533"/>
      <c r="G41" s="533"/>
      <c r="H41" s="533"/>
      <c r="I41" s="533"/>
      <c r="J41" s="533"/>
      <c r="K41" s="533"/>
      <c r="L41" s="533"/>
      <c r="M41" s="533"/>
      <c r="N41" s="533"/>
      <c r="O41" s="533"/>
      <c r="P41" s="533"/>
      <c r="Q41" s="533"/>
      <c r="R41" s="533"/>
      <c r="S41" s="533"/>
      <c r="T41" s="533"/>
      <c r="U41" s="533"/>
      <c r="V41" s="533"/>
      <c r="W41" s="533"/>
      <c r="X41" s="533"/>
      <c r="Y41" s="534"/>
      <c r="Z41" s="963"/>
      <c r="AA41" s="964"/>
      <c r="AB41" s="964"/>
      <c r="AC41" s="964"/>
      <c r="AD41" s="964"/>
      <c r="AE41" s="964"/>
      <c r="AF41" s="964"/>
      <c r="AG41" s="964"/>
      <c r="AH41" s="964"/>
      <c r="AI41" s="965"/>
      <c r="AJ41" s="957"/>
      <c r="AK41" s="958"/>
      <c r="AL41" s="958"/>
      <c r="AM41" s="958"/>
      <c r="AN41" s="958"/>
      <c r="AO41" s="958"/>
      <c r="AP41" s="958"/>
      <c r="AQ41" s="958"/>
      <c r="AR41" s="958"/>
      <c r="AS41" s="959"/>
      <c r="AT41" s="945"/>
      <c r="AU41" s="946"/>
      <c r="AV41" s="946"/>
      <c r="AW41" s="946"/>
      <c r="AX41" s="946"/>
      <c r="AY41" s="946"/>
      <c r="AZ41" s="946"/>
      <c r="BA41" s="946"/>
      <c r="BB41" s="946"/>
      <c r="BC41" s="946"/>
      <c r="BD41" s="946"/>
      <c r="BE41" s="947"/>
    </row>
    <row r="42" spans="3:60" ht="13.5" customHeight="1" x14ac:dyDescent="0.15">
      <c r="C42" s="519">
        <v>7</v>
      </c>
      <c r="D42" s="519"/>
      <c r="E42" s="529"/>
      <c r="F42" s="530"/>
      <c r="G42" s="530"/>
      <c r="H42" s="530"/>
      <c r="I42" s="530"/>
      <c r="J42" s="530"/>
      <c r="K42" s="530"/>
      <c r="L42" s="530"/>
      <c r="M42" s="530"/>
      <c r="N42" s="530"/>
      <c r="O42" s="530"/>
      <c r="P42" s="530"/>
      <c r="Q42" s="530"/>
      <c r="R42" s="530"/>
      <c r="S42" s="530"/>
      <c r="T42" s="530"/>
      <c r="U42" s="530"/>
      <c r="V42" s="530"/>
      <c r="W42" s="530"/>
      <c r="X42" s="530"/>
      <c r="Y42" s="531"/>
      <c r="Z42" s="960" t="str">
        <f t="shared" ref="Z42" si="5">IF(AJ42="","",AJ42)</f>
        <v/>
      </c>
      <c r="AA42" s="961"/>
      <c r="AB42" s="961"/>
      <c r="AC42" s="961"/>
      <c r="AD42" s="961"/>
      <c r="AE42" s="961"/>
      <c r="AF42" s="961"/>
      <c r="AG42" s="961"/>
      <c r="AH42" s="961"/>
      <c r="AI42" s="962"/>
      <c r="AJ42" s="954"/>
      <c r="AK42" s="955"/>
      <c r="AL42" s="955"/>
      <c r="AM42" s="955"/>
      <c r="AN42" s="955"/>
      <c r="AO42" s="955"/>
      <c r="AP42" s="955"/>
      <c r="AQ42" s="955"/>
      <c r="AR42" s="955"/>
      <c r="AS42" s="956"/>
      <c r="AT42" s="942"/>
      <c r="AU42" s="943"/>
      <c r="AV42" s="943"/>
      <c r="AW42" s="943"/>
      <c r="AX42" s="943"/>
      <c r="AY42" s="943"/>
      <c r="AZ42" s="943"/>
      <c r="BA42" s="943"/>
      <c r="BB42" s="943"/>
      <c r="BC42" s="943"/>
      <c r="BD42" s="943"/>
      <c r="BE42" s="944"/>
    </row>
    <row r="43" spans="3:60" ht="13.5" customHeight="1" x14ac:dyDescent="0.15">
      <c r="C43" s="519"/>
      <c r="D43" s="519"/>
      <c r="E43" s="532"/>
      <c r="F43" s="533"/>
      <c r="G43" s="533"/>
      <c r="H43" s="533"/>
      <c r="I43" s="533"/>
      <c r="J43" s="533"/>
      <c r="K43" s="533"/>
      <c r="L43" s="533"/>
      <c r="M43" s="533"/>
      <c r="N43" s="533"/>
      <c r="O43" s="533"/>
      <c r="P43" s="533"/>
      <c r="Q43" s="533"/>
      <c r="R43" s="533"/>
      <c r="S43" s="533"/>
      <c r="T43" s="533"/>
      <c r="U43" s="533"/>
      <c r="V43" s="533"/>
      <c r="W43" s="533"/>
      <c r="X43" s="533"/>
      <c r="Y43" s="534"/>
      <c r="Z43" s="963"/>
      <c r="AA43" s="964"/>
      <c r="AB43" s="964"/>
      <c r="AC43" s="964"/>
      <c r="AD43" s="964"/>
      <c r="AE43" s="964"/>
      <c r="AF43" s="964"/>
      <c r="AG43" s="964"/>
      <c r="AH43" s="964"/>
      <c r="AI43" s="965"/>
      <c r="AJ43" s="957"/>
      <c r="AK43" s="958"/>
      <c r="AL43" s="958"/>
      <c r="AM43" s="958"/>
      <c r="AN43" s="958"/>
      <c r="AO43" s="958"/>
      <c r="AP43" s="958"/>
      <c r="AQ43" s="958"/>
      <c r="AR43" s="958"/>
      <c r="AS43" s="959"/>
      <c r="AT43" s="945"/>
      <c r="AU43" s="946"/>
      <c r="AV43" s="946"/>
      <c r="AW43" s="946"/>
      <c r="AX43" s="946"/>
      <c r="AY43" s="946"/>
      <c r="AZ43" s="946"/>
      <c r="BA43" s="946"/>
      <c r="BB43" s="946"/>
      <c r="BC43" s="946"/>
      <c r="BD43" s="946"/>
      <c r="BE43" s="947"/>
    </row>
    <row r="44" spans="3:60" ht="13.5" customHeight="1" x14ac:dyDescent="0.15">
      <c r="C44" s="519">
        <v>8</v>
      </c>
      <c r="D44" s="519"/>
      <c r="E44" s="529"/>
      <c r="F44" s="530"/>
      <c r="G44" s="530"/>
      <c r="H44" s="530"/>
      <c r="I44" s="530"/>
      <c r="J44" s="530"/>
      <c r="K44" s="530"/>
      <c r="L44" s="530"/>
      <c r="M44" s="530"/>
      <c r="N44" s="530"/>
      <c r="O44" s="530"/>
      <c r="P44" s="530"/>
      <c r="Q44" s="530"/>
      <c r="R44" s="530"/>
      <c r="S44" s="530"/>
      <c r="T44" s="530"/>
      <c r="U44" s="530"/>
      <c r="V44" s="530"/>
      <c r="W44" s="530"/>
      <c r="X44" s="530"/>
      <c r="Y44" s="531"/>
      <c r="Z44" s="960" t="str">
        <f t="shared" ref="Z44" si="6">IF(AJ44="","",AJ44)</f>
        <v/>
      </c>
      <c r="AA44" s="961"/>
      <c r="AB44" s="961"/>
      <c r="AC44" s="961"/>
      <c r="AD44" s="961"/>
      <c r="AE44" s="961"/>
      <c r="AF44" s="961"/>
      <c r="AG44" s="961"/>
      <c r="AH44" s="961"/>
      <c r="AI44" s="962"/>
      <c r="AJ44" s="954"/>
      <c r="AK44" s="955"/>
      <c r="AL44" s="955"/>
      <c r="AM44" s="955"/>
      <c r="AN44" s="955"/>
      <c r="AO44" s="955"/>
      <c r="AP44" s="955"/>
      <c r="AQ44" s="955"/>
      <c r="AR44" s="955"/>
      <c r="AS44" s="956"/>
      <c r="AT44" s="942"/>
      <c r="AU44" s="943"/>
      <c r="AV44" s="943"/>
      <c r="AW44" s="943"/>
      <c r="AX44" s="943"/>
      <c r="AY44" s="943"/>
      <c r="AZ44" s="943"/>
      <c r="BA44" s="943"/>
      <c r="BB44" s="943"/>
      <c r="BC44" s="943"/>
      <c r="BD44" s="943"/>
      <c r="BE44" s="944"/>
    </row>
    <row r="45" spans="3:60" ht="13.5" customHeight="1" x14ac:dyDescent="0.15">
      <c r="C45" s="519"/>
      <c r="D45" s="519"/>
      <c r="E45" s="532"/>
      <c r="F45" s="533"/>
      <c r="G45" s="533"/>
      <c r="H45" s="533"/>
      <c r="I45" s="533"/>
      <c r="J45" s="533"/>
      <c r="K45" s="533"/>
      <c r="L45" s="533"/>
      <c r="M45" s="533"/>
      <c r="N45" s="533"/>
      <c r="O45" s="533"/>
      <c r="P45" s="533"/>
      <c r="Q45" s="533"/>
      <c r="R45" s="533"/>
      <c r="S45" s="533"/>
      <c r="T45" s="533"/>
      <c r="U45" s="533"/>
      <c r="V45" s="533"/>
      <c r="W45" s="533"/>
      <c r="X45" s="533"/>
      <c r="Y45" s="534"/>
      <c r="Z45" s="963"/>
      <c r="AA45" s="964"/>
      <c r="AB45" s="964"/>
      <c r="AC45" s="964"/>
      <c r="AD45" s="964"/>
      <c r="AE45" s="964"/>
      <c r="AF45" s="964"/>
      <c r="AG45" s="964"/>
      <c r="AH45" s="964"/>
      <c r="AI45" s="965"/>
      <c r="AJ45" s="957"/>
      <c r="AK45" s="958"/>
      <c r="AL45" s="958"/>
      <c r="AM45" s="958"/>
      <c r="AN45" s="958"/>
      <c r="AO45" s="958"/>
      <c r="AP45" s="958"/>
      <c r="AQ45" s="958"/>
      <c r="AR45" s="958"/>
      <c r="AS45" s="959"/>
      <c r="AT45" s="945"/>
      <c r="AU45" s="946"/>
      <c r="AV45" s="946"/>
      <c r="AW45" s="946"/>
      <c r="AX45" s="946"/>
      <c r="AY45" s="946"/>
      <c r="AZ45" s="946"/>
      <c r="BA45" s="946"/>
      <c r="BB45" s="946"/>
      <c r="BC45" s="946"/>
      <c r="BD45" s="946"/>
      <c r="BE45" s="947"/>
    </row>
    <row r="46" spans="3:60" ht="13.5" customHeight="1" x14ac:dyDescent="0.15">
      <c r="C46" s="421" t="s">
        <v>103</v>
      </c>
      <c r="D46" s="422"/>
      <c r="E46" s="422"/>
      <c r="F46" s="422"/>
      <c r="G46" s="422"/>
      <c r="H46" s="422"/>
      <c r="I46" s="422"/>
      <c r="J46" s="422"/>
      <c r="K46" s="422"/>
      <c r="L46" s="422"/>
      <c r="M46" s="422"/>
      <c r="N46" s="422"/>
      <c r="O46" s="422"/>
      <c r="P46" s="422"/>
      <c r="Q46" s="422"/>
      <c r="R46" s="422"/>
      <c r="S46" s="422"/>
      <c r="T46" s="422"/>
      <c r="U46" s="422"/>
      <c r="V46" s="422"/>
      <c r="W46" s="422"/>
      <c r="X46" s="422"/>
      <c r="Y46" s="423"/>
      <c r="Z46" s="960">
        <f>AJ48*10%</f>
        <v>0</v>
      </c>
      <c r="AA46" s="961"/>
      <c r="AB46" s="961"/>
      <c r="AC46" s="961"/>
      <c r="AD46" s="961"/>
      <c r="AE46" s="961"/>
      <c r="AF46" s="961"/>
      <c r="AG46" s="961"/>
      <c r="AH46" s="961"/>
      <c r="AI46" s="962"/>
      <c r="AJ46" s="942"/>
      <c r="AK46" s="943"/>
      <c r="AL46" s="943"/>
      <c r="AM46" s="943"/>
      <c r="AN46" s="943"/>
      <c r="AO46" s="943"/>
      <c r="AP46" s="943"/>
      <c r="AQ46" s="943"/>
      <c r="AR46" s="943"/>
      <c r="AS46" s="944"/>
      <c r="AT46" s="942"/>
      <c r="AU46" s="943"/>
      <c r="AV46" s="943"/>
      <c r="AW46" s="943"/>
      <c r="AX46" s="943"/>
      <c r="AY46" s="943"/>
      <c r="AZ46" s="943"/>
      <c r="BA46" s="943"/>
      <c r="BB46" s="943"/>
      <c r="BC46" s="943"/>
      <c r="BD46" s="943"/>
      <c r="BE46" s="944"/>
    </row>
    <row r="47" spans="3:60" ht="13.5" customHeight="1" x14ac:dyDescent="0.15">
      <c r="C47" s="424"/>
      <c r="D47" s="425"/>
      <c r="E47" s="425"/>
      <c r="F47" s="425"/>
      <c r="G47" s="425"/>
      <c r="H47" s="425"/>
      <c r="I47" s="425"/>
      <c r="J47" s="425"/>
      <c r="K47" s="425"/>
      <c r="L47" s="425"/>
      <c r="M47" s="425"/>
      <c r="N47" s="425"/>
      <c r="O47" s="425"/>
      <c r="P47" s="425"/>
      <c r="Q47" s="425"/>
      <c r="R47" s="425"/>
      <c r="S47" s="425"/>
      <c r="T47" s="425"/>
      <c r="U47" s="425"/>
      <c r="V47" s="425"/>
      <c r="W47" s="425"/>
      <c r="X47" s="425"/>
      <c r="Y47" s="426"/>
      <c r="Z47" s="963"/>
      <c r="AA47" s="964"/>
      <c r="AB47" s="964"/>
      <c r="AC47" s="964"/>
      <c r="AD47" s="964"/>
      <c r="AE47" s="964"/>
      <c r="AF47" s="964"/>
      <c r="AG47" s="964"/>
      <c r="AH47" s="964"/>
      <c r="AI47" s="965"/>
      <c r="AJ47" s="945"/>
      <c r="AK47" s="946"/>
      <c r="AL47" s="946"/>
      <c r="AM47" s="946"/>
      <c r="AN47" s="946"/>
      <c r="AO47" s="946"/>
      <c r="AP47" s="946"/>
      <c r="AQ47" s="946"/>
      <c r="AR47" s="946"/>
      <c r="AS47" s="947"/>
      <c r="AT47" s="945"/>
      <c r="AU47" s="946"/>
      <c r="AV47" s="946"/>
      <c r="AW47" s="946"/>
      <c r="AX47" s="946"/>
      <c r="AY47" s="946"/>
      <c r="AZ47" s="946"/>
      <c r="BA47" s="946"/>
      <c r="BB47" s="946"/>
      <c r="BC47" s="946"/>
      <c r="BD47" s="946"/>
      <c r="BE47" s="947"/>
      <c r="BH47" s="22"/>
    </row>
    <row r="48" spans="3:60" ht="13.5" customHeight="1" x14ac:dyDescent="0.15">
      <c r="C48" s="421" t="s">
        <v>82</v>
      </c>
      <c r="D48" s="422"/>
      <c r="E48" s="422"/>
      <c r="F48" s="422"/>
      <c r="G48" s="422"/>
      <c r="H48" s="422"/>
      <c r="I48" s="422"/>
      <c r="J48" s="422"/>
      <c r="K48" s="422"/>
      <c r="L48" s="422"/>
      <c r="M48" s="422"/>
      <c r="N48" s="422"/>
      <c r="O48" s="422"/>
      <c r="P48" s="422"/>
      <c r="Q48" s="422"/>
      <c r="R48" s="422"/>
      <c r="S48" s="422"/>
      <c r="T48" s="422"/>
      <c r="U48" s="422"/>
      <c r="V48" s="422"/>
      <c r="W48" s="422"/>
      <c r="X48" s="422"/>
      <c r="Y48" s="423"/>
      <c r="Z48" s="948">
        <f>SUM(Z30:AI47)</f>
        <v>0</v>
      </c>
      <c r="AA48" s="949"/>
      <c r="AB48" s="949"/>
      <c r="AC48" s="949"/>
      <c r="AD48" s="949"/>
      <c r="AE48" s="949"/>
      <c r="AF48" s="949"/>
      <c r="AG48" s="949"/>
      <c r="AH48" s="949"/>
      <c r="AI48" s="950"/>
      <c r="AJ48" s="948">
        <f>SUM(AJ30:AS47)</f>
        <v>0</v>
      </c>
      <c r="AK48" s="949"/>
      <c r="AL48" s="949"/>
      <c r="AM48" s="949"/>
      <c r="AN48" s="949"/>
      <c r="AO48" s="949"/>
      <c r="AP48" s="949"/>
      <c r="AQ48" s="949"/>
      <c r="AR48" s="949"/>
      <c r="AS48" s="950"/>
      <c r="AT48" s="948">
        <f>IF(AND(事業計画書総括!M11='プルダウンメニュー元データ（財団ロックで閲覧できず）'!B27,SUM(事業計画書総括!R10,事業計画書総括!AA10,事業計画書総括!AL10,事業計画書総括!AV10)&lt;=5),IF(ROUNDDOWN(AJ48*2/3,-3)&gt;5000000,5000000,ROUNDDOWN(AJ48*2/3,-3)),IF(AND(事業計画書総括!M11='プルダウンメニュー元データ（財団ロックで閲覧できず）'!B27,SUM(事業計画書総括!R10,事業計画書総括!AA10,事業計画書総括!AL10,事業計画書総括!AV10)&gt;5),IF(ROUNDDOWN(AJ48/2,-3)&gt;5000000,5000000,ROUNDDOWN(AJ48/2,-3)),IF(SUM(事業計画書総括!R10,事業計画書総括!AA10,事業計画書総括!AL10,事業計画書総括!AV10)&lt;=20,IF(ROUNDDOWN(AJ48*2/3,-3)&gt;5000000,5000000,ROUNDDOWN(AJ48*2/3,-3)),IF(ROUNDDOWN(AJ48/2,-3)&gt;5000000,5000000,ROUNDDOWN(AJ48/2,-3)))))</f>
        <v>0</v>
      </c>
      <c r="AU48" s="949"/>
      <c r="AV48" s="949"/>
      <c r="AW48" s="949"/>
      <c r="AX48" s="949"/>
      <c r="AY48" s="949"/>
      <c r="AZ48" s="949"/>
      <c r="BA48" s="949"/>
      <c r="BB48" s="949"/>
      <c r="BC48" s="949"/>
      <c r="BD48" s="949"/>
      <c r="BE48" s="950"/>
      <c r="BH48" s="22"/>
    </row>
    <row r="49" spans="1:57" ht="13.5" customHeight="1" x14ac:dyDescent="0.15">
      <c r="A49" s="14"/>
      <c r="C49" s="424"/>
      <c r="D49" s="425"/>
      <c r="E49" s="425"/>
      <c r="F49" s="425"/>
      <c r="G49" s="425"/>
      <c r="H49" s="425"/>
      <c r="I49" s="425"/>
      <c r="J49" s="425"/>
      <c r="K49" s="425"/>
      <c r="L49" s="425"/>
      <c r="M49" s="425"/>
      <c r="N49" s="425"/>
      <c r="O49" s="425"/>
      <c r="P49" s="425"/>
      <c r="Q49" s="425"/>
      <c r="R49" s="425"/>
      <c r="S49" s="425"/>
      <c r="T49" s="425"/>
      <c r="U49" s="425"/>
      <c r="V49" s="425"/>
      <c r="W49" s="425"/>
      <c r="X49" s="425"/>
      <c r="Y49" s="426"/>
      <c r="Z49" s="951"/>
      <c r="AA49" s="952"/>
      <c r="AB49" s="952"/>
      <c r="AC49" s="952"/>
      <c r="AD49" s="952"/>
      <c r="AE49" s="952"/>
      <c r="AF49" s="952"/>
      <c r="AG49" s="952"/>
      <c r="AH49" s="952"/>
      <c r="AI49" s="953"/>
      <c r="AJ49" s="951"/>
      <c r="AK49" s="952"/>
      <c r="AL49" s="952"/>
      <c r="AM49" s="952"/>
      <c r="AN49" s="952"/>
      <c r="AO49" s="952"/>
      <c r="AP49" s="952"/>
      <c r="AQ49" s="952"/>
      <c r="AR49" s="952"/>
      <c r="AS49" s="953"/>
      <c r="AT49" s="951"/>
      <c r="AU49" s="952"/>
      <c r="AV49" s="952"/>
      <c r="AW49" s="952"/>
      <c r="AX49" s="952"/>
      <c r="AY49" s="952"/>
      <c r="AZ49" s="952"/>
      <c r="BA49" s="952"/>
      <c r="BB49" s="952"/>
      <c r="BC49" s="952"/>
      <c r="BD49" s="952"/>
      <c r="BE49" s="953"/>
    </row>
    <row r="50" spans="1:57" ht="13.5" customHeight="1" x14ac:dyDescent="0.15">
      <c r="A50" s="14"/>
      <c r="BA50" s="2"/>
      <c r="BE50" s="2"/>
    </row>
    <row r="51" spans="1:57" ht="13.5" customHeight="1" x14ac:dyDescent="0.15">
      <c r="A51" s="14"/>
      <c r="C51" s="18" t="s">
        <v>702</v>
      </c>
      <c r="BA51" s="2"/>
      <c r="BE51" s="2"/>
    </row>
    <row r="52" spans="1:57" ht="13.5" customHeight="1" x14ac:dyDescent="0.15">
      <c r="A52" s="14"/>
      <c r="C52" t="s">
        <v>420</v>
      </c>
      <c r="BA52" s="2"/>
      <c r="BE52" s="2"/>
    </row>
    <row r="53" spans="1:57" ht="13.5" customHeight="1" x14ac:dyDescent="0.15">
      <c r="A53" s="14"/>
      <c r="E53" t="s">
        <v>599</v>
      </c>
      <c r="BA53" s="2"/>
      <c r="BE53" s="2"/>
    </row>
    <row r="54" spans="1:57" ht="13.5" customHeight="1" x14ac:dyDescent="0.15">
      <c r="A54" s="14"/>
      <c r="E54" t="s">
        <v>606</v>
      </c>
      <c r="AX54" s="2"/>
      <c r="AY54" s="2"/>
      <c r="AZ54" s="2"/>
      <c r="BA54" s="2"/>
    </row>
    <row r="55" spans="1:57" ht="13.5" customHeight="1" x14ac:dyDescent="0.15">
      <c r="A55" s="14"/>
      <c r="BA55" s="2"/>
    </row>
  </sheetData>
  <sheetProtection algorithmName="SHA-512" hashValue="MrEVGXRIQjMY+oVDkmMm5NJvkyGL9pfeknUGmNLPPu4gZZDhzw5APQmoFYnuI31NB8yAXrLCRP6UL2ipOJ5xIw==" saltValue="W0gZKzRta7vXk6R1/auTLg==" spinCount="100000" sheet="1" objects="1" scenarios="1"/>
  <mergeCells count="88">
    <mergeCell ref="A4:BG5"/>
    <mergeCell ref="BD3:BE3"/>
    <mergeCell ref="AO3:AQ3"/>
    <mergeCell ref="AR3:AS3"/>
    <mergeCell ref="AT3:AU3"/>
    <mergeCell ref="AV3:AW3"/>
    <mergeCell ref="AX3:BA3"/>
    <mergeCell ref="BB3:BC3"/>
    <mergeCell ref="C8:L9"/>
    <mergeCell ref="M8:W9"/>
    <mergeCell ref="X8:BE9"/>
    <mergeCell ref="C10:L11"/>
    <mergeCell ref="M10:W11"/>
    <mergeCell ref="X10:BE11"/>
    <mergeCell ref="C12:L13"/>
    <mergeCell ref="M12:W13"/>
    <mergeCell ref="X12:BE13"/>
    <mergeCell ref="C14:L21"/>
    <mergeCell ref="M14:W21"/>
    <mergeCell ref="X14:BE15"/>
    <mergeCell ref="X16:AC17"/>
    <mergeCell ref="AD16:AN17"/>
    <mergeCell ref="AO16:BE17"/>
    <mergeCell ref="X18:AC19"/>
    <mergeCell ref="AO18:BE19"/>
    <mergeCell ref="X20:AC21"/>
    <mergeCell ref="AD20:AN21"/>
    <mergeCell ref="AO20:BE21"/>
    <mergeCell ref="AD18:AN19"/>
    <mergeCell ref="C22:L23"/>
    <mergeCell ref="M22:W23"/>
    <mergeCell ref="X22:BE23"/>
    <mergeCell ref="C29:D29"/>
    <mergeCell ref="E29:Y29"/>
    <mergeCell ref="C24:L25"/>
    <mergeCell ref="M24:W25"/>
    <mergeCell ref="X24:BE25"/>
    <mergeCell ref="AT29:BE29"/>
    <mergeCell ref="AJ29:AS29"/>
    <mergeCell ref="Z29:AI29"/>
    <mergeCell ref="C48:Y49"/>
    <mergeCell ref="C44:D45"/>
    <mergeCell ref="C40:D41"/>
    <mergeCell ref="C42:D43"/>
    <mergeCell ref="C36:D37"/>
    <mergeCell ref="C38:D39"/>
    <mergeCell ref="E42:Y43"/>
    <mergeCell ref="E44:Y45"/>
    <mergeCell ref="C46:Y47"/>
    <mergeCell ref="AJ32:AS33"/>
    <mergeCell ref="AT32:BE33"/>
    <mergeCell ref="Z30:AI31"/>
    <mergeCell ref="Z32:AI33"/>
    <mergeCell ref="C32:D33"/>
    <mergeCell ref="C30:D31"/>
    <mergeCell ref="E30:Y31"/>
    <mergeCell ref="AJ30:AS31"/>
    <mergeCell ref="AT30:BE31"/>
    <mergeCell ref="C34:D35"/>
    <mergeCell ref="Z38:AI39"/>
    <mergeCell ref="E32:Y33"/>
    <mergeCell ref="E34:Y35"/>
    <mergeCell ref="Z34:AI35"/>
    <mergeCell ref="AJ38:AS39"/>
    <mergeCell ref="AT38:BE39"/>
    <mergeCell ref="E38:Y39"/>
    <mergeCell ref="E40:Y41"/>
    <mergeCell ref="AJ34:AS35"/>
    <mergeCell ref="AT34:BE35"/>
    <mergeCell ref="Z36:AI37"/>
    <mergeCell ref="AJ36:AS37"/>
    <mergeCell ref="AT36:BE37"/>
    <mergeCell ref="Z40:AI41"/>
    <mergeCell ref="E36:Y37"/>
    <mergeCell ref="AT46:BE47"/>
    <mergeCell ref="Z48:AI49"/>
    <mergeCell ref="AJ48:AS49"/>
    <mergeCell ref="AT48:BE49"/>
    <mergeCell ref="AJ40:AS41"/>
    <mergeCell ref="AT40:BE41"/>
    <mergeCell ref="Z42:AI43"/>
    <mergeCell ref="AJ42:AS43"/>
    <mergeCell ref="AT42:BE43"/>
    <mergeCell ref="Z44:AI45"/>
    <mergeCell ref="AJ44:AS45"/>
    <mergeCell ref="AT44:BE45"/>
    <mergeCell ref="AJ46:AS47"/>
    <mergeCell ref="Z46:AI47"/>
  </mergeCells>
  <phoneticPr fontId="5"/>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BG21"/>
  <sheetViews>
    <sheetView view="pageBreakPreview" zoomScaleNormal="100" zoomScaleSheetLayoutView="100" workbookViewId="0">
      <selection activeCell="A5" sqref="A5"/>
    </sheetView>
  </sheetViews>
  <sheetFormatPr defaultRowHeight="12.75" x14ac:dyDescent="0.15"/>
  <cols>
    <col min="1" max="1" width="4" customWidth="1"/>
    <col min="2" max="2" width="6.28515625" customWidth="1"/>
    <col min="3" max="3" width="30.28515625" customWidth="1"/>
    <col min="4" max="4" width="28.28515625" customWidth="1"/>
    <col min="5" max="5" width="10.28515625" customWidth="1"/>
    <col min="6" max="7" width="20.140625" customWidth="1"/>
    <col min="8" max="8" width="23.5703125" customWidth="1"/>
    <col min="9" max="9" width="13.42578125" customWidth="1"/>
    <col min="10" max="10" width="34.85546875" customWidth="1"/>
    <col min="11" max="11" width="19" customWidth="1"/>
  </cols>
  <sheetData>
    <row r="1" spans="1:59" x14ac:dyDescent="0.15">
      <c r="L1" s="22" t="s">
        <v>26</v>
      </c>
    </row>
    <row r="2" spans="1:59" x14ac:dyDescent="0.15">
      <c r="A2" t="s">
        <v>421</v>
      </c>
      <c r="L2" s="23" t="s">
        <v>658</v>
      </c>
    </row>
    <row r="4" spans="1:59" ht="24" customHeight="1" x14ac:dyDescent="0.15">
      <c r="A4" s="932" t="s">
        <v>772</v>
      </c>
      <c r="B4" s="932"/>
      <c r="C4" s="932"/>
      <c r="D4" s="932"/>
      <c r="E4" s="932"/>
      <c r="F4" s="932"/>
      <c r="G4" s="932"/>
      <c r="H4" s="932"/>
      <c r="I4" s="932"/>
      <c r="J4" s="932"/>
      <c r="K4" s="932"/>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row>
    <row r="5" spans="1:59" ht="12.75" customHeight="1" x14ac:dyDescent="0.1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row>
    <row r="6" spans="1:59" ht="27" customHeight="1" x14ac:dyDescent="0.15">
      <c r="A6" s="746" t="s">
        <v>422</v>
      </c>
      <c r="B6" s="413"/>
      <c r="C6" s="414"/>
      <c r="D6" s="399"/>
      <c r="E6" s="399"/>
      <c r="F6" s="399"/>
    </row>
    <row r="7" spans="1:59" ht="27" customHeight="1" x14ac:dyDescent="0.15">
      <c r="A7" s="746" t="s">
        <v>703</v>
      </c>
      <c r="B7" s="413"/>
      <c r="C7" s="414"/>
      <c r="D7" s="399"/>
      <c r="E7" s="399"/>
      <c r="F7" s="399"/>
    </row>
    <row r="9" spans="1:59" ht="38.25" customHeight="1" x14ac:dyDescent="0.15">
      <c r="A9" s="746" t="s">
        <v>433</v>
      </c>
      <c r="B9" s="414"/>
      <c r="C9" s="147" t="s">
        <v>423</v>
      </c>
      <c r="D9" s="146" t="s">
        <v>424</v>
      </c>
      <c r="E9" s="146" t="s">
        <v>425</v>
      </c>
      <c r="F9" s="146" t="s">
        <v>426</v>
      </c>
      <c r="G9" s="146" t="s">
        <v>456</v>
      </c>
      <c r="H9" s="146" t="s">
        <v>427</v>
      </c>
      <c r="I9" s="146" t="s">
        <v>102</v>
      </c>
      <c r="J9" s="146" t="s">
        <v>428</v>
      </c>
      <c r="K9" s="146" t="s">
        <v>429</v>
      </c>
    </row>
    <row r="10" spans="1:59" ht="30" customHeight="1" x14ac:dyDescent="0.15">
      <c r="A10" s="989"/>
      <c r="B10" s="990"/>
      <c r="C10" s="330"/>
      <c r="D10" s="329"/>
      <c r="E10" s="331"/>
      <c r="F10" s="331"/>
      <c r="G10" s="331"/>
      <c r="H10" s="332"/>
      <c r="I10" s="333"/>
      <c r="J10" s="329"/>
      <c r="K10" s="329"/>
    </row>
    <row r="11" spans="1:59" ht="30" customHeight="1" x14ac:dyDescent="0.15">
      <c r="A11" s="989"/>
      <c r="B11" s="990"/>
      <c r="C11" s="330"/>
      <c r="D11" s="329"/>
      <c r="E11" s="331"/>
      <c r="F11" s="331"/>
      <c r="G11" s="331"/>
      <c r="H11" s="332"/>
      <c r="I11" s="333"/>
      <c r="J11" s="329"/>
      <c r="K11" s="329"/>
    </row>
    <row r="12" spans="1:59" ht="30" customHeight="1" x14ac:dyDescent="0.15">
      <c r="A12" s="989"/>
      <c r="B12" s="990"/>
      <c r="C12" s="330"/>
      <c r="D12" s="329"/>
      <c r="E12" s="331"/>
      <c r="F12" s="331"/>
      <c r="G12" s="331"/>
      <c r="H12" s="332"/>
      <c r="I12" s="333"/>
      <c r="J12" s="329"/>
      <c r="K12" s="329"/>
    </row>
    <row r="13" spans="1:59" ht="30" customHeight="1" x14ac:dyDescent="0.15">
      <c r="A13" s="989"/>
      <c r="B13" s="990"/>
      <c r="C13" s="330"/>
      <c r="D13" s="329"/>
      <c r="E13" s="331"/>
      <c r="F13" s="331"/>
      <c r="G13" s="331"/>
      <c r="H13" s="332"/>
      <c r="I13" s="333"/>
      <c r="J13" s="329"/>
      <c r="K13" s="329"/>
    </row>
    <row r="14" spans="1:59" ht="30" customHeight="1" x14ac:dyDescent="0.15">
      <c r="A14" s="989"/>
      <c r="B14" s="990"/>
      <c r="C14" s="330"/>
      <c r="D14" s="329"/>
      <c r="E14" s="331"/>
      <c r="F14" s="331"/>
      <c r="G14" s="331"/>
      <c r="H14" s="332"/>
      <c r="I14" s="333"/>
      <c r="J14" s="329"/>
      <c r="K14" s="329"/>
    </row>
    <row r="15" spans="1:59" ht="30" customHeight="1" x14ac:dyDescent="0.15">
      <c r="A15" s="989"/>
      <c r="B15" s="990"/>
      <c r="C15" s="330"/>
      <c r="D15" s="329"/>
      <c r="E15" s="331"/>
      <c r="F15" s="331"/>
      <c r="G15" s="331"/>
      <c r="H15" s="332"/>
      <c r="I15" s="333"/>
      <c r="J15" s="329"/>
      <c r="K15" s="329"/>
    </row>
    <row r="16" spans="1:59" ht="30" customHeight="1" x14ac:dyDescent="0.15">
      <c r="A16" s="989"/>
      <c r="B16" s="990"/>
      <c r="C16" s="330"/>
      <c r="D16" s="329"/>
      <c r="E16" s="331"/>
      <c r="F16" s="331"/>
      <c r="G16" s="331"/>
      <c r="H16" s="332"/>
      <c r="I16" s="333"/>
      <c r="J16" s="329"/>
      <c r="K16" s="329"/>
    </row>
    <row r="18" spans="1:11" x14ac:dyDescent="0.15">
      <c r="A18" s="2" t="s">
        <v>408</v>
      </c>
      <c r="B18" s="988" t="s">
        <v>704</v>
      </c>
      <c r="C18" s="988"/>
      <c r="D18" s="988"/>
      <c r="E18" s="988"/>
      <c r="F18" s="988"/>
      <c r="G18" s="988"/>
      <c r="H18" s="988"/>
      <c r="I18" s="988"/>
      <c r="J18" s="988"/>
      <c r="K18" s="988"/>
    </row>
    <row r="19" spans="1:11" x14ac:dyDescent="0.15">
      <c r="A19" s="2" t="s">
        <v>408</v>
      </c>
      <c r="B19" s="988" t="s">
        <v>430</v>
      </c>
      <c r="C19" s="988"/>
      <c r="D19" s="988"/>
      <c r="E19" s="988"/>
      <c r="F19" s="988"/>
      <c r="G19" s="988"/>
      <c r="H19" s="988"/>
      <c r="I19" s="988"/>
      <c r="J19" s="988"/>
      <c r="K19" s="988"/>
    </row>
    <row r="20" spans="1:11" x14ac:dyDescent="0.15">
      <c r="A20" s="2" t="s">
        <v>408</v>
      </c>
      <c r="B20" s="988" t="s">
        <v>431</v>
      </c>
      <c r="C20" s="988"/>
      <c r="D20" s="988"/>
      <c r="E20" s="988"/>
      <c r="F20" s="988"/>
      <c r="G20" s="988"/>
      <c r="H20" s="988"/>
      <c r="I20" s="988"/>
      <c r="J20" s="988"/>
      <c r="K20" s="988"/>
    </row>
    <row r="21" spans="1:11" x14ac:dyDescent="0.15">
      <c r="A21" s="2" t="s">
        <v>408</v>
      </c>
      <c r="B21" t="s">
        <v>432</v>
      </c>
      <c r="G21" s="227"/>
    </row>
  </sheetData>
  <sheetProtection algorithmName="SHA-512" hashValue="RI6dL/XhI22M+BNEbw+VmFlXsIGOXROdUH9OgT857Etf0k5hXq/6wYSPMFBnvWnhU1JInC5d+aCwD2r0xqSaBw==" saltValue="W1P9m57jWwUElQXVPNWrZQ==" spinCount="100000" sheet="1" objects="1" scenarios="1"/>
  <mergeCells count="16">
    <mergeCell ref="B20:K20"/>
    <mergeCell ref="A4:K4"/>
    <mergeCell ref="A6:C6"/>
    <mergeCell ref="A7:C7"/>
    <mergeCell ref="A14:B14"/>
    <mergeCell ref="A15:B15"/>
    <mergeCell ref="A16:B16"/>
    <mergeCell ref="B18:K18"/>
    <mergeCell ref="B19:K19"/>
    <mergeCell ref="D6:F6"/>
    <mergeCell ref="D7:F7"/>
    <mergeCell ref="A9:B9"/>
    <mergeCell ref="A10:B10"/>
    <mergeCell ref="A11:B11"/>
    <mergeCell ref="A12:B12"/>
    <mergeCell ref="A13:B13"/>
  </mergeCells>
  <phoneticPr fontId="5"/>
  <printOptions horizontalCentered="1"/>
  <pageMargins left="0.28000000000000003" right="0.16" top="0.74803149606299213" bottom="0.74803149606299213" header="0.31496062992125984" footer="0.31496062992125984"/>
  <pageSetup paperSize="9" scale="4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BH49"/>
  <sheetViews>
    <sheetView view="pageBreakPreview" zoomScaleNormal="100" zoomScaleSheetLayoutView="100" workbookViewId="0">
      <selection activeCell="A3" sqref="A3"/>
    </sheetView>
  </sheetViews>
  <sheetFormatPr defaultRowHeight="12.75" x14ac:dyDescent="0.15"/>
  <cols>
    <col min="1" max="57" width="1.7109375" customWidth="1"/>
    <col min="58" max="60" width="9.140625" style="23"/>
  </cols>
  <sheetData>
    <row r="1" spans="1:58" ht="13.5" customHeight="1" x14ac:dyDescent="0.15">
      <c r="BF1" s="22" t="s">
        <v>26</v>
      </c>
    </row>
    <row r="2" spans="1:58" ht="13.5" customHeight="1" x14ac:dyDescent="0.15">
      <c r="A2" t="s">
        <v>600</v>
      </c>
      <c r="BF2" s="22" t="s">
        <v>28</v>
      </c>
    </row>
    <row r="3" spans="1:58" ht="13.5" customHeight="1" x14ac:dyDescent="0.15">
      <c r="AO3" s="382" t="s">
        <v>32</v>
      </c>
      <c r="AP3" s="382"/>
      <c r="AQ3" s="382"/>
      <c r="AR3" s="406"/>
      <c r="AS3" s="406"/>
      <c r="AT3" s="382" t="s">
        <v>2</v>
      </c>
      <c r="AU3" s="382"/>
      <c r="AV3" s="406"/>
      <c r="AW3" s="406"/>
      <c r="AX3" s="382" t="s">
        <v>1</v>
      </c>
      <c r="AY3" s="382"/>
      <c r="AZ3" s="406"/>
      <c r="BA3" s="406"/>
      <c r="BB3" s="382" t="s">
        <v>0</v>
      </c>
      <c r="BC3" s="382"/>
      <c r="BF3" s="23" t="s">
        <v>202</v>
      </c>
    </row>
    <row r="4" spans="1:58" ht="13.5" customHeight="1" x14ac:dyDescent="0.15"/>
    <row r="5" spans="1:58" ht="13.5" customHeight="1" x14ac:dyDescent="0.15"/>
    <row r="6" spans="1:58" ht="13.5" customHeight="1" x14ac:dyDescent="0.15"/>
    <row r="7" spans="1:58" ht="13.5" customHeight="1" x14ac:dyDescent="0.15">
      <c r="B7" t="s">
        <v>586</v>
      </c>
      <c r="BF7" s="22"/>
    </row>
    <row r="8" spans="1:58" ht="13.5" customHeight="1" x14ac:dyDescent="0.15">
      <c r="BF8" s="22"/>
    </row>
    <row r="9" spans="1:58" ht="13.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22"/>
    </row>
    <row r="10" spans="1:58" ht="13.5" customHeight="1" x14ac:dyDescent="0.15"/>
    <row r="11" spans="1:58" ht="13.5" customHeight="1" x14ac:dyDescent="0.15">
      <c r="X11" s="395" t="s">
        <v>3</v>
      </c>
      <c r="Y11" s="395"/>
      <c r="Z11" s="395"/>
      <c r="AA11" s="395"/>
      <c r="AB11" s="395"/>
      <c r="AC11" s="395"/>
      <c r="AD11" s="395"/>
      <c r="AE11" s="395"/>
      <c r="AF11" s="395"/>
      <c r="AG11" s="1"/>
      <c r="AH11" s="392" t="str">
        <f>IF(+事業計画書総括!M6="","",+事業計画書総括!M6)</f>
        <v>〒</v>
      </c>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92"/>
      <c r="BF11" s="23" t="s">
        <v>201</v>
      </c>
    </row>
    <row r="12" spans="1:58" ht="13.5" customHeight="1" x14ac:dyDescent="0.15">
      <c r="AG12" s="1"/>
      <c r="AH12" s="392" t="str">
        <f>IF(+事業計画書総括!M7="","",+事業計画書総括!M7)</f>
        <v/>
      </c>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F12" s="23" t="s">
        <v>201</v>
      </c>
    </row>
    <row r="13" spans="1:58" ht="13.5" customHeight="1" x14ac:dyDescent="0.15">
      <c r="X13" s="395" t="s">
        <v>4</v>
      </c>
      <c r="Y13" s="395"/>
      <c r="Z13" s="395"/>
      <c r="AA13" s="395"/>
      <c r="AB13" s="395"/>
      <c r="AC13" s="395"/>
      <c r="AD13" s="395"/>
      <c r="AE13" s="395"/>
      <c r="AF13" s="395"/>
      <c r="AG13" s="1"/>
      <c r="AH13" s="392" t="str">
        <f>IF(+事業計画書総括!M4="","",+事業計画書総括!M4)</f>
        <v/>
      </c>
      <c r="AI13" s="392"/>
      <c r="AJ13" s="392"/>
      <c r="AK13" s="392"/>
      <c r="AL13" s="392"/>
      <c r="AM13" s="392"/>
      <c r="AN13" s="392"/>
      <c r="AO13" s="392"/>
      <c r="AP13" s="392"/>
      <c r="AQ13" s="392"/>
      <c r="AR13" s="392"/>
      <c r="AS13" s="392"/>
      <c r="AT13" s="392"/>
      <c r="AU13" s="392"/>
      <c r="AV13" s="392"/>
      <c r="AW13" s="392"/>
      <c r="AX13" s="392"/>
      <c r="AY13" s="392"/>
      <c r="AZ13" s="392"/>
      <c r="BA13" s="392"/>
      <c r="BB13" s="392"/>
      <c r="BC13" s="392"/>
      <c r="BD13" s="392"/>
      <c r="BF13" s="23" t="s">
        <v>201</v>
      </c>
    </row>
    <row r="14" spans="1:58" ht="13.5" customHeight="1" x14ac:dyDescent="0.15">
      <c r="AG14" s="1"/>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F14" s="23" t="s">
        <v>201</v>
      </c>
    </row>
    <row r="15" spans="1:58" ht="13.5" customHeight="1" x14ac:dyDescent="0.15">
      <c r="X15" s="395" t="s">
        <v>5</v>
      </c>
      <c r="Y15" s="395"/>
      <c r="Z15" s="395"/>
      <c r="AA15" s="395"/>
      <c r="AB15" s="395"/>
      <c r="AC15" s="395"/>
      <c r="AD15" s="395"/>
      <c r="AE15" s="395"/>
      <c r="AF15" s="395"/>
      <c r="AG15" s="1"/>
      <c r="AH15" s="392" t="str">
        <f>IF(+事業計画書総括!M5="","",+事業計画書総括!M5)</f>
        <v/>
      </c>
      <c r="AI15" s="392"/>
      <c r="AJ15" s="392"/>
      <c r="AK15" s="392"/>
      <c r="AL15" s="392"/>
      <c r="AM15" s="392"/>
      <c r="AN15" s="392"/>
      <c r="AO15" s="392"/>
      <c r="AP15" s="392"/>
      <c r="AQ15" s="392"/>
      <c r="AR15" s="392"/>
      <c r="AS15" s="392"/>
      <c r="AT15" s="392"/>
      <c r="AU15" s="392"/>
      <c r="AV15" s="392"/>
      <c r="AW15" s="392"/>
      <c r="AX15" s="392"/>
      <c r="AY15" s="392"/>
      <c r="AZ15" s="392"/>
      <c r="BA15" s="392"/>
      <c r="BB15" s="392"/>
      <c r="BC15" s="392"/>
      <c r="BD15" s="392"/>
      <c r="BF15" s="23" t="s">
        <v>42</v>
      </c>
    </row>
    <row r="16" spans="1:58" ht="13.5" customHeight="1" x14ac:dyDescent="0.15">
      <c r="AG16" s="1"/>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row>
    <row r="17" spans="1:57" ht="13.5" customHeight="1" x14ac:dyDescent="0.15"/>
    <row r="18" spans="1:57" ht="13.5" customHeight="1" x14ac:dyDescent="0.15"/>
    <row r="19" spans="1:57" ht="13.5" customHeight="1" x14ac:dyDescent="0.15">
      <c r="AG19" s="1"/>
      <c r="AH19" s="1"/>
      <c r="AI19" s="1"/>
      <c r="AJ19" s="1"/>
      <c r="AK19" s="1"/>
      <c r="AL19" s="1"/>
      <c r="AM19" s="1"/>
      <c r="AN19" s="1"/>
      <c r="AO19" s="1"/>
      <c r="AP19" s="1"/>
      <c r="AQ19" s="1"/>
      <c r="AR19" s="1"/>
      <c r="AS19" s="1"/>
      <c r="AT19" s="1"/>
      <c r="AU19" s="1"/>
      <c r="AV19" s="1"/>
      <c r="AW19" s="1"/>
      <c r="AX19" s="1"/>
      <c r="AY19" s="1"/>
      <c r="AZ19" s="1"/>
      <c r="BA19" s="1"/>
      <c r="BB19" s="1"/>
    </row>
    <row r="20" spans="1:57" ht="13.5" customHeight="1" x14ac:dyDescent="0.15">
      <c r="AG20" s="1"/>
      <c r="AH20" s="1"/>
      <c r="AI20" s="1"/>
      <c r="AJ20" s="1"/>
      <c r="AK20" s="1"/>
      <c r="AL20" s="1"/>
      <c r="AM20" s="1"/>
      <c r="AN20" s="1"/>
      <c r="AO20" s="1"/>
      <c r="AP20" s="1"/>
      <c r="AQ20" s="1"/>
      <c r="AR20" s="1"/>
      <c r="AS20" s="1"/>
      <c r="AT20" s="1"/>
      <c r="AU20" s="1"/>
      <c r="AV20" s="1"/>
      <c r="AW20" s="1"/>
      <c r="AX20" s="1"/>
      <c r="AY20" s="1"/>
      <c r="AZ20" s="1"/>
    </row>
    <row r="21" spans="1:57" ht="13.5" customHeight="1" x14ac:dyDescent="0.15">
      <c r="AG21" s="1"/>
      <c r="AH21" s="1"/>
      <c r="AI21" s="1"/>
      <c r="AJ21" s="1"/>
      <c r="AK21" s="1"/>
      <c r="AL21" s="1"/>
      <c r="AM21" s="1"/>
      <c r="AN21" s="1"/>
      <c r="AO21" s="1"/>
      <c r="AP21" s="1"/>
      <c r="AQ21" s="1"/>
      <c r="AR21" s="1"/>
      <c r="AS21" s="1"/>
      <c r="AT21" s="1"/>
      <c r="AU21" s="1"/>
      <c r="AV21" s="1"/>
      <c r="AW21" s="1"/>
      <c r="AX21" s="1"/>
      <c r="AY21" s="1"/>
      <c r="AZ21" s="1"/>
    </row>
    <row r="22" spans="1:57" ht="13.5" customHeight="1" x14ac:dyDescent="0.15">
      <c r="A22" s="390" t="s">
        <v>592</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row>
    <row r="23" spans="1:57" ht="13.5" customHeight="1" x14ac:dyDescent="0.15">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0"/>
      <c r="BD23" s="390"/>
      <c r="BE23" s="390"/>
    </row>
    <row r="24" spans="1:57" ht="13.5" customHeight="1" x14ac:dyDescent="0.15"/>
    <row r="25" spans="1:57" ht="13.5" customHeight="1" x14ac:dyDescent="0.15">
      <c r="A25" s="405" t="s">
        <v>593</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5"/>
      <c r="BC25" s="405"/>
      <c r="BD25" s="405"/>
      <c r="BE25" s="405"/>
    </row>
    <row r="26" spans="1:57" ht="13.5" customHeight="1" x14ac:dyDescent="0.15">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5"/>
      <c r="BE26" s="405"/>
    </row>
    <row r="27" spans="1:57" ht="13.5" customHeight="1" x14ac:dyDescent="0.15">
      <c r="A27" s="405"/>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row>
    <row r="28" spans="1:57" ht="13.5" customHeight="1" x14ac:dyDescent="0.15">
      <c r="A28" s="405"/>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c r="BD28" s="405"/>
      <c r="BE28" s="405"/>
    </row>
    <row r="29" spans="1:57" ht="13.5" customHeight="1" x14ac:dyDescent="0.15">
      <c r="A29" s="403" t="s">
        <v>434</v>
      </c>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row>
    <row r="30" spans="1:57" ht="13.5" customHeight="1" x14ac:dyDescent="0.15">
      <c r="A30" s="14"/>
      <c r="R30" s="227"/>
    </row>
    <row r="31" spans="1:57" ht="13.5" customHeight="1" x14ac:dyDescent="0.15">
      <c r="A31" s="14" t="s">
        <v>452</v>
      </c>
      <c r="R31" s="227"/>
    </row>
    <row r="32" spans="1:57" ht="13.5" customHeight="1" x14ac:dyDescent="0.15">
      <c r="A32" s="14"/>
    </row>
    <row r="33" spans="1:55" ht="13.5" customHeight="1" x14ac:dyDescent="0.15">
      <c r="A33" s="14"/>
    </row>
    <row r="34" spans="1:55" ht="13.5" customHeight="1" x14ac:dyDescent="0.15">
      <c r="A34" s="14"/>
    </row>
    <row r="35" spans="1:55" ht="13.5" customHeight="1" x14ac:dyDescent="0.15">
      <c r="A35" s="14"/>
    </row>
    <row r="36" spans="1:55" ht="13.5" customHeight="1" x14ac:dyDescent="0.15">
      <c r="A36" s="14" t="s">
        <v>453</v>
      </c>
    </row>
    <row r="37" spans="1:55" ht="21.95" customHeight="1" thickBot="1" x14ac:dyDescent="0.2">
      <c r="A37" s="14"/>
      <c r="D37" s="999" t="s">
        <v>435</v>
      </c>
      <c r="E37" s="999"/>
      <c r="F37" s="999"/>
      <c r="G37" s="999"/>
      <c r="H37" s="999"/>
      <c r="I37" s="999"/>
      <c r="J37" s="999"/>
      <c r="K37" s="999"/>
      <c r="L37" s="999"/>
      <c r="M37" s="999"/>
      <c r="N37" s="999"/>
      <c r="O37" s="999"/>
      <c r="P37" s="999"/>
      <c r="Q37" s="999"/>
      <c r="R37" s="999"/>
      <c r="S37" s="999"/>
      <c r="T37" s="1000" t="s">
        <v>450</v>
      </c>
      <c r="U37" s="1001"/>
      <c r="V37" s="1001"/>
      <c r="W37" s="1002"/>
      <c r="X37" s="1002"/>
      <c r="Y37" s="1002"/>
      <c r="Z37" s="1002"/>
      <c r="AA37" s="1002"/>
      <c r="AB37" s="1002"/>
      <c r="AC37" s="1002"/>
      <c r="AD37" s="1002"/>
      <c r="AE37" s="1002"/>
      <c r="AF37" s="1002"/>
      <c r="AG37" s="1002"/>
      <c r="AH37" s="1002"/>
      <c r="AI37" s="1002"/>
      <c r="AJ37" s="1002"/>
      <c r="AK37" s="1002"/>
      <c r="AL37" s="1002"/>
      <c r="AM37" s="1001" t="s">
        <v>73</v>
      </c>
      <c r="AN37" s="1003"/>
      <c r="AQ37" s="154"/>
      <c r="AT37" s="154"/>
      <c r="AU37" s="154"/>
      <c r="AV37" s="154"/>
    </row>
    <row r="38" spans="1:55" ht="21.95" customHeight="1" thickTop="1" x14ac:dyDescent="0.15">
      <c r="A38" s="14"/>
      <c r="D38" s="997"/>
      <c r="E38" s="424" t="s">
        <v>443</v>
      </c>
      <c r="F38" s="425"/>
      <c r="G38" s="1004" t="s">
        <v>594</v>
      </c>
      <c r="H38" s="1004"/>
      <c r="I38" s="1004"/>
      <c r="J38" s="1004"/>
      <c r="K38" s="1004"/>
      <c r="L38" s="1004"/>
      <c r="M38" s="1004"/>
      <c r="N38" s="1004"/>
      <c r="O38" s="1004"/>
      <c r="P38" s="1004"/>
      <c r="Q38" s="1004"/>
      <c r="R38" s="1004"/>
      <c r="S38" s="1005"/>
      <c r="T38" s="424" t="s">
        <v>450</v>
      </c>
      <c r="U38" s="425"/>
      <c r="V38" s="425"/>
      <c r="W38" s="1006"/>
      <c r="X38" s="1006"/>
      <c r="Y38" s="1006"/>
      <c r="Z38" s="1006"/>
      <c r="AA38" s="1006"/>
      <c r="AB38" s="1006"/>
      <c r="AC38" s="1006"/>
      <c r="AD38" s="1006"/>
      <c r="AE38" s="1006"/>
      <c r="AF38" s="1006"/>
      <c r="AG38" s="1006"/>
      <c r="AH38" s="1006"/>
      <c r="AI38" s="1006"/>
      <c r="AJ38" s="1006"/>
      <c r="AK38" s="1006"/>
      <c r="AL38" s="1006"/>
      <c r="AM38" s="425" t="s">
        <v>73</v>
      </c>
      <c r="AN38" s="426"/>
      <c r="AQ38" s="154"/>
      <c r="AT38" s="154"/>
      <c r="AU38" s="154"/>
      <c r="AV38" s="154"/>
    </row>
    <row r="39" spans="1:55" ht="21.95" customHeight="1" x14ac:dyDescent="0.15">
      <c r="D39" s="997"/>
      <c r="E39" s="746" t="s">
        <v>444</v>
      </c>
      <c r="F39" s="413"/>
      <c r="G39" s="994" t="s">
        <v>447</v>
      </c>
      <c r="H39" s="994"/>
      <c r="I39" s="994"/>
      <c r="J39" s="994"/>
      <c r="K39" s="994"/>
      <c r="L39" s="994"/>
      <c r="M39" s="994"/>
      <c r="N39" s="994"/>
      <c r="O39" s="994"/>
      <c r="P39" s="994"/>
      <c r="Q39" s="994"/>
      <c r="R39" s="994"/>
      <c r="S39" s="995"/>
      <c r="T39" s="746" t="s">
        <v>450</v>
      </c>
      <c r="U39" s="413"/>
      <c r="V39" s="413"/>
      <c r="W39" s="996"/>
      <c r="X39" s="996"/>
      <c r="Y39" s="996"/>
      <c r="Z39" s="996"/>
      <c r="AA39" s="996"/>
      <c r="AB39" s="996"/>
      <c r="AC39" s="996"/>
      <c r="AD39" s="996"/>
      <c r="AE39" s="996"/>
      <c r="AF39" s="996"/>
      <c r="AG39" s="996"/>
      <c r="AH39" s="996"/>
      <c r="AI39" s="996"/>
      <c r="AJ39" s="996"/>
      <c r="AK39" s="996"/>
      <c r="AL39" s="996"/>
      <c r="AM39" s="413" t="s">
        <v>73</v>
      </c>
      <c r="AN39" s="414"/>
      <c r="AQ39" s="154"/>
    </row>
    <row r="40" spans="1:55" ht="21.95" customHeight="1" x14ac:dyDescent="0.15">
      <c r="A40" s="14"/>
      <c r="D40" s="997"/>
      <c r="E40" s="746" t="s">
        <v>445</v>
      </c>
      <c r="F40" s="413"/>
      <c r="G40" s="994" t="s">
        <v>448</v>
      </c>
      <c r="H40" s="994"/>
      <c r="I40" s="994"/>
      <c r="J40" s="994"/>
      <c r="K40" s="994"/>
      <c r="L40" s="994"/>
      <c r="M40" s="994"/>
      <c r="N40" s="994"/>
      <c r="O40" s="994"/>
      <c r="P40" s="994"/>
      <c r="Q40" s="994"/>
      <c r="R40" s="994"/>
      <c r="S40" s="995"/>
      <c r="T40" s="746" t="s">
        <v>450</v>
      </c>
      <c r="U40" s="413"/>
      <c r="V40" s="413"/>
      <c r="W40" s="996"/>
      <c r="X40" s="996"/>
      <c r="Y40" s="996"/>
      <c r="Z40" s="996"/>
      <c r="AA40" s="996"/>
      <c r="AB40" s="996"/>
      <c r="AC40" s="996"/>
      <c r="AD40" s="996"/>
      <c r="AE40" s="996"/>
      <c r="AF40" s="996"/>
      <c r="AG40" s="996"/>
      <c r="AH40" s="996"/>
      <c r="AI40" s="996"/>
      <c r="AJ40" s="996"/>
      <c r="AK40" s="996"/>
      <c r="AL40" s="996"/>
      <c r="AM40" s="413" t="s">
        <v>73</v>
      </c>
      <c r="AN40" s="414"/>
      <c r="AQ40" s="154"/>
    </row>
    <row r="41" spans="1:55" ht="21.95" customHeight="1" x14ac:dyDescent="0.15">
      <c r="D41" s="998"/>
      <c r="E41" s="746" t="s">
        <v>446</v>
      </c>
      <c r="F41" s="413"/>
      <c r="G41" s="994" t="s">
        <v>449</v>
      </c>
      <c r="H41" s="994"/>
      <c r="I41" s="994"/>
      <c r="J41" s="994"/>
      <c r="K41" s="994"/>
      <c r="L41" s="994"/>
      <c r="M41" s="994"/>
      <c r="N41" s="994"/>
      <c r="O41" s="994"/>
      <c r="P41" s="994"/>
      <c r="Q41" s="994"/>
      <c r="R41" s="994"/>
      <c r="S41" s="995"/>
      <c r="T41" s="746" t="s">
        <v>450</v>
      </c>
      <c r="U41" s="413"/>
      <c r="V41" s="413"/>
      <c r="W41" s="996"/>
      <c r="X41" s="996"/>
      <c r="Y41" s="996"/>
      <c r="Z41" s="996"/>
      <c r="AA41" s="996"/>
      <c r="AB41" s="996"/>
      <c r="AC41" s="996"/>
      <c r="AD41" s="996"/>
      <c r="AE41" s="996"/>
      <c r="AF41" s="996"/>
      <c r="AG41" s="996"/>
      <c r="AH41" s="996"/>
      <c r="AI41" s="996"/>
      <c r="AJ41" s="996"/>
      <c r="AK41" s="996"/>
      <c r="AL41" s="996"/>
      <c r="AM41" s="413" t="s">
        <v>73</v>
      </c>
      <c r="AN41" s="414"/>
      <c r="AQ41" s="154"/>
    </row>
    <row r="42" spans="1:55" ht="13.5" customHeight="1" x14ac:dyDescent="0.15">
      <c r="A42" s="14"/>
    </row>
    <row r="43" spans="1:55" ht="13.5" customHeight="1" x14ac:dyDescent="0.15">
      <c r="A43" s="14" t="s">
        <v>451</v>
      </c>
    </row>
    <row r="44" spans="1:55" ht="21.95" customHeight="1" x14ac:dyDescent="0.15">
      <c r="A44" s="14"/>
      <c r="D44" s="397" t="s">
        <v>436</v>
      </c>
      <c r="E44" s="397"/>
      <c r="F44" s="397"/>
      <c r="G44" s="397"/>
      <c r="H44" s="397"/>
      <c r="I44" s="397"/>
      <c r="J44" s="397"/>
      <c r="K44" s="397"/>
      <c r="L44" s="397"/>
      <c r="M44" s="397"/>
      <c r="N44" s="992"/>
      <c r="O44" s="992"/>
      <c r="P44" s="992"/>
      <c r="Q44" s="992"/>
      <c r="R44" s="992"/>
      <c r="S44" s="992"/>
      <c r="T44" s="992"/>
      <c r="U44" s="992"/>
      <c r="V44" s="992"/>
      <c r="W44" s="992"/>
      <c r="X44" s="992"/>
      <c r="Y44" s="992"/>
      <c r="Z44" s="992"/>
      <c r="AA44" s="992"/>
      <c r="AB44" s="992"/>
      <c r="AC44" s="992"/>
      <c r="AD44" s="992"/>
      <c r="AE44" s="992"/>
      <c r="AF44" s="992"/>
      <c r="AG44" s="397" t="s">
        <v>440</v>
      </c>
      <c r="AH44" s="397"/>
      <c r="AI44" s="397"/>
      <c r="AJ44" s="397"/>
      <c r="AK44" s="397"/>
      <c r="AL44" s="992"/>
      <c r="AM44" s="992"/>
      <c r="AN44" s="992"/>
      <c r="AO44" s="992"/>
      <c r="AP44" s="992"/>
      <c r="AQ44" s="992"/>
      <c r="AR44" s="992"/>
      <c r="AS44" s="992"/>
      <c r="AT44" s="992"/>
      <c r="AU44" s="992"/>
      <c r="AV44" s="992"/>
      <c r="AW44" s="992"/>
      <c r="AX44" s="397" t="s">
        <v>441</v>
      </c>
      <c r="AY44" s="397"/>
      <c r="AZ44" s="397"/>
      <c r="BA44" s="397"/>
      <c r="BB44" s="397"/>
      <c r="BC44" s="397"/>
    </row>
    <row r="45" spans="1:55" ht="21.95" customHeight="1" x14ac:dyDescent="0.15">
      <c r="A45" s="14"/>
      <c r="D45" s="397" t="s">
        <v>437</v>
      </c>
      <c r="E45" s="397"/>
      <c r="F45" s="397"/>
      <c r="G45" s="397"/>
      <c r="H45" s="397"/>
      <c r="I45" s="397"/>
      <c r="J45" s="397"/>
      <c r="K45" s="397"/>
      <c r="L45" s="397"/>
      <c r="M45" s="397"/>
      <c r="N45" s="992"/>
      <c r="O45" s="992"/>
      <c r="P45" s="992"/>
      <c r="Q45" s="992"/>
      <c r="R45" s="992"/>
      <c r="S45" s="992"/>
      <c r="T45" s="992"/>
      <c r="U45" s="992"/>
      <c r="V45" s="992"/>
      <c r="W45" s="992"/>
      <c r="X45" s="397" t="s">
        <v>442</v>
      </c>
      <c r="Y45" s="397"/>
      <c r="Z45" s="397"/>
      <c r="AA45" s="397"/>
      <c r="AB45" s="397"/>
      <c r="AC45" s="397"/>
      <c r="AD45" s="397"/>
      <c r="AE45" s="397"/>
      <c r="AF45" s="397"/>
      <c r="AG45" s="993"/>
      <c r="AH45" s="993"/>
      <c r="AI45" s="993"/>
      <c r="AJ45" s="993"/>
      <c r="AK45" s="993"/>
      <c r="AL45" s="993"/>
      <c r="AM45" s="993"/>
      <c r="AN45" s="993"/>
      <c r="AO45" s="993"/>
      <c r="AP45" s="993"/>
      <c r="AQ45" s="993"/>
      <c r="AR45" s="993"/>
      <c r="AS45" s="993"/>
      <c r="AT45" s="993"/>
      <c r="AU45" s="993"/>
      <c r="AV45" s="993"/>
      <c r="AW45" s="993"/>
      <c r="AX45" s="993"/>
      <c r="AY45" s="993"/>
      <c r="AZ45" s="993"/>
      <c r="BA45" s="993"/>
      <c r="BB45" s="993"/>
      <c r="BC45" s="993"/>
    </row>
    <row r="46" spans="1:55" ht="21.95" customHeight="1" x14ac:dyDescent="0.15">
      <c r="A46" s="14"/>
      <c r="D46" s="397" t="s">
        <v>438</v>
      </c>
      <c r="E46" s="397"/>
      <c r="F46" s="397"/>
      <c r="G46" s="397"/>
      <c r="H46" s="397"/>
      <c r="I46" s="397"/>
      <c r="J46" s="397"/>
      <c r="K46" s="397"/>
      <c r="L46" s="397"/>
      <c r="M46" s="397"/>
      <c r="N46" s="991"/>
      <c r="O46" s="991"/>
      <c r="P46" s="991"/>
      <c r="Q46" s="991"/>
      <c r="R46" s="991"/>
      <c r="S46" s="991"/>
      <c r="T46" s="991"/>
      <c r="U46" s="991"/>
      <c r="V46" s="991"/>
      <c r="W46" s="991"/>
      <c r="X46" s="991"/>
      <c r="Y46" s="991"/>
      <c r="Z46" s="991"/>
      <c r="AA46" s="991"/>
      <c r="AB46" s="991"/>
      <c r="AC46" s="991"/>
      <c r="AD46" s="991"/>
      <c r="AE46" s="991"/>
      <c r="AF46" s="991"/>
      <c r="AG46" s="991"/>
      <c r="AH46" s="991"/>
      <c r="AI46" s="991"/>
      <c r="AJ46" s="991"/>
      <c r="AK46" s="991"/>
      <c r="AL46" s="991"/>
      <c r="AM46" s="991"/>
      <c r="AN46" s="991"/>
      <c r="AO46" s="991"/>
      <c r="AP46" s="991"/>
      <c r="AQ46" s="991"/>
      <c r="AR46" s="991"/>
      <c r="AS46" s="991"/>
      <c r="AT46" s="991"/>
      <c r="AU46" s="991"/>
      <c r="AV46" s="991"/>
      <c r="AW46" s="991"/>
      <c r="AX46" s="991"/>
      <c r="AY46" s="991"/>
      <c r="AZ46" s="991"/>
      <c r="BA46" s="991"/>
      <c r="BB46" s="991"/>
      <c r="BC46" s="991"/>
    </row>
    <row r="47" spans="1:55" ht="21.95" customHeight="1" x14ac:dyDescent="0.15">
      <c r="A47" s="14"/>
      <c r="D47" s="397" t="s">
        <v>439</v>
      </c>
      <c r="E47" s="397"/>
      <c r="F47" s="397"/>
      <c r="G47" s="397"/>
      <c r="H47" s="397"/>
      <c r="I47" s="397"/>
      <c r="J47" s="397"/>
      <c r="K47" s="397"/>
      <c r="L47" s="397"/>
      <c r="M47" s="397"/>
      <c r="N47" s="991"/>
      <c r="O47" s="991"/>
      <c r="P47" s="991"/>
      <c r="Q47" s="991"/>
      <c r="R47" s="991"/>
      <c r="S47" s="991"/>
      <c r="T47" s="991"/>
      <c r="U47" s="991"/>
      <c r="V47" s="991"/>
      <c r="W47" s="991"/>
      <c r="X47" s="991"/>
      <c r="Y47" s="991"/>
      <c r="Z47" s="991"/>
      <c r="AA47" s="991"/>
      <c r="AB47" s="991"/>
      <c r="AC47" s="991"/>
      <c r="AD47" s="991"/>
      <c r="AE47" s="991"/>
      <c r="AF47" s="991"/>
      <c r="AG47" s="991"/>
      <c r="AH47" s="991"/>
      <c r="AI47" s="991"/>
      <c r="AJ47" s="991"/>
      <c r="AK47" s="991"/>
      <c r="AL47" s="991"/>
      <c r="AM47" s="991"/>
      <c r="AN47" s="991"/>
      <c r="AO47" s="991"/>
      <c r="AP47" s="991"/>
      <c r="AQ47" s="991"/>
      <c r="AR47" s="991"/>
      <c r="AS47" s="991"/>
      <c r="AT47" s="991"/>
      <c r="AU47" s="991"/>
      <c r="AV47" s="991"/>
      <c r="AW47" s="991"/>
      <c r="AX47" s="991"/>
      <c r="AY47" s="991"/>
      <c r="AZ47" s="991"/>
      <c r="BA47" s="991"/>
      <c r="BB47" s="991"/>
      <c r="BC47" s="991"/>
    </row>
    <row r="48" spans="1:55" ht="13.5" customHeight="1" x14ac:dyDescent="0.15">
      <c r="A48" s="14"/>
      <c r="AY48" s="2"/>
    </row>
    <row r="49" ht="13.5" customHeight="1" x14ac:dyDescent="0.15"/>
  </sheetData>
  <mergeCells count="57">
    <mergeCell ref="BB3:BC3"/>
    <mergeCell ref="X11:AF11"/>
    <mergeCell ref="AH11:BD11"/>
    <mergeCell ref="AH12:BD12"/>
    <mergeCell ref="X13:AF13"/>
    <mergeCell ref="AH13:BD13"/>
    <mergeCell ref="AO3:AQ3"/>
    <mergeCell ref="AR3:AS3"/>
    <mergeCell ref="AT3:AU3"/>
    <mergeCell ref="AV3:AW3"/>
    <mergeCell ref="AX3:AY3"/>
    <mergeCell ref="AZ3:BA3"/>
    <mergeCell ref="D38:D41"/>
    <mergeCell ref="E38:F38"/>
    <mergeCell ref="AH14:BD14"/>
    <mergeCell ref="X15:AF15"/>
    <mergeCell ref="AH15:BD15"/>
    <mergeCell ref="AH16:BD16"/>
    <mergeCell ref="A22:BE23"/>
    <mergeCell ref="A25:BE28"/>
    <mergeCell ref="A29:BE29"/>
    <mergeCell ref="D37:S37"/>
    <mergeCell ref="T37:V37"/>
    <mergeCell ref="W37:AL37"/>
    <mergeCell ref="AM37:AN37"/>
    <mergeCell ref="G38:S38"/>
    <mergeCell ref="T38:V38"/>
    <mergeCell ref="W38:AL38"/>
    <mergeCell ref="AM38:AN38"/>
    <mergeCell ref="E39:F39"/>
    <mergeCell ref="G39:S39"/>
    <mergeCell ref="T39:V39"/>
    <mergeCell ref="W39:AL39"/>
    <mergeCell ref="AM39:AN39"/>
    <mergeCell ref="E41:F41"/>
    <mergeCell ref="G41:S41"/>
    <mergeCell ref="T41:V41"/>
    <mergeCell ref="W41:AL41"/>
    <mergeCell ref="AM41:AN41"/>
    <mergeCell ref="E40:F40"/>
    <mergeCell ref="G40:S40"/>
    <mergeCell ref="T40:V40"/>
    <mergeCell ref="W40:AL40"/>
    <mergeCell ref="AM40:AN40"/>
    <mergeCell ref="D46:M46"/>
    <mergeCell ref="N46:BC46"/>
    <mergeCell ref="D47:M47"/>
    <mergeCell ref="N47:BC47"/>
    <mergeCell ref="D44:M44"/>
    <mergeCell ref="N44:AF44"/>
    <mergeCell ref="AG44:AK44"/>
    <mergeCell ref="AL44:AW44"/>
    <mergeCell ref="AX44:BC44"/>
    <mergeCell ref="D45:M45"/>
    <mergeCell ref="N45:W45"/>
    <mergeCell ref="X45:AF45"/>
    <mergeCell ref="AG45:BC45"/>
  </mergeCells>
  <phoneticPr fontId="5"/>
  <dataValidations count="2">
    <dataValidation imeMode="on" allowBlank="1" showInputMessage="1" showErrorMessage="1" sqref="AH19 AG19:AG21 AG11:AH16"/>
    <dataValidation imeMode="off" allowBlank="1" showInputMessage="1" showErrorMessage="1" sqref="AH20:AZ21"/>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workbookViewId="0">
      <selection activeCell="C78" sqref="C78"/>
    </sheetView>
  </sheetViews>
  <sheetFormatPr defaultColWidth="9.140625" defaultRowHeight="13.5" x14ac:dyDescent="0.15"/>
  <cols>
    <col min="1" max="1" width="4.42578125" style="366" customWidth="1"/>
    <col min="2" max="2" width="43.42578125" style="366" bestFit="1" customWidth="1"/>
    <col min="3" max="3" width="10.7109375" style="366" bestFit="1" customWidth="1"/>
    <col min="4" max="4" width="59.5703125" style="366" customWidth="1"/>
    <col min="5" max="5" width="12.28515625" style="366" customWidth="1"/>
    <col min="6" max="7" width="9.140625" style="366"/>
    <col min="8" max="8" width="23.85546875" style="366" customWidth="1"/>
    <col min="9" max="9" width="12.5703125" style="366" customWidth="1"/>
    <col min="10" max="13" width="9.140625" style="366"/>
    <col min="14" max="14" width="2.28515625" style="366" customWidth="1"/>
    <col min="15" max="15" width="9.140625" style="366"/>
    <col min="16" max="16" width="12.28515625" style="366" customWidth="1"/>
    <col min="17" max="16384" width="9.140625" style="366"/>
  </cols>
  <sheetData>
    <row r="1" spans="1:5" x14ac:dyDescent="0.15">
      <c r="A1" s="366" t="s">
        <v>269</v>
      </c>
    </row>
    <row r="2" spans="1:5" ht="14.25" thickBot="1" x14ac:dyDescent="0.2">
      <c r="A2" s="372" t="s">
        <v>203</v>
      </c>
      <c r="B2" s="372" t="s">
        <v>204</v>
      </c>
      <c r="C2" s="373" t="s">
        <v>205</v>
      </c>
      <c r="D2" s="373" t="s">
        <v>206</v>
      </c>
      <c r="E2" s="373" t="s">
        <v>207</v>
      </c>
    </row>
    <row r="3" spans="1:5" ht="14.25" thickTop="1" x14ac:dyDescent="0.15">
      <c r="A3" s="374">
        <v>9</v>
      </c>
      <c r="B3" s="374" t="s">
        <v>208</v>
      </c>
      <c r="C3" s="375">
        <v>1.267742673992674E-2</v>
      </c>
      <c r="D3" s="374"/>
      <c r="E3" s="375">
        <v>1.267742673992674E-2</v>
      </c>
    </row>
    <row r="4" spans="1:5" x14ac:dyDescent="0.15">
      <c r="A4" s="376">
        <v>10</v>
      </c>
      <c r="B4" s="376" t="s">
        <v>209</v>
      </c>
      <c r="C4" s="377">
        <v>0.14783066924292992</v>
      </c>
      <c r="D4" s="376"/>
      <c r="E4" s="377">
        <v>0.14783066924292992</v>
      </c>
    </row>
    <row r="5" spans="1:5" x14ac:dyDescent="0.15">
      <c r="A5" s="376">
        <v>11</v>
      </c>
      <c r="B5" s="376" t="s">
        <v>210</v>
      </c>
      <c r="C5" s="377">
        <v>2.8622044211661403E-2</v>
      </c>
      <c r="D5" s="376"/>
      <c r="E5" s="377">
        <v>2.8622044211661403E-2</v>
      </c>
    </row>
    <row r="6" spans="1:5" x14ac:dyDescent="0.15">
      <c r="A6" s="376">
        <v>12</v>
      </c>
      <c r="B6" s="376" t="s">
        <v>211</v>
      </c>
      <c r="C6" s="377">
        <v>6.5822707396874902E-2</v>
      </c>
      <c r="D6" s="376"/>
      <c r="E6" s="377">
        <v>6.5822707396874902E-2</v>
      </c>
    </row>
    <row r="7" spans="1:5" x14ac:dyDescent="0.15">
      <c r="A7" s="376">
        <v>13</v>
      </c>
      <c r="B7" s="376" t="s">
        <v>212</v>
      </c>
      <c r="C7" s="377">
        <v>6.6893424036281179E-2</v>
      </c>
      <c r="D7" s="376"/>
      <c r="E7" s="377">
        <v>6.6893424036281179E-2</v>
      </c>
    </row>
    <row r="8" spans="1:5" x14ac:dyDescent="0.15">
      <c r="A8" s="376">
        <v>14</v>
      </c>
      <c r="B8" s="376" t="s">
        <v>213</v>
      </c>
      <c r="C8" s="377">
        <v>5.2606823691161042E-2</v>
      </c>
      <c r="D8" s="376"/>
      <c r="E8" s="377">
        <v>5.2606823691161042E-2</v>
      </c>
    </row>
    <row r="9" spans="1:5" x14ac:dyDescent="0.15">
      <c r="A9" s="376">
        <v>15</v>
      </c>
      <c r="B9" s="376" t="s">
        <v>214</v>
      </c>
      <c r="C9" s="377">
        <v>5.2798826692740164E-2</v>
      </c>
      <c r="D9" s="376"/>
      <c r="E9" s="377">
        <v>5.2798826692740164E-2</v>
      </c>
    </row>
    <row r="10" spans="1:5" x14ac:dyDescent="0.15">
      <c r="A10" s="376">
        <v>16</v>
      </c>
      <c r="B10" s="376" t="s">
        <v>215</v>
      </c>
      <c r="C10" s="377" t="e">
        <v>#VALUE!</v>
      </c>
      <c r="D10" s="376" t="s">
        <v>216</v>
      </c>
      <c r="E10" s="377">
        <v>5.0362959516053976E-2</v>
      </c>
    </row>
    <row r="11" spans="1:5" x14ac:dyDescent="0.15">
      <c r="A11" s="376">
        <v>17</v>
      </c>
      <c r="B11" s="376" t="s">
        <v>217</v>
      </c>
      <c r="C11" s="377" t="e">
        <v>#VALUE!</v>
      </c>
      <c r="D11" s="376" t="s">
        <v>216</v>
      </c>
      <c r="E11" s="377">
        <v>5.0362959516053976E-2</v>
      </c>
    </row>
    <row r="12" spans="1:5" x14ac:dyDescent="0.15">
      <c r="A12" s="376">
        <v>18</v>
      </c>
      <c r="B12" s="376" t="s">
        <v>218</v>
      </c>
      <c r="C12" s="377">
        <v>5.0362959516053976E-2</v>
      </c>
      <c r="D12" s="376"/>
      <c r="E12" s="377">
        <v>5.0362959516053976E-2</v>
      </c>
    </row>
    <row r="13" spans="1:5" x14ac:dyDescent="0.15">
      <c r="A13" s="376">
        <v>19</v>
      </c>
      <c r="B13" s="376" t="s">
        <v>219</v>
      </c>
      <c r="C13" s="377">
        <v>6.9533203667685464E-2</v>
      </c>
      <c r="D13" s="376"/>
      <c r="E13" s="377">
        <v>6.9533203667685464E-2</v>
      </c>
    </row>
    <row r="14" spans="1:5" x14ac:dyDescent="0.15">
      <c r="A14" s="376">
        <v>20</v>
      </c>
      <c r="B14" s="376" t="s">
        <v>220</v>
      </c>
      <c r="C14" s="377" t="e">
        <v>#VALUE!</v>
      </c>
      <c r="D14" s="376" t="s">
        <v>221</v>
      </c>
      <c r="E14" s="377">
        <v>6.9533203667685464E-2</v>
      </c>
    </row>
    <row r="15" spans="1:5" x14ac:dyDescent="0.15">
      <c r="A15" s="376">
        <v>21</v>
      </c>
      <c r="B15" s="376" t="s">
        <v>222</v>
      </c>
      <c r="C15" s="377">
        <v>4.5911295911295912E-2</v>
      </c>
      <c r="D15" s="376"/>
      <c r="E15" s="377">
        <v>4.5911295911295912E-2</v>
      </c>
    </row>
    <row r="16" spans="1:5" x14ac:dyDescent="0.15">
      <c r="A16" s="376">
        <v>22</v>
      </c>
      <c r="B16" s="376" t="s">
        <v>223</v>
      </c>
      <c r="C16" s="377">
        <v>4.2516978658129069E-2</v>
      </c>
      <c r="D16" s="376"/>
      <c r="E16" s="377">
        <v>4.2516978658129069E-2</v>
      </c>
    </row>
    <row r="17" spans="1:5" x14ac:dyDescent="0.15">
      <c r="A17" s="376">
        <v>23</v>
      </c>
      <c r="B17" s="376" t="s">
        <v>224</v>
      </c>
      <c r="C17" s="377" t="e">
        <v>#VALUE!</v>
      </c>
      <c r="D17" s="376" t="s">
        <v>225</v>
      </c>
      <c r="E17" s="377">
        <v>4.2516978658129069E-2</v>
      </c>
    </row>
    <row r="18" spans="1:5" x14ac:dyDescent="0.15">
      <c r="A18" s="376">
        <v>24</v>
      </c>
      <c r="B18" s="376" t="s">
        <v>226</v>
      </c>
      <c r="C18" s="377">
        <v>5.4590581070370833E-2</v>
      </c>
      <c r="D18" s="376"/>
      <c r="E18" s="377">
        <v>5.4590581070370833E-2</v>
      </c>
    </row>
    <row r="19" spans="1:5" x14ac:dyDescent="0.15">
      <c r="A19" s="376">
        <v>25</v>
      </c>
      <c r="B19" s="376" t="s">
        <v>227</v>
      </c>
      <c r="C19" s="377">
        <v>4.59887991853953E-2</v>
      </c>
      <c r="D19" s="376"/>
      <c r="E19" s="377">
        <v>4.59887991853953E-2</v>
      </c>
    </row>
    <row r="20" spans="1:5" x14ac:dyDescent="0.15">
      <c r="A20" s="376">
        <v>26</v>
      </c>
      <c r="B20" s="376" t="s">
        <v>228</v>
      </c>
      <c r="C20" s="377">
        <v>2.6350122147720773E-2</v>
      </c>
      <c r="D20" s="376"/>
      <c r="E20" s="377">
        <v>2.6350122147720773E-2</v>
      </c>
    </row>
    <row r="21" spans="1:5" x14ac:dyDescent="0.15">
      <c r="A21" s="376">
        <v>27</v>
      </c>
      <c r="B21" s="376" t="s">
        <v>229</v>
      </c>
      <c r="C21" s="377">
        <v>8.5767005784959105E-2</v>
      </c>
      <c r="D21" s="376"/>
      <c r="E21" s="377">
        <v>8.5767005784959105E-2</v>
      </c>
    </row>
    <row r="22" spans="1:5" x14ac:dyDescent="0.15">
      <c r="A22" s="376">
        <v>28</v>
      </c>
      <c r="B22" s="376" t="s">
        <v>230</v>
      </c>
      <c r="C22" s="377">
        <v>3.2294042189281641E-2</v>
      </c>
      <c r="D22" s="376"/>
      <c r="E22" s="377">
        <v>3.2294042189281641E-2</v>
      </c>
    </row>
    <row r="23" spans="1:5" x14ac:dyDescent="0.15">
      <c r="A23" s="376">
        <v>29</v>
      </c>
      <c r="B23" s="376" t="s">
        <v>231</v>
      </c>
      <c r="C23" s="377">
        <v>4.6431034482758621E-2</v>
      </c>
      <c r="D23" s="376"/>
      <c r="E23" s="377">
        <v>4.6431034482758621E-2</v>
      </c>
    </row>
    <row r="24" spans="1:5" x14ac:dyDescent="0.15">
      <c r="A24" s="376">
        <v>30</v>
      </c>
      <c r="B24" s="376" t="s">
        <v>232</v>
      </c>
      <c r="C24" s="377" t="e">
        <v>#VALUE!</v>
      </c>
      <c r="D24" s="376" t="s">
        <v>233</v>
      </c>
      <c r="E24" s="377">
        <v>4.6431034482758621E-2</v>
      </c>
    </row>
    <row r="25" spans="1:5" x14ac:dyDescent="0.15">
      <c r="A25" s="376">
        <v>31</v>
      </c>
      <c r="B25" s="376" t="s">
        <v>234</v>
      </c>
      <c r="C25" s="377">
        <v>3.3897934230001925E-2</v>
      </c>
      <c r="D25" s="376"/>
      <c r="E25" s="377">
        <v>3.3897934230001925E-2</v>
      </c>
    </row>
    <row r="26" spans="1:5" x14ac:dyDescent="0.15">
      <c r="A26" s="376">
        <v>32</v>
      </c>
      <c r="B26" s="376" t="s">
        <v>235</v>
      </c>
      <c r="C26" s="377">
        <v>0.19404466501240694</v>
      </c>
      <c r="D26" s="376"/>
      <c r="E26" s="377">
        <v>0.19404466501240694</v>
      </c>
    </row>
    <row r="27" spans="1:5" x14ac:dyDescent="0.15">
      <c r="B27" s="366" t="s">
        <v>581</v>
      </c>
    </row>
    <row r="28" spans="1:5" x14ac:dyDescent="0.15">
      <c r="A28" s="366" t="s">
        <v>268</v>
      </c>
    </row>
    <row r="29" spans="1:5" x14ac:dyDescent="0.15">
      <c r="A29" s="381" t="s">
        <v>108</v>
      </c>
      <c r="B29" s="381"/>
      <c r="C29" s="376" t="s">
        <v>285</v>
      </c>
      <c r="D29" s="376" t="s">
        <v>277</v>
      </c>
    </row>
    <row r="30" spans="1:5" x14ac:dyDescent="0.15">
      <c r="A30" s="380" t="s">
        <v>275</v>
      </c>
      <c r="B30" s="376" t="s">
        <v>270</v>
      </c>
      <c r="C30" s="376">
        <v>5</v>
      </c>
      <c r="D30" s="376" t="s">
        <v>271</v>
      </c>
    </row>
    <row r="31" spans="1:5" x14ac:dyDescent="0.15">
      <c r="A31" s="380"/>
      <c r="B31" s="376" t="s">
        <v>272</v>
      </c>
      <c r="C31" s="376">
        <v>4</v>
      </c>
      <c r="D31" s="376" t="s">
        <v>276</v>
      </c>
    </row>
    <row r="32" spans="1:5" x14ac:dyDescent="0.15">
      <c r="A32" s="380"/>
      <c r="B32" s="376" t="s">
        <v>273</v>
      </c>
      <c r="C32" s="376">
        <v>3</v>
      </c>
      <c r="D32" s="376" t="s">
        <v>278</v>
      </c>
    </row>
    <row r="33" spans="1:4" x14ac:dyDescent="0.15">
      <c r="A33" s="380"/>
      <c r="B33" s="376" t="s">
        <v>274</v>
      </c>
      <c r="C33" s="376">
        <v>2</v>
      </c>
      <c r="D33" s="376"/>
    </row>
    <row r="34" spans="1:4" x14ac:dyDescent="0.15">
      <c r="A34" s="380"/>
      <c r="B34" s="376" t="s">
        <v>279</v>
      </c>
      <c r="C34" s="376">
        <v>1</v>
      </c>
      <c r="D34" s="376"/>
    </row>
    <row r="35" spans="1:4" x14ac:dyDescent="0.15">
      <c r="A35" s="380"/>
      <c r="B35" s="376" t="s">
        <v>280</v>
      </c>
      <c r="C35" s="376">
        <v>1</v>
      </c>
      <c r="D35" s="376"/>
    </row>
    <row r="36" spans="1:4" x14ac:dyDescent="0.15">
      <c r="A36" s="380" t="s">
        <v>286</v>
      </c>
      <c r="B36" s="376" t="s">
        <v>287</v>
      </c>
      <c r="C36" s="376">
        <v>5</v>
      </c>
      <c r="D36" s="376"/>
    </row>
    <row r="37" spans="1:4" x14ac:dyDescent="0.15">
      <c r="A37" s="380"/>
      <c r="B37" s="376" t="s">
        <v>290</v>
      </c>
      <c r="C37" s="376">
        <v>4</v>
      </c>
      <c r="D37" s="376" t="s">
        <v>288</v>
      </c>
    </row>
    <row r="38" spans="1:4" x14ac:dyDescent="0.15">
      <c r="A38" s="380"/>
      <c r="B38" s="376" t="s">
        <v>291</v>
      </c>
      <c r="C38" s="376">
        <v>3</v>
      </c>
      <c r="D38" s="376" t="s">
        <v>289</v>
      </c>
    </row>
    <row r="39" spans="1:4" x14ac:dyDescent="0.15">
      <c r="A39" s="380"/>
      <c r="B39" s="376" t="s">
        <v>712</v>
      </c>
      <c r="C39" s="376">
        <v>2</v>
      </c>
      <c r="D39" s="376" t="s">
        <v>713</v>
      </c>
    </row>
    <row r="40" spans="1:4" x14ac:dyDescent="0.15">
      <c r="A40" s="380"/>
      <c r="B40" s="376" t="s">
        <v>714</v>
      </c>
      <c r="C40" s="376">
        <v>1</v>
      </c>
      <c r="D40" s="376"/>
    </row>
    <row r="41" spans="1:4" x14ac:dyDescent="0.15">
      <c r="A41" s="380" t="s">
        <v>293</v>
      </c>
      <c r="B41" s="376" t="s">
        <v>294</v>
      </c>
      <c r="C41" s="376">
        <v>5</v>
      </c>
      <c r="D41" s="376"/>
    </row>
    <row r="42" spans="1:4" x14ac:dyDescent="0.15">
      <c r="A42" s="380"/>
      <c r="B42" s="376" t="s">
        <v>295</v>
      </c>
      <c r="C42" s="376">
        <v>4</v>
      </c>
      <c r="D42" s="376"/>
    </row>
    <row r="43" spans="1:4" x14ac:dyDescent="0.15">
      <c r="A43" s="380"/>
      <c r="B43" s="376" t="s">
        <v>296</v>
      </c>
      <c r="C43" s="376">
        <v>3</v>
      </c>
      <c r="D43" s="376" t="s">
        <v>298</v>
      </c>
    </row>
    <row r="44" spans="1:4" x14ac:dyDescent="0.15">
      <c r="A44" s="380"/>
      <c r="B44" s="376" t="s">
        <v>297</v>
      </c>
      <c r="C44" s="376">
        <v>2</v>
      </c>
      <c r="D44" s="376"/>
    </row>
    <row r="45" spans="1:4" x14ac:dyDescent="0.15">
      <c r="A45" s="380"/>
      <c r="B45" s="376" t="s">
        <v>280</v>
      </c>
      <c r="C45" s="376">
        <v>1</v>
      </c>
      <c r="D45" s="376"/>
    </row>
    <row r="46" spans="1:4" x14ac:dyDescent="0.15">
      <c r="A46" s="380" t="s">
        <v>300</v>
      </c>
      <c r="B46" s="376" t="s">
        <v>302</v>
      </c>
      <c r="C46" s="376">
        <v>5</v>
      </c>
      <c r="D46" s="376"/>
    </row>
    <row r="47" spans="1:4" x14ac:dyDescent="0.15">
      <c r="A47" s="380"/>
      <c r="B47" s="376" t="s">
        <v>303</v>
      </c>
      <c r="C47" s="376">
        <v>4</v>
      </c>
      <c r="D47" s="376"/>
    </row>
    <row r="48" spans="1:4" x14ac:dyDescent="0.15">
      <c r="A48" s="380"/>
      <c r="B48" s="376" t="s">
        <v>308</v>
      </c>
      <c r="C48" s="376">
        <v>3</v>
      </c>
      <c r="D48" s="376" t="s">
        <v>304</v>
      </c>
    </row>
    <row r="49" spans="1:4" x14ac:dyDescent="0.15">
      <c r="A49" s="380" t="s">
        <v>301</v>
      </c>
      <c r="B49" s="376" t="s">
        <v>307</v>
      </c>
      <c r="C49" s="376">
        <v>5</v>
      </c>
      <c r="D49" s="376"/>
    </row>
    <row r="50" spans="1:4" x14ac:dyDescent="0.15">
      <c r="A50" s="380"/>
      <c r="B50" s="376" t="s">
        <v>305</v>
      </c>
      <c r="C50" s="376">
        <v>4</v>
      </c>
      <c r="D50" s="376" t="s">
        <v>309</v>
      </c>
    </row>
    <row r="51" spans="1:4" x14ac:dyDescent="0.15">
      <c r="A51" s="380"/>
      <c r="B51" s="376" t="s">
        <v>306</v>
      </c>
      <c r="C51" s="376">
        <v>3</v>
      </c>
      <c r="D51" s="376"/>
    </row>
    <row r="53" spans="1:4" x14ac:dyDescent="0.15">
      <c r="A53" s="366" t="s">
        <v>557</v>
      </c>
    </row>
    <row r="54" spans="1:4" x14ac:dyDescent="0.15">
      <c r="B54" s="366" t="s">
        <v>315</v>
      </c>
      <c r="C54" s="378">
        <f>+事業計画書詳細!Q68</f>
        <v>0</v>
      </c>
    </row>
    <row r="55" spans="1:4" x14ac:dyDescent="0.15">
      <c r="B55" s="366" t="s">
        <v>316</v>
      </c>
      <c r="C55" s="378">
        <f>+事業計画書詳細!Q69</f>
        <v>0</v>
      </c>
    </row>
    <row r="56" spans="1:4" x14ac:dyDescent="0.15">
      <c r="B56" s="366" t="s">
        <v>317</v>
      </c>
      <c r="C56" s="378">
        <f>+事業計画書詳細!Q70</f>
        <v>0</v>
      </c>
    </row>
    <row r="57" spans="1:4" x14ac:dyDescent="0.15">
      <c r="B57" s="366" t="s">
        <v>394</v>
      </c>
      <c r="C57" s="378">
        <f>SUM(C54:C56)</f>
        <v>0</v>
      </c>
    </row>
    <row r="59" spans="1:4" x14ac:dyDescent="0.15">
      <c r="B59" s="366" t="s">
        <v>558</v>
      </c>
      <c r="C59" s="366">
        <f>IF(C57&gt;=3000000,5,IF(C57&gt;=2000000,4,IF(C57&gt;=1000000,3,IF(C57&gt;=500000,2,IF(C57&lt;500000,1)))))</f>
        <v>1</v>
      </c>
    </row>
    <row r="63" spans="1:4" x14ac:dyDescent="0.15">
      <c r="A63" s="366" t="s">
        <v>329</v>
      </c>
    </row>
    <row r="64" spans="1:4" x14ac:dyDescent="0.15">
      <c r="B64" s="366" t="s">
        <v>109</v>
      </c>
    </row>
    <row r="65" spans="1:3" x14ac:dyDescent="0.15">
      <c r="B65" s="366" t="s">
        <v>323</v>
      </c>
    </row>
    <row r="66" spans="1:3" x14ac:dyDescent="0.15">
      <c r="B66" s="366" t="s">
        <v>324</v>
      </c>
    </row>
    <row r="67" spans="1:3" x14ac:dyDescent="0.15">
      <c r="B67" s="366" t="s">
        <v>110</v>
      </c>
    </row>
    <row r="68" spans="1:3" x14ac:dyDescent="0.15">
      <c r="B68" s="366" t="s">
        <v>14</v>
      </c>
    </row>
    <row r="70" spans="1:3" x14ac:dyDescent="0.15">
      <c r="A70" s="366" t="s">
        <v>346</v>
      </c>
    </row>
    <row r="71" spans="1:3" x14ac:dyDescent="0.15">
      <c r="B71" t="s">
        <v>355</v>
      </c>
      <c r="C71"/>
    </row>
    <row r="72" spans="1:3" x14ac:dyDescent="0.15">
      <c r="B72" t="s">
        <v>343</v>
      </c>
    </row>
    <row r="73" spans="1:3" x14ac:dyDescent="0.15">
      <c r="B73" t="s">
        <v>345</v>
      </c>
      <c r="C73" s="25"/>
    </row>
    <row r="74" spans="1:3" x14ac:dyDescent="0.15">
      <c r="A74"/>
      <c r="B74" s="25" t="s">
        <v>344</v>
      </c>
      <c r="C74"/>
    </row>
    <row r="76" spans="1:3" x14ac:dyDescent="0.15">
      <c r="A76" s="366" t="s">
        <v>673</v>
      </c>
    </row>
    <row r="77" spans="1:3" x14ac:dyDescent="0.15">
      <c r="B77" s="366" t="s">
        <v>674</v>
      </c>
      <c r="C77" s="366">
        <v>3</v>
      </c>
    </row>
    <row r="78" spans="1:3" x14ac:dyDescent="0.15">
      <c r="B78" s="366" t="s">
        <v>675</v>
      </c>
      <c r="C78" s="366">
        <v>2</v>
      </c>
    </row>
    <row r="79" spans="1:3" x14ac:dyDescent="0.15">
      <c r="B79" s="366" t="s">
        <v>676</v>
      </c>
      <c r="C79" s="366">
        <v>1</v>
      </c>
    </row>
    <row r="80" spans="1:3" x14ac:dyDescent="0.15">
      <c r="B80" s="366" t="s">
        <v>677</v>
      </c>
      <c r="C80" s="366">
        <v>0</v>
      </c>
    </row>
  </sheetData>
  <mergeCells count="6">
    <mergeCell ref="A49:A51"/>
    <mergeCell ref="A29:B29"/>
    <mergeCell ref="A30:A35"/>
    <mergeCell ref="A36:A40"/>
    <mergeCell ref="A41:A45"/>
    <mergeCell ref="A46:A48"/>
  </mergeCells>
  <phoneticPr fontId="5"/>
  <hyperlinks>
    <hyperlink ref="B74" r:id="rId1"/>
  </hyperlinks>
  <printOptions horizontalCentered="1"/>
  <pageMargins left="0.70866141732283472" right="0.70866141732283472" top="0.74803149606299213" bottom="0.74803149606299213" header="0.31496062992125984" footer="0.31496062992125984"/>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H48"/>
  <sheetViews>
    <sheetView view="pageBreakPreview" topLeftCell="A4" zoomScale="90" zoomScaleNormal="100" zoomScaleSheetLayoutView="90" workbookViewId="0">
      <selection activeCell="B32" sqref="B32:I32"/>
    </sheetView>
  </sheetViews>
  <sheetFormatPr defaultRowHeight="12.75" x14ac:dyDescent="0.15"/>
  <cols>
    <col min="1" max="57" width="1.7109375" customWidth="1"/>
    <col min="58" max="60" width="9.140625" style="23"/>
  </cols>
  <sheetData>
    <row r="1" spans="1:58" ht="13.5" customHeight="1" x14ac:dyDescent="0.15">
      <c r="A1" s="227"/>
      <c r="BF1" s="22" t="s">
        <v>26</v>
      </c>
    </row>
    <row r="2" spans="1:58" ht="13.5" customHeight="1" x14ac:dyDescent="0.15">
      <c r="A2" t="s">
        <v>767</v>
      </c>
      <c r="BF2" s="22" t="s">
        <v>28</v>
      </c>
    </row>
    <row r="3" spans="1:58" ht="13.5" customHeight="1" x14ac:dyDescent="0.15">
      <c r="AO3" s="382" t="s">
        <v>32</v>
      </c>
      <c r="AP3" s="382"/>
      <c r="AQ3" s="382"/>
      <c r="AR3" s="406"/>
      <c r="AS3" s="406"/>
      <c r="AT3" s="382" t="s">
        <v>2</v>
      </c>
      <c r="AU3" s="382"/>
      <c r="AV3" s="406"/>
      <c r="AW3" s="406"/>
      <c r="AX3" s="382" t="s">
        <v>1</v>
      </c>
      <c r="AY3" s="382"/>
      <c r="AZ3" s="406"/>
      <c r="BA3" s="406"/>
      <c r="BB3" s="382" t="s">
        <v>0</v>
      </c>
      <c r="BC3" s="382"/>
      <c r="BF3" s="23" t="s">
        <v>202</v>
      </c>
    </row>
    <row r="4" spans="1:58" ht="13.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row>
    <row r="5" spans="1:58" ht="13.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row>
    <row r="6" spans="1:58" ht="13.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row>
    <row r="7" spans="1:58" ht="13.5" customHeight="1" x14ac:dyDescent="0.15">
      <c r="A7" s="23"/>
      <c r="B7" s="23" t="s">
        <v>586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2"/>
    </row>
    <row r="8" spans="1:5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2"/>
    </row>
    <row r="9" spans="1:58" ht="13.5" customHeight="1" x14ac:dyDescent="0.15">
      <c r="A9" s="337"/>
      <c r="B9" s="337"/>
      <c r="C9" s="337"/>
      <c r="D9" s="337"/>
      <c r="E9" s="337"/>
      <c r="F9" s="337"/>
      <c r="G9" s="337"/>
      <c r="H9" s="337"/>
      <c r="I9" s="337"/>
      <c r="J9" s="337"/>
      <c r="K9" s="337"/>
      <c r="L9" s="337"/>
      <c r="M9" s="337"/>
      <c r="N9" s="337"/>
      <c r="O9" s="337"/>
      <c r="P9" s="337"/>
      <c r="Q9" s="337"/>
      <c r="R9" s="337"/>
      <c r="S9" s="337"/>
      <c r="T9" s="337"/>
      <c r="U9" s="337"/>
      <c r="V9" s="337"/>
      <c r="W9" s="337"/>
      <c r="X9" s="337"/>
      <c r="Y9" s="337"/>
      <c r="Z9" s="337"/>
      <c r="AA9" s="337"/>
      <c r="AB9" s="337"/>
      <c r="AC9" s="337"/>
      <c r="AD9" s="337"/>
      <c r="AE9" s="337"/>
      <c r="AF9" s="337"/>
      <c r="AG9" s="337"/>
      <c r="AH9" s="337"/>
      <c r="AI9" s="337"/>
      <c r="AJ9" s="337"/>
      <c r="AK9" s="337"/>
      <c r="AL9" s="337"/>
      <c r="AM9" s="337"/>
      <c r="AN9" s="337"/>
      <c r="AO9" s="337"/>
      <c r="AP9" s="337"/>
      <c r="AQ9" s="337"/>
      <c r="AR9" s="337"/>
      <c r="AS9" s="337"/>
      <c r="AT9" s="337"/>
      <c r="AU9" s="337"/>
      <c r="AV9" s="337"/>
      <c r="AW9" s="337"/>
      <c r="AX9" s="337"/>
      <c r="AY9" s="337"/>
      <c r="AZ9" s="337"/>
      <c r="BA9" s="337"/>
      <c r="BB9" s="337"/>
      <c r="BC9" s="337"/>
      <c r="BD9" s="337"/>
      <c r="BE9" s="337"/>
      <c r="BF9" s="22"/>
    </row>
    <row r="10" spans="1:58" ht="13.5" customHeight="1" x14ac:dyDescent="0.1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row>
    <row r="11" spans="1:58" ht="13.5" customHeight="1" x14ac:dyDescent="0.15">
      <c r="A11" s="23"/>
      <c r="B11" s="23"/>
      <c r="C11" s="23"/>
      <c r="D11" s="23"/>
      <c r="E11" s="23"/>
      <c r="F11" s="23"/>
      <c r="G11" s="23"/>
      <c r="H11" s="23"/>
      <c r="I11" s="23"/>
      <c r="J11" s="23"/>
      <c r="K11" s="23"/>
      <c r="L11" s="23"/>
      <c r="M11" s="23"/>
      <c r="N11" s="23"/>
      <c r="O11" s="23"/>
      <c r="P11" s="23"/>
      <c r="Q11" s="23"/>
      <c r="R11" s="23"/>
      <c r="S11" s="23"/>
      <c r="T11" s="23"/>
      <c r="U11" s="23"/>
      <c r="V11" s="23"/>
      <c r="W11" s="23"/>
      <c r="X11" s="939" t="s">
        <v>3</v>
      </c>
      <c r="Y11" s="939"/>
      <c r="Z11" s="939"/>
      <c r="AA11" s="939"/>
      <c r="AB11" s="939"/>
      <c r="AC11" s="939"/>
      <c r="AD11" s="939"/>
      <c r="AE11" s="939"/>
      <c r="AF11" s="939"/>
      <c r="AG11" s="338"/>
      <c r="AH11" s="940" t="str">
        <f>IF(+事業計画書総括!M6="","",+事業計画書総括!M6)</f>
        <v>〒</v>
      </c>
      <c r="AI11" s="940"/>
      <c r="AJ11" s="940"/>
      <c r="AK11" s="940"/>
      <c r="AL11" s="940"/>
      <c r="AM11" s="940"/>
      <c r="AN11" s="940"/>
      <c r="AO11" s="940"/>
      <c r="AP11" s="940"/>
      <c r="AQ11" s="940"/>
      <c r="AR11" s="940"/>
      <c r="AS11" s="940"/>
      <c r="AT11" s="940"/>
      <c r="AU11" s="940"/>
      <c r="AV11" s="940"/>
      <c r="AW11" s="940"/>
      <c r="AX11" s="940"/>
      <c r="AY11" s="940"/>
      <c r="AZ11" s="940"/>
      <c r="BA11" s="940"/>
      <c r="BB11" s="940"/>
      <c r="BC11" s="940"/>
      <c r="BD11" s="940"/>
      <c r="BE11" s="23"/>
      <c r="BF11" s="23" t="s">
        <v>201</v>
      </c>
    </row>
    <row r="12" spans="1:58" ht="13.5" customHeight="1" x14ac:dyDescent="0.1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338"/>
      <c r="AH12" s="940" t="str">
        <f>IF(+事業計画書総括!M7="","",+事業計画書総括!M7)</f>
        <v/>
      </c>
      <c r="AI12" s="940"/>
      <c r="AJ12" s="940"/>
      <c r="AK12" s="940"/>
      <c r="AL12" s="940"/>
      <c r="AM12" s="940"/>
      <c r="AN12" s="940"/>
      <c r="AO12" s="940"/>
      <c r="AP12" s="940"/>
      <c r="AQ12" s="940"/>
      <c r="AR12" s="940"/>
      <c r="AS12" s="940"/>
      <c r="AT12" s="940"/>
      <c r="AU12" s="940"/>
      <c r="AV12" s="940"/>
      <c r="AW12" s="940"/>
      <c r="AX12" s="940"/>
      <c r="AY12" s="940"/>
      <c r="AZ12" s="940"/>
      <c r="BA12" s="940"/>
      <c r="BB12" s="940"/>
      <c r="BC12" s="940"/>
      <c r="BD12" s="940"/>
      <c r="BE12" s="23"/>
      <c r="BF12" s="23" t="s">
        <v>201</v>
      </c>
    </row>
    <row r="13" spans="1:58" ht="13.5" customHeight="1" x14ac:dyDescent="0.15">
      <c r="A13" s="23"/>
      <c r="B13" s="23"/>
      <c r="C13" s="23"/>
      <c r="D13" s="23"/>
      <c r="E13" s="23"/>
      <c r="F13" s="23"/>
      <c r="G13" s="23"/>
      <c r="H13" s="23"/>
      <c r="I13" s="23"/>
      <c r="J13" s="23"/>
      <c r="K13" s="23"/>
      <c r="L13" s="23"/>
      <c r="M13" s="23"/>
      <c r="N13" s="23"/>
      <c r="O13" s="23"/>
      <c r="P13" s="23"/>
      <c r="Q13" s="23"/>
      <c r="R13" s="23"/>
      <c r="S13" s="23"/>
      <c r="T13" s="23"/>
      <c r="U13" s="23"/>
      <c r="V13" s="23"/>
      <c r="W13" s="23"/>
      <c r="X13" s="939" t="s">
        <v>4</v>
      </c>
      <c r="Y13" s="939"/>
      <c r="Z13" s="939"/>
      <c r="AA13" s="939"/>
      <c r="AB13" s="939"/>
      <c r="AC13" s="939"/>
      <c r="AD13" s="939"/>
      <c r="AE13" s="939"/>
      <c r="AF13" s="939"/>
      <c r="AG13" s="338"/>
      <c r="AH13" s="940" t="str">
        <f>IF(+事業計画書総括!M4="","",+事業計画書総括!M4)</f>
        <v/>
      </c>
      <c r="AI13" s="940"/>
      <c r="AJ13" s="940"/>
      <c r="AK13" s="940"/>
      <c r="AL13" s="940"/>
      <c r="AM13" s="940"/>
      <c r="AN13" s="940"/>
      <c r="AO13" s="940"/>
      <c r="AP13" s="940"/>
      <c r="AQ13" s="940"/>
      <c r="AR13" s="940"/>
      <c r="AS13" s="940"/>
      <c r="AT13" s="940"/>
      <c r="AU13" s="940"/>
      <c r="AV13" s="940"/>
      <c r="AW13" s="940"/>
      <c r="AX13" s="940"/>
      <c r="AY13" s="940"/>
      <c r="AZ13" s="940"/>
      <c r="BA13" s="940"/>
      <c r="BB13" s="940"/>
      <c r="BC13" s="940"/>
      <c r="BD13" s="940"/>
      <c r="BE13" s="23"/>
      <c r="BF13" s="23" t="s">
        <v>201</v>
      </c>
    </row>
    <row r="14" spans="1:58" ht="13.5" customHeight="1" x14ac:dyDescent="0.1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338"/>
      <c r="AH14" s="938"/>
      <c r="AI14" s="938"/>
      <c r="AJ14" s="938"/>
      <c r="AK14" s="938"/>
      <c r="AL14" s="938"/>
      <c r="AM14" s="938"/>
      <c r="AN14" s="938"/>
      <c r="AO14" s="938"/>
      <c r="AP14" s="938"/>
      <c r="AQ14" s="938"/>
      <c r="AR14" s="938"/>
      <c r="AS14" s="938"/>
      <c r="AT14" s="938"/>
      <c r="AU14" s="938"/>
      <c r="AV14" s="938"/>
      <c r="AW14" s="938"/>
      <c r="AX14" s="938"/>
      <c r="AY14" s="938"/>
      <c r="AZ14" s="938"/>
      <c r="BA14" s="938"/>
      <c r="BB14" s="938"/>
      <c r="BC14" s="938"/>
      <c r="BD14" s="938"/>
      <c r="BE14" s="23"/>
      <c r="BF14" s="23" t="s">
        <v>201</v>
      </c>
    </row>
    <row r="15" spans="1:58" ht="13.5" customHeight="1" x14ac:dyDescent="0.15">
      <c r="A15" s="23"/>
      <c r="B15" s="23"/>
      <c r="C15" s="23"/>
      <c r="D15" s="23"/>
      <c r="E15" s="23"/>
      <c r="F15" s="23"/>
      <c r="G15" s="23"/>
      <c r="H15" s="23"/>
      <c r="I15" s="23"/>
      <c r="J15" s="23"/>
      <c r="K15" s="23"/>
      <c r="L15" s="23"/>
      <c r="M15" s="23"/>
      <c r="N15" s="23"/>
      <c r="O15" s="23"/>
      <c r="P15" s="23"/>
      <c r="Q15" s="23"/>
      <c r="R15" s="23"/>
      <c r="S15" s="23"/>
      <c r="T15" s="23"/>
      <c r="U15" s="23"/>
      <c r="V15" s="23"/>
      <c r="W15" s="23"/>
      <c r="X15" s="939" t="s">
        <v>5</v>
      </c>
      <c r="Y15" s="939"/>
      <c r="Z15" s="939"/>
      <c r="AA15" s="939"/>
      <c r="AB15" s="939"/>
      <c r="AC15" s="939"/>
      <c r="AD15" s="939"/>
      <c r="AE15" s="939"/>
      <c r="AF15" s="939"/>
      <c r="AG15" s="338"/>
      <c r="AH15" s="940" t="str">
        <f>IF(+事業計画書総括!M5="","",+事業計画書総括!M5)</f>
        <v/>
      </c>
      <c r="AI15" s="940"/>
      <c r="AJ15" s="940"/>
      <c r="AK15" s="940"/>
      <c r="AL15" s="940"/>
      <c r="AM15" s="940"/>
      <c r="AN15" s="940"/>
      <c r="AO15" s="940"/>
      <c r="AP15" s="940"/>
      <c r="AQ15" s="940"/>
      <c r="AR15" s="940"/>
      <c r="AS15" s="940"/>
      <c r="AT15" s="940"/>
      <c r="AU15" s="940"/>
      <c r="AV15" s="940"/>
      <c r="AW15" s="940"/>
      <c r="AX15" s="940"/>
      <c r="AY15" s="940"/>
      <c r="AZ15" s="940"/>
      <c r="BA15" s="940"/>
      <c r="BB15" s="940"/>
      <c r="BC15" s="940"/>
      <c r="BD15" s="940"/>
      <c r="BE15" s="23"/>
      <c r="BF15" s="23" t="s">
        <v>42</v>
      </c>
    </row>
    <row r="16" spans="1:58" ht="13.5" customHeight="1" x14ac:dyDescent="0.1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338"/>
      <c r="AH16" s="938"/>
      <c r="AI16" s="938"/>
      <c r="AJ16" s="938"/>
      <c r="AK16" s="938"/>
      <c r="AL16" s="938"/>
      <c r="AM16" s="938"/>
      <c r="AN16" s="938"/>
      <c r="AO16" s="938"/>
      <c r="AP16" s="938"/>
      <c r="AQ16" s="938"/>
      <c r="AR16" s="938"/>
      <c r="AS16" s="938"/>
      <c r="AT16" s="938"/>
      <c r="AU16" s="938"/>
      <c r="AV16" s="938"/>
      <c r="AW16" s="938"/>
      <c r="AX16" s="938"/>
      <c r="AY16" s="938"/>
      <c r="AZ16" s="938"/>
      <c r="BA16" s="938"/>
      <c r="BB16" s="938"/>
      <c r="BC16" s="938"/>
      <c r="BD16" s="938"/>
      <c r="BE16" s="23"/>
    </row>
    <row r="17" spans="1:57" ht="13.5" customHeight="1" x14ac:dyDescent="0.1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row>
    <row r="18" spans="1:57" ht="13.5"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row>
    <row r="19" spans="1:57" ht="13.5" customHeight="1" x14ac:dyDescent="0.1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338"/>
      <c r="AH19" s="338"/>
      <c r="AI19" s="338"/>
      <c r="AJ19" s="338"/>
      <c r="AK19" s="338"/>
      <c r="AL19" s="338"/>
      <c r="AM19" s="338"/>
      <c r="AN19" s="338"/>
      <c r="AO19" s="338"/>
      <c r="AP19" s="338"/>
      <c r="AQ19" s="338"/>
      <c r="AR19" s="338"/>
      <c r="AS19" s="338"/>
      <c r="AT19" s="338"/>
      <c r="AU19" s="338"/>
      <c r="AV19" s="338"/>
      <c r="AW19" s="338"/>
      <c r="AX19" s="338"/>
      <c r="AY19" s="338"/>
      <c r="AZ19" s="338"/>
      <c r="BA19" s="338"/>
      <c r="BB19" s="338"/>
      <c r="BC19" s="23"/>
      <c r="BD19" s="23"/>
      <c r="BE19" s="23"/>
    </row>
    <row r="20" spans="1:57" ht="13.5"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338"/>
      <c r="AH20" s="338"/>
      <c r="AI20" s="338"/>
      <c r="AJ20" s="338"/>
      <c r="AK20" s="338"/>
      <c r="AL20" s="338"/>
      <c r="AM20" s="338"/>
      <c r="AN20" s="338"/>
      <c r="AO20" s="338"/>
      <c r="AP20" s="338"/>
      <c r="AQ20" s="338"/>
      <c r="AR20" s="338"/>
      <c r="AS20" s="338"/>
      <c r="AT20" s="338"/>
      <c r="AU20" s="338"/>
      <c r="AV20" s="338"/>
      <c r="AW20" s="338"/>
      <c r="AX20" s="338"/>
      <c r="AY20" s="338"/>
      <c r="AZ20" s="338"/>
      <c r="BA20" s="23"/>
      <c r="BB20" s="23"/>
      <c r="BC20" s="23"/>
      <c r="BD20" s="23"/>
      <c r="BE20" s="23"/>
    </row>
    <row r="21" spans="1:57" ht="13.5" customHeight="1" x14ac:dyDescent="0.1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338"/>
      <c r="AH21" s="338"/>
      <c r="AI21" s="338"/>
      <c r="AJ21" s="338"/>
      <c r="AK21" s="338"/>
      <c r="AL21" s="338"/>
      <c r="AM21" s="338"/>
      <c r="AN21" s="338"/>
      <c r="AO21" s="338"/>
      <c r="AP21" s="338"/>
      <c r="AQ21" s="338"/>
      <c r="AR21" s="338"/>
      <c r="AS21" s="338"/>
      <c r="AT21" s="338"/>
      <c r="AU21" s="338"/>
      <c r="AV21" s="338"/>
      <c r="AW21" s="338"/>
      <c r="AX21" s="338"/>
      <c r="AY21" s="338"/>
      <c r="AZ21" s="338"/>
      <c r="BA21" s="23"/>
      <c r="BB21" s="23"/>
      <c r="BC21" s="23"/>
      <c r="BD21" s="23"/>
      <c r="BE21" s="23"/>
    </row>
    <row r="22" spans="1:57" ht="13.5" customHeight="1" x14ac:dyDescent="0.15">
      <c r="A22" s="1013" t="s">
        <v>773</v>
      </c>
      <c r="B22" s="1013"/>
      <c r="C22" s="1013"/>
      <c r="D22" s="1013"/>
      <c r="E22" s="1013"/>
      <c r="F22" s="1013"/>
      <c r="G22" s="1013"/>
      <c r="H22" s="1013"/>
      <c r="I22" s="1013"/>
      <c r="J22" s="1013"/>
      <c r="K22" s="1013"/>
      <c r="L22" s="1013"/>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3"/>
      <c r="AI22" s="1013"/>
      <c r="AJ22" s="1013"/>
      <c r="AK22" s="1013"/>
      <c r="AL22" s="1013"/>
      <c r="AM22" s="1013"/>
      <c r="AN22" s="1013"/>
      <c r="AO22" s="1013"/>
      <c r="AP22" s="1013"/>
      <c r="AQ22" s="1013"/>
      <c r="AR22" s="1013"/>
      <c r="AS22" s="1013"/>
      <c r="AT22" s="1013"/>
      <c r="AU22" s="1013"/>
      <c r="AV22" s="1013"/>
      <c r="AW22" s="1013"/>
      <c r="AX22" s="1013"/>
      <c r="AY22" s="1013"/>
      <c r="AZ22" s="1013"/>
      <c r="BA22" s="1013"/>
      <c r="BB22" s="1013"/>
      <c r="BC22" s="1013"/>
      <c r="BD22" s="1013"/>
      <c r="BE22" s="1013"/>
    </row>
    <row r="23" spans="1:57" ht="13.5" customHeight="1" x14ac:dyDescent="0.15">
      <c r="A23" s="1013"/>
      <c r="B23" s="1013"/>
      <c r="C23" s="1013"/>
      <c r="D23" s="1013"/>
      <c r="E23" s="1013"/>
      <c r="F23" s="1013"/>
      <c r="G23" s="1013"/>
      <c r="H23" s="1013"/>
      <c r="I23" s="1013"/>
      <c r="J23" s="1013"/>
      <c r="K23" s="1013"/>
      <c r="L23" s="1013"/>
      <c r="M23" s="1013"/>
      <c r="N23" s="1013"/>
      <c r="O23" s="1013"/>
      <c r="P23" s="1013"/>
      <c r="Q23" s="1013"/>
      <c r="R23" s="1013"/>
      <c r="S23" s="1013"/>
      <c r="T23" s="1013"/>
      <c r="U23" s="1013"/>
      <c r="V23" s="1013"/>
      <c r="W23" s="1013"/>
      <c r="X23" s="1013"/>
      <c r="Y23" s="1013"/>
      <c r="Z23" s="1013"/>
      <c r="AA23" s="1013"/>
      <c r="AB23" s="1013"/>
      <c r="AC23" s="1013"/>
      <c r="AD23" s="1013"/>
      <c r="AE23" s="1013"/>
      <c r="AF23" s="1013"/>
      <c r="AG23" s="1013"/>
      <c r="AH23" s="1013"/>
      <c r="AI23" s="1013"/>
      <c r="AJ23" s="1013"/>
      <c r="AK23" s="1013"/>
      <c r="AL23" s="1013"/>
      <c r="AM23" s="1013"/>
      <c r="AN23" s="1013"/>
      <c r="AO23" s="1013"/>
      <c r="AP23" s="1013"/>
      <c r="AQ23" s="1013"/>
      <c r="AR23" s="1013"/>
      <c r="AS23" s="1013"/>
      <c r="AT23" s="1013"/>
      <c r="AU23" s="1013"/>
      <c r="AV23" s="1013"/>
      <c r="AW23" s="1013"/>
      <c r="AX23" s="1013"/>
      <c r="AY23" s="1013"/>
      <c r="AZ23" s="1013"/>
      <c r="BA23" s="1013"/>
      <c r="BB23" s="1013"/>
      <c r="BC23" s="1013"/>
      <c r="BD23" s="1013"/>
      <c r="BE23" s="1013"/>
    </row>
    <row r="24" spans="1:57" ht="13.5" customHeight="1" x14ac:dyDescent="0.1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row>
    <row r="25" spans="1:57" ht="13.5" customHeight="1" x14ac:dyDescent="0.15">
      <c r="A25" s="1014" t="s">
        <v>774</v>
      </c>
      <c r="B25" s="1014"/>
      <c r="C25" s="1014"/>
      <c r="D25" s="1014"/>
      <c r="E25" s="1014"/>
      <c r="F25" s="1014"/>
      <c r="G25" s="1014"/>
      <c r="H25" s="1014"/>
      <c r="I25" s="1014"/>
      <c r="J25" s="1014"/>
      <c r="K25" s="1014"/>
      <c r="L25" s="1014"/>
      <c r="M25" s="1014"/>
      <c r="N25" s="1014"/>
      <c r="O25" s="1014"/>
      <c r="P25" s="1014"/>
      <c r="Q25" s="1014"/>
      <c r="R25" s="1014"/>
      <c r="S25" s="1014"/>
      <c r="T25" s="1014"/>
      <c r="U25" s="1014"/>
      <c r="V25" s="1014"/>
      <c r="W25" s="1014"/>
      <c r="X25" s="1014"/>
      <c r="Y25" s="1014"/>
      <c r="Z25" s="1014"/>
      <c r="AA25" s="1014"/>
      <c r="AB25" s="1014"/>
      <c r="AC25" s="1014"/>
      <c r="AD25" s="1014"/>
      <c r="AE25" s="1014"/>
      <c r="AF25" s="1014"/>
      <c r="AG25" s="1014"/>
      <c r="AH25" s="1014"/>
      <c r="AI25" s="1014"/>
      <c r="AJ25" s="1014"/>
      <c r="AK25" s="1014"/>
      <c r="AL25" s="1014"/>
      <c r="AM25" s="1014"/>
      <c r="AN25" s="1014"/>
      <c r="AO25" s="1014"/>
      <c r="AP25" s="1014"/>
      <c r="AQ25" s="1014"/>
      <c r="AR25" s="1014"/>
      <c r="AS25" s="1014"/>
      <c r="AT25" s="1014"/>
      <c r="AU25" s="1014"/>
      <c r="AV25" s="1014"/>
      <c r="AW25" s="1014"/>
      <c r="AX25" s="1014"/>
      <c r="AY25" s="1014"/>
      <c r="AZ25" s="1014"/>
      <c r="BA25" s="1014"/>
      <c r="BB25" s="1014"/>
      <c r="BC25" s="1014"/>
      <c r="BD25" s="1014"/>
      <c r="BE25" s="1014"/>
    </row>
    <row r="26" spans="1:57" ht="13.5" customHeight="1" x14ac:dyDescent="0.15">
      <c r="A26" s="1014"/>
      <c r="B26" s="1014"/>
      <c r="C26" s="1014"/>
      <c r="D26" s="1014"/>
      <c r="E26" s="1014"/>
      <c r="F26" s="1014"/>
      <c r="G26" s="1014"/>
      <c r="H26" s="1014"/>
      <c r="I26" s="1014"/>
      <c r="J26" s="1014"/>
      <c r="K26" s="1014"/>
      <c r="L26" s="1014"/>
      <c r="M26" s="1014"/>
      <c r="N26" s="1014"/>
      <c r="O26" s="1014"/>
      <c r="P26" s="1014"/>
      <c r="Q26" s="1014"/>
      <c r="R26" s="1014"/>
      <c r="S26" s="1014"/>
      <c r="T26" s="1014"/>
      <c r="U26" s="1014"/>
      <c r="V26" s="1014"/>
      <c r="W26" s="1014"/>
      <c r="X26" s="1014"/>
      <c r="Y26" s="1014"/>
      <c r="Z26" s="1014"/>
      <c r="AA26" s="1014"/>
      <c r="AB26" s="1014"/>
      <c r="AC26" s="1014"/>
      <c r="AD26" s="1014"/>
      <c r="AE26" s="1014"/>
      <c r="AF26" s="1014"/>
      <c r="AG26" s="1014"/>
      <c r="AH26" s="1014"/>
      <c r="AI26" s="1014"/>
      <c r="AJ26" s="1014"/>
      <c r="AK26" s="1014"/>
      <c r="AL26" s="1014"/>
      <c r="AM26" s="1014"/>
      <c r="AN26" s="1014"/>
      <c r="AO26" s="1014"/>
      <c r="AP26" s="1014"/>
      <c r="AQ26" s="1014"/>
      <c r="AR26" s="1014"/>
      <c r="AS26" s="1014"/>
      <c r="AT26" s="1014"/>
      <c r="AU26" s="1014"/>
      <c r="AV26" s="1014"/>
      <c r="AW26" s="1014"/>
      <c r="AX26" s="1014"/>
      <c r="AY26" s="1014"/>
      <c r="AZ26" s="1014"/>
      <c r="BA26" s="1014"/>
      <c r="BB26" s="1014"/>
      <c r="BC26" s="1014"/>
      <c r="BD26" s="1014"/>
      <c r="BE26" s="1014"/>
    </row>
    <row r="27" spans="1:57" ht="13.5" customHeight="1" x14ac:dyDescent="0.15">
      <c r="A27" s="1014"/>
      <c r="B27" s="1014"/>
      <c r="C27" s="1014"/>
      <c r="D27" s="1014"/>
      <c r="E27" s="1014"/>
      <c r="F27" s="1014"/>
      <c r="G27" s="1014"/>
      <c r="H27" s="1014"/>
      <c r="I27" s="1014"/>
      <c r="J27" s="1014"/>
      <c r="K27" s="1014"/>
      <c r="L27" s="1014"/>
      <c r="M27" s="1014"/>
      <c r="N27" s="1014"/>
      <c r="O27" s="1014"/>
      <c r="P27" s="1014"/>
      <c r="Q27" s="1014"/>
      <c r="R27" s="1014"/>
      <c r="S27" s="1014"/>
      <c r="T27" s="1014"/>
      <c r="U27" s="1014"/>
      <c r="V27" s="1014"/>
      <c r="W27" s="1014"/>
      <c r="X27" s="1014"/>
      <c r="Y27" s="1014"/>
      <c r="Z27" s="1014"/>
      <c r="AA27" s="1014"/>
      <c r="AB27" s="1014"/>
      <c r="AC27" s="1014"/>
      <c r="AD27" s="1014"/>
      <c r="AE27" s="1014"/>
      <c r="AF27" s="1014"/>
      <c r="AG27" s="1014"/>
      <c r="AH27" s="1014"/>
      <c r="AI27" s="1014"/>
      <c r="AJ27" s="1014"/>
      <c r="AK27" s="1014"/>
      <c r="AL27" s="1014"/>
      <c r="AM27" s="1014"/>
      <c r="AN27" s="1014"/>
      <c r="AO27" s="1014"/>
      <c r="AP27" s="1014"/>
      <c r="AQ27" s="1014"/>
      <c r="AR27" s="1014"/>
      <c r="AS27" s="1014"/>
      <c r="AT27" s="1014"/>
      <c r="AU27" s="1014"/>
      <c r="AV27" s="1014"/>
      <c r="AW27" s="1014"/>
      <c r="AX27" s="1014"/>
      <c r="AY27" s="1014"/>
      <c r="AZ27" s="1014"/>
      <c r="BA27" s="1014"/>
      <c r="BB27" s="1014"/>
      <c r="BC27" s="1014"/>
      <c r="BD27" s="1014"/>
      <c r="BE27" s="1014"/>
    </row>
    <row r="28" spans="1:57" ht="13.5" customHeight="1" x14ac:dyDescent="0.15">
      <c r="A28" s="1014"/>
      <c r="B28" s="1014"/>
      <c r="C28" s="1014"/>
      <c r="D28" s="1014"/>
      <c r="E28" s="1014"/>
      <c r="F28" s="1014"/>
      <c r="G28" s="1014"/>
      <c r="H28" s="1014"/>
      <c r="I28" s="1014"/>
      <c r="J28" s="1014"/>
      <c r="K28" s="1014"/>
      <c r="L28" s="1014"/>
      <c r="M28" s="1014"/>
      <c r="N28" s="1014"/>
      <c r="O28" s="1014"/>
      <c r="P28" s="1014"/>
      <c r="Q28" s="1014"/>
      <c r="R28" s="1014"/>
      <c r="S28" s="1014"/>
      <c r="T28" s="1014"/>
      <c r="U28" s="1014"/>
      <c r="V28" s="1014"/>
      <c r="W28" s="1014"/>
      <c r="X28" s="1014"/>
      <c r="Y28" s="1014"/>
      <c r="Z28" s="1014"/>
      <c r="AA28" s="1014"/>
      <c r="AB28" s="1014"/>
      <c r="AC28" s="1014"/>
      <c r="AD28" s="1014"/>
      <c r="AE28" s="1014"/>
      <c r="AF28" s="1014"/>
      <c r="AG28" s="1014"/>
      <c r="AH28" s="1014"/>
      <c r="AI28" s="1014"/>
      <c r="AJ28" s="1014"/>
      <c r="AK28" s="1014"/>
      <c r="AL28" s="1014"/>
      <c r="AM28" s="1014"/>
      <c r="AN28" s="1014"/>
      <c r="AO28" s="1014"/>
      <c r="AP28" s="1014"/>
      <c r="AQ28" s="1014"/>
      <c r="AR28" s="1014"/>
      <c r="AS28" s="1014"/>
      <c r="AT28" s="1014"/>
      <c r="AU28" s="1014"/>
      <c r="AV28" s="1014"/>
      <c r="AW28" s="1014"/>
      <c r="AX28" s="1014"/>
      <c r="AY28" s="1014"/>
      <c r="AZ28" s="1014"/>
      <c r="BA28" s="1014"/>
      <c r="BB28" s="1014"/>
      <c r="BC28" s="1014"/>
      <c r="BD28" s="1014"/>
      <c r="BE28" s="1014"/>
    </row>
    <row r="29" spans="1:57" ht="13.5" customHeight="1" x14ac:dyDescent="0.15">
      <c r="A29" s="1012" t="s">
        <v>434</v>
      </c>
      <c r="B29" s="1012"/>
      <c r="C29" s="1012"/>
      <c r="D29" s="1012"/>
      <c r="E29" s="1012"/>
      <c r="F29" s="1012"/>
      <c r="G29" s="1012"/>
      <c r="H29" s="1012"/>
      <c r="I29" s="1012"/>
      <c r="J29" s="1012"/>
      <c r="K29" s="1012"/>
      <c r="L29" s="1012"/>
      <c r="M29" s="1012"/>
      <c r="N29" s="1012"/>
      <c r="O29" s="1012"/>
      <c r="P29" s="1012"/>
      <c r="Q29" s="1012"/>
      <c r="R29" s="1012"/>
      <c r="S29" s="1012"/>
      <c r="T29" s="1012"/>
      <c r="U29" s="1012"/>
      <c r="V29" s="1012"/>
      <c r="W29" s="1012"/>
      <c r="X29" s="1012"/>
      <c r="Y29" s="1012"/>
      <c r="Z29" s="1012"/>
      <c r="AA29" s="1012"/>
      <c r="AB29" s="1012"/>
      <c r="AC29" s="1012"/>
      <c r="AD29" s="1012"/>
      <c r="AE29" s="1012"/>
      <c r="AF29" s="1012"/>
      <c r="AG29" s="1012"/>
      <c r="AH29" s="1012"/>
      <c r="AI29" s="1012"/>
      <c r="AJ29" s="1012"/>
      <c r="AK29" s="1012"/>
      <c r="AL29" s="1012"/>
      <c r="AM29" s="1012"/>
      <c r="AN29" s="1012"/>
      <c r="AO29" s="1012"/>
      <c r="AP29" s="1012"/>
      <c r="AQ29" s="1012"/>
      <c r="AR29" s="1012"/>
      <c r="AS29" s="1012"/>
      <c r="AT29" s="1012"/>
      <c r="AU29" s="1012"/>
      <c r="AV29" s="1012"/>
      <c r="AW29" s="1012"/>
      <c r="AX29" s="1012"/>
      <c r="AY29" s="1012"/>
      <c r="AZ29" s="1012"/>
      <c r="BA29" s="1012"/>
      <c r="BB29" s="1012"/>
      <c r="BC29" s="1012"/>
      <c r="BD29" s="1012"/>
      <c r="BE29" s="1012"/>
    </row>
    <row r="30" spans="1:57" ht="13.5" customHeight="1" x14ac:dyDescent="0.15">
      <c r="A30" s="15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row>
    <row r="31" spans="1:57" ht="13.5" customHeight="1" x14ac:dyDescent="0.15">
      <c r="A31" s="14" t="s">
        <v>454</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1"/>
      <c r="AY31" s="151"/>
      <c r="AZ31" s="151"/>
      <c r="BA31" s="151"/>
      <c r="BB31" s="151"/>
      <c r="BC31" s="151"/>
      <c r="BD31" s="151"/>
      <c r="BE31" s="151"/>
    </row>
    <row r="32" spans="1:57" ht="30.75" customHeight="1" x14ac:dyDescent="0.15">
      <c r="A32" s="151"/>
      <c r="B32" s="412" t="s">
        <v>455</v>
      </c>
      <c r="C32" s="1007"/>
      <c r="D32" s="1007"/>
      <c r="E32" s="1007"/>
      <c r="F32" s="1007"/>
      <c r="G32" s="1007"/>
      <c r="H32" s="1007"/>
      <c r="I32" s="1008"/>
      <c r="J32" s="1009"/>
      <c r="K32" s="1010"/>
      <c r="L32" s="1010"/>
      <c r="M32" s="1010"/>
      <c r="N32" s="1010"/>
      <c r="O32" s="1010"/>
      <c r="P32" s="1010"/>
      <c r="Q32" s="1010"/>
      <c r="R32" s="1010"/>
      <c r="S32" s="1010"/>
      <c r="T32" s="1010"/>
      <c r="U32" s="1010"/>
      <c r="V32" s="1010"/>
      <c r="W32" s="1010"/>
      <c r="X32" s="1010"/>
      <c r="Y32" s="1010"/>
      <c r="Z32" s="1010"/>
      <c r="AA32" s="1010"/>
      <c r="AB32" s="1010"/>
      <c r="AC32" s="1010"/>
      <c r="AD32" s="1010"/>
      <c r="AE32" s="1010"/>
      <c r="AF32" s="1010"/>
      <c r="AG32" s="1010"/>
      <c r="AH32" s="1010"/>
      <c r="AI32" s="1010"/>
      <c r="AJ32" s="1010"/>
      <c r="AK32" s="1010"/>
      <c r="AL32" s="1010"/>
      <c r="AM32" s="1010"/>
      <c r="AN32" s="1010"/>
      <c r="AO32" s="1010"/>
      <c r="AP32" s="1010"/>
      <c r="AQ32" s="1010"/>
      <c r="AR32" s="1010"/>
      <c r="AS32" s="1010"/>
      <c r="AT32" s="1010"/>
      <c r="AU32" s="1010"/>
      <c r="AV32" s="1010"/>
      <c r="AW32" s="1010"/>
      <c r="AX32" s="1010"/>
      <c r="AY32" s="1010"/>
      <c r="AZ32" s="1010"/>
      <c r="BA32" s="1011"/>
      <c r="BB32" s="151"/>
      <c r="BC32" s="151"/>
      <c r="BD32" s="151"/>
      <c r="BE32" s="151"/>
    </row>
    <row r="33" spans="1:57" ht="30.75" customHeight="1" x14ac:dyDescent="0.15">
      <c r="A33" s="151"/>
      <c r="B33" s="412" t="s">
        <v>423</v>
      </c>
      <c r="C33" s="1007"/>
      <c r="D33" s="1007"/>
      <c r="E33" s="1007"/>
      <c r="F33" s="1007"/>
      <c r="G33" s="1007"/>
      <c r="H33" s="1007"/>
      <c r="I33" s="1008"/>
      <c r="J33" s="1009"/>
      <c r="K33" s="1010"/>
      <c r="L33" s="1010"/>
      <c r="M33" s="1010"/>
      <c r="N33" s="1010"/>
      <c r="O33" s="1010"/>
      <c r="P33" s="1010"/>
      <c r="Q33" s="1010"/>
      <c r="R33" s="1010"/>
      <c r="S33" s="1010"/>
      <c r="T33" s="1010"/>
      <c r="U33" s="1010"/>
      <c r="V33" s="1010"/>
      <c r="W33" s="1010"/>
      <c r="X33" s="1010"/>
      <c r="Y33" s="1010"/>
      <c r="Z33" s="1010"/>
      <c r="AA33" s="1010"/>
      <c r="AB33" s="1010"/>
      <c r="AC33" s="1010"/>
      <c r="AD33" s="1010"/>
      <c r="AE33" s="1010"/>
      <c r="AF33" s="1010"/>
      <c r="AG33" s="1010"/>
      <c r="AH33" s="1010"/>
      <c r="AI33" s="1010"/>
      <c r="AJ33" s="1010"/>
      <c r="AK33" s="1010"/>
      <c r="AL33" s="1010"/>
      <c r="AM33" s="1010"/>
      <c r="AN33" s="1010"/>
      <c r="AO33" s="1010"/>
      <c r="AP33" s="1010"/>
      <c r="AQ33" s="1010"/>
      <c r="AR33" s="1010"/>
      <c r="AS33" s="1010"/>
      <c r="AT33" s="1010"/>
      <c r="AU33" s="1010"/>
      <c r="AV33" s="1010"/>
      <c r="AW33" s="1010"/>
      <c r="AX33" s="1010"/>
      <c r="AY33" s="1010"/>
      <c r="AZ33" s="1010"/>
      <c r="BA33" s="1011"/>
      <c r="BB33" s="151"/>
      <c r="BC33" s="151"/>
      <c r="BD33" s="151"/>
      <c r="BE33" s="151"/>
    </row>
    <row r="34" spans="1:57" ht="30.75" customHeight="1" x14ac:dyDescent="0.15">
      <c r="A34" s="151"/>
      <c r="B34" s="412" t="s">
        <v>424</v>
      </c>
      <c r="C34" s="1007"/>
      <c r="D34" s="1007"/>
      <c r="E34" s="1007"/>
      <c r="F34" s="1007"/>
      <c r="G34" s="1007"/>
      <c r="H34" s="1007"/>
      <c r="I34" s="1008"/>
      <c r="J34" s="1009"/>
      <c r="K34" s="1010"/>
      <c r="L34" s="1010"/>
      <c r="M34" s="1010"/>
      <c r="N34" s="1010"/>
      <c r="O34" s="1010"/>
      <c r="P34" s="1010"/>
      <c r="Q34" s="1010"/>
      <c r="R34" s="1010"/>
      <c r="S34" s="1010"/>
      <c r="T34" s="1010"/>
      <c r="U34" s="1010"/>
      <c r="V34" s="1010"/>
      <c r="W34" s="1010"/>
      <c r="X34" s="1010"/>
      <c r="Y34" s="1010"/>
      <c r="Z34" s="1010"/>
      <c r="AA34" s="1010"/>
      <c r="AB34" s="1010"/>
      <c r="AC34" s="1010"/>
      <c r="AD34" s="1010"/>
      <c r="AE34" s="1010"/>
      <c r="AF34" s="1010"/>
      <c r="AG34" s="1010"/>
      <c r="AH34" s="1010"/>
      <c r="AI34" s="1010"/>
      <c r="AJ34" s="1010"/>
      <c r="AK34" s="1010"/>
      <c r="AL34" s="1010"/>
      <c r="AM34" s="1010"/>
      <c r="AN34" s="1010"/>
      <c r="AO34" s="1010"/>
      <c r="AP34" s="1010"/>
      <c r="AQ34" s="1010"/>
      <c r="AR34" s="1010"/>
      <c r="AS34" s="1010"/>
      <c r="AT34" s="1010"/>
      <c r="AU34" s="1010"/>
      <c r="AV34" s="1010"/>
      <c r="AW34" s="1010"/>
      <c r="AX34" s="1010"/>
      <c r="AY34" s="1010"/>
      <c r="AZ34" s="1010"/>
      <c r="BA34" s="1011"/>
      <c r="BB34" s="151"/>
      <c r="BC34" s="151"/>
      <c r="BD34" s="151"/>
      <c r="BE34" s="151"/>
    </row>
    <row r="35" spans="1:57" ht="30.75" customHeight="1" x14ac:dyDescent="0.15">
      <c r="A35" s="151"/>
      <c r="B35" s="412" t="s">
        <v>425</v>
      </c>
      <c r="C35" s="1007"/>
      <c r="D35" s="1007"/>
      <c r="E35" s="1007"/>
      <c r="F35" s="1007"/>
      <c r="G35" s="1007"/>
      <c r="H35" s="1007"/>
      <c r="I35" s="1008"/>
      <c r="J35" s="1009"/>
      <c r="K35" s="1010"/>
      <c r="L35" s="1010"/>
      <c r="M35" s="1010"/>
      <c r="N35" s="1010"/>
      <c r="O35" s="1010"/>
      <c r="P35" s="1010"/>
      <c r="Q35" s="1010"/>
      <c r="R35" s="1010"/>
      <c r="S35" s="1010"/>
      <c r="T35" s="1010"/>
      <c r="U35" s="1010"/>
      <c r="V35" s="1010"/>
      <c r="W35" s="1010"/>
      <c r="X35" s="1010"/>
      <c r="Y35" s="1010"/>
      <c r="Z35" s="1010"/>
      <c r="AA35" s="1010"/>
      <c r="AB35" s="1010"/>
      <c r="AC35" s="1010"/>
      <c r="AD35" s="1010"/>
      <c r="AE35" s="1010"/>
      <c r="AF35" s="1010"/>
      <c r="AG35" s="1010"/>
      <c r="AH35" s="1010"/>
      <c r="AI35" s="1010"/>
      <c r="AJ35" s="1010"/>
      <c r="AK35" s="1010"/>
      <c r="AL35" s="1010"/>
      <c r="AM35" s="1010"/>
      <c r="AN35" s="1010"/>
      <c r="AO35" s="1010"/>
      <c r="AP35" s="1010"/>
      <c r="AQ35" s="1010"/>
      <c r="AR35" s="1010"/>
      <c r="AS35" s="1010"/>
      <c r="AT35" s="1010"/>
      <c r="AU35" s="1010"/>
      <c r="AV35" s="1010"/>
      <c r="AW35" s="1010"/>
      <c r="AX35" s="1010"/>
      <c r="AY35" s="1010"/>
      <c r="AZ35" s="1010"/>
      <c r="BA35" s="1011"/>
      <c r="BB35" s="151"/>
      <c r="BC35" s="151"/>
      <c r="BD35" s="151"/>
      <c r="BE35" s="151"/>
    </row>
    <row r="36" spans="1:57" ht="30.75" customHeight="1" x14ac:dyDescent="0.15">
      <c r="A36" s="151"/>
      <c r="B36" s="412" t="s">
        <v>460</v>
      </c>
      <c r="C36" s="1007"/>
      <c r="D36" s="1007"/>
      <c r="E36" s="1007"/>
      <c r="F36" s="1007"/>
      <c r="G36" s="1007"/>
      <c r="H36" s="1007"/>
      <c r="I36" s="1008"/>
      <c r="J36" s="1009"/>
      <c r="K36" s="1010"/>
      <c r="L36" s="1010"/>
      <c r="M36" s="1010"/>
      <c r="N36" s="1010"/>
      <c r="O36" s="1010"/>
      <c r="P36" s="1010"/>
      <c r="Q36" s="1010"/>
      <c r="R36" s="1010"/>
      <c r="S36" s="1010"/>
      <c r="T36" s="1010"/>
      <c r="U36" s="1010"/>
      <c r="V36" s="1010"/>
      <c r="W36" s="1010"/>
      <c r="X36" s="1010"/>
      <c r="Y36" s="1010"/>
      <c r="Z36" s="1010"/>
      <c r="AA36" s="1010"/>
      <c r="AB36" s="1010"/>
      <c r="AC36" s="1010"/>
      <c r="AD36" s="1010"/>
      <c r="AE36" s="1010"/>
      <c r="AF36" s="1010"/>
      <c r="AG36" s="1010"/>
      <c r="AH36" s="1010"/>
      <c r="AI36" s="1010"/>
      <c r="AJ36" s="1010"/>
      <c r="AK36" s="1010"/>
      <c r="AL36" s="1010"/>
      <c r="AM36" s="1010"/>
      <c r="AN36" s="1010"/>
      <c r="AO36" s="1010"/>
      <c r="AP36" s="1010"/>
      <c r="AQ36" s="1010"/>
      <c r="AR36" s="1010"/>
      <c r="AS36" s="1010"/>
      <c r="AT36" s="1010"/>
      <c r="AU36" s="1010"/>
      <c r="AV36" s="1010"/>
      <c r="AW36" s="1010"/>
      <c r="AX36" s="1010"/>
      <c r="AY36" s="1010"/>
      <c r="AZ36" s="1010"/>
      <c r="BA36" s="1011"/>
      <c r="BB36" s="151"/>
      <c r="BC36" s="151"/>
      <c r="BD36" s="151"/>
      <c r="BE36" s="151"/>
    </row>
    <row r="37" spans="1:57" ht="30.75" customHeight="1" x14ac:dyDescent="0.15">
      <c r="A37" s="151"/>
      <c r="B37" s="412" t="s">
        <v>457</v>
      </c>
      <c r="C37" s="1007"/>
      <c r="D37" s="1007"/>
      <c r="E37" s="1007"/>
      <c r="F37" s="1007"/>
      <c r="G37" s="1007"/>
      <c r="H37" s="1007"/>
      <c r="I37" s="1008"/>
      <c r="J37" s="1009"/>
      <c r="K37" s="1010"/>
      <c r="L37" s="1010"/>
      <c r="M37" s="1010"/>
      <c r="N37" s="1010"/>
      <c r="O37" s="1010"/>
      <c r="P37" s="1010"/>
      <c r="Q37" s="1010"/>
      <c r="R37" s="1010"/>
      <c r="S37" s="1010"/>
      <c r="T37" s="1010"/>
      <c r="U37" s="1010"/>
      <c r="V37" s="1010"/>
      <c r="W37" s="1010"/>
      <c r="X37" s="1010"/>
      <c r="Y37" s="1010"/>
      <c r="Z37" s="1010"/>
      <c r="AA37" s="1010"/>
      <c r="AB37" s="1010"/>
      <c r="AC37" s="1010"/>
      <c r="AD37" s="1010"/>
      <c r="AE37" s="1010"/>
      <c r="AF37" s="1010"/>
      <c r="AG37" s="1010"/>
      <c r="AH37" s="1010"/>
      <c r="AI37" s="1010"/>
      <c r="AJ37" s="1010"/>
      <c r="AK37" s="1010"/>
      <c r="AL37" s="1010"/>
      <c r="AM37" s="1010"/>
      <c r="AN37" s="1010"/>
      <c r="AO37" s="1010"/>
      <c r="AP37" s="1010"/>
      <c r="AQ37" s="1010"/>
      <c r="AR37" s="1010"/>
      <c r="AS37" s="1010"/>
      <c r="AT37" s="1010"/>
      <c r="AU37" s="1010"/>
      <c r="AV37" s="1010"/>
      <c r="AW37" s="1010"/>
      <c r="AX37" s="1010"/>
      <c r="AY37" s="1010"/>
      <c r="AZ37" s="1010"/>
      <c r="BA37" s="1011"/>
      <c r="BB37" s="151"/>
      <c r="BC37" s="151"/>
      <c r="BD37" s="151"/>
      <c r="BE37" s="151"/>
    </row>
    <row r="38" spans="1:57" ht="30.75" customHeight="1" x14ac:dyDescent="0.15">
      <c r="A38" s="151"/>
      <c r="B38" s="412" t="s">
        <v>458</v>
      </c>
      <c r="C38" s="1007"/>
      <c r="D38" s="1007"/>
      <c r="E38" s="1007"/>
      <c r="F38" s="1007"/>
      <c r="G38" s="1007"/>
      <c r="H38" s="1007"/>
      <c r="I38" s="1008"/>
      <c r="J38" s="1009"/>
      <c r="K38" s="1010"/>
      <c r="L38" s="1010"/>
      <c r="M38" s="1010"/>
      <c r="N38" s="1010"/>
      <c r="O38" s="1010"/>
      <c r="P38" s="1010"/>
      <c r="Q38" s="1010"/>
      <c r="R38" s="1010"/>
      <c r="S38" s="1010"/>
      <c r="T38" s="1010"/>
      <c r="U38" s="1010"/>
      <c r="V38" s="1010"/>
      <c r="W38" s="1010"/>
      <c r="X38" s="1010"/>
      <c r="Y38" s="1010"/>
      <c r="Z38" s="1010"/>
      <c r="AA38" s="1010"/>
      <c r="AB38" s="1010"/>
      <c r="AC38" s="1010"/>
      <c r="AD38" s="1010"/>
      <c r="AE38" s="1010"/>
      <c r="AF38" s="1010"/>
      <c r="AG38" s="1010"/>
      <c r="AH38" s="1010"/>
      <c r="AI38" s="1010"/>
      <c r="AJ38" s="1010"/>
      <c r="AK38" s="1010"/>
      <c r="AL38" s="1010"/>
      <c r="AM38" s="1010"/>
      <c r="AN38" s="1010"/>
      <c r="AO38" s="1010"/>
      <c r="AP38" s="1010"/>
      <c r="AQ38" s="1010"/>
      <c r="AR38" s="1010"/>
      <c r="AS38" s="1010"/>
      <c r="AT38" s="1010"/>
      <c r="AU38" s="1010"/>
      <c r="AV38" s="1010"/>
      <c r="AW38" s="1010"/>
      <c r="AX38" s="1010"/>
      <c r="AY38" s="1010"/>
      <c r="AZ38" s="1010"/>
      <c r="BA38" s="1011"/>
      <c r="BB38" s="151"/>
      <c r="BC38" s="151"/>
      <c r="BD38" s="151"/>
      <c r="BE38" s="151"/>
    </row>
    <row r="39" spans="1:57" ht="13.5" customHeight="1" x14ac:dyDescent="0.15">
      <c r="A39" s="15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row>
    <row r="40" spans="1:57" ht="13.5" customHeight="1" x14ac:dyDescent="0.15">
      <c r="A40" s="14" t="s">
        <v>459</v>
      </c>
      <c r="B40" s="151"/>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row>
    <row r="41" spans="1:57" ht="13.5" customHeight="1" x14ac:dyDescent="0.15">
      <c r="A41" s="151"/>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151"/>
      <c r="BC41" s="151"/>
      <c r="BD41" s="151"/>
      <c r="BE41" s="151"/>
    </row>
    <row r="42" spans="1:57" ht="13.5" customHeight="1" x14ac:dyDescent="0.15">
      <c r="A42" s="151"/>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151"/>
      <c r="BC42" s="151"/>
      <c r="BD42" s="151"/>
      <c r="BE42" s="151"/>
    </row>
    <row r="43" spans="1:57" ht="13.5" customHeight="1" x14ac:dyDescent="0.15">
      <c r="A43" s="151"/>
      <c r="B43" s="228"/>
      <c r="C43" s="228"/>
      <c r="D43" s="228"/>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151"/>
      <c r="BC43" s="151"/>
      <c r="BD43" s="151"/>
      <c r="BE43" s="151"/>
    </row>
    <row r="44" spans="1:57" ht="13.5" customHeight="1" x14ac:dyDescent="0.15">
      <c r="A44" s="151"/>
      <c r="B44" s="228"/>
      <c r="C44" s="228"/>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151"/>
      <c r="BC44" s="151"/>
      <c r="BD44" s="151"/>
      <c r="BE44" s="151"/>
    </row>
    <row r="45" spans="1:57" ht="13.5" customHeight="1" x14ac:dyDescent="0.15">
      <c r="A45" s="151"/>
      <c r="B45" s="228"/>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151"/>
      <c r="BC45" s="151"/>
      <c r="BD45" s="151"/>
      <c r="BE45" s="151"/>
    </row>
    <row r="46" spans="1:57" ht="13.5" customHeight="1" x14ac:dyDescent="0.15">
      <c r="A46" s="14"/>
      <c r="B46" s="227"/>
      <c r="C46" s="227"/>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row>
    <row r="47" spans="1:57" x14ac:dyDescent="0.15">
      <c r="B47" s="227"/>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row>
    <row r="48" spans="1:57" x14ac:dyDescent="0.15">
      <c r="B48" s="227"/>
      <c r="C48" s="227"/>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row>
  </sheetData>
  <sheetProtection algorithmName="SHA-512" hashValue="+Onk3IKN5C15iN/NHXAgQXIXMw5530IdXNsf8i7pTDBgjNnAfng8S9bcSQVOORwhRPgKkcjWXQPOG06kSTla1Q==" saltValue="c8+d98APpdYXFbcOkqZSGw==" spinCount="100000" sheet="1" objects="1" scenarios="1"/>
  <mergeCells count="33">
    <mergeCell ref="BB3:BC3"/>
    <mergeCell ref="X11:AF11"/>
    <mergeCell ref="AH11:BD11"/>
    <mergeCell ref="AH12:BD12"/>
    <mergeCell ref="X13:AF13"/>
    <mergeCell ref="AH13:BD13"/>
    <mergeCell ref="AO3:AQ3"/>
    <mergeCell ref="AR3:AS3"/>
    <mergeCell ref="AT3:AU3"/>
    <mergeCell ref="AV3:AW3"/>
    <mergeCell ref="AX3:AY3"/>
    <mergeCell ref="AZ3:BA3"/>
    <mergeCell ref="A29:BE29"/>
    <mergeCell ref="AH14:BD14"/>
    <mergeCell ref="X15:AF15"/>
    <mergeCell ref="AH15:BD15"/>
    <mergeCell ref="AH16:BD16"/>
    <mergeCell ref="A22:BE23"/>
    <mergeCell ref="A25:BE28"/>
    <mergeCell ref="B38:I38"/>
    <mergeCell ref="J32:BA32"/>
    <mergeCell ref="J33:BA33"/>
    <mergeCell ref="J34:BA34"/>
    <mergeCell ref="J35:BA35"/>
    <mergeCell ref="J36:BA36"/>
    <mergeCell ref="J37:BA37"/>
    <mergeCell ref="J38:BA38"/>
    <mergeCell ref="B32:I32"/>
    <mergeCell ref="B33:I33"/>
    <mergeCell ref="B34:I34"/>
    <mergeCell ref="B35:I35"/>
    <mergeCell ref="B36:I36"/>
    <mergeCell ref="B37:I37"/>
  </mergeCells>
  <phoneticPr fontId="5"/>
  <dataValidations count="2">
    <dataValidation imeMode="off" allowBlank="1" showInputMessage="1" showErrorMessage="1" sqref="AH20:AZ21"/>
    <dataValidation imeMode="on" allowBlank="1" showInputMessage="1" showErrorMessage="1" sqref="AH19 AG19:AG21 AG11:AH16"/>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BH34"/>
  <sheetViews>
    <sheetView view="pageBreakPreview" zoomScale="90" zoomScaleNormal="100" zoomScaleSheetLayoutView="90" workbookViewId="0">
      <selection activeCell="A29" sqref="A29"/>
    </sheetView>
  </sheetViews>
  <sheetFormatPr defaultRowHeight="12.75" x14ac:dyDescent="0.15"/>
  <cols>
    <col min="1" max="57" width="1.7109375" customWidth="1"/>
    <col min="58" max="60" width="9.140625" style="23"/>
  </cols>
  <sheetData>
    <row r="1" spans="1:58" ht="13.5" customHeight="1" x14ac:dyDescent="0.15">
      <c r="A1" s="227"/>
      <c r="BF1" s="22" t="s">
        <v>26</v>
      </c>
    </row>
    <row r="2" spans="1:58" ht="13.5" customHeight="1" x14ac:dyDescent="0.15">
      <c r="A2" t="s">
        <v>596</v>
      </c>
      <c r="BF2" s="22" t="s">
        <v>28</v>
      </c>
    </row>
    <row r="3" spans="1:58" ht="13.5" customHeight="1" x14ac:dyDescent="0.15">
      <c r="AO3" s="382" t="s">
        <v>32</v>
      </c>
      <c r="AP3" s="382"/>
      <c r="AQ3" s="382"/>
      <c r="AR3" s="406"/>
      <c r="AS3" s="406"/>
      <c r="AT3" s="382" t="s">
        <v>2</v>
      </c>
      <c r="AU3" s="382"/>
      <c r="AV3" s="406"/>
      <c r="AW3" s="406"/>
      <c r="AX3" s="382" t="s">
        <v>1</v>
      </c>
      <c r="AY3" s="382"/>
      <c r="AZ3" s="406"/>
      <c r="BA3" s="406"/>
      <c r="BB3" s="382" t="s">
        <v>0</v>
      </c>
      <c r="BC3" s="382"/>
      <c r="BF3" s="23" t="s">
        <v>202</v>
      </c>
    </row>
    <row r="4" spans="1:58" ht="13.5" customHeight="1" x14ac:dyDescent="0.15"/>
    <row r="5" spans="1:58" ht="13.5" customHeight="1" x14ac:dyDescent="0.15"/>
    <row r="6" spans="1:58" ht="13.5" customHeight="1" x14ac:dyDescent="0.15"/>
    <row r="7" spans="1:58" ht="13.5" customHeight="1" x14ac:dyDescent="0.15">
      <c r="B7" t="s">
        <v>586</v>
      </c>
      <c r="BF7" s="22"/>
    </row>
    <row r="8" spans="1:58" ht="13.5" customHeight="1" x14ac:dyDescent="0.15">
      <c r="BF8" s="22"/>
    </row>
    <row r="9" spans="1:58" ht="13.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22"/>
    </row>
    <row r="10" spans="1:58" ht="13.5" customHeight="1" x14ac:dyDescent="0.15"/>
    <row r="11" spans="1:58" ht="13.5" customHeight="1" x14ac:dyDescent="0.15">
      <c r="X11" s="395" t="s">
        <v>3</v>
      </c>
      <c r="Y11" s="395"/>
      <c r="Z11" s="395"/>
      <c r="AA11" s="395"/>
      <c r="AB11" s="395"/>
      <c r="AC11" s="395"/>
      <c r="AD11" s="395"/>
      <c r="AE11" s="395"/>
      <c r="AF11" s="395"/>
      <c r="AG11" s="1"/>
      <c r="AH11" s="392" t="str">
        <f>IF(+事業計画書総括!M6="","",+事業計画書総括!M6)</f>
        <v>〒</v>
      </c>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92"/>
      <c r="BF11" s="23" t="s">
        <v>201</v>
      </c>
    </row>
    <row r="12" spans="1:58" ht="13.5" customHeight="1" x14ac:dyDescent="0.15">
      <c r="AG12" s="1"/>
      <c r="AH12" s="392" t="str">
        <f>IF(+事業計画書総括!M7="","",+事業計画書総括!M7)</f>
        <v/>
      </c>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F12" s="23" t="s">
        <v>201</v>
      </c>
    </row>
    <row r="13" spans="1:58" ht="13.5" customHeight="1" x14ac:dyDescent="0.15">
      <c r="X13" s="395" t="s">
        <v>4</v>
      </c>
      <c r="Y13" s="395"/>
      <c r="Z13" s="395"/>
      <c r="AA13" s="395"/>
      <c r="AB13" s="395"/>
      <c r="AC13" s="395"/>
      <c r="AD13" s="395"/>
      <c r="AE13" s="395"/>
      <c r="AF13" s="395"/>
      <c r="AG13" s="1"/>
      <c r="AH13" s="392" t="str">
        <f>IF(+事業計画書総括!M4="","",+事業計画書総括!M4)</f>
        <v/>
      </c>
      <c r="AI13" s="392"/>
      <c r="AJ13" s="392"/>
      <c r="AK13" s="392"/>
      <c r="AL13" s="392"/>
      <c r="AM13" s="392"/>
      <c r="AN13" s="392"/>
      <c r="AO13" s="392"/>
      <c r="AP13" s="392"/>
      <c r="AQ13" s="392"/>
      <c r="AR13" s="392"/>
      <c r="AS13" s="392"/>
      <c r="AT13" s="392"/>
      <c r="AU13" s="392"/>
      <c r="AV13" s="392"/>
      <c r="AW13" s="392"/>
      <c r="AX13" s="392"/>
      <c r="AY13" s="392"/>
      <c r="AZ13" s="392"/>
      <c r="BA13" s="392"/>
      <c r="BB13" s="392"/>
      <c r="BC13" s="392"/>
      <c r="BD13" s="392"/>
      <c r="BF13" s="23" t="s">
        <v>201</v>
      </c>
    </row>
    <row r="14" spans="1:58" ht="13.5" customHeight="1" x14ac:dyDescent="0.15">
      <c r="AG14" s="1"/>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F14" s="23" t="s">
        <v>201</v>
      </c>
    </row>
    <row r="15" spans="1:58" ht="13.5" customHeight="1" x14ac:dyDescent="0.15">
      <c r="X15" s="395" t="s">
        <v>5</v>
      </c>
      <c r="Y15" s="395"/>
      <c r="Z15" s="395"/>
      <c r="AA15" s="395"/>
      <c r="AB15" s="395"/>
      <c r="AC15" s="395"/>
      <c r="AD15" s="395"/>
      <c r="AE15" s="395"/>
      <c r="AF15" s="395"/>
      <c r="AG15" s="1"/>
      <c r="AH15" s="392" t="str">
        <f>IF(+事業計画書総括!M5="","",+事業計画書総括!M5)</f>
        <v/>
      </c>
      <c r="AI15" s="392"/>
      <c r="AJ15" s="392"/>
      <c r="AK15" s="392"/>
      <c r="AL15" s="392"/>
      <c r="AM15" s="392"/>
      <c r="AN15" s="392"/>
      <c r="AO15" s="392"/>
      <c r="AP15" s="392"/>
      <c r="AQ15" s="392"/>
      <c r="AR15" s="392"/>
      <c r="AS15" s="392"/>
      <c r="AT15" s="392"/>
      <c r="AU15" s="392"/>
      <c r="AV15" s="392"/>
      <c r="AW15" s="392"/>
      <c r="AX15" s="392"/>
      <c r="AY15" s="392"/>
      <c r="AZ15" s="392"/>
      <c r="BA15" s="392"/>
      <c r="BB15" s="392"/>
      <c r="BC15" s="392"/>
      <c r="BD15" s="392"/>
      <c r="BF15" s="23" t="s">
        <v>42</v>
      </c>
    </row>
    <row r="16" spans="1:58" ht="13.5" customHeight="1" x14ac:dyDescent="0.15">
      <c r="AG16" s="1"/>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row>
    <row r="17" spans="1:57" ht="13.5" customHeight="1" x14ac:dyDescent="0.15"/>
    <row r="18" spans="1:57" ht="13.5" customHeight="1" x14ac:dyDescent="0.15"/>
    <row r="19" spans="1:57" ht="13.5" customHeight="1" x14ac:dyDescent="0.15">
      <c r="AG19" s="1"/>
      <c r="AH19" s="1"/>
      <c r="AI19" s="1"/>
      <c r="AJ19" s="1"/>
      <c r="AK19" s="1"/>
      <c r="AL19" s="1"/>
      <c r="AM19" s="1"/>
      <c r="AN19" s="1"/>
      <c r="AO19" s="1"/>
      <c r="AP19" s="1"/>
      <c r="AQ19" s="1"/>
      <c r="AR19" s="1"/>
      <c r="AS19" s="1"/>
      <c r="AT19" s="1"/>
      <c r="AU19" s="1"/>
      <c r="AV19" s="1"/>
      <c r="AW19" s="1"/>
      <c r="AX19" s="1"/>
      <c r="AY19" s="1"/>
      <c r="AZ19" s="1"/>
      <c r="BA19" s="1"/>
      <c r="BB19" s="1"/>
    </row>
    <row r="20" spans="1:57" ht="13.5" customHeight="1" x14ac:dyDescent="0.15">
      <c r="AG20" s="1"/>
      <c r="AH20" s="1"/>
      <c r="AI20" s="1"/>
      <c r="AJ20" s="1"/>
      <c r="AK20" s="1"/>
      <c r="AL20" s="1"/>
      <c r="AM20" s="1"/>
      <c r="AN20" s="1"/>
      <c r="AO20" s="1"/>
      <c r="AP20" s="1"/>
      <c r="AQ20" s="1"/>
      <c r="AR20" s="1"/>
      <c r="AS20" s="1"/>
      <c r="AT20" s="1"/>
      <c r="AU20" s="1"/>
      <c r="AV20" s="1"/>
      <c r="AW20" s="1"/>
      <c r="AX20" s="1"/>
      <c r="AY20" s="1"/>
      <c r="AZ20" s="1"/>
    </row>
    <row r="21" spans="1:57" ht="13.5" customHeight="1" x14ac:dyDescent="0.15">
      <c r="AG21" s="1"/>
      <c r="AH21" s="1"/>
      <c r="AI21" s="1"/>
      <c r="AJ21" s="1"/>
      <c r="AK21" s="1"/>
      <c r="AL21" s="1"/>
      <c r="AM21" s="1"/>
      <c r="AN21" s="1"/>
      <c r="AO21" s="1"/>
      <c r="AP21" s="1"/>
      <c r="AQ21" s="1"/>
      <c r="AR21" s="1"/>
      <c r="AS21" s="1"/>
      <c r="AT21" s="1"/>
      <c r="AU21" s="1"/>
      <c r="AV21" s="1"/>
      <c r="AW21" s="1"/>
      <c r="AX21" s="1"/>
      <c r="AY21" s="1"/>
      <c r="AZ21" s="1"/>
    </row>
    <row r="22" spans="1:57" ht="13.5" customHeight="1" x14ac:dyDescent="0.15">
      <c r="A22" s="390" t="s">
        <v>595</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row>
    <row r="23" spans="1:57" ht="13.5" customHeight="1" x14ac:dyDescent="0.15">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0"/>
      <c r="BD23" s="390"/>
      <c r="BE23" s="390"/>
    </row>
    <row r="24" spans="1:57" ht="13.5" customHeight="1" x14ac:dyDescent="0.15"/>
    <row r="25" spans="1:57" ht="13.5" customHeight="1" x14ac:dyDescent="0.15">
      <c r="A25" s="405" t="s">
        <v>597</v>
      </c>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5"/>
      <c r="BC25" s="405"/>
      <c r="BD25" s="405"/>
      <c r="BE25" s="405"/>
    </row>
    <row r="26" spans="1:57" ht="13.5" customHeight="1" x14ac:dyDescent="0.15">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5"/>
      <c r="BE26" s="405"/>
    </row>
    <row r="27" spans="1:57" ht="13.5" customHeight="1" x14ac:dyDescent="0.15">
      <c r="A27" s="405"/>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row>
    <row r="28" spans="1:57" ht="13.5" customHeight="1" x14ac:dyDescent="0.15">
      <c r="A28" s="405"/>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c r="BD28" s="405"/>
      <c r="BE28" s="405"/>
    </row>
    <row r="29" spans="1:57" ht="13.5" customHeight="1" x14ac:dyDescent="0.1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row>
    <row r="30" spans="1:57" ht="13.5" customHeight="1" x14ac:dyDescent="0.15">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row>
    <row r="31" spans="1:57" ht="13.5" customHeight="1"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row>
    <row r="32" spans="1:57" ht="13.5" customHeight="1" x14ac:dyDescent="0.15">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row>
    <row r="33" spans="1:57" ht="13.5" customHeight="1" x14ac:dyDescent="0.15">
      <c r="A33" s="15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row>
    <row r="34" spans="1:57" ht="13.5" customHeight="1" x14ac:dyDescent="0.15"/>
  </sheetData>
  <mergeCells count="18">
    <mergeCell ref="X15:AF15"/>
    <mergeCell ref="AH15:BD15"/>
    <mergeCell ref="AH16:BD16"/>
    <mergeCell ref="A22:BE23"/>
    <mergeCell ref="A25:BE28"/>
    <mergeCell ref="AH14:BD14"/>
    <mergeCell ref="BB3:BC3"/>
    <mergeCell ref="X11:AF11"/>
    <mergeCell ref="AH11:BD11"/>
    <mergeCell ref="AH12:BD12"/>
    <mergeCell ref="X13:AF13"/>
    <mergeCell ref="AH13:BD13"/>
    <mergeCell ref="AO3:AQ3"/>
    <mergeCell ref="AR3:AS3"/>
    <mergeCell ref="AT3:AU3"/>
    <mergeCell ref="AV3:AW3"/>
    <mergeCell ref="AX3:AY3"/>
    <mergeCell ref="AZ3:BA3"/>
  </mergeCells>
  <phoneticPr fontId="5"/>
  <dataValidations count="2">
    <dataValidation imeMode="off" allowBlank="1" showInputMessage="1" showErrorMessage="1" sqref="AH20:AZ21"/>
    <dataValidation imeMode="on" allowBlank="1" showInputMessage="1" showErrorMessage="1" sqref="AH19 AG19:AG21 AG11:AH16"/>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BJ62"/>
  <sheetViews>
    <sheetView view="pageBreakPreview" zoomScaleNormal="100" zoomScaleSheetLayoutView="100" workbookViewId="0">
      <selection activeCell="A4" sqref="A4:I6"/>
    </sheetView>
  </sheetViews>
  <sheetFormatPr defaultRowHeight="12.75" x14ac:dyDescent="0.15"/>
  <cols>
    <col min="1" max="58" width="1.7109375" customWidth="1"/>
    <col min="59" max="59" width="3.7109375" customWidth="1"/>
    <col min="60" max="60" width="16.5703125" customWidth="1"/>
    <col min="61" max="61" width="3.7109375" bestFit="1" customWidth="1"/>
  </cols>
  <sheetData>
    <row r="1" spans="1:59" ht="13.5" customHeight="1" x14ac:dyDescent="0.15"/>
    <row r="2" spans="1:59" ht="13.5" customHeight="1" x14ac:dyDescent="0.15">
      <c r="A2" t="s">
        <v>461</v>
      </c>
    </row>
    <row r="4" spans="1:59" x14ac:dyDescent="0.15">
      <c r="A4" s="1042" t="s">
        <v>598</v>
      </c>
      <c r="B4" s="1045"/>
      <c r="C4" s="1045"/>
      <c r="D4" s="1045"/>
      <c r="E4" s="1045"/>
      <c r="F4" s="1045"/>
      <c r="G4" s="1045"/>
      <c r="H4" s="1045"/>
      <c r="I4" s="1046"/>
      <c r="J4" s="1048" t="str">
        <f>IF(+事業計画書総括!M16="","",+事業計画書総括!M16)</f>
        <v/>
      </c>
      <c r="K4" s="597"/>
      <c r="L4" s="597"/>
      <c r="M4" s="597"/>
      <c r="N4" s="597"/>
      <c r="O4" s="597"/>
      <c r="P4" s="597"/>
      <c r="Q4" s="597"/>
      <c r="R4" s="597"/>
      <c r="S4" s="597"/>
      <c r="T4" s="597"/>
      <c r="U4" s="597"/>
      <c r="V4" s="597"/>
      <c r="W4" s="597"/>
      <c r="X4" s="597"/>
      <c r="Y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604"/>
      <c r="BF4" s="23"/>
      <c r="BG4" s="23" t="s">
        <v>201</v>
      </c>
    </row>
    <row r="5" spans="1:59" x14ac:dyDescent="0.15">
      <c r="A5" s="1047"/>
      <c r="B5" s="1045"/>
      <c r="C5" s="1045"/>
      <c r="D5" s="1045"/>
      <c r="E5" s="1045"/>
      <c r="F5" s="1045"/>
      <c r="G5" s="1045"/>
      <c r="H5" s="1045"/>
      <c r="I5" s="1046"/>
      <c r="J5" s="1049"/>
      <c r="K5" s="1050"/>
      <c r="L5" s="1050"/>
      <c r="M5" s="1050"/>
      <c r="N5" s="1050"/>
      <c r="O5" s="1050"/>
      <c r="P5" s="1050"/>
      <c r="Q5" s="1050"/>
      <c r="R5" s="1050"/>
      <c r="S5" s="1050"/>
      <c r="T5" s="1050"/>
      <c r="U5" s="1050"/>
      <c r="V5" s="1050"/>
      <c r="W5" s="1050"/>
      <c r="X5" s="1050"/>
      <c r="Y5" s="1050"/>
      <c r="Z5" s="1050"/>
      <c r="AA5" s="1050"/>
      <c r="AB5" s="1050"/>
      <c r="AC5" s="1050"/>
      <c r="AD5" s="1050"/>
      <c r="AE5" s="1050"/>
      <c r="AF5" s="1050"/>
      <c r="AG5" s="1050"/>
      <c r="AH5" s="1050"/>
      <c r="AI5" s="1050"/>
      <c r="AJ5" s="1050"/>
      <c r="AK5" s="1050"/>
      <c r="AL5" s="1050"/>
      <c r="AM5" s="1050"/>
      <c r="AN5" s="1050"/>
      <c r="AO5" s="1050"/>
      <c r="AP5" s="1050"/>
      <c r="AQ5" s="1050"/>
      <c r="AR5" s="1050"/>
      <c r="AS5" s="1050"/>
      <c r="AT5" s="1050"/>
      <c r="AU5" s="1050"/>
      <c r="AV5" s="1050"/>
      <c r="AW5" s="1050"/>
      <c r="AX5" s="1050"/>
      <c r="AY5" s="1050"/>
      <c r="AZ5" s="1050"/>
      <c r="BA5" s="1050"/>
      <c r="BB5" s="1050"/>
      <c r="BC5" s="1050"/>
      <c r="BD5" s="1050"/>
      <c r="BE5" s="1051"/>
    </row>
    <row r="6" spans="1:59" x14ac:dyDescent="0.15">
      <c r="A6" s="1047"/>
      <c r="B6" s="1045"/>
      <c r="C6" s="1045"/>
      <c r="D6" s="1045"/>
      <c r="E6" s="1045"/>
      <c r="F6" s="1045"/>
      <c r="G6" s="1045"/>
      <c r="H6" s="1045"/>
      <c r="I6" s="1046"/>
      <c r="J6" s="545"/>
      <c r="K6" s="546"/>
      <c r="L6" s="546"/>
      <c r="M6" s="546"/>
      <c r="N6" s="546"/>
      <c r="O6" s="546"/>
      <c r="P6" s="546"/>
      <c r="Q6" s="546"/>
      <c r="R6" s="546"/>
      <c r="S6" s="546"/>
      <c r="T6" s="546"/>
      <c r="U6" s="546"/>
      <c r="V6" s="546"/>
      <c r="W6" s="546"/>
      <c r="X6" s="546"/>
      <c r="Y6" s="546"/>
      <c r="Z6" s="546"/>
      <c r="AA6" s="546"/>
      <c r="AB6" s="546"/>
      <c r="AC6" s="546"/>
      <c r="AD6" s="546"/>
      <c r="AE6" s="546"/>
      <c r="AF6" s="546"/>
      <c r="AG6" s="546"/>
      <c r="AH6" s="546"/>
      <c r="AI6" s="546"/>
      <c r="AJ6" s="546"/>
      <c r="AK6" s="546"/>
      <c r="AL6" s="546"/>
      <c r="AM6" s="546"/>
      <c r="AN6" s="546"/>
      <c r="AO6" s="546"/>
      <c r="AP6" s="546"/>
      <c r="AQ6" s="546"/>
      <c r="AR6" s="546"/>
      <c r="AS6" s="546"/>
      <c r="AT6" s="546"/>
      <c r="AU6" s="546"/>
      <c r="AV6" s="546"/>
      <c r="AW6" s="546"/>
      <c r="AX6" s="546"/>
      <c r="AY6" s="546"/>
      <c r="AZ6" s="546"/>
      <c r="BA6" s="546"/>
      <c r="BB6" s="546"/>
      <c r="BC6" s="546"/>
      <c r="BD6" s="546"/>
      <c r="BE6" s="547"/>
    </row>
    <row r="7" spans="1:59" x14ac:dyDescent="0.15">
      <c r="A7" s="1042" t="s">
        <v>477</v>
      </c>
      <c r="B7" s="1043"/>
      <c r="C7" s="1043"/>
      <c r="D7" s="1043"/>
      <c r="E7" s="1043"/>
      <c r="F7" s="1043"/>
      <c r="G7" s="1043"/>
      <c r="H7" s="1043"/>
      <c r="I7" s="1044"/>
      <c r="J7" s="11" t="s">
        <v>479</v>
      </c>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1"/>
      <c r="AR7" s="141"/>
      <c r="AS7" s="141"/>
      <c r="AT7" s="141"/>
      <c r="AU7" s="141"/>
      <c r="AV7" s="141"/>
      <c r="AW7" s="141"/>
      <c r="AX7" s="141"/>
      <c r="AY7" s="141"/>
      <c r="AZ7" s="141"/>
      <c r="BA7" s="141"/>
      <c r="BB7" s="141"/>
      <c r="BC7" s="141"/>
      <c r="BD7" s="141"/>
      <c r="BE7" s="12"/>
    </row>
    <row r="8" spans="1:59" x14ac:dyDescent="0.15">
      <c r="A8" s="1042"/>
      <c r="B8" s="1043"/>
      <c r="C8" s="1043"/>
      <c r="D8" s="1043"/>
      <c r="E8" s="1043"/>
      <c r="F8" s="1043"/>
      <c r="G8" s="1043"/>
      <c r="H8" s="1043"/>
      <c r="I8" s="1044"/>
      <c r="J8" s="4"/>
      <c r="K8" s="988"/>
      <c r="L8" s="988"/>
      <c r="M8" s="988"/>
      <c r="N8" s="988"/>
      <c r="O8" s="988"/>
      <c r="P8" s="988"/>
      <c r="Q8" s="988"/>
      <c r="R8" s="988"/>
      <c r="S8" s="988"/>
      <c r="T8" s="988"/>
      <c r="U8" s="988"/>
      <c r="V8" s="988"/>
      <c r="W8" s="988"/>
      <c r="X8" s="988"/>
      <c r="Y8" s="988"/>
      <c r="Z8" s="988"/>
      <c r="AA8" s="988"/>
      <c r="AB8" s="988"/>
      <c r="AC8" s="988"/>
      <c r="AD8" s="988"/>
      <c r="AE8" s="988"/>
      <c r="AF8" s="988"/>
      <c r="AG8" s="988"/>
      <c r="AH8" s="988"/>
      <c r="AI8" s="988"/>
      <c r="AJ8" s="988"/>
      <c r="AK8" s="988"/>
      <c r="AL8" s="988"/>
      <c r="AM8" s="988"/>
      <c r="AN8" s="988"/>
      <c r="AO8" s="988"/>
      <c r="AP8" s="988"/>
      <c r="AQ8" s="988"/>
      <c r="AR8" s="988"/>
      <c r="AS8" s="988"/>
      <c r="AT8" s="988"/>
      <c r="AU8" s="988"/>
      <c r="AV8" s="988"/>
      <c r="AW8" s="988"/>
      <c r="AX8" s="988"/>
      <c r="AY8" s="988"/>
      <c r="AZ8" s="988"/>
      <c r="BA8" s="988"/>
      <c r="BB8" s="988"/>
      <c r="BC8" s="988"/>
      <c r="BD8" s="988"/>
      <c r="BE8" s="1023"/>
      <c r="BG8" t="s">
        <v>480</v>
      </c>
    </row>
    <row r="9" spans="1:59" x14ac:dyDescent="0.15">
      <c r="A9" s="1042"/>
      <c r="B9" s="1043"/>
      <c r="C9" s="1043"/>
      <c r="D9" s="1043"/>
      <c r="E9" s="1043"/>
      <c r="F9" s="1043"/>
      <c r="G9" s="1043"/>
      <c r="H9" s="1043"/>
      <c r="I9" s="1044"/>
      <c r="J9" s="4"/>
      <c r="K9" s="988"/>
      <c r="L9" s="988"/>
      <c r="M9" s="988"/>
      <c r="N9" s="988"/>
      <c r="O9" s="988"/>
      <c r="P9" s="988"/>
      <c r="Q9" s="988"/>
      <c r="R9" s="988"/>
      <c r="S9" s="988"/>
      <c r="T9" s="988"/>
      <c r="U9" s="988"/>
      <c r="V9" s="988"/>
      <c r="W9" s="988"/>
      <c r="X9" s="988"/>
      <c r="Y9" s="988"/>
      <c r="Z9" s="988"/>
      <c r="AA9" s="988"/>
      <c r="AB9" s="988"/>
      <c r="AC9" s="988"/>
      <c r="AD9" s="988"/>
      <c r="AE9" s="988"/>
      <c r="AF9" s="988"/>
      <c r="AG9" s="988"/>
      <c r="AH9" s="988"/>
      <c r="AI9" s="988"/>
      <c r="AJ9" s="988"/>
      <c r="AK9" s="988"/>
      <c r="AL9" s="988"/>
      <c r="AM9" s="988"/>
      <c r="AN9" s="988"/>
      <c r="AO9" s="988"/>
      <c r="AP9" s="988"/>
      <c r="AQ9" s="988"/>
      <c r="AR9" s="988"/>
      <c r="AS9" s="988"/>
      <c r="AT9" s="988"/>
      <c r="AU9" s="988"/>
      <c r="AV9" s="988"/>
      <c r="AW9" s="988"/>
      <c r="AX9" s="988"/>
      <c r="AY9" s="988"/>
      <c r="AZ9" s="988"/>
      <c r="BA9" s="988"/>
      <c r="BB9" s="988"/>
      <c r="BC9" s="988"/>
      <c r="BD9" s="988"/>
      <c r="BE9" s="1023"/>
    </row>
    <row r="10" spans="1:59" x14ac:dyDescent="0.15">
      <c r="A10" s="1042"/>
      <c r="B10" s="1043"/>
      <c r="C10" s="1043"/>
      <c r="D10" s="1043"/>
      <c r="E10" s="1043"/>
      <c r="F10" s="1043"/>
      <c r="G10" s="1043"/>
      <c r="H10" s="1043"/>
      <c r="I10" s="1044"/>
      <c r="J10" s="4"/>
      <c r="K10" s="988"/>
      <c r="L10" s="988"/>
      <c r="M10" s="988"/>
      <c r="N10" s="988"/>
      <c r="O10" s="988"/>
      <c r="P10" s="988"/>
      <c r="Q10" s="988"/>
      <c r="R10" s="988"/>
      <c r="S10" s="988"/>
      <c r="T10" s="988"/>
      <c r="U10" s="988"/>
      <c r="V10" s="988"/>
      <c r="W10" s="988"/>
      <c r="X10" s="988"/>
      <c r="Y10" s="988"/>
      <c r="Z10" s="988"/>
      <c r="AA10" s="988"/>
      <c r="AB10" s="988"/>
      <c r="AC10" s="988"/>
      <c r="AD10" s="988"/>
      <c r="AE10" s="988"/>
      <c r="AF10" s="988"/>
      <c r="AG10" s="988"/>
      <c r="AH10" s="988"/>
      <c r="AI10" s="988"/>
      <c r="AJ10" s="988"/>
      <c r="AK10" s="988"/>
      <c r="AL10" s="988"/>
      <c r="AM10" s="988"/>
      <c r="AN10" s="988"/>
      <c r="AO10" s="988"/>
      <c r="AP10" s="988"/>
      <c r="AQ10" s="988"/>
      <c r="AR10" s="988"/>
      <c r="AS10" s="988"/>
      <c r="AT10" s="988"/>
      <c r="AU10" s="988"/>
      <c r="AV10" s="988"/>
      <c r="AW10" s="988"/>
      <c r="AX10" s="988"/>
      <c r="AY10" s="988"/>
      <c r="AZ10" s="988"/>
      <c r="BA10" s="988"/>
      <c r="BB10" s="988"/>
      <c r="BC10" s="988"/>
      <c r="BD10" s="988"/>
      <c r="BE10" s="1023"/>
    </row>
    <row r="11" spans="1:59" x14ac:dyDescent="0.15">
      <c r="A11" s="1042"/>
      <c r="B11" s="1043"/>
      <c r="C11" s="1043"/>
      <c r="D11" s="1043"/>
      <c r="E11" s="1043"/>
      <c r="F11" s="1043"/>
      <c r="G11" s="1043"/>
      <c r="H11" s="1043"/>
      <c r="I11" s="1044"/>
      <c r="J11" s="4"/>
      <c r="K11" s="988"/>
      <c r="L11" s="988"/>
      <c r="M11" s="988"/>
      <c r="N11" s="988"/>
      <c r="O11" s="988"/>
      <c r="P11" s="988"/>
      <c r="Q11" s="988"/>
      <c r="R11" s="988"/>
      <c r="S11" s="988"/>
      <c r="T11" s="988"/>
      <c r="U11" s="988"/>
      <c r="V11" s="988"/>
      <c r="W11" s="988"/>
      <c r="X11" s="988"/>
      <c r="Y11" s="988"/>
      <c r="Z11" s="988"/>
      <c r="AA11" s="988"/>
      <c r="AB11" s="988"/>
      <c r="AC11" s="988"/>
      <c r="AD11" s="988"/>
      <c r="AE11" s="988"/>
      <c r="AF11" s="988"/>
      <c r="AG11" s="988"/>
      <c r="AH11" s="988"/>
      <c r="AI11" s="988"/>
      <c r="AJ11" s="988"/>
      <c r="AK11" s="988"/>
      <c r="AL11" s="988"/>
      <c r="AM11" s="988"/>
      <c r="AN11" s="988"/>
      <c r="AO11" s="988"/>
      <c r="AP11" s="988"/>
      <c r="AQ11" s="988"/>
      <c r="AR11" s="988"/>
      <c r="AS11" s="988"/>
      <c r="AT11" s="988"/>
      <c r="AU11" s="988"/>
      <c r="AV11" s="988"/>
      <c r="AW11" s="988"/>
      <c r="AX11" s="988"/>
      <c r="AY11" s="988"/>
      <c r="AZ11" s="988"/>
      <c r="BA11" s="988"/>
      <c r="BB11" s="988"/>
      <c r="BC11" s="988"/>
      <c r="BD11" s="988"/>
      <c r="BE11" s="1023"/>
    </row>
    <row r="12" spans="1:59" x14ac:dyDescent="0.15">
      <c r="A12" s="1042"/>
      <c r="B12" s="1043"/>
      <c r="C12" s="1043"/>
      <c r="D12" s="1043"/>
      <c r="E12" s="1043"/>
      <c r="F12" s="1043"/>
      <c r="G12" s="1043"/>
      <c r="H12" s="1043"/>
      <c r="I12" s="1044"/>
      <c r="J12" s="4" t="s">
        <v>481</v>
      </c>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x14ac:dyDescent="0.15">
      <c r="A13" s="1042"/>
      <c r="B13" s="1043"/>
      <c r="C13" s="1043"/>
      <c r="D13" s="1043"/>
      <c r="E13" s="1043"/>
      <c r="F13" s="1043"/>
      <c r="G13" s="1043"/>
      <c r="H13" s="1043"/>
      <c r="I13" s="1044"/>
      <c r="J13" s="4"/>
      <c r="K13" s="988"/>
      <c r="L13" s="988"/>
      <c r="M13" s="988"/>
      <c r="N13" s="988"/>
      <c r="O13" s="988"/>
      <c r="P13" s="988"/>
      <c r="Q13" s="988"/>
      <c r="R13" s="988"/>
      <c r="S13" s="988"/>
      <c r="T13" s="988"/>
      <c r="U13" s="988"/>
      <c r="V13" s="988"/>
      <c r="W13" s="988"/>
      <c r="X13" s="988"/>
      <c r="Y13" s="988"/>
      <c r="Z13" s="988"/>
      <c r="AA13" s="988"/>
      <c r="AB13" s="988"/>
      <c r="AC13" s="988"/>
      <c r="AD13" s="988"/>
      <c r="AE13" s="988"/>
      <c r="AF13" s="988"/>
      <c r="AG13" s="988"/>
      <c r="AH13" s="988"/>
      <c r="AI13" s="988"/>
      <c r="AJ13" s="988"/>
      <c r="AK13" s="988"/>
      <c r="AL13" s="988"/>
      <c r="AM13" s="988"/>
      <c r="AN13" s="988"/>
      <c r="AO13" s="988"/>
      <c r="AP13" s="988"/>
      <c r="AQ13" s="988"/>
      <c r="AR13" s="988"/>
      <c r="AS13" s="988"/>
      <c r="AT13" s="988"/>
      <c r="AU13" s="988"/>
      <c r="AV13" s="988"/>
      <c r="AW13" s="988"/>
      <c r="AX13" s="988"/>
      <c r="AY13" s="988"/>
      <c r="AZ13" s="988"/>
      <c r="BA13" s="988"/>
      <c r="BB13" s="988"/>
      <c r="BC13" s="988"/>
      <c r="BD13" s="988"/>
      <c r="BE13" s="1023"/>
      <c r="BG13" t="s">
        <v>482</v>
      </c>
    </row>
    <row r="14" spans="1:59" x14ac:dyDescent="0.15">
      <c r="A14" s="1042"/>
      <c r="B14" s="1043"/>
      <c r="C14" s="1043"/>
      <c r="D14" s="1043"/>
      <c r="E14" s="1043"/>
      <c r="F14" s="1043"/>
      <c r="G14" s="1043"/>
      <c r="H14" s="1043"/>
      <c r="I14" s="1044"/>
      <c r="J14" s="4"/>
      <c r="K14" s="988"/>
      <c r="L14" s="988"/>
      <c r="M14" s="988"/>
      <c r="N14" s="988"/>
      <c r="O14" s="988"/>
      <c r="P14" s="988"/>
      <c r="Q14" s="988"/>
      <c r="R14" s="988"/>
      <c r="S14" s="988"/>
      <c r="T14" s="988"/>
      <c r="U14" s="988"/>
      <c r="V14" s="988"/>
      <c r="W14" s="988"/>
      <c r="X14" s="988"/>
      <c r="Y14" s="988"/>
      <c r="Z14" s="988"/>
      <c r="AA14" s="988"/>
      <c r="AB14" s="988"/>
      <c r="AC14" s="988"/>
      <c r="AD14" s="988"/>
      <c r="AE14" s="988"/>
      <c r="AF14" s="988"/>
      <c r="AG14" s="988"/>
      <c r="AH14" s="988"/>
      <c r="AI14" s="988"/>
      <c r="AJ14" s="988"/>
      <c r="AK14" s="988"/>
      <c r="AL14" s="988"/>
      <c r="AM14" s="988"/>
      <c r="AN14" s="988"/>
      <c r="AO14" s="988"/>
      <c r="AP14" s="988"/>
      <c r="AQ14" s="988"/>
      <c r="AR14" s="988"/>
      <c r="AS14" s="988"/>
      <c r="AT14" s="988"/>
      <c r="AU14" s="988"/>
      <c r="AV14" s="988"/>
      <c r="AW14" s="988"/>
      <c r="AX14" s="988"/>
      <c r="AY14" s="988"/>
      <c r="AZ14" s="988"/>
      <c r="BA14" s="988"/>
      <c r="BB14" s="988"/>
      <c r="BC14" s="988"/>
      <c r="BD14" s="988"/>
      <c r="BE14" s="1023"/>
    </row>
    <row r="15" spans="1:59" x14ac:dyDescent="0.15">
      <c r="A15" s="1042"/>
      <c r="B15" s="1043"/>
      <c r="C15" s="1043"/>
      <c r="D15" s="1043"/>
      <c r="E15" s="1043"/>
      <c r="F15" s="1043"/>
      <c r="G15" s="1043"/>
      <c r="H15" s="1043"/>
      <c r="I15" s="1044"/>
      <c r="J15" s="4"/>
      <c r="K15" s="988"/>
      <c r="L15" s="988"/>
      <c r="M15" s="988"/>
      <c r="N15" s="988"/>
      <c r="O15" s="988"/>
      <c r="P15" s="988"/>
      <c r="Q15" s="988"/>
      <c r="R15" s="988"/>
      <c r="S15" s="988"/>
      <c r="T15" s="988"/>
      <c r="U15" s="988"/>
      <c r="V15" s="988"/>
      <c r="W15" s="988"/>
      <c r="X15" s="988"/>
      <c r="Y15" s="988"/>
      <c r="Z15" s="988"/>
      <c r="AA15" s="988"/>
      <c r="AB15" s="988"/>
      <c r="AC15" s="988"/>
      <c r="AD15" s="988"/>
      <c r="AE15" s="988"/>
      <c r="AF15" s="988"/>
      <c r="AG15" s="988"/>
      <c r="AH15" s="988"/>
      <c r="AI15" s="988"/>
      <c r="AJ15" s="988"/>
      <c r="AK15" s="988"/>
      <c r="AL15" s="988"/>
      <c r="AM15" s="988"/>
      <c r="AN15" s="988"/>
      <c r="AO15" s="988"/>
      <c r="AP15" s="988"/>
      <c r="AQ15" s="988"/>
      <c r="AR15" s="988"/>
      <c r="AS15" s="988"/>
      <c r="AT15" s="988"/>
      <c r="AU15" s="988"/>
      <c r="AV15" s="988"/>
      <c r="AW15" s="988"/>
      <c r="AX15" s="988"/>
      <c r="AY15" s="988"/>
      <c r="AZ15" s="988"/>
      <c r="BA15" s="988"/>
      <c r="BB15" s="988"/>
      <c r="BC15" s="988"/>
      <c r="BD15" s="988"/>
      <c r="BE15" s="1023"/>
    </row>
    <row r="16" spans="1:59" x14ac:dyDescent="0.15">
      <c r="A16" s="1042"/>
      <c r="B16" s="1043"/>
      <c r="C16" s="1043"/>
      <c r="D16" s="1043"/>
      <c r="E16" s="1043"/>
      <c r="F16" s="1043"/>
      <c r="G16" s="1043"/>
      <c r="H16" s="1043"/>
      <c r="I16" s="1044"/>
      <c r="J16" s="4"/>
      <c r="K16" s="988"/>
      <c r="L16" s="988"/>
      <c r="M16" s="988"/>
      <c r="N16" s="988"/>
      <c r="O16" s="988"/>
      <c r="P16" s="988"/>
      <c r="Q16" s="988"/>
      <c r="R16" s="988"/>
      <c r="S16" s="988"/>
      <c r="T16" s="988"/>
      <c r="U16" s="988"/>
      <c r="V16" s="988"/>
      <c r="W16" s="988"/>
      <c r="X16" s="988"/>
      <c r="Y16" s="988"/>
      <c r="Z16" s="988"/>
      <c r="AA16" s="988"/>
      <c r="AB16" s="988"/>
      <c r="AC16" s="988"/>
      <c r="AD16" s="988"/>
      <c r="AE16" s="988"/>
      <c r="AF16" s="988"/>
      <c r="AG16" s="988"/>
      <c r="AH16" s="988"/>
      <c r="AI16" s="988"/>
      <c r="AJ16" s="988"/>
      <c r="AK16" s="988"/>
      <c r="AL16" s="988"/>
      <c r="AM16" s="988"/>
      <c r="AN16" s="988"/>
      <c r="AO16" s="988"/>
      <c r="AP16" s="988"/>
      <c r="AQ16" s="988"/>
      <c r="AR16" s="988"/>
      <c r="AS16" s="988"/>
      <c r="AT16" s="988"/>
      <c r="AU16" s="988"/>
      <c r="AV16" s="988"/>
      <c r="AW16" s="988"/>
      <c r="AX16" s="988"/>
      <c r="AY16" s="988"/>
      <c r="AZ16" s="988"/>
      <c r="BA16" s="988"/>
      <c r="BB16" s="988"/>
      <c r="BC16" s="988"/>
      <c r="BD16" s="988"/>
      <c r="BE16" s="1023"/>
    </row>
    <row r="17" spans="1:62" x14ac:dyDescent="0.15">
      <c r="A17" s="1042"/>
      <c r="B17" s="1043"/>
      <c r="C17" s="1043"/>
      <c r="D17" s="1043"/>
      <c r="E17" s="1043"/>
      <c r="F17" s="1043"/>
      <c r="G17" s="1043"/>
      <c r="H17" s="1043"/>
      <c r="I17" s="1044"/>
      <c r="J17" s="4" t="s">
        <v>478</v>
      </c>
      <c r="BE17" s="5"/>
    </row>
    <row r="18" spans="1:62" x14ac:dyDescent="0.15">
      <c r="A18" s="1042"/>
      <c r="B18" s="1043"/>
      <c r="C18" s="1043"/>
      <c r="D18" s="1043"/>
      <c r="E18" s="1043"/>
      <c r="F18" s="1043"/>
      <c r="G18" s="1043"/>
      <c r="H18" s="1043"/>
      <c r="I18" s="1044"/>
      <c r="J18" s="4"/>
      <c r="K18" s="988"/>
      <c r="L18" s="988"/>
      <c r="M18" s="988"/>
      <c r="N18" s="988"/>
      <c r="O18" s="988"/>
      <c r="P18" s="988"/>
      <c r="Q18" s="988"/>
      <c r="R18" s="988"/>
      <c r="S18" s="988"/>
      <c r="T18" s="988"/>
      <c r="U18" s="988"/>
      <c r="V18" s="988"/>
      <c r="W18" s="988"/>
      <c r="X18" s="988"/>
      <c r="Y18" s="988"/>
      <c r="Z18" s="988"/>
      <c r="AA18" s="988"/>
      <c r="AB18" s="988"/>
      <c r="AC18" s="988"/>
      <c r="AD18" s="988"/>
      <c r="AE18" s="988"/>
      <c r="AF18" s="988"/>
      <c r="AG18" s="988"/>
      <c r="AH18" s="988"/>
      <c r="AI18" s="988"/>
      <c r="AJ18" s="988"/>
      <c r="AK18" s="988"/>
      <c r="AL18" s="988"/>
      <c r="AM18" s="988"/>
      <c r="AN18" s="988"/>
      <c r="AO18" s="988"/>
      <c r="AP18" s="988"/>
      <c r="AQ18" s="988"/>
      <c r="AR18" s="988"/>
      <c r="AS18" s="988"/>
      <c r="AT18" s="988"/>
      <c r="AU18" s="988"/>
      <c r="AV18" s="988"/>
      <c r="AW18" s="988"/>
      <c r="AX18" s="988"/>
      <c r="AY18" s="988"/>
      <c r="AZ18" s="988"/>
      <c r="BA18" s="988"/>
      <c r="BB18" s="988"/>
      <c r="BC18" s="988"/>
      <c r="BD18" s="988"/>
      <c r="BE18" s="1023"/>
      <c r="BG18" t="s">
        <v>483</v>
      </c>
    </row>
    <row r="19" spans="1:62" x14ac:dyDescent="0.15">
      <c r="A19" s="1042"/>
      <c r="B19" s="1043"/>
      <c r="C19" s="1043"/>
      <c r="D19" s="1043"/>
      <c r="E19" s="1043"/>
      <c r="F19" s="1043"/>
      <c r="G19" s="1043"/>
      <c r="H19" s="1043"/>
      <c r="I19" s="1044"/>
      <c r="J19" s="4"/>
      <c r="K19" s="988"/>
      <c r="L19" s="988"/>
      <c r="M19" s="988"/>
      <c r="N19" s="988"/>
      <c r="O19" s="988"/>
      <c r="P19" s="988"/>
      <c r="Q19" s="988"/>
      <c r="R19" s="988"/>
      <c r="S19" s="988"/>
      <c r="T19" s="988"/>
      <c r="U19" s="988"/>
      <c r="V19" s="988"/>
      <c r="W19" s="988"/>
      <c r="X19" s="988"/>
      <c r="Y19" s="988"/>
      <c r="Z19" s="988"/>
      <c r="AA19" s="988"/>
      <c r="AB19" s="988"/>
      <c r="AC19" s="988"/>
      <c r="AD19" s="988"/>
      <c r="AE19" s="988"/>
      <c r="AF19" s="988"/>
      <c r="AG19" s="988"/>
      <c r="AH19" s="988"/>
      <c r="AI19" s="988"/>
      <c r="AJ19" s="988"/>
      <c r="AK19" s="988"/>
      <c r="AL19" s="988"/>
      <c r="AM19" s="988"/>
      <c r="AN19" s="988"/>
      <c r="AO19" s="988"/>
      <c r="AP19" s="988"/>
      <c r="AQ19" s="988"/>
      <c r="AR19" s="988"/>
      <c r="AS19" s="988"/>
      <c r="AT19" s="988"/>
      <c r="AU19" s="988"/>
      <c r="AV19" s="988"/>
      <c r="AW19" s="988"/>
      <c r="AX19" s="988"/>
      <c r="AY19" s="988"/>
      <c r="AZ19" s="988"/>
      <c r="BA19" s="988"/>
      <c r="BB19" s="988"/>
      <c r="BC19" s="988"/>
      <c r="BD19" s="988"/>
      <c r="BE19" s="1023"/>
    </row>
    <row r="20" spans="1:62" x14ac:dyDescent="0.15">
      <c r="A20" s="1042"/>
      <c r="B20" s="1043"/>
      <c r="C20" s="1043"/>
      <c r="D20" s="1043"/>
      <c r="E20" s="1043"/>
      <c r="F20" s="1043"/>
      <c r="G20" s="1043"/>
      <c r="H20" s="1043"/>
      <c r="I20" s="1044"/>
      <c r="J20" s="4"/>
      <c r="K20" s="988"/>
      <c r="L20" s="988"/>
      <c r="M20" s="988"/>
      <c r="N20" s="988"/>
      <c r="O20" s="988"/>
      <c r="P20" s="988"/>
      <c r="Q20" s="988"/>
      <c r="R20" s="988"/>
      <c r="S20" s="988"/>
      <c r="T20" s="988"/>
      <c r="U20" s="988"/>
      <c r="V20" s="988"/>
      <c r="W20" s="988"/>
      <c r="X20" s="988"/>
      <c r="Y20" s="988"/>
      <c r="Z20" s="988"/>
      <c r="AA20" s="988"/>
      <c r="AB20" s="988"/>
      <c r="AC20" s="988"/>
      <c r="AD20" s="988"/>
      <c r="AE20" s="988"/>
      <c r="AF20" s="988"/>
      <c r="AG20" s="988"/>
      <c r="AH20" s="988"/>
      <c r="AI20" s="988"/>
      <c r="AJ20" s="988"/>
      <c r="AK20" s="988"/>
      <c r="AL20" s="988"/>
      <c r="AM20" s="988"/>
      <c r="AN20" s="988"/>
      <c r="AO20" s="988"/>
      <c r="AP20" s="988"/>
      <c r="AQ20" s="988"/>
      <c r="AR20" s="988"/>
      <c r="AS20" s="988"/>
      <c r="AT20" s="988"/>
      <c r="AU20" s="988"/>
      <c r="AV20" s="988"/>
      <c r="AW20" s="988"/>
      <c r="AX20" s="988"/>
      <c r="AY20" s="988"/>
      <c r="AZ20" s="988"/>
      <c r="BA20" s="988"/>
      <c r="BB20" s="988"/>
      <c r="BC20" s="988"/>
      <c r="BD20" s="988"/>
      <c r="BE20" s="1023"/>
    </row>
    <row r="21" spans="1:62" x14ac:dyDescent="0.15">
      <c r="A21" s="1042"/>
      <c r="B21" s="1043"/>
      <c r="C21" s="1043"/>
      <c r="D21" s="1043"/>
      <c r="E21" s="1043"/>
      <c r="F21" s="1043"/>
      <c r="G21" s="1043"/>
      <c r="H21" s="1043"/>
      <c r="I21" s="1044"/>
      <c r="J21" s="152"/>
      <c r="K21" s="608"/>
      <c r="L21" s="608"/>
      <c r="M21" s="608"/>
      <c r="N21" s="608"/>
      <c r="O21" s="608"/>
      <c r="P21" s="608"/>
      <c r="Q21" s="608"/>
      <c r="R21" s="608"/>
      <c r="S21" s="608"/>
      <c r="T21" s="608"/>
      <c r="U21" s="608"/>
      <c r="V21" s="608"/>
      <c r="W21" s="608"/>
      <c r="X21" s="608"/>
      <c r="Y21" s="608"/>
      <c r="Z21" s="608"/>
      <c r="AA21" s="608"/>
      <c r="AB21" s="608"/>
      <c r="AC21" s="608"/>
      <c r="AD21" s="608"/>
      <c r="AE21" s="608"/>
      <c r="AF21" s="608"/>
      <c r="AG21" s="608"/>
      <c r="AH21" s="608"/>
      <c r="AI21" s="608"/>
      <c r="AJ21" s="608"/>
      <c r="AK21" s="608"/>
      <c r="AL21" s="608"/>
      <c r="AM21" s="608"/>
      <c r="AN21" s="608"/>
      <c r="AO21" s="608"/>
      <c r="AP21" s="608"/>
      <c r="AQ21" s="608"/>
      <c r="AR21" s="608"/>
      <c r="AS21" s="608"/>
      <c r="AT21" s="608"/>
      <c r="AU21" s="608"/>
      <c r="AV21" s="608"/>
      <c r="AW21" s="608"/>
      <c r="AX21" s="608"/>
      <c r="AY21" s="608"/>
      <c r="AZ21" s="608"/>
      <c r="BA21" s="608"/>
      <c r="BB21" s="608"/>
      <c r="BC21" s="608"/>
      <c r="BD21" s="608"/>
      <c r="BE21" s="1024"/>
    </row>
    <row r="22" spans="1:62" ht="12.75" customHeight="1" x14ac:dyDescent="0.15">
      <c r="A22" s="1025" t="s">
        <v>462</v>
      </c>
      <c r="B22" s="1026"/>
      <c r="C22" s="1026"/>
      <c r="D22" s="1026"/>
      <c r="E22" s="1026"/>
      <c r="F22" s="1026"/>
      <c r="G22" s="1026"/>
      <c r="H22" s="1026"/>
      <c r="I22" s="1027"/>
      <c r="J22" s="397" t="s">
        <v>255</v>
      </c>
      <c r="K22" s="397"/>
      <c r="L22" s="397"/>
      <c r="M22" s="397"/>
      <c r="N22" s="397"/>
      <c r="O22" s="397"/>
      <c r="P22" s="397"/>
      <c r="Q22" s="397"/>
      <c r="R22" s="744" t="s">
        <v>363</v>
      </c>
      <c r="S22" s="1022"/>
      <c r="T22" s="1022"/>
      <c r="U22" s="1022"/>
      <c r="V22" s="1022"/>
      <c r="W22" s="1022"/>
      <c r="X22" s="1022"/>
      <c r="Y22" s="1022"/>
      <c r="Z22" s="744" t="s">
        <v>469</v>
      </c>
      <c r="AA22" s="1022"/>
      <c r="AB22" s="1022"/>
      <c r="AC22" s="1022"/>
      <c r="AD22" s="1022"/>
      <c r="AE22" s="1022"/>
      <c r="AF22" s="1022"/>
      <c r="AG22" s="1022"/>
      <c r="AH22" s="744" t="s">
        <v>476</v>
      </c>
      <c r="AI22" s="1022"/>
      <c r="AJ22" s="1022"/>
      <c r="AK22" s="1022"/>
      <c r="AL22" s="1022"/>
      <c r="AM22" s="1022"/>
      <c r="AN22" s="1022"/>
      <c r="AO22" s="1022"/>
      <c r="AP22" s="744"/>
      <c r="AQ22" s="1022"/>
      <c r="AR22" s="1022"/>
      <c r="AS22" s="1022"/>
      <c r="AT22" s="1022"/>
      <c r="AU22" s="1022"/>
      <c r="AV22" s="1022"/>
      <c r="AW22" s="1022"/>
      <c r="AX22" s="1022" t="s">
        <v>351</v>
      </c>
      <c r="AY22" s="1022"/>
      <c r="AZ22" s="1022"/>
      <c r="BA22" s="1022"/>
      <c r="BB22" s="1022"/>
      <c r="BC22" s="1022"/>
      <c r="BD22" s="1022"/>
      <c r="BE22" s="1022"/>
      <c r="BG22" t="s">
        <v>474</v>
      </c>
    </row>
    <row r="23" spans="1:62" x14ac:dyDescent="0.15">
      <c r="A23" s="1028"/>
      <c r="B23" s="1029"/>
      <c r="C23" s="1029"/>
      <c r="D23" s="1029"/>
      <c r="E23" s="1029"/>
      <c r="F23" s="1029"/>
      <c r="G23" s="1029"/>
      <c r="H23" s="1029"/>
      <c r="I23" s="1030"/>
      <c r="J23" s="397"/>
      <c r="K23" s="397"/>
      <c r="L23" s="397"/>
      <c r="M23" s="397"/>
      <c r="N23" s="397"/>
      <c r="O23" s="397"/>
      <c r="P23" s="397"/>
      <c r="Q23" s="397"/>
      <c r="R23" s="997"/>
      <c r="S23" s="997"/>
      <c r="T23" s="997"/>
      <c r="U23" s="997"/>
      <c r="V23" s="997"/>
      <c r="W23" s="997"/>
      <c r="X23" s="997"/>
      <c r="Y23" s="997"/>
      <c r="Z23" s="997"/>
      <c r="AA23" s="997"/>
      <c r="AB23" s="997"/>
      <c r="AC23" s="997"/>
      <c r="AD23" s="997"/>
      <c r="AE23" s="997"/>
      <c r="AF23" s="997"/>
      <c r="AG23" s="997"/>
      <c r="AH23" s="997"/>
      <c r="AI23" s="997"/>
      <c r="AJ23" s="997"/>
      <c r="AK23" s="997"/>
      <c r="AL23" s="997"/>
      <c r="AM23" s="997"/>
      <c r="AN23" s="997"/>
      <c r="AO23" s="997"/>
      <c r="AP23" s="997"/>
      <c r="AQ23" s="997"/>
      <c r="AR23" s="997"/>
      <c r="AS23" s="997"/>
      <c r="AT23" s="997"/>
      <c r="AU23" s="997"/>
      <c r="AV23" s="997"/>
      <c r="AW23" s="997"/>
      <c r="AX23" s="997"/>
      <c r="AY23" s="997"/>
      <c r="AZ23" s="997"/>
      <c r="BA23" s="997"/>
      <c r="BB23" s="997"/>
      <c r="BC23" s="997"/>
      <c r="BD23" s="997"/>
      <c r="BE23" s="997"/>
      <c r="BH23" t="s">
        <v>470</v>
      </c>
      <c r="BI23" t="s">
        <v>472</v>
      </c>
      <c r="BJ23" t="s">
        <v>475</v>
      </c>
    </row>
    <row r="24" spans="1:62" x14ac:dyDescent="0.15">
      <c r="A24" s="1028"/>
      <c r="B24" s="1029"/>
      <c r="C24" s="1029"/>
      <c r="D24" s="1029"/>
      <c r="E24" s="1029"/>
      <c r="F24" s="1029"/>
      <c r="G24" s="1029"/>
      <c r="H24" s="1029"/>
      <c r="I24" s="1030"/>
      <c r="J24" s="397"/>
      <c r="K24" s="397"/>
      <c r="L24" s="397"/>
      <c r="M24" s="397"/>
      <c r="N24" s="397"/>
      <c r="O24" s="397"/>
      <c r="P24" s="397"/>
      <c r="Q24" s="397"/>
      <c r="R24" s="998"/>
      <c r="S24" s="998"/>
      <c r="T24" s="998"/>
      <c r="U24" s="998"/>
      <c r="V24" s="998"/>
      <c r="W24" s="998"/>
      <c r="X24" s="998"/>
      <c r="Y24" s="998"/>
      <c r="Z24" s="998"/>
      <c r="AA24" s="998"/>
      <c r="AB24" s="998"/>
      <c r="AC24" s="998"/>
      <c r="AD24" s="998"/>
      <c r="AE24" s="998"/>
      <c r="AF24" s="998"/>
      <c r="AG24" s="998"/>
      <c r="AH24" s="998"/>
      <c r="AI24" s="998"/>
      <c r="AJ24" s="998"/>
      <c r="AK24" s="998"/>
      <c r="AL24" s="998"/>
      <c r="AM24" s="998"/>
      <c r="AN24" s="998"/>
      <c r="AO24" s="998"/>
      <c r="AP24" s="998"/>
      <c r="AQ24" s="998"/>
      <c r="AR24" s="998"/>
      <c r="AS24" s="998"/>
      <c r="AT24" s="998"/>
      <c r="AU24" s="998"/>
      <c r="AV24" s="998"/>
      <c r="AW24" s="998"/>
      <c r="AX24" s="998"/>
      <c r="AY24" s="998"/>
      <c r="AZ24" s="998"/>
      <c r="BA24" s="998"/>
      <c r="BB24" s="998"/>
      <c r="BC24" s="998"/>
      <c r="BD24" s="998"/>
      <c r="BE24" s="998"/>
      <c r="BH24" t="s">
        <v>471</v>
      </c>
      <c r="BI24" t="s">
        <v>472</v>
      </c>
      <c r="BJ24" t="s">
        <v>473</v>
      </c>
    </row>
    <row r="25" spans="1:62" x14ac:dyDescent="0.15">
      <c r="A25" s="1028"/>
      <c r="B25" s="1029"/>
      <c r="C25" s="1029"/>
      <c r="D25" s="1029"/>
      <c r="E25" s="1029"/>
      <c r="F25" s="1029"/>
      <c r="G25" s="1029"/>
      <c r="H25" s="1029"/>
      <c r="I25" s="1030"/>
      <c r="J25" s="397" t="s">
        <v>463</v>
      </c>
      <c r="K25" s="397"/>
      <c r="L25" s="397"/>
      <c r="M25" s="397"/>
      <c r="N25" s="397"/>
      <c r="O25" s="397"/>
      <c r="P25" s="397"/>
      <c r="Q25" s="397"/>
      <c r="R25" s="1034"/>
      <c r="S25" s="1034"/>
      <c r="T25" s="1034"/>
      <c r="U25" s="1034"/>
      <c r="V25" s="1034"/>
      <c r="W25" s="1034"/>
      <c r="X25" s="1034"/>
      <c r="Y25" s="1034"/>
      <c r="Z25" s="1034"/>
      <c r="AA25" s="1034"/>
      <c r="AB25" s="1034"/>
      <c r="AC25" s="1034"/>
      <c r="AD25" s="1034"/>
      <c r="AE25" s="1034"/>
      <c r="AF25" s="1034"/>
      <c r="AG25" s="1034"/>
      <c r="AH25" s="1034"/>
      <c r="AI25" s="1034"/>
      <c r="AJ25" s="1034"/>
      <c r="AK25" s="1034"/>
      <c r="AL25" s="1034"/>
      <c r="AM25" s="1034"/>
      <c r="AN25" s="1034"/>
      <c r="AO25" s="1034"/>
      <c r="AP25" s="1034"/>
      <c r="AQ25" s="1034"/>
      <c r="AR25" s="1034"/>
      <c r="AS25" s="1034"/>
      <c r="AT25" s="1034"/>
      <c r="AU25" s="1034"/>
      <c r="AV25" s="1034"/>
      <c r="AW25" s="1034"/>
      <c r="AX25" s="1039"/>
      <c r="AY25" s="1039"/>
      <c r="AZ25" s="1039"/>
      <c r="BA25" s="1039"/>
      <c r="BB25" s="1039"/>
      <c r="BC25" s="1039"/>
      <c r="BD25" s="1039"/>
      <c r="BE25" s="1039"/>
    </row>
    <row r="26" spans="1:62" x14ac:dyDescent="0.15">
      <c r="A26" s="1028"/>
      <c r="B26" s="1029"/>
      <c r="C26" s="1029"/>
      <c r="D26" s="1029"/>
      <c r="E26" s="1029"/>
      <c r="F26" s="1029"/>
      <c r="G26" s="1029"/>
      <c r="H26" s="1029"/>
      <c r="I26" s="1030"/>
      <c r="J26" s="397"/>
      <c r="K26" s="397"/>
      <c r="L26" s="397"/>
      <c r="M26" s="397"/>
      <c r="N26" s="397"/>
      <c r="O26" s="397"/>
      <c r="P26" s="397"/>
      <c r="Q26" s="397"/>
      <c r="R26" s="1035"/>
      <c r="S26" s="1035"/>
      <c r="T26" s="1035"/>
      <c r="U26" s="1035"/>
      <c r="V26" s="1035"/>
      <c r="W26" s="1035"/>
      <c r="X26" s="1035"/>
      <c r="Y26" s="1035"/>
      <c r="Z26" s="1035"/>
      <c r="AA26" s="1035"/>
      <c r="AB26" s="1035"/>
      <c r="AC26" s="1035"/>
      <c r="AD26" s="1035"/>
      <c r="AE26" s="1035"/>
      <c r="AF26" s="1035"/>
      <c r="AG26" s="1035"/>
      <c r="AH26" s="1035"/>
      <c r="AI26" s="1035"/>
      <c r="AJ26" s="1035"/>
      <c r="AK26" s="1035"/>
      <c r="AL26" s="1035"/>
      <c r="AM26" s="1035"/>
      <c r="AN26" s="1035"/>
      <c r="AO26" s="1035"/>
      <c r="AP26" s="1035"/>
      <c r="AQ26" s="1035"/>
      <c r="AR26" s="1035"/>
      <c r="AS26" s="1035"/>
      <c r="AT26" s="1035"/>
      <c r="AU26" s="1035"/>
      <c r="AV26" s="1035"/>
      <c r="AW26" s="1035"/>
      <c r="AX26" s="1040"/>
      <c r="AY26" s="1040"/>
      <c r="AZ26" s="1040"/>
      <c r="BA26" s="1040"/>
      <c r="BB26" s="1040"/>
      <c r="BC26" s="1040"/>
      <c r="BD26" s="1040"/>
      <c r="BE26" s="1040"/>
    </row>
    <row r="27" spans="1:62" x14ac:dyDescent="0.15">
      <c r="A27" s="1028"/>
      <c r="B27" s="1029"/>
      <c r="C27" s="1029"/>
      <c r="D27" s="1029"/>
      <c r="E27" s="1029"/>
      <c r="F27" s="1029"/>
      <c r="G27" s="1029"/>
      <c r="H27" s="1029"/>
      <c r="I27" s="1030"/>
      <c r="J27" s="397"/>
      <c r="K27" s="397"/>
      <c r="L27" s="397"/>
      <c r="M27" s="397"/>
      <c r="N27" s="397"/>
      <c r="O27" s="397"/>
      <c r="P27" s="397"/>
      <c r="Q27" s="397"/>
      <c r="R27" s="1036"/>
      <c r="S27" s="1036"/>
      <c r="T27" s="1036"/>
      <c r="U27" s="1036"/>
      <c r="V27" s="1036"/>
      <c r="W27" s="1036"/>
      <c r="X27" s="1036"/>
      <c r="Y27" s="1036"/>
      <c r="Z27" s="1036"/>
      <c r="AA27" s="1036"/>
      <c r="AB27" s="1036"/>
      <c r="AC27" s="1036"/>
      <c r="AD27" s="1036"/>
      <c r="AE27" s="1036"/>
      <c r="AF27" s="1036"/>
      <c r="AG27" s="1036"/>
      <c r="AH27" s="1036"/>
      <c r="AI27" s="1036"/>
      <c r="AJ27" s="1036"/>
      <c r="AK27" s="1036"/>
      <c r="AL27" s="1036"/>
      <c r="AM27" s="1036"/>
      <c r="AN27" s="1036"/>
      <c r="AO27" s="1036"/>
      <c r="AP27" s="1036"/>
      <c r="AQ27" s="1036"/>
      <c r="AR27" s="1036"/>
      <c r="AS27" s="1036"/>
      <c r="AT27" s="1036"/>
      <c r="AU27" s="1036"/>
      <c r="AV27" s="1036"/>
      <c r="AW27" s="1036"/>
      <c r="AX27" s="1041"/>
      <c r="AY27" s="1041"/>
      <c r="AZ27" s="1041"/>
      <c r="BA27" s="1041"/>
      <c r="BB27" s="1041"/>
      <c r="BC27" s="1041"/>
      <c r="BD27" s="1041"/>
      <c r="BE27" s="1041"/>
    </row>
    <row r="28" spans="1:62" x14ac:dyDescent="0.15">
      <c r="A28" s="1028"/>
      <c r="B28" s="1029"/>
      <c r="C28" s="1029"/>
      <c r="D28" s="1029"/>
      <c r="E28" s="1029"/>
      <c r="F28" s="1029"/>
      <c r="G28" s="1029"/>
      <c r="H28" s="1029"/>
      <c r="I28" s="1030"/>
      <c r="J28" s="574" t="s">
        <v>464</v>
      </c>
      <c r="K28" s="397"/>
      <c r="L28" s="397"/>
      <c r="M28" s="397"/>
      <c r="N28" s="397"/>
      <c r="O28" s="397"/>
      <c r="P28" s="397"/>
      <c r="Q28" s="397"/>
      <c r="R28" s="1034"/>
      <c r="S28" s="1034"/>
      <c r="T28" s="1034"/>
      <c r="U28" s="1034"/>
      <c r="V28" s="1034"/>
      <c r="W28" s="1034"/>
      <c r="X28" s="1034"/>
      <c r="Y28" s="1034"/>
      <c r="Z28" s="1034"/>
      <c r="AA28" s="1034"/>
      <c r="AB28" s="1034"/>
      <c r="AC28" s="1034"/>
      <c r="AD28" s="1034"/>
      <c r="AE28" s="1034"/>
      <c r="AF28" s="1034"/>
      <c r="AG28" s="1034"/>
      <c r="AH28" s="1034"/>
      <c r="AI28" s="1034"/>
      <c r="AJ28" s="1034"/>
      <c r="AK28" s="1034"/>
      <c r="AL28" s="1034"/>
      <c r="AM28" s="1034"/>
      <c r="AN28" s="1034"/>
      <c r="AO28" s="1034"/>
      <c r="AP28" s="1034"/>
      <c r="AQ28" s="1034"/>
      <c r="AR28" s="1034"/>
      <c r="AS28" s="1034"/>
      <c r="AT28" s="1034"/>
      <c r="AU28" s="1034"/>
      <c r="AV28" s="1034"/>
      <c r="AW28" s="1034"/>
      <c r="AX28" s="1034"/>
      <c r="AY28" s="1034"/>
      <c r="AZ28" s="1034"/>
      <c r="BA28" s="1034"/>
      <c r="BB28" s="1034"/>
      <c r="BC28" s="1034"/>
      <c r="BD28" s="1034"/>
      <c r="BE28" s="1034"/>
    </row>
    <row r="29" spans="1:62" x14ac:dyDescent="0.15">
      <c r="A29" s="1028"/>
      <c r="B29" s="1029"/>
      <c r="C29" s="1029"/>
      <c r="D29" s="1029"/>
      <c r="E29" s="1029"/>
      <c r="F29" s="1029"/>
      <c r="G29" s="1029"/>
      <c r="H29" s="1029"/>
      <c r="I29" s="1030"/>
      <c r="J29" s="397"/>
      <c r="K29" s="397"/>
      <c r="L29" s="397"/>
      <c r="M29" s="397"/>
      <c r="N29" s="397"/>
      <c r="O29" s="397"/>
      <c r="P29" s="397"/>
      <c r="Q29" s="397"/>
      <c r="R29" s="1035"/>
      <c r="S29" s="1035"/>
      <c r="T29" s="1035"/>
      <c r="U29" s="1035"/>
      <c r="V29" s="1035"/>
      <c r="W29" s="1035"/>
      <c r="X29" s="1035"/>
      <c r="Y29" s="1035"/>
      <c r="Z29" s="1035"/>
      <c r="AA29" s="1035"/>
      <c r="AB29" s="1035"/>
      <c r="AC29" s="1035"/>
      <c r="AD29" s="1035"/>
      <c r="AE29" s="1035"/>
      <c r="AF29" s="1035"/>
      <c r="AG29" s="1035"/>
      <c r="AH29" s="1035"/>
      <c r="AI29" s="1035"/>
      <c r="AJ29" s="1035"/>
      <c r="AK29" s="1035"/>
      <c r="AL29" s="1035"/>
      <c r="AM29" s="1035"/>
      <c r="AN29" s="1035"/>
      <c r="AO29" s="1035"/>
      <c r="AP29" s="1035"/>
      <c r="AQ29" s="1035"/>
      <c r="AR29" s="1035"/>
      <c r="AS29" s="1035"/>
      <c r="AT29" s="1035"/>
      <c r="AU29" s="1035"/>
      <c r="AV29" s="1035"/>
      <c r="AW29" s="1035"/>
      <c r="AX29" s="1035"/>
      <c r="AY29" s="1035"/>
      <c r="AZ29" s="1035"/>
      <c r="BA29" s="1035"/>
      <c r="BB29" s="1035"/>
      <c r="BC29" s="1035"/>
      <c r="BD29" s="1035"/>
      <c r="BE29" s="1035"/>
    </row>
    <row r="30" spans="1:62" x14ac:dyDescent="0.15">
      <c r="A30" s="1028"/>
      <c r="B30" s="1029"/>
      <c r="C30" s="1029"/>
      <c r="D30" s="1029"/>
      <c r="E30" s="1029"/>
      <c r="F30" s="1029"/>
      <c r="G30" s="1029"/>
      <c r="H30" s="1029"/>
      <c r="I30" s="1030"/>
      <c r="J30" s="397"/>
      <c r="K30" s="397"/>
      <c r="L30" s="397"/>
      <c r="M30" s="397"/>
      <c r="N30" s="397"/>
      <c r="O30" s="397"/>
      <c r="P30" s="397"/>
      <c r="Q30" s="397"/>
      <c r="R30" s="1036"/>
      <c r="S30" s="1036"/>
      <c r="T30" s="1036"/>
      <c r="U30" s="1036"/>
      <c r="V30" s="1036"/>
      <c r="W30" s="1036"/>
      <c r="X30" s="1036"/>
      <c r="Y30" s="1036"/>
      <c r="Z30" s="1036"/>
      <c r="AA30" s="1036"/>
      <c r="AB30" s="1036"/>
      <c r="AC30" s="1036"/>
      <c r="AD30" s="1036"/>
      <c r="AE30" s="1036"/>
      <c r="AF30" s="1036"/>
      <c r="AG30" s="1036"/>
      <c r="AH30" s="1036"/>
      <c r="AI30" s="1036"/>
      <c r="AJ30" s="1036"/>
      <c r="AK30" s="1036"/>
      <c r="AL30" s="1036"/>
      <c r="AM30" s="1036"/>
      <c r="AN30" s="1036"/>
      <c r="AO30" s="1036"/>
      <c r="AP30" s="1036"/>
      <c r="AQ30" s="1036"/>
      <c r="AR30" s="1036"/>
      <c r="AS30" s="1036"/>
      <c r="AT30" s="1036"/>
      <c r="AU30" s="1036"/>
      <c r="AV30" s="1036"/>
      <c r="AW30" s="1036"/>
      <c r="AX30" s="1036"/>
      <c r="AY30" s="1036"/>
      <c r="AZ30" s="1036"/>
      <c r="BA30" s="1036"/>
      <c r="BB30" s="1036"/>
      <c r="BC30" s="1036"/>
      <c r="BD30" s="1036"/>
      <c r="BE30" s="1036"/>
    </row>
    <row r="31" spans="1:62" x14ac:dyDescent="0.15">
      <c r="A31" s="1028"/>
      <c r="B31" s="1029"/>
      <c r="C31" s="1029"/>
      <c r="D31" s="1029"/>
      <c r="E31" s="1029"/>
      <c r="F31" s="1029"/>
      <c r="G31" s="1029"/>
      <c r="H31" s="1029"/>
      <c r="I31" s="1030"/>
      <c r="J31" s="574" t="s">
        <v>465</v>
      </c>
      <c r="K31" s="397"/>
      <c r="L31" s="397"/>
      <c r="M31" s="397"/>
      <c r="N31" s="397"/>
      <c r="O31" s="397"/>
      <c r="P31" s="397"/>
      <c r="Q31" s="397"/>
      <c r="R31" s="1034"/>
      <c r="S31" s="1034"/>
      <c r="T31" s="1034"/>
      <c r="U31" s="1034"/>
      <c r="V31" s="1034"/>
      <c r="W31" s="1034"/>
      <c r="X31" s="1034"/>
      <c r="Y31" s="1034"/>
      <c r="Z31" s="1034"/>
      <c r="AA31" s="1034"/>
      <c r="AB31" s="1034"/>
      <c r="AC31" s="1034"/>
      <c r="AD31" s="1034"/>
      <c r="AE31" s="1034"/>
      <c r="AF31" s="1034"/>
      <c r="AG31" s="1034"/>
      <c r="AH31" s="1034"/>
      <c r="AI31" s="1034"/>
      <c r="AJ31" s="1034"/>
      <c r="AK31" s="1034"/>
      <c r="AL31" s="1034"/>
      <c r="AM31" s="1034"/>
      <c r="AN31" s="1034"/>
      <c r="AO31" s="1034"/>
      <c r="AP31" s="1034"/>
      <c r="AQ31" s="1034"/>
      <c r="AR31" s="1034"/>
      <c r="AS31" s="1034"/>
      <c r="AT31" s="1034"/>
      <c r="AU31" s="1034"/>
      <c r="AV31" s="1034"/>
      <c r="AW31" s="1034"/>
      <c r="AX31" s="1034"/>
      <c r="AY31" s="1034"/>
      <c r="AZ31" s="1034"/>
      <c r="BA31" s="1034"/>
      <c r="BB31" s="1034"/>
      <c r="BC31" s="1034"/>
      <c r="BD31" s="1034"/>
      <c r="BE31" s="1034"/>
    </row>
    <row r="32" spans="1:62" x14ac:dyDescent="0.15">
      <c r="A32" s="1028"/>
      <c r="B32" s="1029"/>
      <c r="C32" s="1029"/>
      <c r="D32" s="1029"/>
      <c r="E32" s="1029"/>
      <c r="F32" s="1029"/>
      <c r="G32" s="1029"/>
      <c r="H32" s="1029"/>
      <c r="I32" s="1030"/>
      <c r="J32" s="397"/>
      <c r="K32" s="397"/>
      <c r="L32" s="397"/>
      <c r="M32" s="397"/>
      <c r="N32" s="397"/>
      <c r="O32" s="397"/>
      <c r="P32" s="397"/>
      <c r="Q32" s="397"/>
      <c r="R32" s="1035"/>
      <c r="S32" s="1035"/>
      <c r="T32" s="1035"/>
      <c r="U32" s="1035"/>
      <c r="V32" s="1035"/>
      <c r="W32" s="1035"/>
      <c r="X32" s="1035"/>
      <c r="Y32" s="1035"/>
      <c r="Z32" s="1035"/>
      <c r="AA32" s="1035"/>
      <c r="AB32" s="1035"/>
      <c r="AC32" s="1035"/>
      <c r="AD32" s="1035"/>
      <c r="AE32" s="1035"/>
      <c r="AF32" s="1035"/>
      <c r="AG32" s="1035"/>
      <c r="AH32" s="1035"/>
      <c r="AI32" s="1035"/>
      <c r="AJ32" s="1035"/>
      <c r="AK32" s="1035"/>
      <c r="AL32" s="1035"/>
      <c r="AM32" s="1035"/>
      <c r="AN32" s="1035"/>
      <c r="AO32" s="1035"/>
      <c r="AP32" s="1035"/>
      <c r="AQ32" s="1035"/>
      <c r="AR32" s="1035"/>
      <c r="AS32" s="1035"/>
      <c r="AT32" s="1035"/>
      <c r="AU32" s="1035"/>
      <c r="AV32" s="1035"/>
      <c r="AW32" s="1035"/>
      <c r="AX32" s="1035"/>
      <c r="AY32" s="1035"/>
      <c r="AZ32" s="1035"/>
      <c r="BA32" s="1035"/>
      <c r="BB32" s="1035"/>
      <c r="BC32" s="1035"/>
      <c r="BD32" s="1035"/>
      <c r="BE32" s="1035"/>
    </row>
    <row r="33" spans="1:59" x14ac:dyDescent="0.15">
      <c r="A33" s="1028"/>
      <c r="B33" s="1029"/>
      <c r="C33" s="1029"/>
      <c r="D33" s="1029"/>
      <c r="E33" s="1029"/>
      <c r="F33" s="1029"/>
      <c r="G33" s="1029"/>
      <c r="H33" s="1029"/>
      <c r="I33" s="1030"/>
      <c r="J33" s="397"/>
      <c r="K33" s="397"/>
      <c r="L33" s="397"/>
      <c r="M33" s="397"/>
      <c r="N33" s="397"/>
      <c r="O33" s="397"/>
      <c r="P33" s="397"/>
      <c r="Q33" s="397"/>
      <c r="R33" s="1036"/>
      <c r="S33" s="1036"/>
      <c r="T33" s="1036"/>
      <c r="U33" s="1036"/>
      <c r="V33" s="1036"/>
      <c r="W33" s="1036"/>
      <c r="X33" s="1036"/>
      <c r="Y33" s="1036"/>
      <c r="Z33" s="1036"/>
      <c r="AA33" s="1036"/>
      <c r="AB33" s="1036"/>
      <c r="AC33" s="1036"/>
      <c r="AD33" s="1036"/>
      <c r="AE33" s="1036"/>
      <c r="AF33" s="1036"/>
      <c r="AG33" s="1036"/>
      <c r="AH33" s="1036"/>
      <c r="AI33" s="1036"/>
      <c r="AJ33" s="1036"/>
      <c r="AK33" s="1036"/>
      <c r="AL33" s="1036"/>
      <c r="AM33" s="1036"/>
      <c r="AN33" s="1036"/>
      <c r="AO33" s="1036"/>
      <c r="AP33" s="1036"/>
      <c r="AQ33" s="1036"/>
      <c r="AR33" s="1036"/>
      <c r="AS33" s="1036"/>
      <c r="AT33" s="1036"/>
      <c r="AU33" s="1036"/>
      <c r="AV33" s="1036"/>
      <c r="AW33" s="1036"/>
      <c r="AX33" s="1036"/>
      <c r="AY33" s="1036"/>
      <c r="AZ33" s="1036"/>
      <c r="BA33" s="1036"/>
      <c r="BB33" s="1036"/>
      <c r="BC33" s="1036"/>
      <c r="BD33" s="1036"/>
      <c r="BE33" s="1036"/>
    </row>
    <row r="34" spans="1:59" x14ac:dyDescent="0.15">
      <c r="A34" s="1028"/>
      <c r="B34" s="1029"/>
      <c r="C34" s="1029"/>
      <c r="D34" s="1029"/>
      <c r="E34" s="1029"/>
      <c r="F34" s="1029"/>
      <c r="G34" s="1029"/>
      <c r="H34" s="1029"/>
      <c r="I34" s="1030"/>
      <c r="J34" s="574" t="s">
        <v>466</v>
      </c>
      <c r="K34" s="397"/>
      <c r="L34" s="397"/>
      <c r="M34" s="397"/>
      <c r="N34" s="397"/>
      <c r="O34" s="397"/>
      <c r="P34" s="397"/>
      <c r="Q34" s="397"/>
      <c r="R34" s="1034"/>
      <c r="S34" s="1034"/>
      <c r="T34" s="1034"/>
      <c r="U34" s="1034"/>
      <c r="V34" s="1034"/>
      <c r="W34" s="1034"/>
      <c r="X34" s="1034"/>
      <c r="Y34" s="1034"/>
      <c r="Z34" s="1034"/>
      <c r="AA34" s="1034"/>
      <c r="AB34" s="1034"/>
      <c r="AC34" s="1034"/>
      <c r="AD34" s="1034"/>
      <c r="AE34" s="1034"/>
      <c r="AF34" s="1034"/>
      <c r="AG34" s="1034"/>
      <c r="AH34" s="1034"/>
      <c r="AI34" s="1034"/>
      <c r="AJ34" s="1034"/>
      <c r="AK34" s="1034"/>
      <c r="AL34" s="1034"/>
      <c r="AM34" s="1034"/>
      <c r="AN34" s="1034"/>
      <c r="AO34" s="1034"/>
      <c r="AP34" s="1034"/>
      <c r="AQ34" s="1034"/>
      <c r="AR34" s="1034"/>
      <c r="AS34" s="1034"/>
      <c r="AT34" s="1034"/>
      <c r="AU34" s="1034"/>
      <c r="AV34" s="1034"/>
      <c r="AW34" s="1034"/>
      <c r="AX34" s="1034"/>
      <c r="AY34" s="1034"/>
      <c r="AZ34" s="1034"/>
      <c r="BA34" s="1034"/>
      <c r="BB34" s="1034"/>
      <c r="BC34" s="1034"/>
      <c r="BD34" s="1034"/>
      <c r="BE34" s="1034"/>
    </row>
    <row r="35" spans="1:59" x14ac:dyDescent="0.15">
      <c r="A35" s="1028"/>
      <c r="B35" s="1029"/>
      <c r="C35" s="1029"/>
      <c r="D35" s="1029"/>
      <c r="E35" s="1029"/>
      <c r="F35" s="1029"/>
      <c r="G35" s="1029"/>
      <c r="H35" s="1029"/>
      <c r="I35" s="1030"/>
      <c r="J35" s="397"/>
      <c r="K35" s="397"/>
      <c r="L35" s="397"/>
      <c r="M35" s="397"/>
      <c r="N35" s="397"/>
      <c r="O35" s="397"/>
      <c r="P35" s="397"/>
      <c r="Q35" s="397"/>
      <c r="R35" s="1035"/>
      <c r="S35" s="1035"/>
      <c r="T35" s="1035"/>
      <c r="U35" s="1035"/>
      <c r="V35" s="1035"/>
      <c r="W35" s="1035"/>
      <c r="X35" s="1035"/>
      <c r="Y35" s="1035"/>
      <c r="Z35" s="1035"/>
      <c r="AA35" s="1035"/>
      <c r="AB35" s="1035"/>
      <c r="AC35" s="1035"/>
      <c r="AD35" s="1035"/>
      <c r="AE35" s="1035"/>
      <c r="AF35" s="1035"/>
      <c r="AG35" s="1035"/>
      <c r="AH35" s="1035"/>
      <c r="AI35" s="1035"/>
      <c r="AJ35" s="1035"/>
      <c r="AK35" s="1035"/>
      <c r="AL35" s="1035"/>
      <c r="AM35" s="1035"/>
      <c r="AN35" s="1035"/>
      <c r="AO35" s="1035"/>
      <c r="AP35" s="1035"/>
      <c r="AQ35" s="1035"/>
      <c r="AR35" s="1035"/>
      <c r="AS35" s="1035"/>
      <c r="AT35" s="1035"/>
      <c r="AU35" s="1035"/>
      <c r="AV35" s="1035"/>
      <c r="AW35" s="1035"/>
      <c r="AX35" s="1035"/>
      <c r="AY35" s="1035"/>
      <c r="AZ35" s="1035"/>
      <c r="BA35" s="1035"/>
      <c r="BB35" s="1035"/>
      <c r="BC35" s="1035"/>
      <c r="BD35" s="1035"/>
      <c r="BE35" s="1035"/>
    </row>
    <row r="36" spans="1:59" x14ac:dyDescent="0.15">
      <c r="A36" s="1028"/>
      <c r="B36" s="1029"/>
      <c r="C36" s="1029"/>
      <c r="D36" s="1029"/>
      <c r="E36" s="1029"/>
      <c r="F36" s="1029"/>
      <c r="G36" s="1029"/>
      <c r="H36" s="1029"/>
      <c r="I36" s="1030"/>
      <c r="J36" s="397"/>
      <c r="K36" s="397"/>
      <c r="L36" s="397"/>
      <c r="M36" s="397"/>
      <c r="N36" s="397"/>
      <c r="O36" s="397"/>
      <c r="P36" s="397"/>
      <c r="Q36" s="397"/>
      <c r="R36" s="1036"/>
      <c r="S36" s="1036"/>
      <c r="T36" s="1036"/>
      <c r="U36" s="1036"/>
      <c r="V36" s="1036"/>
      <c r="W36" s="1036"/>
      <c r="X36" s="1036"/>
      <c r="Y36" s="1036"/>
      <c r="Z36" s="1036"/>
      <c r="AA36" s="1036"/>
      <c r="AB36" s="1036"/>
      <c r="AC36" s="1036"/>
      <c r="AD36" s="1036"/>
      <c r="AE36" s="1036"/>
      <c r="AF36" s="1036"/>
      <c r="AG36" s="1036"/>
      <c r="AH36" s="1036"/>
      <c r="AI36" s="1036"/>
      <c r="AJ36" s="1036"/>
      <c r="AK36" s="1036"/>
      <c r="AL36" s="1036"/>
      <c r="AM36" s="1036"/>
      <c r="AN36" s="1036"/>
      <c r="AO36" s="1036"/>
      <c r="AP36" s="1036"/>
      <c r="AQ36" s="1036"/>
      <c r="AR36" s="1036"/>
      <c r="AS36" s="1036"/>
      <c r="AT36" s="1036"/>
      <c r="AU36" s="1036"/>
      <c r="AV36" s="1036"/>
      <c r="AW36" s="1036"/>
      <c r="AX36" s="1036"/>
      <c r="AY36" s="1036"/>
      <c r="AZ36" s="1036"/>
      <c r="BA36" s="1036"/>
      <c r="BB36" s="1036"/>
      <c r="BC36" s="1036"/>
      <c r="BD36" s="1036"/>
      <c r="BE36" s="1036"/>
    </row>
    <row r="37" spans="1:59" x14ac:dyDescent="0.15">
      <c r="A37" s="1028"/>
      <c r="B37" s="1029"/>
      <c r="C37" s="1029"/>
      <c r="D37" s="1029"/>
      <c r="E37" s="1029"/>
      <c r="F37" s="1029"/>
      <c r="G37" s="1029"/>
      <c r="H37" s="1029"/>
      <c r="I37" s="1030"/>
      <c r="J37" s="574" t="s">
        <v>467</v>
      </c>
      <c r="K37" s="397"/>
      <c r="L37" s="397"/>
      <c r="M37" s="397"/>
      <c r="N37" s="397"/>
      <c r="O37" s="397"/>
      <c r="P37" s="397"/>
      <c r="Q37" s="397"/>
      <c r="R37" s="1034"/>
      <c r="S37" s="1034"/>
      <c r="T37" s="1034"/>
      <c r="U37" s="1034"/>
      <c r="V37" s="1034"/>
      <c r="W37" s="1034"/>
      <c r="X37" s="1034"/>
      <c r="Y37" s="1034"/>
      <c r="Z37" s="1034"/>
      <c r="AA37" s="1034"/>
      <c r="AB37" s="1034"/>
      <c r="AC37" s="1034"/>
      <c r="AD37" s="1034"/>
      <c r="AE37" s="1034"/>
      <c r="AF37" s="1034"/>
      <c r="AG37" s="1034"/>
      <c r="AH37" s="1034"/>
      <c r="AI37" s="1034"/>
      <c r="AJ37" s="1034"/>
      <c r="AK37" s="1034"/>
      <c r="AL37" s="1034"/>
      <c r="AM37" s="1034"/>
      <c r="AN37" s="1034"/>
      <c r="AO37" s="1034"/>
      <c r="AP37" s="1034"/>
      <c r="AQ37" s="1034"/>
      <c r="AR37" s="1034"/>
      <c r="AS37" s="1034"/>
      <c r="AT37" s="1034"/>
      <c r="AU37" s="1034"/>
      <c r="AV37" s="1034"/>
      <c r="AW37" s="1034"/>
      <c r="AX37" s="1034"/>
      <c r="AY37" s="1034"/>
      <c r="AZ37" s="1034"/>
      <c r="BA37" s="1034"/>
      <c r="BB37" s="1034"/>
      <c r="BC37" s="1034"/>
      <c r="BD37" s="1034"/>
      <c r="BE37" s="1034"/>
    </row>
    <row r="38" spans="1:59" x14ac:dyDescent="0.15">
      <c r="A38" s="1028"/>
      <c r="B38" s="1029"/>
      <c r="C38" s="1029"/>
      <c r="D38" s="1029"/>
      <c r="E38" s="1029"/>
      <c r="F38" s="1029"/>
      <c r="G38" s="1029"/>
      <c r="H38" s="1029"/>
      <c r="I38" s="1030"/>
      <c r="J38" s="397"/>
      <c r="K38" s="397"/>
      <c r="L38" s="397"/>
      <c r="M38" s="397"/>
      <c r="N38" s="397"/>
      <c r="O38" s="397"/>
      <c r="P38" s="397"/>
      <c r="Q38" s="397"/>
      <c r="R38" s="1035"/>
      <c r="S38" s="1035"/>
      <c r="T38" s="1035"/>
      <c r="U38" s="1035"/>
      <c r="V38" s="1035"/>
      <c r="W38" s="1035"/>
      <c r="X38" s="1035"/>
      <c r="Y38" s="1035"/>
      <c r="Z38" s="1035"/>
      <c r="AA38" s="1035"/>
      <c r="AB38" s="1035"/>
      <c r="AC38" s="1035"/>
      <c r="AD38" s="1035"/>
      <c r="AE38" s="1035"/>
      <c r="AF38" s="1035"/>
      <c r="AG38" s="1035"/>
      <c r="AH38" s="1035"/>
      <c r="AI38" s="1035"/>
      <c r="AJ38" s="1035"/>
      <c r="AK38" s="1035"/>
      <c r="AL38" s="1035"/>
      <c r="AM38" s="1035"/>
      <c r="AN38" s="1035"/>
      <c r="AO38" s="1035"/>
      <c r="AP38" s="1035"/>
      <c r="AQ38" s="1035"/>
      <c r="AR38" s="1035"/>
      <c r="AS38" s="1035"/>
      <c r="AT38" s="1035"/>
      <c r="AU38" s="1035"/>
      <c r="AV38" s="1035"/>
      <c r="AW38" s="1035"/>
      <c r="AX38" s="1035"/>
      <c r="AY38" s="1035"/>
      <c r="AZ38" s="1035"/>
      <c r="BA38" s="1035"/>
      <c r="BB38" s="1035"/>
      <c r="BC38" s="1035"/>
      <c r="BD38" s="1035"/>
      <c r="BE38" s="1035"/>
    </row>
    <row r="39" spans="1:59" x14ac:dyDescent="0.15">
      <c r="A39" s="1028"/>
      <c r="B39" s="1029"/>
      <c r="C39" s="1029"/>
      <c r="D39" s="1029"/>
      <c r="E39" s="1029"/>
      <c r="F39" s="1029"/>
      <c r="G39" s="1029"/>
      <c r="H39" s="1029"/>
      <c r="I39" s="1030"/>
      <c r="J39" s="397"/>
      <c r="K39" s="397"/>
      <c r="L39" s="397"/>
      <c r="M39" s="397"/>
      <c r="N39" s="397"/>
      <c r="O39" s="397"/>
      <c r="P39" s="397"/>
      <c r="Q39" s="397"/>
      <c r="R39" s="1036"/>
      <c r="S39" s="1036"/>
      <c r="T39" s="1036"/>
      <c r="U39" s="1036"/>
      <c r="V39" s="1036"/>
      <c r="W39" s="1036"/>
      <c r="X39" s="1036"/>
      <c r="Y39" s="1036"/>
      <c r="Z39" s="1036"/>
      <c r="AA39" s="1036"/>
      <c r="AB39" s="1036"/>
      <c r="AC39" s="1036"/>
      <c r="AD39" s="1036"/>
      <c r="AE39" s="1036"/>
      <c r="AF39" s="1036"/>
      <c r="AG39" s="1036"/>
      <c r="AH39" s="1036"/>
      <c r="AI39" s="1036"/>
      <c r="AJ39" s="1036"/>
      <c r="AK39" s="1036"/>
      <c r="AL39" s="1036"/>
      <c r="AM39" s="1036"/>
      <c r="AN39" s="1036"/>
      <c r="AO39" s="1036"/>
      <c r="AP39" s="1036"/>
      <c r="AQ39" s="1036"/>
      <c r="AR39" s="1036"/>
      <c r="AS39" s="1036"/>
      <c r="AT39" s="1036"/>
      <c r="AU39" s="1036"/>
      <c r="AV39" s="1036"/>
      <c r="AW39" s="1036"/>
      <c r="AX39" s="1036"/>
      <c r="AY39" s="1036"/>
      <c r="AZ39" s="1036"/>
      <c r="BA39" s="1036"/>
      <c r="BB39" s="1036"/>
      <c r="BC39" s="1036"/>
      <c r="BD39" s="1036"/>
      <c r="BE39" s="1036"/>
    </row>
    <row r="40" spans="1:59" x14ac:dyDescent="0.15">
      <c r="A40" s="1028"/>
      <c r="B40" s="1029"/>
      <c r="C40" s="1029"/>
      <c r="D40" s="1029"/>
      <c r="E40" s="1029"/>
      <c r="F40" s="1029"/>
      <c r="G40" s="1029"/>
      <c r="H40" s="1029"/>
      <c r="I40" s="1030"/>
      <c r="J40" s="574" t="s">
        <v>468</v>
      </c>
      <c r="K40" s="397"/>
      <c r="L40" s="397"/>
      <c r="M40" s="397"/>
      <c r="N40" s="397"/>
      <c r="O40" s="397"/>
      <c r="P40" s="397"/>
      <c r="Q40" s="397"/>
      <c r="R40" s="1034"/>
      <c r="S40" s="1034"/>
      <c r="T40" s="1034"/>
      <c r="U40" s="1034"/>
      <c r="V40" s="1034"/>
      <c r="W40" s="1034"/>
      <c r="X40" s="1034"/>
      <c r="Y40" s="1034"/>
      <c r="Z40" s="1034"/>
      <c r="AA40" s="1034"/>
      <c r="AB40" s="1034"/>
      <c r="AC40" s="1034"/>
      <c r="AD40" s="1034"/>
      <c r="AE40" s="1034"/>
      <c r="AF40" s="1034"/>
      <c r="AG40" s="1034"/>
      <c r="AH40" s="1034"/>
      <c r="AI40" s="1034"/>
      <c r="AJ40" s="1034"/>
      <c r="AK40" s="1034"/>
      <c r="AL40" s="1034"/>
      <c r="AM40" s="1034"/>
      <c r="AN40" s="1034"/>
      <c r="AO40" s="1034"/>
      <c r="AP40" s="1034"/>
      <c r="AQ40" s="1034"/>
      <c r="AR40" s="1034"/>
      <c r="AS40" s="1034"/>
      <c r="AT40" s="1034"/>
      <c r="AU40" s="1034"/>
      <c r="AV40" s="1034"/>
      <c r="AW40" s="1034"/>
      <c r="AX40" s="1034"/>
      <c r="AY40" s="1034"/>
      <c r="AZ40" s="1034"/>
      <c r="BA40" s="1034"/>
      <c r="BB40" s="1034"/>
      <c r="BC40" s="1034"/>
      <c r="BD40" s="1034"/>
      <c r="BE40" s="1034"/>
    </row>
    <row r="41" spans="1:59" x14ac:dyDescent="0.15">
      <c r="A41" s="1028"/>
      <c r="B41" s="1029"/>
      <c r="C41" s="1029"/>
      <c r="D41" s="1029"/>
      <c r="E41" s="1029"/>
      <c r="F41" s="1029"/>
      <c r="G41" s="1029"/>
      <c r="H41" s="1029"/>
      <c r="I41" s="1030"/>
      <c r="J41" s="397"/>
      <c r="K41" s="397"/>
      <c r="L41" s="397"/>
      <c r="M41" s="397"/>
      <c r="N41" s="397"/>
      <c r="O41" s="397"/>
      <c r="P41" s="397"/>
      <c r="Q41" s="397"/>
      <c r="R41" s="1035"/>
      <c r="S41" s="1035"/>
      <c r="T41" s="1035"/>
      <c r="U41" s="1035"/>
      <c r="V41" s="1035"/>
      <c r="W41" s="1035"/>
      <c r="X41" s="1035"/>
      <c r="Y41" s="1035"/>
      <c r="Z41" s="1035"/>
      <c r="AA41" s="1035"/>
      <c r="AB41" s="1035"/>
      <c r="AC41" s="1035"/>
      <c r="AD41" s="1035"/>
      <c r="AE41" s="1035"/>
      <c r="AF41" s="1035"/>
      <c r="AG41" s="1035"/>
      <c r="AH41" s="1035"/>
      <c r="AI41" s="1035"/>
      <c r="AJ41" s="1035"/>
      <c r="AK41" s="1035"/>
      <c r="AL41" s="1035"/>
      <c r="AM41" s="1035"/>
      <c r="AN41" s="1035"/>
      <c r="AO41" s="1035"/>
      <c r="AP41" s="1035"/>
      <c r="AQ41" s="1035"/>
      <c r="AR41" s="1035"/>
      <c r="AS41" s="1035"/>
      <c r="AT41" s="1035"/>
      <c r="AU41" s="1035"/>
      <c r="AV41" s="1035"/>
      <c r="AW41" s="1035"/>
      <c r="AX41" s="1035"/>
      <c r="AY41" s="1035"/>
      <c r="AZ41" s="1035"/>
      <c r="BA41" s="1035"/>
      <c r="BB41" s="1035"/>
      <c r="BC41" s="1035"/>
      <c r="BD41" s="1035"/>
      <c r="BE41" s="1035"/>
    </row>
    <row r="42" spans="1:59" x14ac:dyDescent="0.15">
      <c r="A42" s="1028"/>
      <c r="B42" s="1029"/>
      <c r="C42" s="1029"/>
      <c r="D42" s="1029"/>
      <c r="E42" s="1029"/>
      <c r="F42" s="1029"/>
      <c r="G42" s="1029"/>
      <c r="H42" s="1029"/>
      <c r="I42" s="1030"/>
      <c r="J42" s="397"/>
      <c r="K42" s="397"/>
      <c r="L42" s="397"/>
      <c r="M42" s="397"/>
      <c r="N42" s="397"/>
      <c r="O42" s="397"/>
      <c r="P42" s="397"/>
      <c r="Q42" s="397"/>
      <c r="R42" s="1036"/>
      <c r="S42" s="1036"/>
      <c r="T42" s="1036"/>
      <c r="U42" s="1036"/>
      <c r="V42" s="1036"/>
      <c r="W42" s="1036"/>
      <c r="X42" s="1036"/>
      <c r="Y42" s="1036"/>
      <c r="Z42" s="1036"/>
      <c r="AA42" s="1036"/>
      <c r="AB42" s="1036"/>
      <c r="AC42" s="1036"/>
      <c r="AD42" s="1036"/>
      <c r="AE42" s="1036"/>
      <c r="AF42" s="1036"/>
      <c r="AG42" s="1036"/>
      <c r="AH42" s="1036"/>
      <c r="AI42" s="1036"/>
      <c r="AJ42" s="1036"/>
      <c r="AK42" s="1036"/>
      <c r="AL42" s="1036"/>
      <c r="AM42" s="1036"/>
      <c r="AN42" s="1036"/>
      <c r="AO42" s="1036"/>
      <c r="AP42" s="1036"/>
      <c r="AQ42" s="1036"/>
      <c r="AR42" s="1036"/>
      <c r="AS42" s="1036"/>
      <c r="AT42" s="1036"/>
      <c r="AU42" s="1036"/>
      <c r="AV42" s="1036"/>
      <c r="AW42" s="1036"/>
      <c r="AX42" s="1036"/>
      <c r="AY42" s="1036"/>
      <c r="AZ42" s="1036"/>
      <c r="BA42" s="1036"/>
      <c r="BB42" s="1036"/>
      <c r="BC42" s="1036"/>
      <c r="BD42" s="1036"/>
      <c r="BE42" s="1036"/>
    </row>
    <row r="43" spans="1:59" x14ac:dyDescent="0.15">
      <c r="A43" s="1028"/>
      <c r="B43" s="1029"/>
      <c r="C43" s="1029"/>
      <c r="D43" s="1029"/>
      <c r="E43" s="1029"/>
      <c r="F43" s="1029"/>
      <c r="G43" s="1029"/>
      <c r="H43" s="1029"/>
      <c r="I43" s="1030"/>
      <c r="J43" s="452" t="s">
        <v>485</v>
      </c>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c r="AI43" s="453"/>
      <c r="AJ43" s="453"/>
      <c r="AK43" s="453"/>
      <c r="AL43" s="453"/>
      <c r="AM43" s="453"/>
      <c r="AN43" s="453"/>
      <c r="AO43" s="453"/>
      <c r="AP43" s="453"/>
      <c r="AQ43" s="453"/>
      <c r="AR43" s="453"/>
      <c r="AS43" s="453"/>
      <c r="AT43" s="453"/>
      <c r="AU43" s="453"/>
      <c r="AV43" s="453"/>
      <c r="AW43" s="453"/>
      <c r="AX43" s="453"/>
      <c r="AY43" s="453"/>
      <c r="AZ43" s="453"/>
      <c r="BA43" s="453"/>
      <c r="BB43" s="453"/>
      <c r="BC43" s="453"/>
      <c r="BD43" s="453"/>
      <c r="BE43" s="454"/>
    </row>
    <row r="44" spans="1:59" x14ac:dyDescent="0.15">
      <c r="A44" s="1028"/>
      <c r="B44" s="1029"/>
      <c r="C44" s="1029"/>
      <c r="D44" s="1029"/>
      <c r="E44" s="1029"/>
      <c r="F44" s="1029"/>
      <c r="G44" s="1029"/>
      <c r="H44" s="1029"/>
      <c r="I44" s="1030"/>
      <c r="J44" s="476"/>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477"/>
      <c r="AS44" s="477"/>
      <c r="AT44" s="477"/>
      <c r="AU44" s="477"/>
      <c r="AV44" s="477"/>
      <c r="AW44" s="477"/>
      <c r="AX44" s="477"/>
      <c r="AY44" s="477"/>
      <c r="AZ44" s="477"/>
      <c r="BA44" s="477"/>
      <c r="BB44" s="477"/>
      <c r="BC44" s="477"/>
      <c r="BD44" s="477"/>
      <c r="BE44" s="478"/>
    </row>
    <row r="45" spans="1:59" x14ac:dyDescent="0.15">
      <c r="A45" s="1028"/>
      <c r="B45" s="1029"/>
      <c r="C45" s="1029"/>
      <c r="D45" s="1029"/>
      <c r="E45" s="1029"/>
      <c r="F45" s="1029"/>
      <c r="G45" s="1029"/>
      <c r="H45" s="1029"/>
      <c r="I45" s="1030"/>
      <c r="J45" s="1037"/>
      <c r="K45" s="988"/>
      <c r="L45" s="988"/>
      <c r="M45" s="988"/>
      <c r="N45" s="988"/>
      <c r="O45" s="988"/>
      <c r="P45" s="988"/>
      <c r="Q45" s="988"/>
      <c r="R45" s="988"/>
      <c r="S45" s="988"/>
      <c r="T45" s="988"/>
      <c r="U45" s="988"/>
      <c r="V45" s="988"/>
      <c r="W45" s="988"/>
      <c r="X45" s="988"/>
      <c r="Y45" s="988"/>
      <c r="Z45" s="988"/>
      <c r="AA45" s="988"/>
      <c r="AB45" s="988"/>
      <c r="AC45" s="988"/>
      <c r="AD45" s="988"/>
      <c r="AE45" s="988"/>
      <c r="AF45" s="988"/>
      <c r="AG45" s="988"/>
      <c r="AH45" s="988"/>
      <c r="AI45" s="988"/>
      <c r="AJ45" s="988"/>
      <c r="AK45" s="988"/>
      <c r="AL45" s="988"/>
      <c r="AM45" s="988"/>
      <c r="AN45" s="988"/>
      <c r="AO45" s="988"/>
      <c r="AP45" s="988"/>
      <c r="AQ45" s="988"/>
      <c r="AR45" s="988"/>
      <c r="AS45" s="988"/>
      <c r="AT45" s="988"/>
      <c r="AU45" s="988"/>
      <c r="AV45" s="988"/>
      <c r="AW45" s="988"/>
      <c r="AX45" s="988"/>
      <c r="AY45" s="988"/>
      <c r="AZ45" s="988"/>
      <c r="BA45" s="988"/>
      <c r="BB45" s="988"/>
      <c r="BC45" s="988"/>
      <c r="BD45" s="988"/>
      <c r="BE45" s="1023"/>
      <c r="BG45" t="s">
        <v>486</v>
      </c>
    </row>
    <row r="46" spans="1:59" x14ac:dyDescent="0.15">
      <c r="A46" s="1028"/>
      <c r="B46" s="1029"/>
      <c r="C46" s="1029"/>
      <c r="D46" s="1029"/>
      <c r="E46" s="1029"/>
      <c r="F46" s="1029"/>
      <c r="G46" s="1029"/>
      <c r="H46" s="1029"/>
      <c r="I46" s="1030"/>
      <c r="J46" s="1037"/>
      <c r="K46" s="988"/>
      <c r="L46" s="988"/>
      <c r="M46" s="988"/>
      <c r="N46" s="988"/>
      <c r="O46" s="988"/>
      <c r="P46" s="988"/>
      <c r="Q46" s="988"/>
      <c r="R46" s="988"/>
      <c r="S46" s="988"/>
      <c r="T46" s="988"/>
      <c r="U46" s="988"/>
      <c r="V46" s="988"/>
      <c r="W46" s="988"/>
      <c r="X46" s="988"/>
      <c r="Y46" s="988"/>
      <c r="Z46" s="988"/>
      <c r="AA46" s="988"/>
      <c r="AB46" s="988"/>
      <c r="AC46" s="988"/>
      <c r="AD46" s="988"/>
      <c r="AE46" s="988"/>
      <c r="AF46" s="988"/>
      <c r="AG46" s="988"/>
      <c r="AH46" s="988"/>
      <c r="AI46" s="988"/>
      <c r="AJ46" s="988"/>
      <c r="AK46" s="988"/>
      <c r="AL46" s="988"/>
      <c r="AM46" s="988"/>
      <c r="AN46" s="988"/>
      <c r="AO46" s="988"/>
      <c r="AP46" s="988"/>
      <c r="AQ46" s="988"/>
      <c r="AR46" s="988"/>
      <c r="AS46" s="988"/>
      <c r="AT46" s="988"/>
      <c r="AU46" s="988"/>
      <c r="AV46" s="988"/>
      <c r="AW46" s="988"/>
      <c r="AX46" s="988"/>
      <c r="AY46" s="988"/>
      <c r="AZ46" s="988"/>
      <c r="BA46" s="988"/>
      <c r="BB46" s="988"/>
      <c r="BC46" s="988"/>
      <c r="BD46" s="988"/>
      <c r="BE46" s="1023"/>
      <c r="BG46" t="s">
        <v>487</v>
      </c>
    </row>
    <row r="47" spans="1:59" x14ac:dyDescent="0.15">
      <c r="A47" s="1028"/>
      <c r="B47" s="1029"/>
      <c r="C47" s="1029"/>
      <c r="D47" s="1029"/>
      <c r="E47" s="1029"/>
      <c r="F47" s="1029"/>
      <c r="G47" s="1029"/>
      <c r="H47" s="1029"/>
      <c r="I47" s="1030"/>
      <c r="J47" s="1037"/>
      <c r="K47" s="988"/>
      <c r="L47" s="988"/>
      <c r="M47" s="988"/>
      <c r="N47" s="988"/>
      <c r="O47" s="988"/>
      <c r="P47" s="988"/>
      <c r="Q47" s="988"/>
      <c r="R47" s="988"/>
      <c r="S47" s="988"/>
      <c r="T47" s="988"/>
      <c r="U47" s="988"/>
      <c r="V47" s="988"/>
      <c r="W47" s="988"/>
      <c r="X47" s="988"/>
      <c r="Y47" s="988"/>
      <c r="Z47" s="988"/>
      <c r="AA47" s="988"/>
      <c r="AB47" s="988"/>
      <c r="AC47" s="988"/>
      <c r="AD47" s="988"/>
      <c r="AE47" s="988"/>
      <c r="AF47" s="988"/>
      <c r="AG47" s="988"/>
      <c r="AH47" s="988"/>
      <c r="AI47" s="988"/>
      <c r="AJ47" s="988"/>
      <c r="AK47" s="988"/>
      <c r="AL47" s="988"/>
      <c r="AM47" s="988"/>
      <c r="AN47" s="988"/>
      <c r="AO47" s="988"/>
      <c r="AP47" s="988"/>
      <c r="AQ47" s="988"/>
      <c r="AR47" s="988"/>
      <c r="AS47" s="988"/>
      <c r="AT47" s="988"/>
      <c r="AU47" s="988"/>
      <c r="AV47" s="988"/>
      <c r="AW47" s="988"/>
      <c r="AX47" s="988"/>
      <c r="AY47" s="988"/>
      <c r="AZ47" s="988"/>
      <c r="BA47" s="988"/>
      <c r="BB47" s="988"/>
      <c r="BC47" s="988"/>
      <c r="BD47" s="988"/>
      <c r="BE47" s="1023"/>
    </row>
    <row r="48" spans="1:59" x14ac:dyDescent="0.15">
      <c r="A48" s="1028"/>
      <c r="B48" s="1029"/>
      <c r="C48" s="1029"/>
      <c r="D48" s="1029"/>
      <c r="E48" s="1029"/>
      <c r="F48" s="1029"/>
      <c r="G48" s="1029"/>
      <c r="H48" s="1029"/>
      <c r="I48" s="1030"/>
      <c r="J48" s="1037"/>
      <c r="K48" s="988"/>
      <c r="L48" s="988"/>
      <c r="M48" s="988"/>
      <c r="N48" s="988"/>
      <c r="O48" s="988"/>
      <c r="P48" s="988"/>
      <c r="Q48" s="988"/>
      <c r="R48" s="988"/>
      <c r="S48" s="988"/>
      <c r="T48" s="988"/>
      <c r="U48" s="988"/>
      <c r="V48" s="988"/>
      <c r="W48" s="988"/>
      <c r="X48" s="988"/>
      <c r="Y48" s="988"/>
      <c r="Z48" s="988"/>
      <c r="AA48" s="988"/>
      <c r="AB48" s="988"/>
      <c r="AC48" s="988"/>
      <c r="AD48" s="988"/>
      <c r="AE48" s="988"/>
      <c r="AF48" s="988"/>
      <c r="AG48" s="988"/>
      <c r="AH48" s="988"/>
      <c r="AI48" s="988"/>
      <c r="AJ48" s="988"/>
      <c r="AK48" s="988"/>
      <c r="AL48" s="988"/>
      <c r="AM48" s="988"/>
      <c r="AN48" s="988"/>
      <c r="AO48" s="988"/>
      <c r="AP48" s="988"/>
      <c r="AQ48" s="988"/>
      <c r="AR48" s="988"/>
      <c r="AS48" s="988"/>
      <c r="AT48" s="988"/>
      <c r="AU48" s="988"/>
      <c r="AV48" s="988"/>
      <c r="AW48" s="988"/>
      <c r="AX48" s="988"/>
      <c r="AY48" s="988"/>
      <c r="AZ48" s="988"/>
      <c r="BA48" s="988"/>
      <c r="BB48" s="988"/>
      <c r="BC48" s="988"/>
      <c r="BD48" s="988"/>
      <c r="BE48" s="1023"/>
    </row>
    <row r="49" spans="1:57" x14ac:dyDescent="0.15">
      <c r="A49" s="1028"/>
      <c r="B49" s="1029"/>
      <c r="C49" s="1029"/>
      <c r="D49" s="1029"/>
      <c r="E49" s="1029"/>
      <c r="F49" s="1029"/>
      <c r="G49" s="1029"/>
      <c r="H49" s="1029"/>
      <c r="I49" s="1030"/>
      <c r="J49" s="1037"/>
      <c r="K49" s="988"/>
      <c r="L49" s="988"/>
      <c r="M49" s="988"/>
      <c r="N49" s="988"/>
      <c r="O49" s="988"/>
      <c r="P49" s="988"/>
      <c r="Q49" s="988"/>
      <c r="R49" s="988"/>
      <c r="S49" s="988"/>
      <c r="T49" s="988"/>
      <c r="U49" s="988"/>
      <c r="V49" s="988"/>
      <c r="W49" s="988"/>
      <c r="X49" s="988"/>
      <c r="Y49" s="988"/>
      <c r="Z49" s="988"/>
      <c r="AA49" s="988"/>
      <c r="AB49" s="988"/>
      <c r="AC49" s="988"/>
      <c r="AD49" s="988"/>
      <c r="AE49" s="988"/>
      <c r="AF49" s="988"/>
      <c r="AG49" s="988"/>
      <c r="AH49" s="988"/>
      <c r="AI49" s="988"/>
      <c r="AJ49" s="988"/>
      <c r="AK49" s="988"/>
      <c r="AL49" s="988"/>
      <c r="AM49" s="988"/>
      <c r="AN49" s="988"/>
      <c r="AO49" s="988"/>
      <c r="AP49" s="988"/>
      <c r="AQ49" s="988"/>
      <c r="AR49" s="988"/>
      <c r="AS49" s="988"/>
      <c r="AT49" s="988"/>
      <c r="AU49" s="988"/>
      <c r="AV49" s="988"/>
      <c r="AW49" s="988"/>
      <c r="AX49" s="988"/>
      <c r="AY49" s="988"/>
      <c r="AZ49" s="988"/>
      <c r="BA49" s="988"/>
      <c r="BB49" s="988"/>
      <c r="BC49" s="988"/>
      <c r="BD49" s="988"/>
      <c r="BE49" s="1023"/>
    </row>
    <row r="50" spans="1:57" x14ac:dyDescent="0.15">
      <c r="A50" s="1031"/>
      <c r="B50" s="1032"/>
      <c r="C50" s="1032"/>
      <c r="D50" s="1032"/>
      <c r="E50" s="1032"/>
      <c r="F50" s="1032"/>
      <c r="G50" s="1032"/>
      <c r="H50" s="1032"/>
      <c r="I50" s="1033"/>
      <c r="J50" s="1038"/>
      <c r="K50" s="608"/>
      <c r="L50" s="608"/>
      <c r="M50" s="608"/>
      <c r="N50" s="608"/>
      <c r="O50" s="608"/>
      <c r="P50" s="608"/>
      <c r="Q50" s="608"/>
      <c r="R50" s="608"/>
      <c r="S50" s="608"/>
      <c r="T50" s="608"/>
      <c r="U50" s="608"/>
      <c r="V50" s="608"/>
      <c r="W50" s="608"/>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8"/>
      <c r="AT50" s="608"/>
      <c r="AU50" s="608"/>
      <c r="AV50" s="608"/>
      <c r="AW50" s="608"/>
      <c r="AX50" s="608"/>
      <c r="AY50" s="608"/>
      <c r="AZ50" s="608"/>
      <c r="BA50" s="608"/>
      <c r="BB50" s="608"/>
      <c r="BC50" s="608"/>
      <c r="BD50" s="608"/>
      <c r="BE50" s="1024"/>
    </row>
    <row r="52" spans="1:57" x14ac:dyDescent="0.15">
      <c r="A52" t="s">
        <v>496</v>
      </c>
    </row>
    <row r="53" spans="1:57" x14ac:dyDescent="0.15">
      <c r="B53" s="1022" t="s">
        <v>492</v>
      </c>
      <c r="C53" s="1022"/>
      <c r="D53" s="1022"/>
      <c r="E53" s="1022"/>
      <c r="F53" s="1022"/>
      <c r="G53" s="1022"/>
      <c r="H53" s="1022"/>
      <c r="I53" s="421"/>
      <c r="J53" s="422"/>
      <c r="K53" s="422"/>
      <c r="L53" s="422"/>
      <c r="M53" s="422"/>
      <c r="N53" s="422"/>
      <c r="O53" s="422"/>
      <c r="P53" s="422" t="s">
        <v>484</v>
      </c>
      <c r="Q53" s="422"/>
      <c r="R53" s="423"/>
      <c r="U53" s="842" t="s">
        <v>488</v>
      </c>
      <c r="V53" s="843"/>
      <c r="W53" s="843"/>
      <c r="X53" s="843"/>
      <c r="Y53" s="843"/>
      <c r="Z53" s="843"/>
      <c r="AA53" s="421"/>
      <c r="AB53" s="422"/>
      <c r="AC53" s="422"/>
      <c r="AD53" s="422"/>
      <c r="AE53" s="422"/>
      <c r="AF53" s="422"/>
      <c r="AG53" s="422"/>
      <c r="AH53" s="422" t="s">
        <v>484</v>
      </c>
      <c r="AI53" s="422"/>
      <c r="AJ53" s="423"/>
      <c r="AK53" s="1018" t="s">
        <v>495</v>
      </c>
      <c r="AL53" s="1019"/>
      <c r="AM53" s="1019"/>
      <c r="AN53" s="1019"/>
      <c r="AO53" s="1019"/>
      <c r="AP53" s="1019"/>
      <c r="AQ53" s="421"/>
      <c r="AR53" s="422"/>
      <c r="AS53" s="422"/>
      <c r="AT53" s="422"/>
      <c r="AU53" s="422"/>
      <c r="AV53" s="422"/>
      <c r="AW53" s="422" t="s">
        <v>484</v>
      </c>
      <c r="AX53" s="422"/>
      <c r="AY53" s="423"/>
    </row>
    <row r="54" spans="1:57" x14ac:dyDescent="0.15">
      <c r="B54" s="998"/>
      <c r="C54" s="998"/>
      <c r="D54" s="998"/>
      <c r="E54" s="998"/>
      <c r="F54" s="998"/>
      <c r="G54" s="998"/>
      <c r="H54" s="998"/>
      <c r="I54" s="424"/>
      <c r="J54" s="425"/>
      <c r="K54" s="425"/>
      <c r="L54" s="425"/>
      <c r="M54" s="425"/>
      <c r="N54" s="425"/>
      <c r="O54" s="425"/>
      <c r="P54" s="425"/>
      <c r="Q54" s="425"/>
      <c r="R54" s="426"/>
      <c r="U54" s="1021"/>
      <c r="V54" s="987"/>
      <c r="W54" s="987"/>
      <c r="X54" s="987"/>
      <c r="Y54" s="987"/>
      <c r="Z54" s="987"/>
      <c r="AA54" s="424"/>
      <c r="AB54" s="425"/>
      <c r="AC54" s="425"/>
      <c r="AD54" s="425"/>
      <c r="AE54" s="425"/>
      <c r="AF54" s="425"/>
      <c r="AG54" s="425"/>
      <c r="AH54" s="425"/>
      <c r="AI54" s="425"/>
      <c r="AJ54" s="426"/>
      <c r="AK54" s="1020"/>
      <c r="AL54" s="1020"/>
      <c r="AM54" s="1020"/>
      <c r="AN54" s="1020"/>
      <c r="AO54" s="1020"/>
      <c r="AP54" s="1020"/>
      <c r="AQ54" s="424"/>
      <c r="AR54" s="425"/>
      <c r="AS54" s="425"/>
      <c r="AT54" s="425"/>
      <c r="AU54" s="425"/>
      <c r="AV54" s="425"/>
      <c r="AW54" s="425"/>
      <c r="AX54" s="425"/>
      <c r="AY54" s="426"/>
    </row>
    <row r="55" spans="1:57" x14ac:dyDescent="0.15">
      <c r="B55" s="1022" t="s">
        <v>493</v>
      </c>
      <c r="C55" s="1022"/>
      <c r="D55" s="1022"/>
      <c r="E55" s="1022"/>
      <c r="F55" s="1022"/>
      <c r="G55" s="1022"/>
      <c r="H55" s="1022"/>
      <c r="I55" s="421"/>
      <c r="J55" s="422"/>
      <c r="K55" s="422"/>
      <c r="L55" s="422"/>
      <c r="M55" s="422"/>
      <c r="N55" s="422"/>
      <c r="O55" s="422"/>
      <c r="P55" s="422" t="s">
        <v>484</v>
      </c>
      <c r="Q55" s="422"/>
      <c r="R55" s="423"/>
      <c r="U55" s="842" t="s">
        <v>490</v>
      </c>
      <c r="V55" s="843"/>
      <c r="W55" s="843"/>
      <c r="X55" s="843"/>
      <c r="Y55" s="843"/>
      <c r="Z55" s="843"/>
      <c r="AA55" s="421"/>
      <c r="AB55" s="422"/>
      <c r="AC55" s="422"/>
      <c r="AD55" s="422"/>
      <c r="AE55" s="422"/>
      <c r="AF55" s="422"/>
      <c r="AG55" s="422"/>
      <c r="AH55" s="422" t="s">
        <v>484</v>
      </c>
      <c r="AI55" s="422"/>
      <c r="AJ55" s="423"/>
      <c r="AK55" s="1018" t="s">
        <v>494</v>
      </c>
      <c r="AL55" s="1019"/>
      <c r="AM55" s="1019"/>
      <c r="AN55" s="1019"/>
      <c r="AO55" s="1019"/>
      <c r="AP55" s="1019"/>
      <c r="AQ55" s="421"/>
      <c r="AR55" s="422"/>
      <c r="AS55" s="422"/>
      <c r="AT55" s="422"/>
      <c r="AU55" s="422"/>
      <c r="AV55" s="422"/>
      <c r="AW55" s="422" t="s">
        <v>484</v>
      </c>
      <c r="AX55" s="422"/>
      <c r="AY55" s="423"/>
    </row>
    <row r="56" spans="1:57" x14ac:dyDescent="0.15">
      <c r="B56" s="998"/>
      <c r="C56" s="998"/>
      <c r="D56" s="998"/>
      <c r="E56" s="998"/>
      <c r="F56" s="998"/>
      <c r="G56" s="998"/>
      <c r="H56" s="998"/>
      <c r="I56" s="424"/>
      <c r="J56" s="425"/>
      <c r="K56" s="425"/>
      <c r="L56" s="425"/>
      <c r="M56" s="425"/>
      <c r="N56" s="425"/>
      <c r="O56" s="425"/>
      <c r="P56" s="425"/>
      <c r="Q56" s="425"/>
      <c r="R56" s="426"/>
      <c r="U56" s="1021"/>
      <c r="V56" s="987"/>
      <c r="W56" s="987"/>
      <c r="X56" s="987"/>
      <c r="Y56" s="987"/>
      <c r="Z56" s="987"/>
      <c r="AA56" s="424"/>
      <c r="AB56" s="425"/>
      <c r="AC56" s="425"/>
      <c r="AD56" s="425"/>
      <c r="AE56" s="425"/>
      <c r="AF56" s="425"/>
      <c r="AG56" s="425"/>
      <c r="AH56" s="425"/>
      <c r="AI56" s="425"/>
      <c r="AJ56" s="426"/>
      <c r="AK56" s="1020"/>
      <c r="AL56" s="1020"/>
      <c r="AM56" s="1020"/>
      <c r="AN56" s="1020"/>
      <c r="AO56" s="1020"/>
      <c r="AP56" s="1020"/>
      <c r="AQ56" s="424"/>
      <c r="AR56" s="425"/>
      <c r="AS56" s="425"/>
      <c r="AT56" s="425"/>
      <c r="AU56" s="425"/>
      <c r="AV56" s="425"/>
      <c r="AW56" s="425"/>
      <c r="AX56" s="425"/>
      <c r="AY56" s="426"/>
    </row>
    <row r="57" spans="1:57" x14ac:dyDescent="0.15">
      <c r="B57" s="1022" t="s">
        <v>62</v>
      </c>
      <c r="C57" s="1022"/>
      <c r="D57" s="1022"/>
      <c r="E57" s="1022"/>
      <c r="F57" s="1022"/>
      <c r="G57" s="1022"/>
      <c r="H57" s="1022"/>
      <c r="I57" s="421"/>
      <c r="J57" s="422"/>
      <c r="K57" s="422"/>
      <c r="L57" s="422"/>
      <c r="M57" s="422"/>
      <c r="N57" s="422"/>
      <c r="O57" s="422"/>
      <c r="P57" s="422" t="s">
        <v>484</v>
      </c>
      <c r="Q57" s="422"/>
      <c r="R57" s="423"/>
      <c r="U57" s="842" t="s">
        <v>491</v>
      </c>
      <c r="V57" s="843"/>
      <c r="W57" s="843"/>
      <c r="X57" s="843"/>
      <c r="Y57" s="843"/>
      <c r="Z57" s="843"/>
      <c r="AA57" s="421"/>
      <c r="AB57" s="422"/>
      <c r="AC57" s="422"/>
      <c r="AD57" s="422"/>
      <c r="AE57" s="422"/>
      <c r="AF57" s="422"/>
      <c r="AG57" s="422"/>
      <c r="AH57" s="422" t="s">
        <v>484</v>
      </c>
      <c r="AI57" s="422"/>
      <c r="AJ57" s="423"/>
      <c r="AK57" s="1018" t="s">
        <v>14</v>
      </c>
      <c r="AL57" s="1019"/>
      <c r="AM57" s="1019"/>
      <c r="AN57" s="1019"/>
      <c r="AO57" s="1019"/>
      <c r="AP57" s="1019"/>
      <c r="AQ57" s="421"/>
      <c r="AR57" s="422"/>
      <c r="AS57" s="422"/>
      <c r="AT57" s="422"/>
      <c r="AU57" s="422"/>
      <c r="AV57" s="422"/>
      <c r="AW57" s="422" t="s">
        <v>484</v>
      </c>
      <c r="AX57" s="422"/>
      <c r="AY57" s="423"/>
    </row>
    <row r="58" spans="1:57" x14ac:dyDescent="0.15">
      <c r="B58" s="998"/>
      <c r="C58" s="998"/>
      <c r="D58" s="998"/>
      <c r="E58" s="998"/>
      <c r="F58" s="998"/>
      <c r="G58" s="998"/>
      <c r="H58" s="998"/>
      <c r="I58" s="424"/>
      <c r="J58" s="425"/>
      <c r="K58" s="425"/>
      <c r="L58" s="425"/>
      <c r="M58" s="425"/>
      <c r="N58" s="425"/>
      <c r="O58" s="425"/>
      <c r="P58" s="425"/>
      <c r="Q58" s="425"/>
      <c r="R58" s="426"/>
      <c r="U58" s="1021"/>
      <c r="V58" s="987"/>
      <c r="W58" s="987"/>
      <c r="X58" s="987"/>
      <c r="Y58" s="987"/>
      <c r="Z58" s="987"/>
      <c r="AA58" s="424"/>
      <c r="AB58" s="425"/>
      <c r="AC58" s="425"/>
      <c r="AD58" s="425"/>
      <c r="AE58" s="425"/>
      <c r="AF58" s="425"/>
      <c r="AG58" s="425"/>
      <c r="AH58" s="425"/>
      <c r="AI58" s="425"/>
      <c r="AJ58" s="426"/>
      <c r="AK58" s="1020"/>
      <c r="AL58" s="1020"/>
      <c r="AM58" s="1020"/>
      <c r="AN58" s="1020"/>
      <c r="AO58" s="1020"/>
      <c r="AP58" s="1020"/>
      <c r="AQ58" s="424"/>
      <c r="AR58" s="425"/>
      <c r="AS58" s="425"/>
      <c r="AT58" s="425"/>
      <c r="AU58" s="425"/>
      <c r="AV58" s="425"/>
      <c r="AW58" s="425"/>
      <c r="AX58" s="425"/>
      <c r="AY58" s="426"/>
    </row>
    <row r="59" spans="1:57" x14ac:dyDescent="0.15">
      <c r="B59" s="8"/>
      <c r="C59" s="8"/>
      <c r="D59" s="8"/>
      <c r="E59" s="8"/>
      <c r="F59" s="8"/>
      <c r="G59" s="8"/>
      <c r="H59" s="8"/>
      <c r="I59" s="8"/>
      <c r="J59" s="8"/>
      <c r="K59" s="8"/>
      <c r="L59" s="8"/>
      <c r="M59" s="8"/>
      <c r="N59" s="8"/>
      <c r="O59" s="8"/>
      <c r="P59" s="8"/>
      <c r="Q59" s="8"/>
      <c r="R59" s="8"/>
      <c r="U59" s="842" t="s">
        <v>489</v>
      </c>
      <c r="V59" s="843"/>
      <c r="W59" s="843"/>
      <c r="X59" s="843"/>
      <c r="Y59" s="843"/>
      <c r="Z59" s="844"/>
      <c r="AA59" s="421"/>
      <c r="AB59" s="422"/>
      <c r="AC59" s="422"/>
      <c r="AD59" s="422"/>
      <c r="AE59" s="422"/>
      <c r="AF59" s="422"/>
      <c r="AG59" s="422"/>
      <c r="AH59" s="422" t="s">
        <v>484</v>
      </c>
      <c r="AI59" s="422"/>
      <c r="AJ59" s="423"/>
    </row>
    <row r="60" spans="1:57" x14ac:dyDescent="0.15">
      <c r="B60" s="8"/>
      <c r="C60" s="8"/>
      <c r="D60" s="8"/>
      <c r="E60" s="8"/>
      <c r="F60" s="8"/>
      <c r="G60" s="8"/>
      <c r="H60" s="8"/>
      <c r="I60" s="8"/>
      <c r="J60" s="8"/>
      <c r="K60" s="8"/>
      <c r="L60" s="8"/>
      <c r="M60" s="8"/>
      <c r="N60" s="8"/>
      <c r="O60" s="8"/>
      <c r="P60" s="8"/>
      <c r="Q60" s="8"/>
      <c r="R60" s="8"/>
      <c r="U60" s="1015"/>
      <c r="V60" s="1016"/>
      <c r="W60" s="1016"/>
      <c r="X60" s="1016"/>
      <c r="Y60" s="1016"/>
      <c r="Z60" s="1017"/>
      <c r="AA60" s="424"/>
      <c r="AB60" s="425"/>
      <c r="AC60" s="425"/>
      <c r="AD60" s="425"/>
      <c r="AE60" s="425"/>
      <c r="AF60" s="425"/>
      <c r="AG60" s="425"/>
      <c r="AH60" s="425"/>
      <c r="AI60" s="425"/>
      <c r="AJ60" s="426"/>
    </row>
    <row r="61" spans="1:57" x14ac:dyDescent="0.15">
      <c r="B61" s="8"/>
      <c r="C61" s="8"/>
      <c r="D61" s="8"/>
      <c r="E61" s="8"/>
      <c r="F61" s="8"/>
      <c r="G61" s="8"/>
      <c r="H61" s="8"/>
      <c r="I61" s="8"/>
      <c r="J61" s="8"/>
      <c r="K61" s="8"/>
      <c r="L61" s="8"/>
      <c r="M61" s="8"/>
      <c r="N61" s="8"/>
      <c r="O61" s="8"/>
      <c r="P61" s="8"/>
      <c r="Q61" s="8"/>
      <c r="R61" s="8"/>
    </row>
    <row r="62" spans="1:57" x14ac:dyDescent="0.15">
      <c r="B62" s="8"/>
      <c r="C62" s="8"/>
      <c r="D62" s="8"/>
      <c r="E62" s="8"/>
      <c r="F62" s="8"/>
      <c r="G62" s="8"/>
      <c r="H62" s="8"/>
      <c r="I62" s="8"/>
      <c r="J62" s="8"/>
      <c r="K62" s="8"/>
      <c r="L62" s="8"/>
      <c r="M62" s="8"/>
      <c r="N62" s="8"/>
      <c r="O62" s="8"/>
      <c r="P62" s="8"/>
      <c r="Q62" s="8"/>
      <c r="R62" s="8"/>
    </row>
  </sheetData>
  <mergeCells count="81">
    <mergeCell ref="J40:Q42"/>
    <mergeCell ref="J25:Q27"/>
    <mergeCell ref="A7:I21"/>
    <mergeCell ref="A4:I6"/>
    <mergeCell ref="J4:BE6"/>
    <mergeCell ref="J22:Q24"/>
    <mergeCell ref="J28:Q30"/>
    <mergeCell ref="J31:Q33"/>
    <mergeCell ref="J34:Q36"/>
    <mergeCell ref="J37:Q39"/>
    <mergeCell ref="R22:Y24"/>
    <mergeCell ref="Z22:AG24"/>
    <mergeCell ref="AH22:AO24"/>
    <mergeCell ref="AP22:AW24"/>
    <mergeCell ref="AX22:BE24"/>
    <mergeCell ref="R25:Y27"/>
    <mergeCell ref="Z25:AG27"/>
    <mergeCell ref="AH25:AO27"/>
    <mergeCell ref="AP25:AW27"/>
    <mergeCell ref="AX25:BE27"/>
    <mergeCell ref="R31:Y33"/>
    <mergeCell ref="Z31:AG33"/>
    <mergeCell ref="AH31:AO33"/>
    <mergeCell ref="AP31:AW33"/>
    <mergeCell ref="AX31:BE33"/>
    <mergeCell ref="R28:Y30"/>
    <mergeCell ref="Z28:AG30"/>
    <mergeCell ref="AH28:AO30"/>
    <mergeCell ref="AP28:AW30"/>
    <mergeCell ref="AX28:BE30"/>
    <mergeCell ref="AH34:AO36"/>
    <mergeCell ref="AP34:AW36"/>
    <mergeCell ref="AX34:BE36"/>
    <mergeCell ref="R37:Y39"/>
    <mergeCell ref="Z37:AG39"/>
    <mergeCell ref="AH37:AO39"/>
    <mergeCell ref="AP37:AW39"/>
    <mergeCell ref="AX37:BE39"/>
    <mergeCell ref="K8:BE11"/>
    <mergeCell ref="K18:BE21"/>
    <mergeCell ref="K13:BE16"/>
    <mergeCell ref="B53:H54"/>
    <mergeCell ref="I53:O54"/>
    <mergeCell ref="P53:R54"/>
    <mergeCell ref="A22:I50"/>
    <mergeCell ref="J43:BE44"/>
    <mergeCell ref="R40:Y42"/>
    <mergeCell ref="Z40:AG42"/>
    <mergeCell ref="AH40:AO42"/>
    <mergeCell ref="AP40:AW42"/>
    <mergeCell ref="AX40:BE42"/>
    <mergeCell ref="J45:BE50"/>
    <mergeCell ref="R34:Y36"/>
    <mergeCell ref="Z34:AG36"/>
    <mergeCell ref="P57:R58"/>
    <mergeCell ref="U57:Z58"/>
    <mergeCell ref="AA57:AG58"/>
    <mergeCell ref="AH57:AJ58"/>
    <mergeCell ref="B55:H56"/>
    <mergeCell ref="B57:H58"/>
    <mergeCell ref="I55:O56"/>
    <mergeCell ref="P55:R56"/>
    <mergeCell ref="I57:O58"/>
    <mergeCell ref="AW53:AY54"/>
    <mergeCell ref="AK55:AP56"/>
    <mergeCell ref="AQ55:AV56"/>
    <mergeCell ref="AW55:AY56"/>
    <mergeCell ref="AK57:AP58"/>
    <mergeCell ref="AQ57:AV58"/>
    <mergeCell ref="AW57:AY58"/>
    <mergeCell ref="U59:Z60"/>
    <mergeCell ref="AA59:AG60"/>
    <mergeCell ref="AH59:AJ60"/>
    <mergeCell ref="AK53:AP54"/>
    <mergeCell ref="AQ53:AV54"/>
    <mergeCell ref="U53:Z54"/>
    <mergeCell ref="AA53:AG54"/>
    <mergeCell ref="AH53:AJ54"/>
    <mergeCell ref="U55:Z56"/>
    <mergeCell ref="AA55:AG56"/>
    <mergeCell ref="AH55:AJ56"/>
  </mergeCells>
  <phoneticPr fontId="5"/>
  <printOptions horizontalCentered="1"/>
  <pageMargins left="0.27559055118110237" right="0.27559055118110237" top="0.78740157480314965" bottom="0.63" header="0.51181102362204722" footer="0.19685039370078741"/>
  <pageSetup paperSize="9" scale="98" orientation="portrait" r:id="rId1"/>
  <headerFooter alignWithMargins="0">
    <oddFooter>&amp;L（備考）
　　１　用紙の大きさは、日本工業規格Ａ４とする。</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2"/>
  <sheetViews>
    <sheetView workbookViewId="0"/>
  </sheetViews>
  <sheetFormatPr defaultRowHeight="12.75" x14ac:dyDescent="0.15"/>
  <sheetData>
    <row r="1" spans="1:1" x14ac:dyDescent="0.15">
      <c r="A1" t="s">
        <v>497</v>
      </c>
    </row>
    <row r="2" spans="1:1" x14ac:dyDescent="0.15">
      <c r="A2" t="s">
        <v>498</v>
      </c>
    </row>
  </sheetData>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U3"/>
  <sheetViews>
    <sheetView topLeftCell="BC1" workbookViewId="0">
      <selection activeCell="BV4" sqref="BV4"/>
    </sheetView>
  </sheetViews>
  <sheetFormatPr defaultRowHeight="12.75" x14ac:dyDescent="0.15"/>
  <sheetData>
    <row r="1" spans="2:73" x14ac:dyDescent="0.15">
      <c r="B1" s="382" t="s">
        <v>737</v>
      </c>
      <c r="C1" s="382"/>
      <c r="D1" s="382"/>
      <c r="I1" s="382" t="s">
        <v>738</v>
      </c>
      <c r="J1" s="382"/>
      <c r="K1" s="382"/>
      <c r="L1" s="382"/>
      <c r="M1" s="382"/>
      <c r="O1" s="382" t="s">
        <v>739</v>
      </c>
      <c r="P1" s="382"/>
      <c r="Q1" s="382"/>
      <c r="T1" s="382" t="s">
        <v>742</v>
      </c>
      <c r="U1" s="382"/>
      <c r="V1" s="382"/>
      <c r="W1" s="382" t="s">
        <v>743</v>
      </c>
      <c r="X1" s="382"/>
      <c r="Y1" s="382"/>
      <c r="Z1" s="382" t="s">
        <v>729</v>
      </c>
      <c r="AA1" s="382"/>
      <c r="AB1" s="382"/>
      <c r="AC1" s="382" t="s">
        <v>267</v>
      </c>
      <c r="AD1" s="382"/>
      <c r="AE1" s="382"/>
      <c r="AF1" s="382"/>
      <c r="AG1" s="382"/>
      <c r="AH1" s="382" t="s">
        <v>744</v>
      </c>
      <c r="AI1" s="382"/>
      <c r="AJ1" s="382"/>
      <c r="AK1" t="s">
        <v>746</v>
      </c>
      <c r="AL1" s="382" t="s">
        <v>747</v>
      </c>
      <c r="AM1" s="382"/>
      <c r="AN1" s="382" t="s">
        <v>752</v>
      </c>
      <c r="AO1" s="382"/>
      <c r="AP1" s="382"/>
      <c r="AQ1" s="382"/>
      <c r="AR1" s="382"/>
      <c r="AS1" s="382"/>
      <c r="AT1" s="382"/>
      <c r="AU1" s="382"/>
      <c r="AV1" s="382"/>
      <c r="AW1" s="382"/>
      <c r="AX1" s="382"/>
      <c r="AY1" s="382"/>
      <c r="AZ1" s="382" t="s">
        <v>755</v>
      </c>
      <c r="BA1" s="382"/>
      <c r="BB1" s="382"/>
      <c r="BC1" s="382"/>
      <c r="BD1" s="382"/>
      <c r="BE1" s="382"/>
      <c r="BF1" s="382"/>
      <c r="BG1" s="382"/>
      <c r="BH1" s="382"/>
      <c r="BI1" s="382"/>
      <c r="BJ1" s="382"/>
      <c r="BK1" s="382"/>
      <c r="BL1" s="382" t="s">
        <v>750</v>
      </c>
      <c r="BM1" s="382"/>
      <c r="BN1" s="382"/>
      <c r="BO1" s="382" t="s">
        <v>748</v>
      </c>
      <c r="BP1" s="382"/>
      <c r="BQ1" s="382"/>
      <c r="BR1" s="382" t="s">
        <v>749</v>
      </c>
      <c r="BS1" s="382"/>
      <c r="BT1" s="382"/>
    </row>
    <row r="2" spans="2:73" x14ac:dyDescent="0.15">
      <c r="B2" t="s">
        <v>38</v>
      </c>
      <c r="C2" t="s">
        <v>39</v>
      </c>
      <c r="D2" t="s">
        <v>716</v>
      </c>
      <c r="E2" t="s">
        <v>717</v>
      </c>
      <c r="F2" t="s">
        <v>718</v>
      </c>
      <c r="G2" t="s">
        <v>719</v>
      </c>
      <c r="H2" t="s">
        <v>59</v>
      </c>
      <c r="I2" t="s">
        <v>488</v>
      </c>
      <c r="J2" t="s">
        <v>490</v>
      </c>
      <c r="K2" t="s">
        <v>491</v>
      </c>
      <c r="L2" t="s">
        <v>720</v>
      </c>
      <c r="M2" t="s">
        <v>82</v>
      </c>
      <c r="N2" t="s">
        <v>721</v>
      </c>
      <c r="O2" t="s">
        <v>740</v>
      </c>
      <c r="P2" t="s">
        <v>722</v>
      </c>
      <c r="Q2" t="s">
        <v>723</v>
      </c>
      <c r="R2" t="s">
        <v>725</v>
      </c>
      <c r="S2" t="s">
        <v>726</v>
      </c>
      <c r="T2" t="s">
        <v>38</v>
      </c>
      <c r="U2" t="s">
        <v>715</v>
      </c>
      <c r="V2" t="s">
        <v>741</v>
      </c>
      <c r="W2" t="s">
        <v>38</v>
      </c>
      <c r="X2" t="s">
        <v>715</v>
      </c>
      <c r="Y2" t="s">
        <v>741</v>
      </c>
      <c r="Z2" t="s">
        <v>727</v>
      </c>
      <c r="AA2" t="s">
        <v>728</v>
      </c>
      <c r="AB2" t="s">
        <v>729</v>
      </c>
      <c r="AC2" t="s">
        <v>275</v>
      </c>
      <c r="AD2" t="s">
        <v>730</v>
      </c>
      <c r="AE2" t="s">
        <v>731</v>
      </c>
      <c r="AF2" t="s">
        <v>732</v>
      </c>
      <c r="AG2" t="s">
        <v>301</v>
      </c>
      <c r="AH2" t="s">
        <v>38</v>
      </c>
      <c r="AI2" t="s">
        <v>715</v>
      </c>
      <c r="AJ2" t="s">
        <v>745</v>
      </c>
      <c r="AK2" t="s">
        <v>733</v>
      </c>
      <c r="AL2" t="s">
        <v>734</v>
      </c>
      <c r="AM2" t="s">
        <v>354</v>
      </c>
      <c r="AN2" t="s">
        <v>757</v>
      </c>
      <c r="AO2" t="s">
        <v>758</v>
      </c>
      <c r="AP2" t="s">
        <v>751</v>
      </c>
      <c r="AQ2" t="s">
        <v>753</v>
      </c>
      <c r="AR2" t="s">
        <v>759</v>
      </c>
      <c r="AS2" t="s">
        <v>760</v>
      </c>
      <c r="AT2" t="s">
        <v>300</v>
      </c>
      <c r="AU2" t="s">
        <v>301</v>
      </c>
      <c r="AV2" t="s">
        <v>725</v>
      </c>
      <c r="AW2" t="s">
        <v>275</v>
      </c>
      <c r="AX2" t="s">
        <v>754</v>
      </c>
      <c r="AY2" t="s">
        <v>82</v>
      </c>
      <c r="AZ2" t="s">
        <v>757</v>
      </c>
      <c r="BA2" t="s">
        <v>758</v>
      </c>
      <c r="BB2" t="s">
        <v>756</v>
      </c>
      <c r="BC2" t="s">
        <v>354</v>
      </c>
      <c r="BD2" t="s">
        <v>759</v>
      </c>
      <c r="BE2" t="s">
        <v>760</v>
      </c>
      <c r="BF2" t="s">
        <v>300</v>
      </c>
      <c r="BG2" t="s">
        <v>301</v>
      </c>
      <c r="BH2" t="s">
        <v>724</v>
      </c>
      <c r="BI2" t="s">
        <v>275</v>
      </c>
      <c r="BJ2" t="s">
        <v>754</v>
      </c>
      <c r="BK2" t="s">
        <v>82</v>
      </c>
      <c r="BL2" t="s">
        <v>38</v>
      </c>
      <c r="BM2" t="s">
        <v>715</v>
      </c>
      <c r="BN2" t="s">
        <v>716</v>
      </c>
      <c r="BO2" t="s">
        <v>38</v>
      </c>
      <c r="BP2" t="s">
        <v>715</v>
      </c>
      <c r="BQ2" t="s">
        <v>716</v>
      </c>
      <c r="BR2" t="s">
        <v>38</v>
      </c>
      <c r="BS2" t="s">
        <v>715</v>
      </c>
      <c r="BT2" t="s">
        <v>716</v>
      </c>
      <c r="BU2" t="s">
        <v>735</v>
      </c>
    </row>
    <row r="3" spans="2:73" x14ac:dyDescent="0.15">
      <c r="B3">
        <f>様式第１号交付申請書!AR3</f>
        <v>0</v>
      </c>
      <c r="C3">
        <f>様式第１号交付申請書!AV3</f>
        <v>0</v>
      </c>
      <c r="D3">
        <f>様式第１号交付申請書!AZ3</f>
        <v>0</v>
      </c>
      <c r="E3">
        <f>事業計画書総括!M4</f>
        <v>0</v>
      </c>
      <c r="F3">
        <f>事業計画書総括!M5</f>
        <v>0</v>
      </c>
      <c r="G3" t="str">
        <f>事業計画書総括!M6</f>
        <v>〒</v>
      </c>
      <c r="H3">
        <f>事業計画書総括!M7</f>
        <v>0</v>
      </c>
      <c r="I3">
        <f>事業計画書総括!R10</f>
        <v>0</v>
      </c>
      <c r="J3">
        <f>事業計画書総括!AA10</f>
        <v>0</v>
      </c>
      <c r="K3">
        <f>事業計画書総括!AL10</f>
        <v>0</v>
      </c>
      <c r="L3">
        <f>事業計画書総括!AV10</f>
        <v>0</v>
      </c>
      <c r="M3">
        <f>SUM(I3:L3)</f>
        <v>0</v>
      </c>
      <c r="N3">
        <f>事業計画書総括!M11</f>
        <v>0</v>
      </c>
      <c r="O3">
        <f>事業計画書総括!M12</f>
        <v>0</v>
      </c>
      <c r="P3">
        <f>事業計画書総括!M13</f>
        <v>0</v>
      </c>
      <c r="Q3">
        <f>事業計画書総括!M14</f>
        <v>0</v>
      </c>
      <c r="R3" t="b">
        <f>審査票!K19</f>
        <v>0</v>
      </c>
      <c r="S3">
        <f>事業計画書総括!M16</f>
        <v>0</v>
      </c>
      <c r="T3">
        <f>事業計画書総括!M25</f>
        <v>0</v>
      </c>
      <c r="U3">
        <f>事業計画書総括!R25</f>
        <v>0</v>
      </c>
      <c r="V3">
        <f>事業計画書総括!W25</f>
        <v>0</v>
      </c>
      <c r="W3">
        <f>事業計画書総括!AH25</f>
        <v>0</v>
      </c>
      <c r="X3">
        <f>事業計画書総括!AN25</f>
        <v>0</v>
      </c>
      <c r="Y3">
        <f>事業計画書総括!AT25</f>
        <v>0</v>
      </c>
      <c r="Z3">
        <f>事業計画書総括!Z30</f>
        <v>0</v>
      </c>
      <c r="AA3">
        <f>事業計画書総括!Z33</f>
        <v>0</v>
      </c>
      <c r="AB3">
        <f>事業計画書総括!Z36</f>
        <v>0</v>
      </c>
      <c r="AC3">
        <f>事業計画書詳細!Y12</f>
        <v>0</v>
      </c>
      <c r="AD3">
        <f>事業計画書詳細!Y13</f>
        <v>0</v>
      </c>
      <c r="AE3">
        <f>事業計画書詳細!Y14</f>
        <v>0</v>
      </c>
      <c r="AF3">
        <f>事業計画書詳細!Y15</f>
        <v>0</v>
      </c>
      <c r="AG3">
        <f>事業計画書詳細!Y16</f>
        <v>0</v>
      </c>
      <c r="AH3">
        <f>事業計画書詳細!V60</f>
        <v>0</v>
      </c>
      <c r="AI3">
        <f>事業計画書詳細!AA60</f>
        <v>0</v>
      </c>
      <c r="AJ3">
        <f>事業計画書詳細!AF60</f>
        <v>0</v>
      </c>
      <c r="AK3" t="str">
        <f>事業計画書詳細!AQ77</f>
        <v/>
      </c>
      <c r="AL3" t="str">
        <f>事業計画書詳細!AG81</f>
        <v/>
      </c>
      <c r="AM3" t="str">
        <f>事業計画書詳細!AG82</f>
        <v/>
      </c>
      <c r="AN3">
        <f>審査票!D5</f>
        <v>1</v>
      </c>
      <c r="AO3" t="str">
        <f>審査票!D6</f>
        <v/>
      </c>
      <c r="AP3" t="str">
        <f>審査票!D9</f>
        <v/>
      </c>
      <c r="AQ3" t="str">
        <f>審査票!D10</f>
        <v/>
      </c>
      <c r="AR3" t="str">
        <f>審査票!D13</f>
        <v/>
      </c>
      <c r="AS3" t="str">
        <f>審査票!D14</f>
        <v/>
      </c>
      <c r="AT3" t="str">
        <f>審査票!D15</f>
        <v/>
      </c>
      <c r="AU3" t="str">
        <f>審査票!D16</f>
        <v/>
      </c>
      <c r="AV3">
        <f>審査票!D19</f>
        <v>0</v>
      </c>
      <c r="AW3" t="str">
        <f>審査票!D20</f>
        <v/>
      </c>
      <c r="AX3">
        <f>審査票!D21</f>
        <v>0</v>
      </c>
      <c r="AY3">
        <f>審査票!D23</f>
        <v>1</v>
      </c>
      <c r="AZ3">
        <f>審査票!J5</f>
        <v>1</v>
      </c>
      <c r="BA3" t="str">
        <f>審査票!J6</f>
        <v/>
      </c>
      <c r="BB3" t="str">
        <f>審査票!J9</f>
        <v/>
      </c>
      <c r="BC3" t="str">
        <f>審査票!J10</f>
        <v/>
      </c>
      <c r="BD3" t="str">
        <f>審査票!J13</f>
        <v/>
      </c>
      <c r="BE3" t="str">
        <f>審査票!J14</f>
        <v/>
      </c>
      <c r="BF3" t="str">
        <f>審査票!J15</f>
        <v/>
      </c>
      <c r="BG3" t="str">
        <f>審査票!J16</f>
        <v/>
      </c>
      <c r="BH3">
        <f>審査票!J19</f>
        <v>0</v>
      </c>
      <c r="BI3" t="str">
        <f>審査票!J20</f>
        <v/>
      </c>
      <c r="BJ3">
        <f>審査票!J21</f>
        <v>0</v>
      </c>
      <c r="BK3">
        <f>審査票!J23</f>
        <v>1</v>
      </c>
      <c r="BL3">
        <f>様式第１０号!AR3</f>
        <v>0</v>
      </c>
      <c r="BM3">
        <f>様式第１０号!AV3</f>
        <v>0</v>
      </c>
      <c r="BN3">
        <f>様式第１０号!AZ3</f>
        <v>0</v>
      </c>
      <c r="BO3">
        <f>様式第7号実績報告書!AR3</f>
        <v>0</v>
      </c>
      <c r="BP3">
        <f>様式第7号実績報告書!AV3</f>
        <v>0</v>
      </c>
      <c r="BQ3">
        <f>様式第7号実績報告書!AZ3</f>
        <v>0</v>
      </c>
      <c r="BR3">
        <f>様式第7号実績報告書!U39</f>
        <v>0</v>
      </c>
      <c r="BS3">
        <f>様式第7号実績報告書!Z39</f>
        <v>0</v>
      </c>
      <c r="BT3">
        <f>様式第7号実績報告書!AE39</f>
        <v>0</v>
      </c>
      <c r="BU3">
        <f>様式第7号別紙１!AT48</f>
        <v>0</v>
      </c>
    </row>
  </sheetData>
  <mergeCells count="14">
    <mergeCell ref="BO1:BQ1"/>
    <mergeCell ref="BR1:BT1"/>
    <mergeCell ref="BL1:BN1"/>
    <mergeCell ref="AN1:AY1"/>
    <mergeCell ref="AZ1:BK1"/>
    <mergeCell ref="AC1:AG1"/>
    <mergeCell ref="AH1:AJ1"/>
    <mergeCell ref="AL1:AM1"/>
    <mergeCell ref="Z1:AB1"/>
    <mergeCell ref="B1:D1"/>
    <mergeCell ref="I1:M1"/>
    <mergeCell ref="O1:Q1"/>
    <mergeCell ref="T1:V1"/>
    <mergeCell ref="W1:Y1"/>
  </mergeCells>
  <phoneticPr fontId="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53"/>
  <sheetViews>
    <sheetView view="pageBreakPreview" topLeftCell="A1048576" zoomScaleNormal="100" zoomScaleSheetLayoutView="100" workbookViewId="0">
      <selection activeCell="D1048576" sqref="D1048576"/>
    </sheetView>
  </sheetViews>
  <sheetFormatPr defaultColWidth="9.140625" defaultRowHeight="12.75" zeroHeight="1" x14ac:dyDescent="0.15"/>
  <cols>
    <col min="1" max="2" width="3.85546875" style="359" customWidth="1"/>
    <col min="3" max="3" width="42.7109375" style="359" customWidth="1"/>
    <col min="4" max="4" width="12.7109375" style="359" customWidth="1"/>
    <col min="5" max="5" width="9.140625" style="359"/>
    <col min="6" max="6" width="2.140625" style="359" customWidth="1"/>
    <col min="7" max="8" width="3.85546875" style="359" customWidth="1"/>
    <col min="9" max="9" width="42.7109375" style="359" customWidth="1"/>
    <col min="10" max="10" width="12.7109375" style="359" customWidth="1"/>
    <col min="11" max="16384" width="9.140625" style="359"/>
  </cols>
  <sheetData>
    <row r="1" spans="1:18" hidden="1" x14ac:dyDescent="0.15">
      <c r="B1" s="359">
        <f>事業計画書総括!M4</f>
        <v>0</v>
      </c>
    </row>
    <row r="2" spans="1:18" ht="13.5" hidden="1" x14ac:dyDescent="0.15">
      <c r="A2" s="351" t="s">
        <v>311</v>
      </c>
      <c r="B2" s="351"/>
      <c r="D2" s="351"/>
      <c r="E2" s="351"/>
      <c r="F2" s="351"/>
      <c r="G2" s="351" t="s">
        <v>311</v>
      </c>
      <c r="H2" s="351"/>
    </row>
    <row r="3" spans="1:18" ht="13.5" hidden="1" x14ac:dyDescent="0.15">
      <c r="B3" s="351" t="s">
        <v>397</v>
      </c>
      <c r="D3" s="351"/>
      <c r="E3" s="351"/>
      <c r="F3" s="351"/>
      <c r="H3" s="351" t="s">
        <v>396</v>
      </c>
      <c r="I3" s="351"/>
      <c r="J3" s="351"/>
      <c r="K3" s="351"/>
      <c r="L3" s="351"/>
      <c r="M3" s="351"/>
      <c r="N3" s="351"/>
      <c r="O3" s="351"/>
      <c r="P3" s="351"/>
      <c r="Q3" s="351"/>
      <c r="R3" s="351"/>
    </row>
    <row r="4" spans="1:18" ht="13.5" hidden="1" x14ac:dyDescent="0.15">
      <c r="C4" s="351" t="s">
        <v>385</v>
      </c>
      <c r="D4" s="351"/>
      <c r="E4" s="351"/>
      <c r="F4" s="351"/>
      <c r="I4" s="351" t="s">
        <v>385</v>
      </c>
      <c r="J4" s="351"/>
      <c r="K4" s="351"/>
      <c r="L4" s="351"/>
      <c r="M4" s="351"/>
      <c r="N4" s="351"/>
      <c r="O4" s="351"/>
      <c r="P4" s="351"/>
      <c r="Q4" s="351"/>
      <c r="R4" s="351"/>
    </row>
    <row r="5" spans="1:18" ht="13.5" hidden="1" x14ac:dyDescent="0.15">
      <c r="C5" s="351" t="s">
        <v>556</v>
      </c>
      <c r="D5" s="351">
        <f>IFERROR(+'プルダウンメニュー元データ（財団ロックで閲覧できず）'!C56,"")</f>
        <v>1</v>
      </c>
      <c r="E5" s="351"/>
      <c r="F5" s="351"/>
      <c r="I5" s="351" t="s">
        <v>556</v>
      </c>
      <c r="J5" s="351">
        <f>IFERROR(+'プルダウンメニュー元データ（財団ロックで閲覧できず）'!C56,"")</f>
        <v>1</v>
      </c>
      <c r="K5" s="351"/>
      <c r="L5" s="351"/>
      <c r="M5" s="351"/>
      <c r="N5" s="351"/>
      <c r="O5" s="351"/>
      <c r="P5" s="351"/>
      <c r="Q5" s="351"/>
      <c r="R5" s="351"/>
    </row>
    <row r="6" spans="1:18" ht="13.5" hidden="1" x14ac:dyDescent="0.15">
      <c r="C6" s="351" t="s">
        <v>398</v>
      </c>
      <c r="D6" s="351" t="str">
        <f>IFERROR(IF(D29-D28&gt;=0.1,10,IF(D29-D28&gt;=0.08,8,IF(D29-D28&gt;=0.05,6,IF(D29-D28&gt;=0.01,4,IF(D29-D28&lt;0.01,2))))),"")</f>
        <v/>
      </c>
      <c r="E6" s="351"/>
      <c r="I6" s="351" t="s">
        <v>398</v>
      </c>
      <c r="J6" s="351" t="str">
        <f>IFERROR(IF(D29-D28&gt;0.1,10,IF(D29-D28&gt;0.08,8,IF(D29-D28&gt;0.05,6,IF(D29-D28&gt;0.01,4,IF(D29-D28&lt;0.01,2))))),"")</f>
        <v/>
      </c>
      <c r="K6" s="351"/>
      <c r="L6" s="351"/>
      <c r="M6" s="361"/>
      <c r="N6" s="351"/>
      <c r="O6" s="351"/>
      <c r="P6" s="351"/>
      <c r="Q6" s="351"/>
      <c r="R6" s="351"/>
    </row>
    <row r="7" spans="1:18" ht="13.5" hidden="1" x14ac:dyDescent="0.15">
      <c r="C7" s="351"/>
      <c r="D7" s="351"/>
      <c r="E7" s="351"/>
      <c r="I7" s="351"/>
      <c r="J7" s="351"/>
      <c r="K7" s="351"/>
      <c r="L7" s="351"/>
      <c r="M7" s="351"/>
      <c r="N7" s="351"/>
      <c r="O7" s="351"/>
      <c r="P7" s="351"/>
      <c r="Q7" s="351"/>
      <c r="R7" s="351"/>
    </row>
    <row r="8" spans="1:18" ht="13.5" hidden="1" x14ac:dyDescent="0.15">
      <c r="C8" s="351" t="s">
        <v>387</v>
      </c>
      <c r="D8" s="351"/>
      <c r="E8" s="351"/>
      <c r="I8" s="351" t="s">
        <v>387</v>
      </c>
      <c r="J8" s="351"/>
      <c r="K8" s="351"/>
      <c r="L8" s="351"/>
      <c r="M8" s="351"/>
      <c r="N8" s="351"/>
      <c r="O8" s="351"/>
      <c r="P8" s="351"/>
      <c r="Q8" s="351"/>
      <c r="R8" s="351"/>
    </row>
    <row r="9" spans="1:18" ht="13.5" hidden="1" x14ac:dyDescent="0.15">
      <c r="C9" s="351" t="s">
        <v>388</v>
      </c>
      <c r="D9" s="351" t="str">
        <f>IF(事業計画書詳細!AG77="","",(IF(事業計画書詳細!AG77&gt;=20,5,IF(事業計画書詳細!AG77&gt;=6,4,IF(事業計画書詳細!AG77&gt;=2,3,IF(事業計画書詳細!AG77&gt;=1,2,IF(事業計画書詳細!AG77&lt;1,1)))))))</f>
        <v/>
      </c>
      <c r="E9" s="351"/>
      <c r="I9" s="351" t="s">
        <v>399</v>
      </c>
      <c r="J9" s="351" t="str">
        <f>IF(事業計画書詳細!AG81="","",(IF(事業計画書詳細!AG81&gt;0.03,5,IF(事業計画書詳細!AG81&gt;0.02,4,IF(事業計画書詳細!AG81&gt;0.01,3,IF(事業計画書詳細!AG81&gt;0,2,IF(事業計画書詳細!AG81&lt;0,1)))))))</f>
        <v/>
      </c>
      <c r="K9" s="351"/>
      <c r="L9" s="351"/>
      <c r="M9" s="351"/>
      <c r="N9" s="351"/>
      <c r="O9" s="351"/>
      <c r="P9" s="351"/>
      <c r="Q9" s="362"/>
      <c r="R9" s="351"/>
    </row>
    <row r="10" spans="1:18" ht="13.5" hidden="1" x14ac:dyDescent="0.15">
      <c r="C10" s="351" t="s">
        <v>389</v>
      </c>
      <c r="D10" s="351" t="str">
        <f>IF(事業計画書詳細!AQ77="","",(IF(事業計画書詳細!AQ77&gt;=0.05,10,IF(事業計画書詳細!AQ77&gt;=0.04,8,IF(事業計画書詳細!AQ77&gt;=0.03,6,IF(事業計画書詳細!AQ77&gt;=0.01,4,IF(事業計画書詳細!AQ77&lt;0.01,2)))))))</f>
        <v/>
      </c>
      <c r="E10" s="351"/>
      <c r="I10" s="351" t="s">
        <v>400</v>
      </c>
      <c r="J10" s="351" t="str">
        <f>IF(事業計画書詳細!AG82="","",(IF(事業計画書詳細!AG82&gt;5%,10,IF(事業計画書詳細!AG82&lt;5%,4,IF(事業計画書詳細!AG82&lt;4%,6,IF(事業計画書詳細!AG82&lt;3%,6,IF(事業計画書詳細!AG82&lt;1%,2)))))))</f>
        <v/>
      </c>
      <c r="K10" s="351"/>
      <c r="L10" s="351"/>
      <c r="M10" s="351"/>
      <c r="N10" s="351"/>
      <c r="O10" s="351"/>
      <c r="P10" s="351"/>
      <c r="Q10" s="351"/>
      <c r="R10" s="351"/>
    </row>
    <row r="11" spans="1:18" ht="13.5" hidden="1" x14ac:dyDescent="0.15">
      <c r="C11" s="351"/>
      <c r="D11" s="351"/>
      <c r="E11" s="351"/>
      <c r="I11" s="351"/>
      <c r="J11" s="351"/>
      <c r="K11" s="351"/>
      <c r="L11" s="351"/>
      <c r="M11" s="351"/>
      <c r="N11" s="351"/>
      <c r="O11" s="351"/>
      <c r="P11" s="351"/>
      <c r="Q11" s="351"/>
      <c r="R11" s="351"/>
    </row>
    <row r="12" spans="1:18" ht="13.5" hidden="1" x14ac:dyDescent="0.15">
      <c r="C12" s="351" t="s">
        <v>390</v>
      </c>
      <c r="D12" s="351"/>
      <c r="E12" s="351"/>
      <c r="I12" s="351" t="s">
        <v>390</v>
      </c>
      <c r="J12" s="351"/>
      <c r="K12" s="351"/>
      <c r="L12" s="351"/>
      <c r="M12" s="351"/>
      <c r="N12" s="351"/>
      <c r="O12" s="351"/>
      <c r="P12" s="351"/>
      <c r="Q12" s="351"/>
      <c r="R12" s="351"/>
    </row>
    <row r="13" spans="1:18" ht="13.5" hidden="1" x14ac:dyDescent="0.15">
      <c r="C13" s="351" t="s">
        <v>391</v>
      </c>
      <c r="D13" s="351" t="str">
        <f>IFERROR(VLOOKUP(事業計画書詳細!Y13,'プルダウンメニュー元データ（財団ロックで閲覧できず）'!$B$36:$C$38,2,FALSE),"")</f>
        <v/>
      </c>
      <c r="E13" s="351"/>
      <c r="I13" s="351" t="s">
        <v>391</v>
      </c>
      <c r="J13" s="351" t="str">
        <f>IFERROR(VLOOKUP(事業計画書詳細!Y13,'プルダウンメニュー元データ（財団ロックで閲覧できず）'!$B$36:$C$38,2,FALSE),"")</f>
        <v/>
      </c>
      <c r="K13" s="351"/>
      <c r="L13" s="351"/>
      <c r="M13" s="351"/>
      <c r="N13" s="351"/>
      <c r="O13" s="351"/>
      <c r="P13" s="351"/>
      <c r="Q13" s="351"/>
      <c r="R13" s="351"/>
    </row>
    <row r="14" spans="1:18" ht="13.5" hidden="1" x14ac:dyDescent="0.15">
      <c r="C14" s="351" t="s">
        <v>392</v>
      </c>
      <c r="D14" s="351" t="str">
        <f>IFERROR(VLOOKUP(事業計画書詳細!Y14,'プルダウンメニュー元データ（財団ロックで閲覧できず）'!$B$39:$C$42,2,FALSE),"")</f>
        <v/>
      </c>
      <c r="E14" s="351"/>
      <c r="I14" s="351" t="s">
        <v>392</v>
      </c>
      <c r="J14" s="351" t="str">
        <f>IFERROR(VLOOKUP(事業計画書詳細!Y14,'プルダウンメニュー元データ（財団ロックで閲覧できず）'!$B$39:$C$42,2,FALSE),"")</f>
        <v/>
      </c>
      <c r="K14" s="351"/>
      <c r="L14" s="351"/>
      <c r="M14" s="351"/>
      <c r="N14" s="351"/>
      <c r="O14" s="351"/>
      <c r="P14" s="351"/>
      <c r="Q14" s="351"/>
      <c r="R14" s="351"/>
    </row>
    <row r="15" spans="1:18" ht="13.5" hidden="1" x14ac:dyDescent="0.15">
      <c r="C15" s="351" t="s">
        <v>393</v>
      </c>
      <c r="D15" s="351" t="str">
        <f>IFERROR(VLOOKUP(事業計画書詳細!Y15,'プルダウンメニュー元データ（財団ロックで閲覧できず）'!$B$43:$C$45,2,FALSE),"")</f>
        <v/>
      </c>
      <c r="E15" s="351"/>
      <c r="I15" s="351" t="s">
        <v>393</v>
      </c>
      <c r="J15" s="351" t="str">
        <f>IFERROR(VLOOKUP(事業計画書詳細!Y15,'プルダウンメニュー元データ（財団ロックで閲覧できず）'!$B$43:$C$45,2,FALSE),"")</f>
        <v/>
      </c>
      <c r="K15" s="351"/>
      <c r="L15" s="351"/>
      <c r="M15" s="351"/>
      <c r="N15" s="351"/>
      <c r="O15" s="351"/>
      <c r="P15" s="351"/>
      <c r="Q15" s="351"/>
      <c r="R15" s="351"/>
    </row>
    <row r="16" spans="1:18" ht="13.5" hidden="1" x14ac:dyDescent="0.15">
      <c r="C16" s="351" t="s">
        <v>301</v>
      </c>
      <c r="D16" s="351" t="str">
        <f>IFERROR(VLOOKUP(事業計画書詳細!Y16,'プルダウンメニュー元データ（財団ロックで閲覧できず）'!$B$46:$C$48,2,FALSE),"")</f>
        <v/>
      </c>
      <c r="E16" s="351"/>
      <c r="I16" s="351" t="s">
        <v>301</v>
      </c>
      <c r="J16" s="351" t="str">
        <f>IFERROR(VLOOKUP(事業計画書詳細!Y16,'プルダウンメニュー元データ（財団ロックで閲覧できず）'!$B$46:$C$48,2,FALSE),"")</f>
        <v/>
      </c>
      <c r="K16" s="351"/>
      <c r="L16" s="351"/>
      <c r="M16" s="351"/>
      <c r="N16" s="351"/>
      <c r="O16" s="351"/>
      <c r="P16" s="351"/>
      <c r="Q16" s="351"/>
      <c r="R16" s="351"/>
    </row>
    <row r="17" spans="3:18" ht="13.5" hidden="1" x14ac:dyDescent="0.15">
      <c r="C17" s="351"/>
      <c r="D17" s="351"/>
      <c r="E17" s="351"/>
      <c r="I17" s="351"/>
      <c r="J17" s="351"/>
      <c r="K17" s="351"/>
      <c r="L17" s="351"/>
      <c r="M17" s="351"/>
      <c r="N17" s="351"/>
      <c r="O17" s="351"/>
      <c r="P17" s="351"/>
      <c r="Q17" s="351"/>
      <c r="R17" s="351"/>
    </row>
    <row r="18" spans="3:18" ht="13.5" hidden="1" x14ac:dyDescent="0.15">
      <c r="C18" s="351" t="s">
        <v>555</v>
      </c>
      <c r="D18" s="351"/>
      <c r="E18" s="351"/>
      <c r="I18" s="351" t="s">
        <v>555</v>
      </c>
      <c r="J18" s="351"/>
      <c r="K18" s="351"/>
      <c r="L18" s="351"/>
      <c r="M18" s="351"/>
      <c r="N18" s="351"/>
      <c r="O18" s="351"/>
      <c r="P18" s="351"/>
      <c r="Q18" s="351"/>
      <c r="R18" s="351"/>
    </row>
    <row r="19" spans="3:18" ht="13.5" hidden="1" x14ac:dyDescent="0.15">
      <c r="C19" s="351" t="s">
        <v>667</v>
      </c>
      <c r="D19" s="351">
        <f>IF(K19=FALSE,0,2)</f>
        <v>0</v>
      </c>
      <c r="E19" s="351"/>
      <c r="I19" s="351" t="s">
        <v>603</v>
      </c>
      <c r="J19" s="351">
        <f>IF(K19=FALSE,0,2)</f>
        <v>0</v>
      </c>
      <c r="K19" s="351" t="b">
        <v>0</v>
      </c>
      <c r="L19" s="351"/>
      <c r="M19" s="351"/>
      <c r="N19" s="351"/>
      <c r="O19" s="351"/>
      <c r="P19" s="351"/>
      <c r="Q19" s="351"/>
      <c r="R19" s="351"/>
    </row>
    <row r="20" spans="3:18" ht="13.5" hidden="1" x14ac:dyDescent="0.15">
      <c r="C20" s="351" t="s">
        <v>386</v>
      </c>
      <c r="D20" s="351" t="str">
        <f>IFERROR(VLOOKUP(事業計画書詳細!Y12,'プルダウンメニュー元データ（財団ロックで閲覧できず）'!$B$30:$C$35,2,FALSE),"")</f>
        <v/>
      </c>
      <c r="E20" s="351"/>
      <c r="I20" s="351" t="s">
        <v>386</v>
      </c>
      <c r="J20" s="351" t="str">
        <f>IFERROR(VLOOKUP(事業計画書詳細!Y12,'プルダウンメニュー元データ（財団ロックで閲覧できず）'!$B$30:$C$35,2,FALSE),"")</f>
        <v/>
      </c>
      <c r="K20" s="351"/>
      <c r="L20" s="351"/>
      <c r="M20" s="351"/>
      <c r="N20" s="351"/>
      <c r="O20" s="351"/>
      <c r="P20" s="351"/>
      <c r="Q20" s="351"/>
      <c r="R20" s="351"/>
    </row>
    <row r="21" spans="3:18" ht="13.5" hidden="1" x14ac:dyDescent="0.15">
      <c r="C21" s="351" t="s">
        <v>664</v>
      </c>
      <c r="D21" s="363"/>
      <c r="E21" s="351"/>
      <c r="I21" s="351" t="s">
        <v>664</v>
      </c>
      <c r="J21" s="363"/>
      <c r="K21" s="351"/>
      <c r="L21" s="351"/>
      <c r="M21" s="351"/>
      <c r="N21" s="351"/>
      <c r="O21" s="351"/>
      <c r="P21" s="351"/>
      <c r="Q21" s="351"/>
      <c r="R21" s="351"/>
    </row>
    <row r="22" spans="3:18" ht="13.5" hidden="1" x14ac:dyDescent="0.15">
      <c r="C22" s="351"/>
      <c r="D22" s="351"/>
      <c r="E22" s="351"/>
      <c r="I22" s="351"/>
      <c r="J22" s="351"/>
      <c r="K22" s="351"/>
      <c r="L22" s="351"/>
      <c r="M22" s="351"/>
      <c r="N22" s="351"/>
      <c r="O22" s="351"/>
      <c r="P22" s="351"/>
      <c r="Q22" s="351"/>
      <c r="R22" s="351"/>
    </row>
    <row r="23" spans="3:18" ht="13.5" hidden="1" x14ac:dyDescent="0.15">
      <c r="C23" s="351" t="s">
        <v>394</v>
      </c>
      <c r="D23" s="351">
        <f>SUM(D5:D22)</f>
        <v>1</v>
      </c>
      <c r="E23" s="351"/>
      <c r="I23" s="351" t="s">
        <v>394</v>
      </c>
      <c r="J23" s="351">
        <f>SUM(J5:J22)</f>
        <v>1</v>
      </c>
      <c r="K23" s="351"/>
      <c r="L23" s="351"/>
      <c r="M23" s="351"/>
      <c r="N23" s="351"/>
      <c r="O23" s="351"/>
      <c r="P23" s="351"/>
      <c r="Q23" s="351"/>
      <c r="R23" s="351"/>
    </row>
    <row r="24" spans="3:18" ht="13.5" hidden="1" x14ac:dyDescent="0.15">
      <c r="C24" s="351" t="s">
        <v>395</v>
      </c>
      <c r="D24" s="351" t="str">
        <f>IF(D23&gt;=50*0.6,"採択","再計算してください")</f>
        <v>再計算してください</v>
      </c>
      <c r="E24" s="351"/>
      <c r="F24" s="351"/>
      <c r="I24" s="351" t="s">
        <v>395</v>
      </c>
      <c r="J24" s="351" t="str">
        <f>IF(J23&gt;=50*0.6,"採択","再計算してください")</f>
        <v>再計算してください</v>
      </c>
      <c r="K24" s="351"/>
      <c r="L24" s="351"/>
      <c r="M24" s="351"/>
      <c r="N24" s="351"/>
      <c r="O24" s="351"/>
      <c r="P24" s="351"/>
      <c r="Q24" s="351"/>
      <c r="R24" s="351"/>
    </row>
    <row r="25" spans="3:18" ht="13.5" hidden="1" x14ac:dyDescent="0.15">
      <c r="C25" s="351"/>
      <c r="D25" s="351"/>
      <c r="E25" s="351"/>
      <c r="F25" s="351"/>
      <c r="I25" s="351"/>
      <c r="J25" s="351"/>
      <c r="K25" s="351"/>
      <c r="L25" s="351"/>
      <c r="M25" s="351"/>
      <c r="N25" s="351"/>
      <c r="O25" s="351"/>
      <c r="P25" s="351"/>
      <c r="Q25" s="351"/>
      <c r="R25" s="351"/>
    </row>
    <row r="27" spans="3:18" ht="13.5" hidden="1" x14ac:dyDescent="0.15">
      <c r="C27" s="364" t="s">
        <v>401</v>
      </c>
      <c r="D27" s="351">
        <f>+事業計画書総括!M11</f>
        <v>0</v>
      </c>
      <c r="E27" s="351"/>
      <c r="F27" s="351"/>
    </row>
    <row r="28" spans="3:18" ht="13.5" hidden="1" x14ac:dyDescent="0.15">
      <c r="C28" s="364" t="s">
        <v>402</v>
      </c>
      <c r="D28" s="362" t="str">
        <f>IFERROR(VLOOKUP(D27,'プルダウンメニュー元データ（財団ロックで閲覧できず）'!B2:E26,4,FALSE),"")</f>
        <v/>
      </c>
      <c r="E28" s="351"/>
      <c r="F28" s="351"/>
    </row>
    <row r="29" spans="3:18" ht="13.5" hidden="1" x14ac:dyDescent="0.15">
      <c r="C29" s="364" t="s">
        <v>403</v>
      </c>
      <c r="D29" s="361" t="str">
        <f>IFERROR(SUM(事業計画書詳細!Q66:AB71)/事業計画書詳細!Q64,"")</f>
        <v/>
      </c>
      <c r="E29" s="351"/>
      <c r="F29" s="351"/>
    </row>
    <row r="30" spans="3:18" ht="13.5" hidden="1" x14ac:dyDescent="0.15">
      <c r="C30" s="351"/>
      <c r="D30" s="351"/>
      <c r="E30" s="351"/>
      <c r="F30" s="351"/>
    </row>
    <row r="31" spans="3:18" ht="13.5" hidden="1" x14ac:dyDescent="0.15">
      <c r="C31" s="351"/>
      <c r="D31" s="365"/>
      <c r="E31" s="351"/>
      <c r="F31" s="351"/>
    </row>
    <row r="32" spans="3:18" ht="13.5" hidden="1" x14ac:dyDescent="0.15">
      <c r="C32" s="351"/>
      <c r="D32" s="351"/>
      <c r="E32" s="351"/>
      <c r="F32" s="351"/>
    </row>
    <row r="33" spans="3:6" ht="13.5" hidden="1" x14ac:dyDescent="0.15">
      <c r="C33" s="351"/>
      <c r="D33" s="351"/>
      <c r="E33" s="351"/>
      <c r="F33" s="351"/>
    </row>
    <row r="34" spans="3:6" ht="13.5" hidden="1" x14ac:dyDescent="0.15">
      <c r="C34" s="351"/>
      <c r="D34" s="351"/>
      <c r="E34" s="351"/>
      <c r="F34" s="351"/>
    </row>
    <row r="35" spans="3:6" ht="13.5" hidden="1" x14ac:dyDescent="0.15">
      <c r="C35" s="351"/>
      <c r="D35" s="351"/>
      <c r="E35" s="351"/>
      <c r="F35" s="351"/>
    </row>
    <row r="36" spans="3:6" ht="13.5" hidden="1" x14ac:dyDescent="0.15">
      <c r="C36" s="351"/>
      <c r="D36" s="351"/>
      <c r="E36" s="351"/>
      <c r="F36" s="351"/>
    </row>
    <row r="37" spans="3:6" ht="13.5" hidden="1" x14ac:dyDescent="0.15">
      <c r="C37" s="351"/>
      <c r="D37" s="351"/>
      <c r="E37" s="351"/>
      <c r="F37" s="351"/>
    </row>
    <row r="43" spans="3:6" ht="13.5" hidden="1" x14ac:dyDescent="0.15">
      <c r="C43" s="351"/>
      <c r="D43" s="351"/>
      <c r="E43" s="351"/>
      <c r="F43" s="351"/>
    </row>
    <row r="44" spans="3:6" ht="13.5" hidden="1" x14ac:dyDescent="0.15">
      <c r="C44" s="351"/>
      <c r="D44" s="351"/>
      <c r="E44" s="351"/>
      <c r="F44" s="351"/>
    </row>
    <row r="45" spans="3:6" ht="13.5" hidden="1" x14ac:dyDescent="0.15">
      <c r="C45" s="351"/>
      <c r="D45" s="351"/>
      <c r="E45" s="351"/>
      <c r="F45" s="351"/>
    </row>
    <row r="46" spans="3:6" ht="13.5" hidden="1" x14ac:dyDescent="0.15">
      <c r="C46" s="351"/>
      <c r="D46" s="351"/>
      <c r="E46" s="351"/>
      <c r="F46" s="351"/>
    </row>
    <row r="47" spans="3:6" ht="13.5" hidden="1" x14ac:dyDescent="0.15">
      <c r="C47" s="351"/>
      <c r="D47" s="351"/>
      <c r="E47" s="351"/>
      <c r="F47" s="351"/>
    </row>
    <row r="48" spans="3:6" ht="13.5" hidden="1" x14ac:dyDescent="0.15">
      <c r="C48" s="351"/>
      <c r="D48" s="351"/>
      <c r="E48" s="351"/>
      <c r="F48" s="351"/>
    </row>
    <row r="49" spans="3:6" ht="13.5" hidden="1" x14ac:dyDescent="0.15">
      <c r="C49" s="351"/>
      <c r="D49" s="351"/>
      <c r="E49" s="351"/>
      <c r="F49" s="351"/>
    </row>
    <row r="50" spans="3:6" ht="13.5" hidden="1" x14ac:dyDescent="0.15">
      <c r="C50" s="351"/>
      <c r="D50" s="351"/>
      <c r="E50" s="351"/>
      <c r="F50" s="351"/>
    </row>
    <row r="51" spans="3:6" ht="13.5" hidden="1" x14ac:dyDescent="0.15">
      <c r="C51" s="351"/>
      <c r="D51" s="351"/>
      <c r="E51" s="351"/>
      <c r="F51" s="351"/>
    </row>
    <row r="52" spans="3:6" ht="13.5" hidden="1" x14ac:dyDescent="0.15">
      <c r="C52" s="351"/>
      <c r="D52" s="351"/>
      <c r="E52" s="351"/>
      <c r="F52" s="351"/>
    </row>
    <row r="53" spans="3:6" ht="13.5" hidden="1" x14ac:dyDescent="0.15">
      <c r="C53" s="351"/>
      <c r="D53" s="351"/>
      <c r="E53" s="351"/>
      <c r="F53" s="351"/>
    </row>
  </sheetData>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77"/>
  <sheetViews>
    <sheetView topLeftCell="A1048576" workbookViewId="0">
      <selection sqref="A1:XFD1048576"/>
    </sheetView>
  </sheetViews>
  <sheetFormatPr defaultColWidth="9.140625" defaultRowHeight="13.5" zeroHeight="1" x14ac:dyDescent="0.15"/>
  <cols>
    <col min="1" max="1" width="4.42578125" style="351" customWidth="1"/>
    <col min="2" max="2" width="43.42578125" style="351" bestFit="1" customWidth="1"/>
    <col min="3" max="3" width="10.7109375" style="351" bestFit="1" customWidth="1"/>
    <col min="4" max="4" width="59.5703125" style="351" customWidth="1"/>
    <col min="5" max="5" width="12.28515625" style="351" customWidth="1"/>
    <col min="6" max="7" width="9.140625" style="351"/>
    <col min="8" max="8" width="23.85546875" style="351" customWidth="1"/>
    <col min="9" max="9" width="12.5703125" style="351" customWidth="1"/>
    <col min="10" max="13" width="9.140625" style="351"/>
    <col min="14" max="14" width="2.28515625" style="351" customWidth="1"/>
    <col min="15" max="15" width="9.140625" style="351"/>
    <col min="16" max="16" width="12.28515625" style="351" customWidth="1"/>
    <col min="17" max="16384" width="9.140625" style="351"/>
  </cols>
  <sheetData>
    <row r="1" spans="1:5" hidden="1" x14ac:dyDescent="0.15">
      <c r="A1" s="351" t="s">
        <v>269</v>
      </c>
    </row>
    <row r="2" spans="1:5" ht="14.25" hidden="1" thickBot="1" x14ac:dyDescent="0.2">
      <c r="A2" s="352" t="s">
        <v>203</v>
      </c>
      <c r="B2" s="352" t="s">
        <v>204</v>
      </c>
      <c r="C2" s="353" t="s">
        <v>205</v>
      </c>
      <c r="D2" s="353" t="s">
        <v>206</v>
      </c>
      <c r="E2" s="353" t="s">
        <v>207</v>
      </c>
    </row>
    <row r="3" spans="1:5" ht="14.25" hidden="1" thickTop="1" x14ac:dyDescent="0.15">
      <c r="A3" s="354">
        <v>9</v>
      </c>
      <c r="B3" s="354" t="s">
        <v>208</v>
      </c>
      <c r="C3" s="355">
        <v>1.267742673992674E-2</v>
      </c>
      <c r="D3" s="354"/>
      <c r="E3" s="355">
        <v>1.267742673992674E-2</v>
      </c>
    </row>
    <row r="4" spans="1:5" hidden="1" x14ac:dyDescent="0.15">
      <c r="A4" s="356">
        <v>10</v>
      </c>
      <c r="B4" s="356" t="s">
        <v>209</v>
      </c>
      <c r="C4" s="357">
        <v>0.14783066924292992</v>
      </c>
      <c r="D4" s="356"/>
      <c r="E4" s="357">
        <v>0.14783066924292992</v>
      </c>
    </row>
    <row r="5" spans="1:5" hidden="1" x14ac:dyDescent="0.15">
      <c r="A5" s="356">
        <v>11</v>
      </c>
      <c r="B5" s="356" t="s">
        <v>210</v>
      </c>
      <c r="C5" s="357">
        <v>2.8622044211661403E-2</v>
      </c>
      <c r="D5" s="356"/>
      <c r="E5" s="357">
        <v>2.8622044211661403E-2</v>
      </c>
    </row>
    <row r="6" spans="1:5" hidden="1" x14ac:dyDescent="0.15">
      <c r="A6" s="356">
        <v>12</v>
      </c>
      <c r="B6" s="356" t="s">
        <v>211</v>
      </c>
      <c r="C6" s="357">
        <v>6.5822707396874902E-2</v>
      </c>
      <c r="D6" s="356"/>
      <c r="E6" s="357">
        <v>6.5822707396874902E-2</v>
      </c>
    </row>
    <row r="7" spans="1:5" hidden="1" x14ac:dyDescent="0.15">
      <c r="A7" s="356">
        <v>13</v>
      </c>
      <c r="B7" s="356" t="s">
        <v>212</v>
      </c>
      <c r="C7" s="357">
        <v>6.6893424036281179E-2</v>
      </c>
      <c r="D7" s="356"/>
      <c r="E7" s="357">
        <v>6.6893424036281179E-2</v>
      </c>
    </row>
    <row r="8" spans="1:5" hidden="1" x14ac:dyDescent="0.15">
      <c r="A8" s="356">
        <v>14</v>
      </c>
      <c r="B8" s="356" t="s">
        <v>213</v>
      </c>
      <c r="C8" s="357">
        <v>5.2606823691161042E-2</v>
      </c>
      <c r="D8" s="356"/>
      <c r="E8" s="357">
        <v>5.2606823691161042E-2</v>
      </c>
    </row>
    <row r="9" spans="1:5" hidden="1" x14ac:dyDescent="0.15">
      <c r="A9" s="356">
        <v>15</v>
      </c>
      <c r="B9" s="356" t="s">
        <v>214</v>
      </c>
      <c r="C9" s="357">
        <v>5.2798826692740164E-2</v>
      </c>
      <c r="D9" s="356"/>
      <c r="E9" s="357">
        <v>5.2798826692740164E-2</v>
      </c>
    </row>
    <row r="10" spans="1:5" hidden="1" x14ac:dyDescent="0.15">
      <c r="A10" s="356">
        <v>16</v>
      </c>
      <c r="B10" s="356" t="s">
        <v>215</v>
      </c>
      <c r="C10" s="357" t="e">
        <v>#VALUE!</v>
      </c>
      <c r="D10" s="356" t="s">
        <v>216</v>
      </c>
      <c r="E10" s="357">
        <v>5.0362959516053976E-2</v>
      </c>
    </row>
    <row r="11" spans="1:5" hidden="1" x14ac:dyDescent="0.15">
      <c r="A11" s="356">
        <v>17</v>
      </c>
      <c r="B11" s="356" t="s">
        <v>217</v>
      </c>
      <c r="C11" s="357" t="e">
        <v>#VALUE!</v>
      </c>
      <c r="D11" s="356" t="s">
        <v>216</v>
      </c>
      <c r="E11" s="357">
        <v>5.0362959516053976E-2</v>
      </c>
    </row>
    <row r="12" spans="1:5" hidden="1" x14ac:dyDescent="0.15">
      <c r="A12" s="356">
        <v>18</v>
      </c>
      <c r="B12" s="356" t="s">
        <v>218</v>
      </c>
      <c r="C12" s="357">
        <v>5.0362959516053976E-2</v>
      </c>
      <c r="D12" s="356"/>
      <c r="E12" s="357">
        <v>5.0362959516053976E-2</v>
      </c>
    </row>
    <row r="13" spans="1:5" hidden="1" x14ac:dyDescent="0.15">
      <c r="A13" s="356">
        <v>19</v>
      </c>
      <c r="B13" s="356" t="s">
        <v>219</v>
      </c>
      <c r="C13" s="357">
        <v>6.9533203667685464E-2</v>
      </c>
      <c r="D13" s="356"/>
      <c r="E13" s="357">
        <v>6.9533203667685464E-2</v>
      </c>
    </row>
    <row r="14" spans="1:5" hidden="1" x14ac:dyDescent="0.15">
      <c r="A14" s="356">
        <v>20</v>
      </c>
      <c r="B14" s="356" t="s">
        <v>220</v>
      </c>
      <c r="C14" s="357" t="e">
        <v>#VALUE!</v>
      </c>
      <c r="D14" s="356" t="s">
        <v>221</v>
      </c>
      <c r="E14" s="357">
        <v>6.9533203667685464E-2</v>
      </c>
    </row>
    <row r="15" spans="1:5" hidden="1" x14ac:dyDescent="0.15">
      <c r="A15" s="356">
        <v>21</v>
      </c>
      <c r="B15" s="356" t="s">
        <v>222</v>
      </c>
      <c r="C15" s="357">
        <v>4.5911295911295912E-2</v>
      </c>
      <c r="D15" s="356"/>
      <c r="E15" s="357">
        <v>4.5911295911295912E-2</v>
      </c>
    </row>
    <row r="16" spans="1:5" hidden="1" x14ac:dyDescent="0.15">
      <c r="A16" s="356">
        <v>22</v>
      </c>
      <c r="B16" s="356" t="s">
        <v>223</v>
      </c>
      <c r="C16" s="357">
        <v>4.2516978658129069E-2</v>
      </c>
      <c r="D16" s="356"/>
      <c r="E16" s="357">
        <v>4.2516978658129069E-2</v>
      </c>
    </row>
    <row r="17" spans="1:5" hidden="1" x14ac:dyDescent="0.15">
      <c r="A17" s="356">
        <v>23</v>
      </c>
      <c r="B17" s="356" t="s">
        <v>224</v>
      </c>
      <c r="C17" s="357" t="e">
        <v>#VALUE!</v>
      </c>
      <c r="D17" s="356" t="s">
        <v>225</v>
      </c>
      <c r="E17" s="357">
        <v>4.2516978658129069E-2</v>
      </c>
    </row>
    <row r="18" spans="1:5" hidden="1" x14ac:dyDescent="0.15">
      <c r="A18" s="356">
        <v>24</v>
      </c>
      <c r="B18" s="356" t="s">
        <v>226</v>
      </c>
      <c r="C18" s="357">
        <v>5.4590581070370833E-2</v>
      </c>
      <c r="D18" s="356"/>
      <c r="E18" s="357">
        <v>5.4590581070370833E-2</v>
      </c>
    </row>
    <row r="19" spans="1:5" hidden="1" x14ac:dyDescent="0.15">
      <c r="A19" s="356">
        <v>25</v>
      </c>
      <c r="B19" s="356" t="s">
        <v>227</v>
      </c>
      <c r="C19" s="357">
        <v>4.59887991853953E-2</v>
      </c>
      <c r="D19" s="356"/>
      <c r="E19" s="357">
        <v>4.59887991853953E-2</v>
      </c>
    </row>
    <row r="20" spans="1:5" hidden="1" x14ac:dyDescent="0.15">
      <c r="A20" s="356">
        <v>26</v>
      </c>
      <c r="B20" s="356" t="s">
        <v>228</v>
      </c>
      <c r="C20" s="357">
        <v>2.6350122147720773E-2</v>
      </c>
      <c r="D20" s="356"/>
      <c r="E20" s="357">
        <v>2.6350122147720773E-2</v>
      </c>
    </row>
    <row r="21" spans="1:5" hidden="1" x14ac:dyDescent="0.15">
      <c r="A21" s="356">
        <v>27</v>
      </c>
      <c r="B21" s="356" t="s">
        <v>229</v>
      </c>
      <c r="C21" s="357">
        <v>8.5767005784959105E-2</v>
      </c>
      <c r="D21" s="356"/>
      <c r="E21" s="357">
        <v>8.5767005784959105E-2</v>
      </c>
    </row>
    <row r="22" spans="1:5" hidden="1" x14ac:dyDescent="0.15">
      <c r="A22" s="356">
        <v>28</v>
      </c>
      <c r="B22" s="356" t="s">
        <v>230</v>
      </c>
      <c r="C22" s="357">
        <v>3.2294042189281641E-2</v>
      </c>
      <c r="D22" s="356"/>
      <c r="E22" s="357">
        <v>3.2294042189281641E-2</v>
      </c>
    </row>
    <row r="23" spans="1:5" hidden="1" x14ac:dyDescent="0.15">
      <c r="A23" s="356">
        <v>29</v>
      </c>
      <c r="B23" s="356" t="s">
        <v>231</v>
      </c>
      <c r="C23" s="357">
        <v>4.6431034482758621E-2</v>
      </c>
      <c r="D23" s="356"/>
      <c r="E23" s="357">
        <v>4.6431034482758621E-2</v>
      </c>
    </row>
    <row r="24" spans="1:5" hidden="1" x14ac:dyDescent="0.15">
      <c r="A24" s="356">
        <v>30</v>
      </c>
      <c r="B24" s="356" t="s">
        <v>232</v>
      </c>
      <c r="C24" s="357" t="e">
        <v>#VALUE!</v>
      </c>
      <c r="D24" s="356" t="s">
        <v>233</v>
      </c>
      <c r="E24" s="357">
        <v>4.6431034482758621E-2</v>
      </c>
    </row>
    <row r="25" spans="1:5" hidden="1" x14ac:dyDescent="0.15">
      <c r="A25" s="356">
        <v>31</v>
      </c>
      <c r="B25" s="356" t="s">
        <v>234</v>
      </c>
      <c r="C25" s="357">
        <v>3.3897934230001925E-2</v>
      </c>
      <c r="D25" s="356"/>
      <c r="E25" s="357">
        <v>3.3897934230001925E-2</v>
      </c>
    </row>
    <row r="26" spans="1:5" hidden="1" x14ac:dyDescent="0.15">
      <c r="A26" s="356">
        <v>32</v>
      </c>
      <c r="B26" s="356" t="s">
        <v>235</v>
      </c>
      <c r="C26" s="357">
        <v>0.19404466501240694</v>
      </c>
      <c r="D26" s="356"/>
      <c r="E26" s="357">
        <v>0.19404466501240694</v>
      </c>
    </row>
    <row r="27" spans="1:5" hidden="1" x14ac:dyDescent="0.15">
      <c r="B27" s="351" t="s">
        <v>581</v>
      </c>
    </row>
    <row r="28" spans="1:5" hidden="1" x14ac:dyDescent="0.15">
      <c r="A28" s="351" t="s">
        <v>268</v>
      </c>
    </row>
    <row r="29" spans="1:5" hidden="1" x14ac:dyDescent="0.15">
      <c r="A29" s="384" t="s">
        <v>108</v>
      </c>
      <c r="B29" s="384"/>
      <c r="C29" s="356" t="s">
        <v>285</v>
      </c>
      <c r="D29" s="356" t="s">
        <v>277</v>
      </c>
    </row>
    <row r="30" spans="1:5" hidden="1" x14ac:dyDescent="0.15">
      <c r="A30" s="383" t="s">
        <v>275</v>
      </c>
      <c r="B30" s="356" t="s">
        <v>270</v>
      </c>
      <c r="C30" s="356">
        <v>5</v>
      </c>
      <c r="D30" s="356" t="s">
        <v>271</v>
      </c>
    </row>
    <row r="31" spans="1:5" hidden="1" x14ac:dyDescent="0.15">
      <c r="A31" s="383"/>
      <c r="B31" s="356" t="s">
        <v>272</v>
      </c>
      <c r="C31" s="356">
        <v>4</v>
      </c>
      <c r="D31" s="356" t="s">
        <v>276</v>
      </c>
    </row>
    <row r="32" spans="1:5" hidden="1" x14ac:dyDescent="0.15">
      <c r="A32" s="383"/>
      <c r="B32" s="356" t="s">
        <v>273</v>
      </c>
      <c r="C32" s="356">
        <v>3</v>
      </c>
      <c r="D32" s="356" t="s">
        <v>278</v>
      </c>
    </row>
    <row r="33" spans="1:4" hidden="1" x14ac:dyDescent="0.15">
      <c r="A33" s="383"/>
      <c r="B33" s="356" t="s">
        <v>274</v>
      </c>
      <c r="C33" s="356">
        <v>2</v>
      </c>
      <c r="D33" s="356"/>
    </row>
    <row r="34" spans="1:4" hidden="1" x14ac:dyDescent="0.15">
      <c r="A34" s="383"/>
      <c r="B34" s="356" t="s">
        <v>279</v>
      </c>
      <c r="C34" s="356">
        <v>1</v>
      </c>
      <c r="D34" s="356"/>
    </row>
    <row r="35" spans="1:4" hidden="1" x14ac:dyDescent="0.15">
      <c r="A35" s="383"/>
      <c r="B35" s="356" t="s">
        <v>280</v>
      </c>
      <c r="C35" s="356">
        <v>1</v>
      </c>
      <c r="D35" s="356"/>
    </row>
    <row r="36" spans="1:4" ht="13.5" hidden="1" customHeight="1" x14ac:dyDescent="0.15">
      <c r="A36" s="385" t="s">
        <v>286</v>
      </c>
      <c r="B36" s="356" t="s">
        <v>287</v>
      </c>
      <c r="C36" s="356">
        <v>5</v>
      </c>
      <c r="D36" s="356"/>
    </row>
    <row r="37" spans="1:4" hidden="1" x14ac:dyDescent="0.15">
      <c r="A37" s="386"/>
      <c r="B37" s="356" t="s">
        <v>290</v>
      </c>
      <c r="C37" s="356">
        <v>4</v>
      </c>
      <c r="D37" s="356" t="s">
        <v>288</v>
      </c>
    </row>
    <row r="38" spans="1:4" hidden="1" x14ac:dyDescent="0.15">
      <c r="A38" s="387"/>
      <c r="B38" s="356" t="s">
        <v>291</v>
      </c>
      <c r="C38" s="356">
        <v>3</v>
      </c>
      <c r="D38" s="356" t="s">
        <v>289</v>
      </c>
    </row>
    <row r="39" spans="1:4" ht="13.5" hidden="1" customHeight="1" x14ac:dyDescent="0.15">
      <c r="A39" s="385" t="s">
        <v>293</v>
      </c>
      <c r="B39" s="356" t="s">
        <v>294</v>
      </c>
      <c r="C39" s="356">
        <v>5</v>
      </c>
      <c r="D39" s="356"/>
    </row>
    <row r="40" spans="1:4" hidden="1" x14ac:dyDescent="0.15">
      <c r="A40" s="386"/>
      <c r="B40" s="356" t="s">
        <v>295</v>
      </c>
      <c r="C40" s="356">
        <v>4</v>
      </c>
      <c r="D40" s="356"/>
    </row>
    <row r="41" spans="1:4" hidden="1" x14ac:dyDescent="0.15">
      <c r="A41" s="386"/>
      <c r="B41" s="356" t="s">
        <v>296</v>
      </c>
      <c r="C41" s="356">
        <v>3</v>
      </c>
      <c r="D41" s="356" t="s">
        <v>298</v>
      </c>
    </row>
    <row r="42" spans="1:4" hidden="1" x14ac:dyDescent="0.15">
      <c r="A42" s="387"/>
      <c r="B42" s="356" t="s">
        <v>297</v>
      </c>
      <c r="C42" s="356">
        <v>2</v>
      </c>
      <c r="D42" s="356"/>
    </row>
    <row r="43" spans="1:4" hidden="1" x14ac:dyDescent="0.15">
      <c r="A43" s="383" t="s">
        <v>300</v>
      </c>
      <c r="B43" s="356" t="s">
        <v>302</v>
      </c>
      <c r="C43" s="356">
        <v>5</v>
      </c>
      <c r="D43" s="356"/>
    </row>
    <row r="44" spans="1:4" hidden="1" x14ac:dyDescent="0.15">
      <c r="A44" s="383"/>
      <c r="B44" s="356" t="s">
        <v>303</v>
      </c>
      <c r="C44" s="356">
        <v>4</v>
      </c>
      <c r="D44" s="356"/>
    </row>
    <row r="45" spans="1:4" hidden="1" x14ac:dyDescent="0.15">
      <c r="A45" s="383"/>
      <c r="B45" s="356" t="s">
        <v>308</v>
      </c>
      <c r="C45" s="356">
        <v>3</v>
      </c>
      <c r="D45" s="356" t="s">
        <v>304</v>
      </c>
    </row>
    <row r="46" spans="1:4" hidden="1" x14ac:dyDescent="0.15">
      <c r="A46" s="383" t="s">
        <v>301</v>
      </c>
      <c r="B46" s="356" t="s">
        <v>307</v>
      </c>
      <c r="C46" s="356">
        <v>5</v>
      </c>
      <c r="D46" s="356"/>
    </row>
    <row r="47" spans="1:4" hidden="1" x14ac:dyDescent="0.15">
      <c r="A47" s="383"/>
      <c r="B47" s="356" t="s">
        <v>305</v>
      </c>
      <c r="C47" s="356">
        <v>4</v>
      </c>
      <c r="D47" s="356" t="s">
        <v>309</v>
      </c>
    </row>
    <row r="48" spans="1:4" hidden="1" x14ac:dyDescent="0.15">
      <c r="A48" s="383"/>
      <c r="B48" s="356" t="s">
        <v>306</v>
      </c>
      <c r="C48" s="356">
        <v>3</v>
      </c>
      <c r="D48" s="356"/>
    </row>
    <row r="50" spans="1:3" hidden="1" x14ac:dyDescent="0.15">
      <c r="A50" s="351" t="s">
        <v>557</v>
      </c>
    </row>
    <row r="51" spans="1:3" hidden="1" x14ac:dyDescent="0.15">
      <c r="B51" s="351" t="s">
        <v>315</v>
      </c>
      <c r="C51" s="358">
        <f>+事業計画書詳細!Q68</f>
        <v>0</v>
      </c>
    </row>
    <row r="52" spans="1:3" hidden="1" x14ac:dyDescent="0.15">
      <c r="B52" s="351" t="s">
        <v>316</v>
      </c>
      <c r="C52" s="358">
        <f>+事業計画書詳細!Q69</f>
        <v>0</v>
      </c>
    </row>
    <row r="53" spans="1:3" hidden="1" x14ac:dyDescent="0.15">
      <c r="B53" s="351" t="s">
        <v>317</v>
      </c>
      <c r="C53" s="358">
        <f>+事業計画書詳細!Q70</f>
        <v>0</v>
      </c>
    </row>
    <row r="54" spans="1:3" hidden="1" x14ac:dyDescent="0.15">
      <c r="B54" s="351" t="s">
        <v>394</v>
      </c>
      <c r="C54" s="358">
        <f>SUM(C51:C53)</f>
        <v>0</v>
      </c>
    </row>
    <row r="56" spans="1:3" hidden="1" x14ac:dyDescent="0.15">
      <c r="B56" s="351" t="s">
        <v>558</v>
      </c>
      <c r="C56" s="351">
        <f>IF(C54&gt;=3000000,5,IF(C54&gt;=2000000,4,IF(C54&gt;=1000000,3,IF(C54&gt;=500000,2,IF(C54&lt;500000,1)))))</f>
        <v>1</v>
      </c>
    </row>
    <row r="60" spans="1:3" hidden="1" x14ac:dyDescent="0.15">
      <c r="A60" s="351" t="s">
        <v>329</v>
      </c>
    </row>
    <row r="61" spans="1:3" hidden="1" x14ac:dyDescent="0.15">
      <c r="B61" s="351" t="s">
        <v>109</v>
      </c>
    </row>
    <row r="62" spans="1:3" hidden="1" x14ac:dyDescent="0.15">
      <c r="B62" s="351" t="s">
        <v>323</v>
      </c>
    </row>
    <row r="63" spans="1:3" hidden="1" x14ac:dyDescent="0.15">
      <c r="B63" s="351" t="s">
        <v>324</v>
      </c>
    </row>
    <row r="64" spans="1:3" hidden="1" x14ac:dyDescent="0.15">
      <c r="B64" s="351" t="s">
        <v>110</v>
      </c>
    </row>
    <row r="65" spans="1:3" hidden="1" x14ac:dyDescent="0.15">
      <c r="B65" s="351" t="s">
        <v>14</v>
      </c>
    </row>
    <row r="67" spans="1:3" hidden="1" x14ac:dyDescent="0.15">
      <c r="A67" s="351" t="s">
        <v>346</v>
      </c>
    </row>
    <row r="68" spans="1:3" hidden="1" x14ac:dyDescent="0.15">
      <c r="B68" s="359" t="s">
        <v>355</v>
      </c>
      <c r="C68" s="359"/>
    </row>
    <row r="69" spans="1:3" hidden="1" x14ac:dyDescent="0.15">
      <c r="B69" s="359" t="s">
        <v>343</v>
      </c>
    </row>
    <row r="70" spans="1:3" hidden="1" x14ac:dyDescent="0.15">
      <c r="B70" s="359" t="s">
        <v>345</v>
      </c>
      <c r="C70" s="360"/>
    </row>
    <row r="71" spans="1:3" hidden="1" x14ac:dyDescent="0.15">
      <c r="A71" s="359"/>
      <c r="B71" s="360" t="s">
        <v>344</v>
      </c>
      <c r="C71" s="359"/>
    </row>
    <row r="73" spans="1:3" hidden="1" x14ac:dyDescent="0.15">
      <c r="A73" s="351" t="s">
        <v>673</v>
      </c>
    </row>
    <row r="74" spans="1:3" hidden="1" x14ac:dyDescent="0.15">
      <c r="B74" s="351" t="s">
        <v>674</v>
      </c>
      <c r="C74" s="351">
        <v>3</v>
      </c>
    </row>
    <row r="75" spans="1:3" hidden="1" x14ac:dyDescent="0.15">
      <c r="B75" s="351" t="s">
        <v>675</v>
      </c>
      <c r="C75" s="351">
        <v>2</v>
      </c>
    </row>
    <row r="76" spans="1:3" hidden="1" x14ac:dyDescent="0.15">
      <c r="B76" s="351" t="s">
        <v>676</v>
      </c>
      <c r="C76" s="351">
        <v>1</v>
      </c>
    </row>
    <row r="77" spans="1:3" hidden="1" x14ac:dyDescent="0.15">
      <c r="B77" s="351" t="s">
        <v>677</v>
      </c>
      <c r="C77" s="351">
        <v>0</v>
      </c>
    </row>
  </sheetData>
  <mergeCells count="6">
    <mergeCell ref="A46:A48"/>
    <mergeCell ref="A29:B29"/>
    <mergeCell ref="A30:A35"/>
    <mergeCell ref="A43:A45"/>
    <mergeCell ref="A39:A42"/>
    <mergeCell ref="A36:A38"/>
  </mergeCells>
  <phoneticPr fontId="5"/>
  <hyperlinks>
    <hyperlink ref="B71" r:id="rId1"/>
  </hyperlinks>
  <printOptions horizontalCentered="1"/>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H50"/>
  <sheetViews>
    <sheetView showGridLines="0" tabSelected="1" view="pageBreakPreview" zoomScaleNormal="100" zoomScaleSheetLayoutView="100" workbookViewId="0">
      <selection activeCell="A2" sqref="A2"/>
    </sheetView>
  </sheetViews>
  <sheetFormatPr defaultRowHeight="12.75" x14ac:dyDescent="0.15"/>
  <cols>
    <col min="1" max="1" width="3.140625" customWidth="1"/>
    <col min="2" max="57" width="1.7109375" customWidth="1"/>
    <col min="58" max="60" width="9.140625" style="23"/>
    <col min="61" max="61" width="9.140625" customWidth="1"/>
  </cols>
  <sheetData>
    <row r="1" spans="1:58" ht="13.5" customHeight="1" x14ac:dyDescent="0.1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F1" s="22" t="s">
        <v>26</v>
      </c>
    </row>
    <row r="2" spans="1:58" ht="13.5" customHeight="1" x14ac:dyDescent="0.15">
      <c r="A2" s="23" t="s">
        <v>762</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F2" s="23" t="s">
        <v>622</v>
      </c>
    </row>
    <row r="3" spans="1:58" ht="13.5" customHeight="1" x14ac:dyDescent="0.15">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389" t="s">
        <v>32</v>
      </c>
      <c r="AP3" s="389"/>
      <c r="AQ3" s="389"/>
      <c r="AR3" s="388"/>
      <c r="AS3" s="388"/>
      <c r="AT3" s="389" t="s">
        <v>2</v>
      </c>
      <c r="AU3" s="389"/>
      <c r="AV3" s="388"/>
      <c r="AW3" s="388"/>
      <c r="AX3" s="389" t="s">
        <v>1</v>
      </c>
      <c r="AY3" s="389"/>
      <c r="AZ3" s="388"/>
      <c r="BA3" s="388"/>
      <c r="BB3" s="389" t="s">
        <v>0</v>
      </c>
      <c r="BC3" s="389"/>
      <c r="BF3" s="23" t="s">
        <v>202</v>
      </c>
    </row>
    <row r="4" spans="1:58" ht="13.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row>
    <row r="5" spans="1:58" ht="13.5" customHeight="1" x14ac:dyDescent="0.15">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row>
    <row r="6" spans="1:58" ht="13.5"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row>
    <row r="7" spans="1:58" ht="13.5" customHeight="1" x14ac:dyDescent="0.15">
      <c r="A7" s="23"/>
      <c r="B7" s="23" t="s">
        <v>586</v>
      </c>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F7" s="22"/>
    </row>
    <row r="8" spans="1:58" ht="13.5" customHeight="1" x14ac:dyDescent="0.15">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F8" s="22"/>
    </row>
    <row r="9" spans="1:58" ht="13.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22"/>
    </row>
    <row r="10" spans="1:58" ht="13.5" customHeight="1" x14ac:dyDescent="0.15"/>
    <row r="11" spans="1:58" ht="13.5" customHeight="1" x14ac:dyDescent="0.15">
      <c r="X11" s="395" t="s">
        <v>3</v>
      </c>
      <c r="Y11" s="395"/>
      <c r="Z11" s="395"/>
      <c r="AA11" s="395"/>
      <c r="AB11" s="395"/>
      <c r="AC11" s="395"/>
      <c r="AD11" s="395"/>
      <c r="AE11" s="395"/>
      <c r="AF11" s="395"/>
      <c r="AG11" s="1"/>
      <c r="AH11" s="392" t="str">
        <f>IF(+事業計画書総括!M6="","",+事業計画書総括!M6)</f>
        <v>〒</v>
      </c>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92"/>
      <c r="BF11" s="23" t="s">
        <v>201</v>
      </c>
    </row>
    <row r="12" spans="1:58" ht="13.5" customHeight="1" x14ac:dyDescent="0.15">
      <c r="AG12" s="1"/>
      <c r="AH12" s="392" t="str">
        <f>IF(+事業計画書総括!M7="","",+事業計画書総括!M7)</f>
        <v/>
      </c>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c r="BF12" s="23" t="s">
        <v>201</v>
      </c>
    </row>
    <row r="13" spans="1:58" ht="13.5" customHeight="1" x14ac:dyDescent="0.15">
      <c r="X13" s="395" t="s">
        <v>4</v>
      </c>
      <c r="Y13" s="395"/>
      <c r="Z13" s="395"/>
      <c r="AA13" s="395"/>
      <c r="AB13" s="395"/>
      <c r="AC13" s="395"/>
      <c r="AD13" s="395"/>
      <c r="AE13" s="395"/>
      <c r="AF13" s="395"/>
      <c r="AG13" s="1"/>
      <c r="AH13" s="392" t="str">
        <f>IF(+事業計画書総括!M4="","",+事業計画書総括!M4)</f>
        <v/>
      </c>
      <c r="AI13" s="392"/>
      <c r="AJ13" s="392"/>
      <c r="AK13" s="392"/>
      <c r="AL13" s="392"/>
      <c r="AM13" s="392"/>
      <c r="AN13" s="392"/>
      <c r="AO13" s="392"/>
      <c r="AP13" s="392"/>
      <c r="AQ13" s="392"/>
      <c r="AR13" s="392"/>
      <c r="AS13" s="392"/>
      <c r="AT13" s="392"/>
      <c r="AU13" s="392"/>
      <c r="AV13" s="392"/>
      <c r="AW13" s="392"/>
      <c r="AX13" s="392"/>
      <c r="AY13" s="392"/>
      <c r="AZ13" s="392"/>
      <c r="BA13" s="392"/>
      <c r="BB13" s="392"/>
      <c r="BC13" s="392"/>
      <c r="BD13" s="392"/>
      <c r="BF13" s="23" t="s">
        <v>201</v>
      </c>
    </row>
    <row r="14" spans="1:58" ht="13.5" customHeight="1" x14ac:dyDescent="0.15">
      <c r="AG14" s="1"/>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F14" s="23" t="s">
        <v>201</v>
      </c>
    </row>
    <row r="15" spans="1:58" ht="13.5" customHeight="1" x14ac:dyDescent="0.15">
      <c r="X15" s="395" t="s">
        <v>5</v>
      </c>
      <c r="Y15" s="395"/>
      <c r="Z15" s="395"/>
      <c r="AA15" s="395"/>
      <c r="AB15" s="395"/>
      <c r="AC15" s="395"/>
      <c r="AD15" s="395"/>
      <c r="AE15" s="395"/>
      <c r="AF15" s="395"/>
      <c r="AG15" s="1"/>
      <c r="AH15" s="392" t="str">
        <f>IF(+事業計画書総括!M5="","",+事業計画書総括!M5)</f>
        <v/>
      </c>
      <c r="AI15" s="392"/>
      <c r="AJ15" s="392"/>
      <c r="AK15" s="392"/>
      <c r="AL15" s="392"/>
      <c r="AM15" s="392"/>
      <c r="AN15" s="392"/>
      <c r="AO15" s="392"/>
      <c r="AP15" s="392"/>
      <c r="AQ15" s="392"/>
      <c r="AR15" s="392"/>
      <c r="AS15" s="392"/>
      <c r="AT15" s="392"/>
      <c r="AU15" s="392"/>
      <c r="AV15" s="392"/>
      <c r="AW15" s="392"/>
      <c r="AX15" s="392"/>
      <c r="AY15" s="392"/>
      <c r="AZ15" s="392"/>
      <c r="BA15" s="392"/>
      <c r="BB15" s="392"/>
      <c r="BC15" s="392"/>
      <c r="BD15" s="392"/>
      <c r="BF15" s="23" t="s">
        <v>42</v>
      </c>
    </row>
    <row r="16" spans="1:58" ht="13.5" customHeight="1" x14ac:dyDescent="0.15">
      <c r="AG16" s="1"/>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row>
    <row r="17" spans="1:57" ht="13.5" customHeight="1" x14ac:dyDescent="0.15"/>
    <row r="18" spans="1:57" ht="13.5" customHeight="1" x14ac:dyDescent="0.15"/>
    <row r="19" spans="1:57" ht="13.5" customHeight="1" x14ac:dyDescent="0.15">
      <c r="AB19" s="382"/>
      <c r="AC19" s="382"/>
      <c r="AD19" s="382"/>
      <c r="AE19" s="382"/>
      <c r="AF19" s="382"/>
      <c r="AG19" s="1"/>
      <c r="AH19" s="394"/>
      <c r="AI19" s="394"/>
      <c r="AJ19" s="394"/>
      <c r="AK19" s="394"/>
      <c r="AL19" s="394"/>
      <c r="AM19" s="394"/>
      <c r="AN19" s="394"/>
      <c r="AO19" s="394"/>
      <c r="AP19" s="394"/>
      <c r="AQ19" s="394"/>
      <c r="AR19" s="394"/>
      <c r="AS19" s="394"/>
      <c r="AT19" s="394"/>
      <c r="AU19" s="394"/>
      <c r="AV19" s="394"/>
      <c r="AW19" s="394"/>
      <c r="AX19" s="394"/>
      <c r="AY19" s="394"/>
      <c r="AZ19" s="394"/>
      <c r="BA19" s="394"/>
      <c r="BB19" s="394"/>
    </row>
    <row r="20" spans="1:57" ht="13.5" customHeight="1" x14ac:dyDescent="0.15">
      <c r="AB20" s="382"/>
      <c r="AC20" s="382"/>
      <c r="AD20" s="382"/>
      <c r="AE20" s="382"/>
      <c r="AF20" s="382"/>
      <c r="AG20" s="1"/>
      <c r="AH20" s="396"/>
      <c r="AI20" s="396"/>
      <c r="AJ20" s="396"/>
      <c r="AK20" s="396"/>
      <c r="AL20" s="396"/>
      <c r="AM20" s="396"/>
      <c r="AN20" s="396"/>
      <c r="AO20" s="396"/>
      <c r="AP20" s="396"/>
      <c r="AQ20" s="396"/>
      <c r="AR20" s="396"/>
      <c r="AS20" s="396"/>
      <c r="AT20" s="396"/>
      <c r="AU20" s="396"/>
      <c r="AV20" s="396"/>
      <c r="AW20" s="396"/>
      <c r="AX20" s="396"/>
      <c r="AY20" s="396"/>
      <c r="AZ20" s="396"/>
    </row>
    <row r="21" spans="1:57" ht="13.5" customHeight="1" x14ac:dyDescent="0.15">
      <c r="AB21" s="382"/>
      <c r="AC21" s="382"/>
      <c r="AD21" s="382"/>
      <c r="AE21" s="382"/>
      <c r="AF21" s="382"/>
      <c r="AG21" s="1"/>
      <c r="AH21" s="396"/>
      <c r="AI21" s="396"/>
      <c r="AJ21" s="396"/>
      <c r="AK21" s="396"/>
      <c r="AL21" s="396"/>
      <c r="AM21" s="396"/>
      <c r="AN21" s="396"/>
      <c r="AO21" s="396"/>
      <c r="AP21" s="396"/>
      <c r="AQ21" s="396"/>
      <c r="AR21" s="396"/>
      <c r="AS21" s="396"/>
      <c r="AT21" s="396"/>
      <c r="AU21" s="396"/>
      <c r="AV21" s="396"/>
      <c r="AW21" s="396"/>
      <c r="AX21" s="396"/>
      <c r="AY21" s="396"/>
      <c r="AZ21" s="396"/>
    </row>
    <row r="22" spans="1:57" ht="13.5" customHeight="1" x14ac:dyDescent="0.15">
      <c r="A22" s="390" t="s">
        <v>711</v>
      </c>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row>
    <row r="23" spans="1:57" ht="13.5" customHeight="1" x14ac:dyDescent="0.15">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0"/>
      <c r="BD23" s="390"/>
      <c r="BE23" s="390"/>
    </row>
    <row r="24" spans="1:57" ht="13.5" customHeight="1" x14ac:dyDescent="0.15"/>
    <row r="25" spans="1:57" ht="13.5" customHeight="1" x14ac:dyDescent="0.15">
      <c r="A25" s="391" t="s">
        <v>763</v>
      </c>
      <c r="B25" s="391"/>
      <c r="C25" s="391"/>
      <c r="D25" s="391"/>
      <c r="E25" s="391"/>
      <c r="F25" s="391"/>
      <c r="G25" s="391"/>
      <c r="H25" s="391"/>
      <c r="I25" s="391"/>
      <c r="J25" s="391"/>
      <c r="K25" s="391"/>
      <c r="L25" s="391"/>
      <c r="M25" s="391"/>
      <c r="N25" s="391"/>
      <c r="O25" s="391"/>
      <c r="P25" s="391"/>
      <c r="Q25" s="391"/>
      <c r="R25" s="391"/>
      <c r="S25" s="391"/>
      <c r="T25" s="391"/>
      <c r="U25" s="391"/>
      <c r="V25" s="391"/>
      <c r="W25" s="391"/>
      <c r="X25" s="391"/>
      <c r="Y25" s="391"/>
      <c r="Z25" s="391"/>
      <c r="AA25" s="391"/>
      <c r="AB25" s="391"/>
      <c r="AC25" s="391"/>
      <c r="AD25" s="391"/>
      <c r="AE25" s="391"/>
      <c r="AF25" s="391"/>
      <c r="AG25" s="391"/>
      <c r="AH25" s="391"/>
      <c r="AI25" s="391"/>
      <c r="AJ25" s="391"/>
      <c r="AK25" s="391"/>
      <c r="AL25" s="391"/>
      <c r="AM25" s="391"/>
      <c r="AN25" s="391"/>
      <c r="AO25" s="391"/>
      <c r="AP25" s="391"/>
      <c r="AQ25" s="391"/>
      <c r="AR25" s="391"/>
      <c r="AS25" s="391"/>
      <c r="AT25" s="391"/>
      <c r="AU25" s="391"/>
      <c r="AV25" s="391"/>
      <c r="AW25" s="391"/>
      <c r="AX25" s="391"/>
      <c r="AY25" s="391"/>
      <c r="AZ25" s="391"/>
      <c r="BA25" s="391"/>
      <c r="BB25" s="391"/>
      <c r="BC25" s="391"/>
      <c r="BD25" s="391"/>
      <c r="BE25" s="391"/>
    </row>
    <row r="26" spans="1:57" ht="13.5" customHeight="1" x14ac:dyDescent="0.15">
      <c r="A26" s="391"/>
      <c r="B26" s="391"/>
      <c r="C26" s="391"/>
      <c r="D26" s="391"/>
      <c r="E26" s="391"/>
      <c r="F26" s="391"/>
      <c r="G26" s="391"/>
      <c r="H26" s="391"/>
      <c r="I26" s="391"/>
      <c r="J26" s="391"/>
      <c r="K26" s="391"/>
      <c r="L26" s="391"/>
      <c r="M26" s="391"/>
      <c r="N26" s="391"/>
      <c r="O26" s="391"/>
      <c r="P26" s="391"/>
      <c r="Q26" s="391"/>
      <c r="R26" s="391"/>
      <c r="S26" s="391"/>
      <c r="T26" s="391"/>
      <c r="U26" s="391"/>
      <c r="V26" s="391"/>
      <c r="W26" s="391"/>
      <c r="X26" s="391"/>
      <c r="Y26" s="391"/>
      <c r="Z26" s="391"/>
      <c r="AA26" s="391"/>
      <c r="AB26" s="391"/>
      <c r="AC26" s="391"/>
      <c r="AD26" s="391"/>
      <c r="AE26" s="391"/>
      <c r="AF26" s="391"/>
      <c r="AG26" s="391"/>
      <c r="AH26" s="391"/>
      <c r="AI26" s="391"/>
      <c r="AJ26" s="391"/>
      <c r="AK26" s="391"/>
      <c r="AL26" s="391"/>
      <c r="AM26" s="391"/>
      <c r="AN26" s="391"/>
      <c r="AO26" s="391"/>
      <c r="AP26" s="391"/>
      <c r="AQ26" s="391"/>
      <c r="AR26" s="391"/>
      <c r="AS26" s="391"/>
      <c r="AT26" s="391"/>
      <c r="AU26" s="391"/>
      <c r="AV26" s="391"/>
      <c r="AW26" s="391"/>
      <c r="AX26" s="391"/>
      <c r="AY26" s="391"/>
      <c r="AZ26" s="391"/>
      <c r="BA26" s="391"/>
      <c r="BB26" s="391"/>
      <c r="BC26" s="391"/>
      <c r="BD26" s="391"/>
      <c r="BE26" s="391"/>
    </row>
    <row r="27" spans="1:57" ht="13.5" customHeight="1" x14ac:dyDescent="0.15">
      <c r="A27" s="391"/>
      <c r="B27" s="391"/>
      <c r="C27" s="391"/>
      <c r="D27" s="391"/>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91"/>
      <c r="AZ27" s="391"/>
      <c r="BA27" s="391"/>
      <c r="BB27" s="391"/>
      <c r="BC27" s="391"/>
      <c r="BD27" s="391"/>
      <c r="BE27" s="391"/>
    </row>
    <row r="28" spans="1:57" ht="13.5" customHeight="1" x14ac:dyDescent="0.15">
      <c r="A28" s="391"/>
      <c r="B28" s="391"/>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c r="AS28" s="391"/>
      <c r="AT28" s="391"/>
      <c r="AU28" s="391"/>
      <c r="AV28" s="391"/>
      <c r="AW28" s="391"/>
      <c r="AX28" s="391"/>
      <c r="AY28" s="391"/>
      <c r="AZ28" s="391"/>
      <c r="BA28" s="391"/>
      <c r="BB28" s="391"/>
      <c r="BC28" s="391"/>
      <c r="BD28" s="391"/>
      <c r="BE28" s="391"/>
    </row>
    <row r="29" spans="1:57" ht="13.5" customHeight="1" x14ac:dyDescent="0.15">
      <c r="A29" s="391"/>
      <c r="B29" s="391"/>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1"/>
      <c r="AZ29" s="391"/>
      <c r="BA29" s="391"/>
      <c r="BB29" s="391"/>
      <c r="BC29" s="391"/>
      <c r="BD29" s="391"/>
      <c r="BE29" s="391"/>
    </row>
    <row r="30" spans="1:57" ht="13.5" customHeight="1" x14ac:dyDescent="0.15">
      <c r="A30" s="391"/>
      <c r="B30" s="391"/>
      <c r="C30" s="391"/>
      <c r="D30" s="391"/>
      <c r="E30" s="391"/>
      <c r="F30" s="391"/>
      <c r="G30" s="391"/>
      <c r="H30" s="391"/>
      <c r="I30" s="391"/>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1"/>
      <c r="AG30" s="391"/>
      <c r="AH30" s="391"/>
      <c r="AI30" s="391"/>
      <c r="AJ30" s="391"/>
      <c r="AK30" s="391"/>
      <c r="AL30" s="391"/>
      <c r="AM30" s="391"/>
      <c r="AN30" s="391"/>
      <c r="AO30" s="391"/>
      <c r="AP30" s="391"/>
      <c r="AQ30" s="391"/>
      <c r="AR30" s="391"/>
      <c r="AS30" s="391"/>
      <c r="AT30" s="391"/>
      <c r="AU30" s="391"/>
      <c r="AV30" s="391"/>
      <c r="AW30" s="391"/>
      <c r="AX30" s="391"/>
      <c r="AY30" s="391"/>
      <c r="AZ30" s="391"/>
      <c r="BA30" s="391"/>
      <c r="BB30" s="391"/>
      <c r="BC30" s="391"/>
      <c r="BD30" s="391"/>
      <c r="BE30" s="391"/>
    </row>
    <row r="31" spans="1:57" ht="13.5" customHeight="1" x14ac:dyDescent="0.15">
      <c r="A31" s="391"/>
      <c r="B31" s="391"/>
      <c r="C31" s="391"/>
      <c r="D31" s="391"/>
      <c r="E31" s="391"/>
      <c r="F31" s="391"/>
      <c r="G31" s="391"/>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1"/>
      <c r="AZ31" s="391"/>
      <c r="BA31" s="391"/>
      <c r="BB31" s="391"/>
      <c r="BC31" s="391"/>
      <c r="BD31" s="391"/>
      <c r="BE31" s="391"/>
    </row>
    <row r="32" spans="1:57" ht="13.5" customHeight="1" x14ac:dyDescent="0.15">
      <c r="A32" s="391"/>
      <c r="B32" s="391"/>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1"/>
      <c r="AN32" s="391"/>
      <c r="AO32" s="391"/>
      <c r="AP32" s="391"/>
      <c r="AQ32" s="391"/>
      <c r="AR32" s="391"/>
      <c r="AS32" s="391"/>
      <c r="AT32" s="391"/>
      <c r="AU32" s="391"/>
      <c r="AV32" s="391"/>
      <c r="AW32" s="391"/>
      <c r="AX32" s="391"/>
      <c r="AY32" s="391"/>
      <c r="AZ32" s="391"/>
      <c r="BA32" s="391"/>
      <c r="BB32" s="391"/>
      <c r="BC32" s="391"/>
      <c r="BD32" s="391"/>
      <c r="BE32" s="391"/>
    </row>
    <row r="33" spans="1:58" ht="13.5" customHeight="1" x14ac:dyDescent="0.15">
      <c r="A33" s="391"/>
      <c r="B33" s="391"/>
      <c r="C33" s="391"/>
      <c r="D33" s="391"/>
      <c r="E33" s="391"/>
      <c r="F33" s="391"/>
      <c r="G33" s="391"/>
      <c r="H33" s="391"/>
      <c r="I33" s="391"/>
      <c r="J33" s="391"/>
      <c r="K33" s="391"/>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1"/>
      <c r="AV33" s="391"/>
      <c r="AW33" s="391"/>
      <c r="AX33" s="391"/>
      <c r="AY33" s="391"/>
      <c r="AZ33" s="391"/>
      <c r="BA33" s="391"/>
      <c r="BB33" s="391"/>
      <c r="BC33" s="391"/>
      <c r="BD33" s="391"/>
      <c r="BE33" s="391"/>
    </row>
    <row r="34" spans="1:58" ht="13.5" customHeight="1" x14ac:dyDescent="0.15">
      <c r="A34" s="391"/>
      <c r="B34" s="391"/>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1"/>
      <c r="AV34" s="391"/>
      <c r="AW34" s="391"/>
      <c r="AX34" s="391"/>
      <c r="AY34" s="391"/>
      <c r="AZ34" s="391"/>
      <c r="BA34" s="391"/>
      <c r="BB34" s="391"/>
      <c r="BC34" s="391"/>
      <c r="BD34" s="391"/>
      <c r="BE34" s="391"/>
    </row>
    <row r="35" spans="1:58" x14ac:dyDescent="0.15">
      <c r="A35" s="391"/>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1"/>
      <c r="AA35" s="391"/>
      <c r="AB35" s="391"/>
      <c r="AC35" s="391"/>
      <c r="AD35" s="391"/>
      <c r="AE35" s="391"/>
      <c r="AF35" s="391"/>
      <c r="AG35" s="391"/>
      <c r="AH35" s="391"/>
      <c r="AI35" s="391"/>
      <c r="AJ35" s="391"/>
      <c r="AK35" s="391"/>
      <c r="AL35" s="391"/>
      <c r="AM35" s="391"/>
      <c r="AN35" s="391"/>
      <c r="AO35" s="391"/>
      <c r="AP35" s="391"/>
      <c r="AQ35" s="391"/>
      <c r="AR35" s="391"/>
      <c r="AS35" s="391"/>
      <c r="AT35" s="391"/>
      <c r="AU35" s="391"/>
      <c r="AV35" s="391"/>
      <c r="AW35" s="391"/>
      <c r="AX35" s="391"/>
      <c r="AY35" s="391"/>
      <c r="AZ35" s="391"/>
      <c r="BA35" s="391"/>
      <c r="BB35" s="391"/>
      <c r="BC35" s="391"/>
      <c r="BD35" s="391"/>
      <c r="BE35" s="391"/>
    </row>
    <row r="36" spans="1:58" ht="13.5" customHeight="1" x14ac:dyDescent="0.15">
      <c r="A36" t="s">
        <v>45</v>
      </c>
    </row>
    <row r="37" spans="1:58" ht="13.5" customHeight="1" x14ac:dyDescent="0.15">
      <c r="A37" s="14" t="s">
        <v>46</v>
      </c>
      <c r="C37" t="s">
        <v>708</v>
      </c>
      <c r="AX37" s="2"/>
      <c r="AY37" s="2" t="s">
        <v>49</v>
      </c>
    </row>
    <row r="38" spans="1:58" ht="13.5" customHeight="1" x14ac:dyDescent="0.15">
      <c r="A38" s="14" t="s">
        <v>47</v>
      </c>
      <c r="C38" t="s">
        <v>48</v>
      </c>
      <c r="AX38" s="2"/>
      <c r="AY38" s="2" t="s">
        <v>49</v>
      </c>
      <c r="BF38" s="23" t="s">
        <v>620</v>
      </c>
    </row>
    <row r="39" spans="1:58" ht="13.5" customHeight="1" x14ac:dyDescent="0.15">
      <c r="A39" s="14" t="s">
        <v>50</v>
      </c>
      <c r="C39" t="s">
        <v>52</v>
      </c>
      <c r="AX39" s="2"/>
      <c r="AY39" s="2" t="s">
        <v>53</v>
      </c>
      <c r="BF39" s="23" t="s">
        <v>621</v>
      </c>
    </row>
    <row r="40" spans="1:58" ht="13.5" customHeight="1" x14ac:dyDescent="0.15">
      <c r="C40" s="15" t="s">
        <v>51</v>
      </c>
      <c r="AX40" s="2"/>
      <c r="AY40" s="2"/>
    </row>
    <row r="41" spans="1:58" ht="13.5" customHeight="1" x14ac:dyDescent="0.15">
      <c r="C41" s="15" t="s">
        <v>242</v>
      </c>
      <c r="AX41" s="2"/>
      <c r="AY41" s="2"/>
    </row>
    <row r="42" spans="1:58" ht="13.5" customHeight="1" x14ac:dyDescent="0.15">
      <c r="A42" s="14" t="s">
        <v>54</v>
      </c>
      <c r="C42" t="s">
        <v>55</v>
      </c>
      <c r="AX42" s="2"/>
      <c r="AY42" s="2" t="s">
        <v>49</v>
      </c>
    </row>
    <row r="43" spans="1:58" ht="13.5" customHeight="1" x14ac:dyDescent="0.15">
      <c r="A43" s="14" t="s">
        <v>369</v>
      </c>
      <c r="C43" t="s">
        <v>375</v>
      </c>
      <c r="AY43" s="2" t="s">
        <v>49</v>
      </c>
    </row>
    <row r="44" spans="1:58" ht="13.5" customHeight="1" x14ac:dyDescent="0.15">
      <c r="A44" s="14" t="s">
        <v>370</v>
      </c>
      <c r="C44" t="s">
        <v>372</v>
      </c>
      <c r="AY44" s="2" t="s">
        <v>49</v>
      </c>
    </row>
    <row r="45" spans="1:58" ht="13.5" customHeight="1" x14ac:dyDescent="0.15">
      <c r="A45" s="14" t="s">
        <v>371</v>
      </c>
      <c r="C45" t="s">
        <v>374</v>
      </c>
      <c r="AX45" s="2"/>
      <c r="AY45" s="2" t="s">
        <v>49</v>
      </c>
    </row>
    <row r="46" spans="1:58" ht="13.5" customHeight="1" x14ac:dyDescent="0.15">
      <c r="A46" s="14" t="s">
        <v>373</v>
      </c>
      <c r="C46" t="s">
        <v>768</v>
      </c>
      <c r="AY46" s="2" t="s">
        <v>53</v>
      </c>
    </row>
    <row r="47" spans="1:58" ht="13.5" customHeight="1" x14ac:dyDescent="0.15">
      <c r="A47" s="14" t="s">
        <v>671</v>
      </c>
      <c r="C47" t="s">
        <v>680</v>
      </c>
      <c r="AY47" s="2" t="s">
        <v>49</v>
      </c>
    </row>
    <row r="48" spans="1:58" ht="13.5" customHeight="1" x14ac:dyDescent="0.15">
      <c r="A48" s="14" t="s">
        <v>706</v>
      </c>
      <c r="C48" t="s">
        <v>707</v>
      </c>
      <c r="AY48" s="2" t="s">
        <v>49</v>
      </c>
    </row>
    <row r="49" ht="13.5" customHeight="1" x14ac:dyDescent="0.15"/>
    <row r="50" ht="13.5" customHeight="1" x14ac:dyDescent="0.15"/>
  </sheetData>
  <sheetProtection algorithmName="SHA-512" hashValue="m5ZL7EFHYxRcbquTxCbuXkEOetT++zWvZaiLzBr/fEnH/acZ/1vmmms0OS3wv1OdA8nXss81gJzinVZBFSRlAw==" saltValue="Zzq1Nm+d2HOFgWCxL7HPTg==" spinCount="100000" sheet="1" objects="1" scenarios="1"/>
  <mergeCells count="24">
    <mergeCell ref="X15:AF15"/>
    <mergeCell ref="X11:AF11"/>
    <mergeCell ref="X13:AF13"/>
    <mergeCell ref="AB21:AF21"/>
    <mergeCell ref="AH20:AZ20"/>
    <mergeCell ref="AH21:AZ21"/>
    <mergeCell ref="AB20:AF20"/>
    <mergeCell ref="AB19:AF19"/>
    <mergeCell ref="AZ3:BA3"/>
    <mergeCell ref="BB3:BC3"/>
    <mergeCell ref="A22:BE23"/>
    <mergeCell ref="A25:BE35"/>
    <mergeCell ref="AH11:BD11"/>
    <mergeCell ref="AH12:BD12"/>
    <mergeCell ref="AH13:BD13"/>
    <mergeCell ref="AH14:BD14"/>
    <mergeCell ref="AH15:BD15"/>
    <mergeCell ref="AH16:BD16"/>
    <mergeCell ref="AH19:BB19"/>
    <mergeCell ref="AO3:AQ3"/>
    <mergeCell ref="AR3:AS3"/>
    <mergeCell ref="AT3:AU3"/>
    <mergeCell ref="AV3:AW3"/>
    <mergeCell ref="AX3:AY3"/>
  </mergeCells>
  <phoneticPr fontId="2"/>
  <dataValidations count="2">
    <dataValidation imeMode="on" allowBlank="1" showInputMessage="1" showErrorMessage="1" sqref="AH19 AG19:AG21 AG11:AH16"/>
    <dataValidation imeMode="off" allowBlank="1" showInputMessage="1" showErrorMessage="1" sqref="AH20:AZ21"/>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H52"/>
  <sheetViews>
    <sheetView view="pageBreakPreview" topLeftCell="A40" zoomScaleNormal="100" zoomScaleSheetLayoutView="100" workbookViewId="0">
      <selection activeCell="AR38" sqref="AR38"/>
    </sheetView>
  </sheetViews>
  <sheetFormatPr defaultRowHeight="12.75" x14ac:dyDescent="0.15"/>
  <cols>
    <col min="1" max="57" width="1.7109375" customWidth="1"/>
    <col min="58" max="58" width="3.140625" style="23" customWidth="1"/>
    <col min="59" max="60" width="9.140625" style="23"/>
  </cols>
  <sheetData>
    <row r="1" spans="1:58" ht="13.5" customHeight="1" x14ac:dyDescent="0.15">
      <c r="BF1" s="22"/>
    </row>
    <row r="2" spans="1:58" ht="13.5" customHeight="1" x14ac:dyDescent="0.15">
      <c r="BF2" s="22"/>
    </row>
    <row r="3" spans="1:58" ht="13.5" customHeight="1" x14ac:dyDescent="0.15">
      <c r="AO3" s="382"/>
      <c r="AP3" s="382"/>
      <c r="AQ3" s="382"/>
      <c r="AR3" s="406"/>
      <c r="AS3" s="406"/>
      <c r="AT3" s="382"/>
      <c r="AU3" s="382"/>
      <c r="AV3" s="406"/>
      <c r="AW3" s="406"/>
      <c r="AX3" s="382"/>
      <c r="AY3" s="382"/>
      <c r="AZ3" s="406"/>
      <c r="BA3" s="406"/>
      <c r="BB3" s="382"/>
      <c r="BC3" s="382"/>
    </row>
    <row r="4" spans="1:58" ht="13.5" customHeight="1" x14ac:dyDescent="0.15"/>
    <row r="5" spans="1:58" ht="13.5" customHeight="1" x14ac:dyDescent="0.15"/>
    <row r="6" spans="1:58" ht="13.5" customHeight="1" x14ac:dyDescent="0.15"/>
    <row r="7" spans="1:58" ht="13.5" customHeight="1" x14ac:dyDescent="0.15">
      <c r="BF7" s="22"/>
    </row>
    <row r="8" spans="1:58" ht="13.5" customHeight="1" x14ac:dyDescent="0.15">
      <c r="BF8" s="22"/>
    </row>
    <row r="9" spans="1:58" ht="13.5" customHeight="1" x14ac:dyDescent="0.15">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22"/>
    </row>
    <row r="10" spans="1:58" ht="13.5" customHeight="1" x14ac:dyDescent="0.15"/>
    <row r="11" spans="1:58" ht="13.5" customHeight="1" x14ac:dyDescent="0.15">
      <c r="X11" s="395"/>
      <c r="Y11" s="395"/>
      <c r="Z11" s="395"/>
      <c r="AA11" s="395"/>
      <c r="AB11" s="395"/>
      <c r="AC11" s="395"/>
      <c r="AD11" s="395"/>
      <c r="AE11" s="395"/>
      <c r="AF11" s="395"/>
      <c r="AG11" s="1"/>
      <c r="AH11" s="392" t="str">
        <f>IF(+事業計画書総括!M6="","",+事業計画書総括!M6)</f>
        <v>〒</v>
      </c>
      <c r="AI11" s="392"/>
      <c r="AJ11" s="392"/>
      <c r="AK11" s="392"/>
      <c r="AL11" s="392"/>
      <c r="AM11" s="392"/>
      <c r="AN11" s="392"/>
      <c r="AO11" s="392"/>
      <c r="AP11" s="392"/>
      <c r="AQ11" s="392"/>
      <c r="AR11" s="392"/>
      <c r="AS11" s="392"/>
      <c r="AT11" s="392"/>
      <c r="AU11" s="392"/>
      <c r="AV11" s="392"/>
      <c r="AW11" s="392"/>
      <c r="AX11" s="392"/>
      <c r="AY11" s="392"/>
      <c r="AZ11" s="392"/>
      <c r="BA11" s="392"/>
      <c r="BB11" s="392"/>
      <c r="BC11" s="392"/>
      <c r="BD11" s="392"/>
    </row>
    <row r="12" spans="1:58" ht="13.5" customHeight="1" x14ac:dyDescent="0.15">
      <c r="AG12" s="1"/>
      <c r="AH12" s="392" t="str">
        <f>IF(+事業計画書総括!M7="","",+事業計画書総括!M7)</f>
        <v/>
      </c>
      <c r="AI12" s="392"/>
      <c r="AJ12" s="392"/>
      <c r="AK12" s="392"/>
      <c r="AL12" s="392"/>
      <c r="AM12" s="392"/>
      <c r="AN12" s="392"/>
      <c r="AO12" s="392"/>
      <c r="AP12" s="392"/>
      <c r="AQ12" s="392"/>
      <c r="AR12" s="392"/>
      <c r="AS12" s="392"/>
      <c r="AT12" s="392"/>
      <c r="AU12" s="392"/>
      <c r="AV12" s="392"/>
      <c r="AW12" s="392"/>
      <c r="AX12" s="392"/>
      <c r="AY12" s="392"/>
      <c r="AZ12" s="392"/>
      <c r="BA12" s="392"/>
      <c r="BB12" s="392"/>
      <c r="BC12" s="392"/>
      <c r="BD12" s="392"/>
    </row>
    <row r="13" spans="1:58" ht="13.5" customHeight="1" x14ac:dyDescent="0.15">
      <c r="X13" s="395"/>
      <c r="Y13" s="395"/>
      <c r="Z13" s="395"/>
      <c r="AA13" s="395"/>
      <c r="AB13" s="395"/>
      <c r="AC13" s="395"/>
      <c r="AD13" s="395"/>
      <c r="AE13" s="395"/>
      <c r="AF13" s="395"/>
      <c r="AG13" s="1"/>
      <c r="AH13" s="392" t="str">
        <f>IF(+事業計画書総括!M4="","",+事業計画書総括!M4)</f>
        <v/>
      </c>
      <c r="AI13" s="392"/>
      <c r="AJ13" s="392"/>
      <c r="AK13" s="392"/>
      <c r="AL13" s="392"/>
      <c r="AM13" s="392"/>
      <c r="AN13" s="392"/>
      <c r="AO13" s="392"/>
      <c r="AP13" s="392"/>
      <c r="AQ13" s="392"/>
      <c r="AR13" s="392"/>
      <c r="AS13" s="392"/>
      <c r="AT13" s="392"/>
      <c r="AU13" s="392"/>
      <c r="AV13" s="392"/>
      <c r="AW13" s="392"/>
      <c r="AX13" s="392"/>
      <c r="AY13" s="392"/>
      <c r="AZ13" s="392"/>
      <c r="BA13" s="392"/>
      <c r="BB13" s="392"/>
      <c r="BC13" s="392"/>
      <c r="BD13" s="392"/>
    </row>
    <row r="14" spans="1:58" ht="13.5" customHeight="1" x14ac:dyDescent="0.15">
      <c r="AG14" s="1"/>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row>
    <row r="15" spans="1:58" ht="13.5" customHeight="1" x14ac:dyDescent="0.15">
      <c r="X15" s="395"/>
      <c r="Y15" s="395"/>
      <c r="Z15" s="395"/>
      <c r="AA15" s="395"/>
      <c r="AB15" s="395"/>
      <c r="AC15" s="395"/>
      <c r="AD15" s="395"/>
      <c r="AE15" s="395"/>
      <c r="AF15" s="395"/>
      <c r="AG15" s="1"/>
      <c r="AH15" s="392" t="str">
        <f>IF(+事業計画書総括!M5="","",+事業計画書総括!M5)</f>
        <v/>
      </c>
      <c r="AI15" s="392"/>
      <c r="AJ15" s="392"/>
      <c r="AK15" s="392"/>
      <c r="AL15" s="392"/>
      <c r="AM15" s="392"/>
      <c r="AN15" s="392"/>
      <c r="AO15" s="392"/>
      <c r="AP15" s="392"/>
      <c r="AQ15" s="392"/>
      <c r="AR15" s="392"/>
      <c r="AS15" s="392"/>
      <c r="AT15" s="392"/>
      <c r="AU15" s="392"/>
      <c r="AV15" s="392"/>
      <c r="AW15" s="392"/>
      <c r="AX15" s="392"/>
      <c r="AY15" s="392"/>
      <c r="AZ15" s="392"/>
      <c r="BA15" s="392"/>
      <c r="BB15" s="392"/>
      <c r="BC15" s="392"/>
      <c r="BD15" s="392"/>
    </row>
    <row r="16" spans="1:58" ht="13.5" customHeight="1" x14ac:dyDescent="0.15">
      <c r="AG16" s="1"/>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row>
    <row r="17" spans="1:57" ht="13.5" customHeight="1" x14ac:dyDescent="0.15"/>
    <row r="18" spans="1:57" ht="13.5" customHeight="1" x14ac:dyDescent="0.15"/>
    <row r="19" spans="1:57" ht="13.5" customHeight="1" x14ac:dyDescent="0.15">
      <c r="AG19" s="1"/>
      <c r="AH19" s="1"/>
      <c r="AI19" s="1"/>
      <c r="AJ19" s="1"/>
      <c r="AK19" s="1"/>
      <c r="AL19" s="1"/>
      <c r="AM19" s="1"/>
      <c r="AN19" s="1"/>
      <c r="AO19" s="1"/>
      <c r="AP19" s="1"/>
      <c r="AQ19" s="1"/>
      <c r="AR19" s="1"/>
      <c r="AS19" s="1"/>
      <c r="AT19" s="1"/>
      <c r="AU19" s="1"/>
      <c r="AV19" s="1"/>
      <c r="AW19" s="1"/>
      <c r="AX19" s="1"/>
      <c r="AY19" s="1"/>
      <c r="AZ19" s="1"/>
      <c r="BA19" s="1"/>
      <c r="BB19" s="1"/>
    </row>
    <row r="20" spans="1:57" ht="13.5" customHeight="1" x14ac:dyDescent="0.15">
      <c r="AG20" s="1"/>
      <c r="AH20" s="1"/>
      <c r="AI20" s="1"/>
      <c r="AJ20" s="1"/>
      <c r="AK20" s="1"/>
      <c r="AL20" s="1"/>
      <c r="AM20" s="1"/>
      <c r="AN20" s="1"/>
      <c r="AO20" s="1"/>
      <c r="AP20" s="1"/>
      <c r="AQ20" s="1"/>
      <c r="AR20" s="1"/>
      <c r="AS20" s="1"/>
      <c r="AT20" s="1"/>
      <c r="AU20" s="1"/>
      <c r="AV20" s="1"/>
      <c r="AW20" s="1"/>
      <c r="AX20" s="1"/>
      <c r="AY20" s="1"/>
      <c r="AZ20" s="1"/>
    </row>
    <row r="21" spans="1:57" ht="13.5" customHeight="1" x14ac:dyDescent="0.15">
      <c r="AG21" s="1"/>
      <c r="AH21" s="1"/>
      <c r="AI21" s="1"/>
      <c r="AJ21" s="1"/>
      <c r="AK21" s="1"/>
      <c r="AL21" s="1"/>
      <c r="AM21" s="1"/>
      <c r="AN21" s="1"/>
      <c r="AO21" s="1"/>
      <c r="AP21" s="1"/>
      <c r="AQ21" s="1"/>
      <c r="AR21" s="1"/>
      <c r="AS21" s="1"/>
      <c r="AT21" s="1"/>
      <c r="AU21" s="1"/>
      <c r="AV21" s="1"/>
      <c r="AW21" s="1"/>
      <c r="AX21" s="1"/>
      <c r="AY21" s="1"/>
      <c r="AZ21" s="1"/>
    </row>
    <row r="22" spans="1:57" ht="13.5" customHeight="1" x14ac:dyDescent="0.15">
      <c r="A22" s="390"/>
      <c r="B22" s="390"/>
      <c r="C22" s="390"/>
      <c r="D22" s="390"/>
      <c r="E22" s="390"/>
      <c r="F22" s="390"/>
      <c r="G22" s="390"/>
      <c r="H22" s="390"/>
      <c r="I22" s="390"/>
      <c r="J22" s="390"/>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0"/>
      <c r="BC22" s="390"/>
      <c r="BD22" s="390"/>
      <c r="BE22" s="390"/>
    </row>
    <row r="23" spans="1:57" ht="13.5" customHeight="1" x14ac:dyDescent="0.15">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0"/>
      <c r="BC23" s="390"/>
      <c r="BD23" s="390"/>
      <c r="BE23" s="390"/>
    </row>
    <row r="24" spans="1:57" ht="13.5" customHeight="1" x14ac:dyDescent="0.15"/>
    <row r="25" spans="1:57" ht="13.5" customHeight="1" x14ac:dyDescent="0.15">
      <c r="A25" s="405"/>
      <c r="B25" s="405"/>
      <c r="C25" s="405"/>
      <c r="D25" s="405"/>
      <c r="E25" s="405"/>
      <c r="F25" s="405"/>
      <c r="G25" s="405"/>
      <c r="H25" s="405"/>
      <c r="I25" s="405"/>
      <c r="J25" s="405"/>
      <c r="K25" s="405"/>
      <c r="L25" s="405"/>
      <c r="M25" s="405"/>
      <c r="N25" s="405"/>
      <c r="O25" s="405"/>
      <c r="P25" s="405"/>
      <c r="Q25" s="405"/>
      <c r="R25" s="405"/>
      <c r="S25" s="405"/>
      <c r="T25" s="405"/>
      <c r="U25" s="405"/>
      <c r="V25" s="405"/>
      <c r="W25" s="405"/>
      <c r="X25" s="405"/>
      <c r="Y25" s="405"/>
      <c r="Z25" s="405"/>
      <c r="AA25" s="405"/>
      <c r="AB25" s="405"/>
      <c r="AC25" s="405"/>
      <c r="AD25" s="405"/>
      <c r="AE25" s="405"/>
      <c r="AF25" s="405"/>
      <c r="AG25" s="405"/>
      <c r="AH25" s="405"/>
      <c r="AI25" s="405"/>
      <c r="AJ25" s="405"/>
      <c r="AK25" s="405"/>
      <c r="AL25" s="405"/>
      <c r="AM25" s="405"/>
      <c r="AN25" s="405"/>
      <c r="AO25" s="405"/>
      <c r="AP25" s="405"/>
      <c r="AQ25" s="405"/>
      <c r="AR25" s="405"/>
      <c r="AS25" s="405"/>
      <c r="AT25" s="405"/>
      <c r="AU25" s="405"/>
      <c r="AV25" s="405"/>
      <c r="AW25" s="405"/>
      <c r="AX25" s="405"/>
      <c r="AY25" s="405"/>
      <c r="AZ25" s="405"/>
      <c r="BA25" s="405"/>
      <c r="BB25" s="405"/>
      <c r="BC25" s="405"/>
      <c r="BD25" s="405"/>
      <c r="BE25" s="405"/>
    </row>
    <row r="26" spans="1:57" ht="13.5" customHeight="1" x14ac:dyDescent="0.15">
      <c r="A26" s="405"/>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c r="AV26" s="405"/>
      <c r="AW26" s="405"/>
      <c r="AX26" s="405"/>
      <c r="AY26" s="405"/>
      <c r="AZ26" s="405"/>
      <c r="BA26" s="405"/>
      <c r="BB26" s="405"/>
      <c r="BC26" s="405"/>
      <c r="BD26" s="405"/>
      <c r="BE26" s="405"/>
    </row>
    <row r="27" spans="1:57" ht="13.5" customHeight="1" x14ac:dyDescent="0.15">
      <c r="A27" s="405"/>
      <c r="B27" s="405"/>
      <c r="C27" s="405"/>
      <c r="D27" s="405"/>
      <c r="E27" s="405"/>
      <c r="F27" s="405"/>
      <c r="G27" s="405"/>
      <c r="H27" s="405"/>
      <c r="I27" s="405"/>
      <c r="J27" s="405"/>
      <c r="K27" s="405"/>
      <c r="L27" s="405"/>
      <c r="M27" s="405"/>
      <c r="N27" s="405"/>
      <c r="O27" s="405"/>
      <c r="P27" s="405"/>
      <c r="Q27" s="405"/>
      <c r="R27" s="405"/>
      <c r="S27" s="405"/>
      <c r="T27" s="405"/>
      <c r="U27" s="405"/>
      <c r="V27" s="405"/>
      <c r="W27" s="405"/>
      <c r="X27" s="405"/>
      <c r="Y27" s="405"/>
      <c r="Z27" s="405"/>
      <c r="AA27" s="405"/>
      <c r="AB27" s="405"/>
      <c r="AC27" s="405"/>
      <c r="AD27" s="405"/>
      <c r="AE27" s="405"/>
      <c r="AF27" s="405"/>
      <c r="AG27" s="405"/>
      <c r="AH27" s="405"/>
      <c r="AI27" s="405"/>
      <c r="AJ27" s="405"/>
      <c r="AK27" s="405"/>
      <c r="AL27" s="405"/>
      <c r="AM27" s="405"/>
      <c r="AN27" s="405"/>
      <c r="AO27" s="405"/>
      <c r="AP27" s="405"/>
      <c r="AQ27" s="405"/>
      <c r="AR27" s="405"/>
      <c r="AS27" s="405"/>
      <c r="AT27" s="405"/>
      <c r="AU27" s="405"/>
      <c r="AV27" s="405"/>
      <c r="AW27" s="405"/>
      <c r="AX27" s="405"/>
      <c r="AY27" s="405"/>
      <c r="AZ27" s="405"/>
      <c r="BA27" s="405"/>
      <c r="BB27" s="405"/>
      <c r="BC27" s="405"/>
      <c r="BD27" s="405"/>
      <c r="BE27" s="405"/>
    </row>
    <row r="28" spans="1:57" ht="13.5" customHeight="1" x14ac:dyDescent="0.15">
      <c r="A28" s="405"/>
      <c r="B28" s="405"/>
      <c r="C28" s="405"/>
      <c r="D28" s="405"/>
      <c r="E28" s="405"/>
      <c r="F28" s="405"/>
      <c r="G28" s="405"/>
      <c r="H28" s="405"/>
      <c r="I28" s="405"/>
      <c r="J28" s="405"/>
      <c r="K28" s="405"/>
      <c r="L28" s="405"/>
      <c r="M28" s="405"/>
      <c r="N28" s="405"/>
      <c r="O28" s="405"/>
      <c r="P28" s="405"/>
      <c r="Q28" s="405"/>
      <c r="R28" s="405"/>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c r="AV28" s="405"/>
      <c r="AW28" s="405"/>
      <c r="AX28" s="405"/>
      <c r="AY28" s="405"/>
      <c r="AZ28" s="405"/>
      <c r="BA28" s="405"/>
      <c r="BB28" s="405"/>
      <c r="BC28" s="405"/>
      <c r="BD28" s="405"/>
      <c r="BE28" s="405"/>
    </row>
    <row r="29" spans="1:57" ht="13.5" customHeight="1" x14ac:dyDescent="0.15">
      <c r="A29" s="403"/>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row>
    <row r="30" spans="1:57" ht="13.5" customHeight="1" x14ac:dyDescent="0.15">
      <c r="A30" s="14"/>
      <c r="R30" s="227"/>
    </row>
    <row r="31" spans="1:57" ht="13.5" customHeight="1" x14ac:dyDescent="0.15">
      <c r="A31" s="14"/>
      <c r="R31" s="227"/>
    </row>
    <row r="32" spans="1:57" ht="13.5" customHeight="1" x14ac:dyDescent="0.15">
      <c r="A32" s="14"/>
    </row>
    <row r="33" spans="1:59" ht="13.5" customHeight="1" x14ac:dyDescent="0.15">
      <c r="A33" s="14"/>
    </row>
    <row r="34" spans="1:59" ht="13.5" customHeight="1" x14ac:dyDescent="0.15">
      <c r="A34" s="14"/>
    </row>
    <row r="35" spans="1:59" ht="13.5" customHeight="1" x14ac:dyDescent="0.15">
      <c r="A35" s="14"/>
    </row>
    <row r="36" spans="1:59" ht="13.5" customHeight="1" x14ac:dyDescent="0.15">
      <c r="A36" s="14"/>
    </row>
    <row r="37" spans="1:59" ht="21.95" customHeight="1" x14ac:dyDescent="0.15">
      <c r="A37" s="14"/>
      <c r="D37" s="382"/>
      <c r="E37" s="382"/>
      <c r="F37" s="382"/>
      <c r="G37" s="382"/>
      <c r="H37" s="382"/>
      <c r="I37" s="382"/>
      <c r="J37" s="382"/>
      <c r="K37" s="382"/>
      <c r="L37" s="382"/>
      <c r="M37" s="382"/>
      <c r="N37" s="382"/>
      <c r="O37" s="382"/>
      <c r="P37" s="382"/>
      <c r="Q37" s="382"/>
      <c r="R37" s="382"/>
      <c r="S37" s="382"/>
      <c r="T37" s="382"/>
      <c r="U37" s="382"/>
      <c r="V37" s="382"/>
      <c r="W37" s="402"/>
      <c r="X37" s="402"/>
      <c r="Y37" s="402"/>
      <c r="Z37" s="402"/>
      <c r="AA37" s="402"/>
      <c r="AB37" s="402"/>
      <c r="AC37" s="402"/>
      <c r="AD37" s="402"/>
      <c r="AE37" s="402"/>
      <c r="AF37" s="402"/>
      <c r="AG37" s="402"/>
      <c r="AH37" s="402"/>
      <c r="AI37" s="402"/>
      <c r="AJ37" s="402"/>
      <c r="AK37" s="402"/>
      <c r="AL37" s="402"/>
      <c r="AM37" s="382"/>
      <c r="AN37" s="382"/>
      <c r="AQ37" s="154"/>
      <c r="AT37" s="154"/>
      <c r="AU37" s="154"/>
      <c r="AV37" s="154"/>
    </row>
    <row r="38" spans="1:59" ht="21.95" customHeight="1" x14ac:dyDescent="0.15">
      <c r="A38" s="14"/>
      <c r="D38" s="382"/>
      <c r="E38" s="382"/>
      <c r="F38" s="382"/>
      <c r="G38" s="395"/>
      <c r="H38" s="395"/>
      <c r="I38" s="395"/>
      <c r="J38" s="395"/>
      <c r="K38" s="395"/>
      <c r="L38" s="395"/>
      <c r="M38" s="395"/>
      <c r="N38" s="395"/>
      <c r="O38" s="395"/>
      <c r="P38" s="395"/>
      <c r="Q38" s="395"/>
      <c r="R38" s="395"/>
      <c r="S38" s="395"/>
      <c r="T38" s="382"/>
      <c r="U38" s="382"/>
      <c r="V38" s="382"/>
      <c r="W38" s="402"/>
      <c r="X38" s="402"/>
      <c r="Y38" s="402"/>
      <c r="Z38" s="402"/>
      <c r="AA38" s="402"/>
      <c r="AB38" s="402"/>
      <c r="AC38" s="402"/>
      <c r="AD38" s="402"/>
      <c r="AE38" s="402"/>
      <c r="AF38" s="402"/>
      <c r="AG38" s="402"/>
      <c r="AH38" s="402"/>
      <c r="AI38" s="402"/>
      <c r="AJ38" s="402"/>
      <c r="AK38" s="402"/>
      <c r="AL38" s="402"/>
      <c r="AM38" s="382"/>
      <c r="AN38" s="382"/>
      <c r="AQ38" s="154"/>
      <c r="AT38" s="154"/>
      <c r="AU38" s="154"/>
      <c r="AV38" s="154"/>
    </row>
    <row r="39" spans="1:59" ht="21.95" customHeight="1" x14ac:dyDescent="0.15">
      <c r="D39" s="382"/>
      <c r="E39" s="382"/>
      <c r="F39" s="382"/>
      <c r="G39" s="395"/>
      <c r="H39" s="395"/>
      <c r="I39" s="395"/>
      <c r="J39" s="395"/>
      <c r="K39" s="395"/>
      <c r="L39" s="395"/>
      <c r="M39" s="395"/>
      <c r="N39" s="395"/>
      <c r="O39" s="395"/>
      <c r="P39" s="395"/>
      <c r="Q39" s="395"/>
      <c r="R39" s="395"/>
      <c r="S39" s="395"/>
      <c r="T39" s="382"/>
      <c r="U39" s="382"/>
      <c r="V39" s="382"/>
      <c r="W39" s="402"/>
      <c r="X39" s="402"/>
      <c r="Y39" s="402"/>
      <c r="Z39" s="402"/>
      <c r="AA39" s="402"/>
      <c r="AB39" s="402"/>
      <c r="AC39" s="402"/>
      <c r="AD39" s="402"/>
      <c r="AE39" s="402"/>
      <c r="AF39" s="402"/>
      <c r="AG39" s="402"/>
      <c r="AH39" s="402"/>
      <c r="AI39" s="402"/>
      <c r="AJ39" s="402"/>
      <c r="AK39" s="402"/>
      <c r="AL39" s="402"/>
      <c r="AM39" s="382"/>
      <c r="AN39" s="382"/>
      <c r="AQ39" s="154"/>
    </row>
    <row r="40" spans="1:59" ht="21.95" customHeight="1" x14ac:dyDescent="0.15">
      <c r="A40" s="14"/>
      <c r="D40" s="382"/>
      <c r="E40" s="382"/>
      <c r="F40" s="382"/>
      <c r="G40" s="395"/>
      <c r="H40" s="395"/>
      <c r="I40" s="395"/>
      <c r="J40" s="395"/>
      <c r="K40" s="395"/>
      <c r="L40" s="395"/>
      <c r="M40" s="395"/>
      <c r="N40" s="395"/>
      <c r="O40" s="395"/>
      <c r="P40" s="395"/>
      <c r="Q40" s="395"/>
      <c r="R40" s="395"/>
      <c r="S40" s="395"/>
      <c r="T40" s="382"/>
      <c r="U40" s="382"/>
      <c r="V40" s="382"/>
      <c r="W40" s="402"/>
      <c r="X40" s="402"/>
      <c r="Y40" s="402"/>
      <c r="Z40" s="402"/>
      <c r="AA40" s="402"/>
      <c r="AB40" s="402"/>
      <c r="AC40" s="402"/>
      <c r="AD40" s="402"/>
      <c r="AE40" s="402"/>
      <c r="AF40" s="402"/>
      <c r="AG40" s="402"/>
      <c r="AH40" s="402"/>
      <c r="AI40" s="402"/>
      <c r="AJ40" s="402"/>
      <c r="AK40" s="402"/>
      <c r="AL40" s="402"/>
      <c r="AM40" s="382"/>
      <c r="AN40" s="382"/>
      <c r="AQ40" s="154"/>
    </row>
    <row r="41" spans="1:59" ht="21.95" customHeight="1" x14ac:dyDescent="0.15">
      <c r="D41" s="382"/>
      <c r="E41" s="382"/>
      <c r="F41" s="382"/>
      <c r="G41" s="395"/>
      <c r="H41" s="395"/>
      <c r="I41" s="395"/>
      <c r="J41" s="395"/>
      <c r="K41" s="395"/>
      <c r="L41" s="395"/>
      <c r="M41" s="395"/>
      <c r="N41" s="395"/>
      <c r="O41" s="395"/>
      <c r="P41" s="395"/>
      <c r="Q41" s="395"/>
      <c r="R41" s="395"/>
      <c r="S41" s="395"/>
      <c r="T41" s="382"/>
      <c r="U41" s="382"/>
      <c r="V41" s="382"/>
      <c r="W41" s="402"/>
      <c r="X41" s="402"/>
      <c r="Y41" s="402"/>
      <c r="Z41" s="402"/>
      <c r="AA41" s="402"/>
      <c r="AB41" s="402"/>
      <c r="AC41" s="402"/>
      <c r="AD41" s="402"/>
      <c r="AE41" s="402"/>
      <c r="AF41" s="402"/>
      <c r="AG41" s="402"/>
      <c r="AH41" s="402"/>
      <c r="AI41" s="402"/>
      <c r="AJ41" s="402"/>
      <c r="AK41" s="402"/>
      <c r="AL41" s="402"/>
      <c r="AM41" s="382"/>
      <c r="AN41" s="382"/>
      <c r="AQ41" s="154"/>
    </row>
    <row r="42" spans="1:59" ht="13.5" customHeight="1" x14ac:dyDescent="0.15">
      <c r="A42" s="14"/>
    </row>
    <row r="43" spans="1:59" ht="13.5" customHeight="1" x14ac:dyDescent="0.15">
      <c r="A43" s="404" t="s">
        <v>605</v>
      </c>
      <c r="B43" s="404"/>
      <c r="C43" s="404"/>
      <c r="D43" s="404"/>
      <c r="E43" s="404"/>
      <c r="F43" s="404"/>
      <c r="G43" s="404"/>
      <c r="H43" s="404"/>
      <c r="I43" s="404"/>
      <c r="J43" s="404"/>
      <c r="K43" s="404"/>
      <c r="L43" s="404"/>
      <c r="M43" s="404"/>
      <c r="N43" s="404"/>
      <c r="O43" s="404"/>
      <c r="P43" s="404"/>
    </row>
    <row r="44" spans="1:59" ht="21.95" customHeight="1" x14ac:dyDescent="0.15">
      <c r="A44" s="14"/>
      <c r="D44" s="397" t="s">
        <v>436</v>
      </c>
      <c r="E44" s="397"/>
      <c r="F44" s="397"/>
      <c r="G44" s="397"/>
      <c r="H44" s="397"/>
      <c r="I44" s="397"/>
      <c r="J44" s="397"/>
      <c r="K44" s="397"/>
      <c r="L44" s="397"/>
      <c r="M44" s="397"/>
      <c r="N44" s="399"/>
      <c r="O44" s="399"/>
      <c r="P44" s="399"/>
      <c r="Q44" s="399"/>
      <c r="R44" s="399"/>
      <c r="S44" s="399"/>
      <c r="T44" s="399"/>
      <c r="U44" s="399"/>
      <c r="V44" s="399"/>
      <c r="W44" s="399"/>
      <c r="X44" s="399"/>
      <c r="Y44" s="399"/>
      <c r="Z44" s="399"/>
      <c r="AA44" s="399"/>
      <c r="AB44" s="399"/>
      <c r="AC44" s="399"/>
      <c r="AD44" s="399"/>
      <c r="AE44" s="399"/>
      <c r="AF44" s="399"/>
      <c r="AG44" s="397" t="s">
        <v>440</v>
      </c>
      <c r="AH44" s="397"/>
      <c r="AI44" s="397"/>
      <c r="AJ44" s="397"/>
      <c r="AK44" s="397"/>
      <c r="AL44" s="399"/>
      <c r="AM44" s="399"/>
      <c r="AN44" s="399"/>
      <c r="AO44" s="399"/>
      <c r="AP44" s="399"/>
      <c r="AQ44" s="399"/>
      <c r="AR44" s="399"/>
      <c r="AS44" s="399"/>
      <c r="AT44" s="399"/>
      <c r="AU44" s="399"/>
      <c r="AV44" s="399"/>
      <c r="AW44" s="399"/>
      <c r="AX44" s="397" t="s">
        <v>441</v>
      </c>
      <c r="AY44" s="397"/>
      <c r="AZ44" s="397"/>
      <c r="BA44" s="397"/>
      <c r="BB44" s="397"/>
      <c r="BC44" s="397"/>
      <c r="BG44" s="23" t="s">
        <v>622</v>
      </c>
    </row>
    <row r="45" spans="1:59" ht="21.95" customHeight="1" x14ac:dyDescent="0.15">
      <c r="A45" s="14"/>
      <c r="D45" s="397" t="s">
        <v>437</v>
      </c>
      <c r="E45" s="397"/>
      <c r="F45" s="397"/>
      <c r="G45" s="397"/>
      <c r="H45" s="397"/>
      <c r="I45" s="397"/>
      <c r="J45" s="397"/>
      <c r="K45" s="397"/>
      <c r="L45" s="397"/>
      <c r="M45" s="397"/>
      <c r="N45" s="399"/>
      <c r="O45" s="399"/>
      <c r="P45" s="399"/>
      <c r="Q45" s="399"/>
      <c r="R45" s="399"/>
      <c r="S45" s="399"/>
      <c r="T45" s="399"/>
      <c r="U45" s="399"/>
      <c r="V45" s="399"/>
      <c r="W45" s="399"/>
      <c r="X45" s="397" t="s">
        <v>442</v>
      </c>
      <c r="Y45" s="397"/>
      <c r="Z45" s="397"/>
      <c r="AA45" s="397"/>
      <c r="AB45" s="397"/>
      <c r="AC45" s="397"/>
      <c r="AD45" s="397"/>
      <c r="AE45" s="397"/>
      <c r="AF45" s="397"/>
      <c r="AG45" s="400" t="s">
        <v>607</v>
      </c>
      <c r="AH45" s="401"/>
      <c r="AI45" s="401"/>
      <c r="AJ45" s="401"/>
      <c r="AK45" s="401"/>
      <c r="AL45" s="401"/>
      <c r="AM45" s="401"/>
      <c r="AN45" s="401"/>
      <c r="AO45" s="401"/>
      <c r="AP45" s="401"/>
      <c r="AQ45" s="401"/>
      <c r="AR45" s="401"/>
      <c r="AS45" s="401"/>
      <c r="AT45" s="401"/>
      <c r="AU45" s="401"/>
      <c r="AV45" s="401"/>
      <c r="AW45" s="401"/>
      <c r="AX45" s="401"/>
      <c r="AY45" s="401"/>
      <c r="AZ45" s="401"/>
      <c r="BA45" s="401"/>
      <c r="BB45" s="401"/>
      <c r="BC45" s="401"/>
      <c r="BG45" s="23" t="s">
        <v>623</v>
      </c>
    </row>
    <row r="46" spans="1:59" ht="21.95" customHeight="1" x14ac:dyDescent="0.15">
      <c r="A46" s="14"/>
      <c r="D46" s="397" t="s">
        <v>438</v>
      </c>
      <c r="E46" s="397"/>
      <c r="F46" s="397"/>
      <c r="G46" s="397"/>
      <c r="H46" s="397"/>
      <c r="I46" s="397"/>
      <c r="J46" s="397"/>
      <c r="K46" s="397"/>
      <c r="L46" s="397"/>
      <c r="M46" s="397"/>
      <c r="N46" s="398"/>
      <c r="O46" s="398"/>
      <c r="P46" s="398"/>
      <c r="Q46" s="398"/>
      <c r="R46" s="398"/>
      <c r="S46" s="398"/>
      <c r="T46" s="398"/>
      <c r="U46" s="398"/>
      <c r="V46" s="398"/>
      <c r="W46" s="398"/>
      <c r="X46" s="398"/>
      <c r="Y46" s="398"/>
      <c r="Z46" s="398"/>
      <c r="AA46" s="398"/>
      <c r="AB46" s="398"/>
      <c r="AC46" s="398"/>
      <c r="AD46" s="398"/>
      <c r="AE46" s="398"/>
      <c r="AF46" s="398"/>
      <c r="AG46" s="398"/>
      <c r="AH46" s="398"/>
      <c r="AI46" s="398"/>
      <c r="AJ46" s="398"/>
      <c r="AK46" s="398"/>
      <c r="AL46" s="398"/>
      <c r="AM46" s="398"/>
      <c r="AN46" s="398"/>
      <c r="AO46" s="398"/>
      <c r="AP46" s="398"/>
      <c r="AQ46" s="398"/>
      <c r="AR46" s="398"/>
      <c r="AS46" s="398"/>
      <c r="AT46" s="398"/>
      <c r="AU46" s="398"/>
      <c r="AV46" s="398"/>
      <c r="AW46" s="398"/>
      <c r="AX46" s="398"/>
      <c r="AY46" s="398"/>
      <c r="AZ46" s="398"/>
      <c r="BA46" s="398"/>
      <c r="BB46" s="398"/>
      <c r="BC46" s="398"/>
    </row>
    <row r="47" spans="1:59" ht="21.95" customHeight="1" x14ac:dyDescent="0.15">
      <c r="A47" s="14"/>
      <c r="D47" s="397" t="s">
        <v>439</v>
      </c>
      <c r="E47" s="397"/>
      <c r="F47" s="397"/>
      <c r="G47" s="397"/>
      <c r="H47" s="397"/>
      <c r="I47" s="397"/>
      <c r="J47" s="397"/>
      <c r="K47" s="397"/>
      <c r="L47" s="397"/>
      <c r="M47" s="397"/>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row>
    <row r="48" spans="1:59" ht="13.5" customHeight="1" x14ac:dyDescent="0.15">
      <c r="A48" s="14"/>
      <c r="AY48" s="2"/>
    </row>
    <row r="49" spans="4:52" ht="13.5" customHeight="1" x14ac:dyDescent="0.15">
      <c r="D49" s="153" t="s">
        <v>681</v>
      </c>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row>
    <row r="50" spans="4:52" ht="14.25" x14ac:dyDescent="0.15">
      <c r="D50" s="153"/>
      <c r="E50" s="153" t="s">
        <v>668</v>
      </c>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row>
    <row r="51" spans="4:52" ht="14.25" x14ac:dyDescent="0.15">
      <c r="D51" s="153"/>
      <c r="E51" s="153"/>
      <c r="F51" s="335" t="s">
        <v>669</v>
      </c>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153"/>
      <c r="AR51" s="153"/>
      <c r="AS51" s="153"/>
      <c r="AT51" s="153"/>
      <c r="AU51" s="153"/>
      <c r="AV51" s="153"/>
      <c r="AW51" s="153"/>
      <c r="AX51" s="153"/>
      <c r="AY51" s="153"/>
      <c r="AZ51" s="153"/>
    </row>
    <row r="52" spans="4:52" ht="14.25" x14ac:dyDescent="0.15">
      <c r="D52" s="153"/>
      <c r="E52" s="153"/>
      <c r="F52" s="335" t="s">
        <v>670</v>
      </c>
      <c r="G52" s="334"/>
      <c r="H52" s="334"/>
      <c r="I52" s="334"/>
      <c r="J52" s="334"/>
      <c r="K52" s="334"/>
      <c r="L52" s="334"/>
      <c r="M52" s="334"/>
      <c r="N52" s="334"/>
      <c r="O52" s="334"/>
      <c r="P52" s="334"/>
      <c r="Q52" s="334"/>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3"/>
      <c r="AV52" s="153"/>
      <c r="AW52" s="153"/>
      <c r="AX52" s="153"/>
      <c r="AY52" s="153"/>
      <c r="AZ52" s="153"/>
    </row>
  </sheetData>
  <sheetProtection algorithmName="SHA-512" hashValue="gQJbCy2FgWvXJcCRCMNIOf1hA8pfj/BgFHapGFFZQ63EQUjb8YpbEaU4bF3YMVREot+3LXacB1nshYmfURJiDQ==" saltValue="bRyFHFznbJNV3kewj9N80A==" spinCount="100000" sheet="1" objects="1" scenarios="1"/>
  <mergeCells count="58">
    <mergeCell ref="A43:P43"/>
    <mergeCell ref="A25:BE28"/>
    <mergeCell ref="BB3:BC3"/>
    <mergeCell ref="X11:AF11"/>
    <mergeCell ref="AH11:BD11"/>
    <mergeCell ref="AH12:BD12"/>
    <mergeCell ref="X13:AF13"/>
    <mergeCell ref="AH13:BD13"/>
    <mergeCell ref="AO3:AQ3"/>
    <mergeCell ref="AR3:AS3"/>
    <mergeCell ref="AT3:AU3"/>
    <mergeCell ref="AV3:AW3"/>
    <mergeCell ref="AX3:AY3"/>
    <mergeCell ref="AZ3:BA3"/>
    <mergeCell ref="AH14:BD14"/>
    <mergeCell ref="X15:AF15"/>
    <mergeCell ref="AH15:BD15"/>
    <mergeCell ref="AH16:BD16"/>
    <mergeCell ref="A22:BE23"/>
    <mergeCell ref="D38:D41"/>
    <mergeCell ref="E38:F38"/>
    <mergeCell ref="G38:S38"/>
    <mergeCell ref="T38:V38"/>
    <mergeCell ref="W38:AL38"/>
    <mergeCell ref="A29:BE29"/>
    <mergeCell ref="D37:S37"/>
    <mergeCell ref="T37:V37"/>
    <mergeCell ref="W37:AL37"/>
    <mergeCell ref="AM37:AN37"/>
    <mergeCell ref="AM38:AN38"/>
    <mergeCell ref="E39:F39"/>
    <mergeCell ref="G39:S39"/>
    <mergeCell ref="T39:V39"/>
    <mergeCell ref="W39:AL39"/>
    <mergeCell ref="AM39:AN39"/>
    <mergeCell ref="E41:F41"/>
    <mergeCell ref="G41:S41"/>
    <mergeCell ref="T41:V41"/>
    <mergeCell ref="W41:AL41"/>
    <mergeCell ref="AM41:AN41"/>
    <mergeCell ref="E40:F40"/>
    <mergeCell ref="G40:S40"/>
    <mergeCell ref="T40:V40"/>
    <mergeCell ref="W40:AL40"/>
    <mergeCell ref="AM40:AN40"/>
    <mergeCell ref="D46:M46"/>
    <mergeCell ref="N46:BC46"/>
    <mergeCell ref="D47:M47"/>
    <mergeCell ref="N47:BC47"/>
    <mergeCell ref="D44:M44"/>
    <mergeCell ref="N44:AF44"/>
    <mergeCell ref="AG44:AK44"/>
    <mergeCell ref="AL44:AW44"/>
    <mergeCell ref="AX44:BC44"/>
    <mergeCell ref="D45:M45"/>
    <mergeCell ref="N45:W45"/>
    <mergeCell ref="X45:AF45"/>
    <mergeCell ref="AG45:BC45"/>
  </mergeCells>
  <phoneticPr fontId="5"/>
  <dataValidations count="2">
    <dataValidation imeMode="off" allowBlank="1" showInputMessage="1" showErrorMessage="1" sqref="AH20:AZ21"/>
    <dataValidation imeMode="on" allowBlank="1" showInputMessage="1" showErrorMessage="1" sqref="AH19 AG19:AG21 AG11:AH16"/>
  </dataValidations>
  <printOptions horizontalCentered="1"/>
  <pageMargins left="0.27559055118110237" right="0.27559055118110237" top="0.78740157480314965" bottom="0.70866141732283472" header="0.51181102362204722" footer="0.19685039370078741"/>
  <pageSetup paperSize="9" orientation="portrait" r:id="rId1"/>
  <headerFooter alignWithMargins="0">
    <oddFooter>&amp;L（備考）
　　１　用紙の大きさは、日本工業規格Ａ４とする。</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L112"/>
  <sheetViews>
    <sheetView showGridLines="0" view="pageBreakPreview" zoomScaleNormal="100" zoomScaleSheetLayoutView="100" workbookViewId="0">
      <selection activeCell="BG7" sqref="BG7"/>
    </sheetView>
  </sheetViews>
  <sheetFormatPr defaultRowHeight="12.75" x14ac:dyDescent="0.15"/>
  <cols>
    <col min="1" max="53" width="1.7109375" customWidth="1"/>
    <col min="54" max="54" width="9.140625" style="23"/>
  </cols>
  <sheetData>
    <row r="1" spans="1:64" ht="13.5" customHeight="1" x14ac:dyDescent="0.15">
      <c r="A1" s="390" t="s">
        <v>709</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22" t="s">
        <v>26</v>
      </c>
    </row>
    <row r="2" spans="1:64" ht="13.5" customHeight="1" x14ac:dyDescent="0.15">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23" t="s">
        <v>622</v>
      </c>
    </row>
    <row r="3" spans="1:64" x14ac:dyDescent="0.15">
      <c r="A3" t="s">
        <v>252</v>
      </c>
    </row>
    <row r="4" spans="1:64" ht="24" customHeight="1" x14ac:dyDescent="0.15">
      <c r="A4" s="415" t="s">
        <v>56</v>
      </c>
      <c r="B4" s="416"/>
      <c r="C4" s="397" t="s">
        <v>57</v>
      </c>
      <c r="D4" s="397"/>
      <c r="E4" s="397"/>
      <c r="F4" s="397"/>
      <c r="G4" s="397"/>
      <c r="H4" s="397"/>
      <c r="I4" s="397"/>
      <c r="J4" s="397"/>
      <c r="K4" s="397"/>
      <c r="L4" s="397"/>
      <c r="M4" s="428"/>
      <c r="N4" s="428"/>
      <c r="O4" s="428"/>
      <c r="P4" s="428"/>
      <c r="Q4" s="428"/>
      <c r="R4" s="428"/>
      <c r="S4" s="428"/>
      <c r="T4" s="428"/>
      <c r="U4" s="428"/>
      <c r="V4" s="428"/>
      <c r="W4" s="428"/>
      <c r="X4" s="428"/>
      <c r="Y4" s="428"/>
      <c r="Z4" s="428"/>
      <c r="AA4" s="428"/>
      <c r="AB4" s="428"/>
      <c r="AC4" s="428"/>
      <c r="AD4" s="428"/>
      <c r="AE4" s="428"/>
      <c r="AF4" s="428"/>
      <c r="AG4" s="428"/>
      <c r="AH4" s="428"/>
      <c r="AI4" s="428"/>
      <c r="AJ4" s="428"/>
      <c r="AK4" s="428"/>
      <c r="AL4" s="428"/>
      <c r="AM4" s="428"/>
      <c r="AN4" s="428"/>
      <c r="AO4" s="428"/>
      <c r="AP4" s="428"/>
      <c r="AQ4" s="428"/>
      <c r="AR4" s="428"/>
      <c r="AS4" s="428"/>
      <c r="AT4" s="428"/>
      <c r="AU4" s="428"/>
      <c r="AV4" s="428"/>
      <c r="AW4" s="428"/>
      <c r="AX4" s="428"/>
      <c r="AY4" s="428"/>
      <c r="AZ4" s="428"/>
      <c r="BA4" s="428"/>
      <c r="BB4" s="23" t="s">
        <v>624</v>
      </c>
    </row>
    <row r="5" spans="1:64" ht="24" customHeight="1" x14ac:dyDescent="0.15">
      <c r="A5" s="417"/>
      <c r="B5" s="418"/>
      <c r="C5" s="397" t="s">
        <v>58</v>
      </c>
      <c r="D5" s="397"/>
      <c r="E5" s="397"/>
      <c r="F5" s="397"/>
      <c r="G5" s="397"/>
      <c r="H5" s="397"/>
      <c r="I5" s="397"/>
      <c r="J5" s="397"/>
      <c r="K5" s="397"/>
      <c r="L5" s="397"/>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8"/>
      <c r="BA5" s="428"/>
    </row>
    <row r="6" spans="1:64" ht="24" customHeight="1" x14ac:dyDescent="0.15">
      <c r="A6" s="417"/>
      <c r="B6" s="418"/>
      <c r="C6" s="421" t="s">
        <v>59</v>
      </c>
      <c r="D6" s="422"/>
      <c r="E6" s="422"/>
      <c r="F6" s="422"/>
      <c r="G6" s="422"/>
      <c r="H6" s="422"/>
      <c r="I6" s="422"/>
      <c r="J6" s="422"/>
      <c r="K6" s="422"/>
      <c r="L6" s="423"/>
      <c r="M6" s="447" t="s">
        <v>736</v>
      </c>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447"/>
      <c r="AN6" s="447"/>
      <c r="AO6" s="447"/>
      <c r="AP6" s="447"/>
      <c r="AQ6" s="447"/>
      <c r="AR6" s="447"/>
      <c r="AS6" s="447"/>
      <c r="AT6" s="447"/>
      <c r="AU6" s="447"/>
      <c r="AV6" s="447"/>
      <c r="AW6" s="447"/>
      <c r="AX6" s="447"/>
      <c r="AY6" s="447"/>
      <c r="AZ6" s="447"/>
      <c r="BA6" s="447"/>
      <c r="BB6" s="23" t="s">
        <v>625</v>
      </c>
      <c r="BG6" s="6"/>
    </row>
    <row r="7" spans="1:64" ht="24" customHeight="1" x14ac:dyDescent="0.15">
      <c r="A7" s="417"/>
      <c r="B7" s="418"/>
      <c r="C7" s="424"/>
      <c r="D7" s="425"/>
      <c r="E7" s="425"/>
      <c r="F7" s="425"/>
      <c r="G7" s="425"/>
      <c r="H7" s="425"/>
      <c r="I7" s="425"/>
      <c r="J7" s="425"/>
      <c r="K7" s="425"/>
      <c r="L7" s="426"/>
      <c r="M7" s="427"/>
      <c r="N7" s="427"/>
      <c r="O7" s="427"/>
      <c r="P7" s="427"/>
      <c r="Q7" s="427"/>
      <c r="R7" s="427"/>
      <c r="S7" s="427"/>
      <c r="T7" s="427"/>
      <c r="U7" s="427"/>
      <c r="V7" s="427"/>
      <c r="W7" s="427"/>
      <c r="X7" s="427"/>
      <c r="Y7" s="427"/>
      <c r="Z7" s="427"/>
      <c r="AA7" s="427"/>
      <c r="AB7" s="427"/>
      <c r="AC7" s="427"/>
      <c r="AD7" s="427"/>
      <c r="AE7" s="427"/>
      <c r="AF7" s="427"/>
      <c r="AG7" s="427"/>
      <c r="AH7" s="427"/>
      <c r="AI7" s="427"/>
      <c r="AJ7" s="427"/>
      <c r="AK7" s="427"/>
      <c r="AL7" s="427"/>
      <c r="AM7" s="427"/>
      <c r="AN7" s="427"/>
      <c r="AO7" s="427"/>
      <c r="AP7" s="427"/>
      <c r="AQ7" s="427"/>
      <c r="AR7" s="427"/>
      <c r="AS7" s="427"/>
      <c r="AT7" s="427"/>
      <c r="AU7" s="427"/>
      <c r="AV7" s="427"/>
      <c r="AW7" s="427"/>
      <c r="AX7" s="427"/>
      <c r="AY7" s="427"/>
      <c r="AZ7" s="427"/>
      <c r="BA7" s="427"/>
      <c r="BG7" s="6"/>
    </row>
    <row r="8" spans="1:64" ht="24" customHeight="1" x14ac:dyDescent="0.15">
      <c r="A8" s="417"/>
      <c r="B8" s="418"/>
      <c r="C8" s="397" t="s">
        <v>60</v>
      </c>
      <c r="D8" s="397"/>
      <c r="E8" s="397"/>
      <c r="F8" s="397"/>
      <c r="G8" s="397"/>
      <c r="H8" s="397"/>
      <c r="I8" s="397"/>
      <c r="J8" s="397"/>
      <c r="K8" s="397"/>
      <c r="L8" s="397"/>
      <c r="M8" s="448"/>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c r="AY8" s="449"/>
      <c r="AZ8" s="449"/>
      <c r="BA8" s="450"/>
    </row>
    <row r="9" spans="1:64" ht="24" customHeight="1" x14ac:dyDescent="0.15">
      <c r="A9" s="417"/>
      <c r="B9" s="418"/>
      <c r="C9" s="397" t="s">
        <v>61</v>
      </c>
      <c r="D9" s="397"/>
      <c r="E9" s="397"/>
      <c r="F9" s="397"/>
      <c r="G9" s="397"/>
      <c r="H9" s="397"/>
      <c r="I9" s="397"/>
      <c r="J9" s="397"/>
      <c r="K9" s="397"/>
      <c r="L9" s="397"/>
      <c r="M9" s="448"/>
      <c r="N9" s="449"/>
      <c r="O9" s="449"/>
      <c r="P9" s="449"/>
      <c r="Q9" s="449"/>
      <c r="R9" s="449"/>
      <c r="S9" s="449"/>
      <c r="T9" s="449"/>
      <c r="U9" s="449"/>
      <c r="V9" s="449"/>
      <c r="W9" s="449"/>
      <c r="X9" s="449"/>
      <c r="Y9" s="449"/>
      <c r="Z9" s="449"/>
      <c r="AA9" s="449"/>
      <c r="AB9" s="449"/>
      <c r="AC9" s="449"/>
      <c r="AD9" s="449"/>
      <c r="AE9" s="449"/>
      <c r="AF9" s="449"/>
      <c r="AG9" s="449"/>
      <c r="AH9" s="449"/>
      <c r="AI9" s="449"/>
      <c r="AJ9" s="449"/>
      <c r="AK9" s="449"/>
      <c r="AL9" s="449"/>
      <c r="AM9" s="449"/>
      <c r="AN9" s="449"/>
      <c r="AO9" s="449"/>
      <c r="AP9" s="449"/>
      <c r="AQ9" s="449"/>
      <c r="AR9" s="449"/>
      <c r="AS9" s="449"/>
      <c r="AT9" s="449"/>
      <c r="AU9" s="449"/>
      <c r="AV9" s="449"/>
      <c r="AW9" s="449"/>
      <c r="AX9" s="449"/>
      <c r="AY9" s="449"/>
      <c r="AZ9" s="449"/>
      <c r="BA9" s="450"/>
    </row>
    <row r="10" spans="1:64" ht="24" customHeight="1" x14ac:dyDescent="0.15">
      <c r="A10" s="417"/>
      <c r="B10" s="418"/>
      <c r="C10" s="397" t="s">
        <v>62</v>
      </c>
      <c r="D10" s="397"/>
      <c r="E10" s="397"/>
      <c r="F10" s="397"/>
      <c r="G10" s="397"/>
      <c r="H10" s="397"/>
      <c r="I10" s="397"/>
      <c r="J10" s="397"/>
      <c r="K10" s="397"/>
      <c r="L10" s="397"/>
      <c r="M10" s="429" t="s">
        <v>582</v>
      </c>
      <c r="N10" s="430"/>
      <c r="O10" s="430"/>
      <c r="P10" s="430"/>
      <c r="Q10" s="430"/>
      <c r="R10" s="445"/>
      <c r="S10" s="446"/>
      <c r="T10" s="270" t="s">
        <v>484</v>
      </c>
      <c r="V10" s="429" t="s">
        <v>583</v>
      </c>
      <c r="W10" s="430"/>
      <c r="X10" s="430"/>
      <c r="Y10" s="430"/>
      <c r="Z10" s="431"/>
      <c r="AA10" s="445"/>
      <c r="AB10" s="446"/>
      <c r="AC10" s="430" t="s">
        <v>484</v>
      </c>
      <c r="AD10" s="431"/>
      <c r="AE10" s="429" t="s">
        <v>584</v>
      </c>
      <c r="AF10" s="430"/>
      <c r="AG10" s="430"/>
      <c r="AH10" s="430"/>
      <c r="AI10" s="430"/>
      <c r="AJ10" s="430"/>
      <c r="AK10" s="431"/>
      <c r="AL10" s="445"/>
      <c r="AM10" s="446"/>
      <c r="AN10" s="430" t="s">
        <v>484</v>
      </c>
      <c r="AO10" s="431"/>
      <c r="AP10" s="429" t="s">
        <v>585</v>
      </c>
      <c r="AQ10" s="430"/>
      <c r="AR10" s="430"/>
      <c r="AS10" s="430"/>
      <c r="AT10" s="430"/>
      <c r="AU10" s="431"/>
      <c r="AV10" s="445"/>
      <c r="AW10" s="446"/>
      <c r="AX10" s="432" t="s">
        <v>484</v>
      </c>
      <c r="AY10" s="432"/>
      <c r="AZ10" s="432"/>
      <c r="BA10" s="433"/>
      <c r="BB10" s="23" t="s">
        <v>337</v>
      </c>
    </row>
    <row r="11" spans="1:64" ht="24" customHeight="1" x14ac:dyDescent="0.15">
      <c r="A11" s="417"/>
      <c r="B11" s="418"/>
      <c r="C11" s="397" t="s">
        <v>678</v>
      </c>
      <c r="D11" s="397"/>
      <c r="E11" s="397"/>
      <c r="F11" s="397"/>
      <c r="G11" s="397"/>
      <c r="H11" s="397"/>
      <c r="I11" s="397"/>
      <c r="J11" s="397"/>
      <c r="K11" s="397"/>
      <c r="L11" s="397"/>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23" t="s">
        <v>236</v>
      </c>
    </row>
    <row r="12" spans="1:64" ht="24" customHeight="1" x14ac:dyDescent="0.15">
      <c r="A12" s="417"/>
      <c r="B12" s="418"/>
      <c r="C12" s="397" t="s">
        <v>63</v>
      </c>
      <c r="D12" s="397"/>
      <c r="E12" s="397"/>
      <c r="F12" s="397"/>
      <c r="G12" s="397"/>
      <c r="H12" s="397"/>
      <c r="I12" s="397"/>
      <c r="J12" s="397"/>
      <c r="K12" s="397"/>
      <c r="L12" s="397"/>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23" t="s">
        <v>626</v>
      </c>
    </row>
    <row r="13" spans="1:64" ht="24" customHeight="1" x14ac:dyDescent="0.15">
      <c r="A13" s="417"/>
      <c r="B13" s="418"/>
      <c r="C13" s="397" t="s">
        <v>64</v>
      </c>
      <c r="D13" s="397"/>
      <c r="E13" s="397"/>
      <c r="F13" s="397"/>
      <c r="G13" s="397"/>
      <c r="H13" s="397"/>
      <c r="I13" s="397"/>
      <c r="J13" s="397"/>
      <c r="K13" s="397"/>
      <c r="L13" s="397"/>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23" t="s">
        <v>67</v>
      </c>
    </row>
    <row r="14" spans="1:64" ht="24" customHeight="1" x14ac:dyDescent="0.15">
      <c r="A14" s="417"/>
      <c r="B14" s="418"/>
      <c r="C14" s="397" t="s">
        <v>65</v>
      </c>
      <c r="D14" s="397"/>
      <c r="E14" s="397"/>
      <c r="F14" s="397"/>
      <c r="G14" s="397"/>
      <c r="H14" s="397"/>
      <c r="I14" s="397"/>
      <c r="J14" s="397"/>
      <c r="K14" s="397"/>
      <c r="L14" s="397"/>
      <c r="M14" s="428"/>
      <c r="N14" s="428"/>
      <c r="O14" s="428"/>
      <c r="P14" s="428"/>
      <c r="Q14" s="428"/>
      <c r="R14" s="428"/>
      <c r="S14" s="428"/>
      <c r="T14" s="428"/>
      <c r="U14" s="428"/>
      <c r="V14" s="428"/>
      <c r="W14" s="428"/>
      <c r="X14" s="428"/>
      <c r="Y14" s="428"/>
      <c r="Z14" s="428"/>
      <c r="AA14" s="428"/>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23" t="s">
        <v>68</v>
      </c>
    </row>
    <row r="15" spans="1:64" ht="111.75" customHeight="1" x14ac:dyDescent="0.15">
      <c r="A15" s="419"/>
      <c r="B15" s="420"/>
      <c r="C15" s="412" t="s">
        <v>601</v>
      </c>
      <c r="D15" s="413"/>
      <c r="E15" s="413"/>
      <c r="F15" s="413"/>
      <c r="G15" s="413"/>
      <c r="H15" s="413"/>
      <c r="I15" s="413"/>
      <c r="J15" s="413"/>
      <c r="K15" s="413"/>
      <c r="L15" s="414"/>
      <c r="M15" s="409" t="s">
        <v>769</v>
      </c>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0"/>
      <c r="AS15" s="410"/>
      <c r="AT15" s="410"/>
      <c r="AU15" s="410"/>
      <c r="AV15" s="410"/>
      <c r="AW15" s="410"/>
      <c r="AX15" s="410"/>
      <c r="AY15" s="410"/>
      <c r="AZ15" s="410"/>
      <c r="BA15" s="411"/>
      <c r="BB15" s="407" t="s">
        <v>691</v>
      </c>
      <c r="BC15" s="408"/>
      <c r="BD15" s="408"/>
      <c r="BE15" s="408"/>
      <c r="BF15" s="408"/>
      <c r="BG15" s="408"/>
      <c r="BH15" s="408"/>
      <c r="BI15" s="408"/>
      <c r="BJ15" s="408"/>
      <c r="BK15" s="408"/>
      <c r="BL15" s="408"/>
    </row>
    <row r="16" spans="1:64" x14ac:dyDescent="0.15">
      <c r="A16" s="397" t="s">
        <v>587</v>
      </c>
      <c r="B16" s="397"/>
      <c r="C16" s="397"/>
      <c r="D16" s="397"/>
      <c r="E16" s="397"/>
      <c r="F16" s="397"/>
      <c r="G16" s="397"/>
      <c r="H16" s="397"/>
      <c r="I16" s="397"/>
      <c r="J16" s="397"/>
      <c r="K16" s="397"/>
      <c r="L16" s="397"/>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c r="AK16" s="438"/>
      <c r="AL16" s="438"/>
      <c r="AM16" s="438"/>
      <c r="AN16" s="438"/>
      <c r="AO16" s="438"/>
      <c r="AP16" s="438"/>
      <c r="AQ16" s="438"/>
      <c r="AR16" s="438"/>
      <c r="AS16" s="438"/>
      <c r="AT16" s="438"/>
      <c r="AU16" s="438"/>
      <c r="AV16" s="438"/>
      <c r="AW16" s="438"/>
      <c r="AX16" s="438"/>
      <c r="AY16" s="438"/>
      <c r="AZ16" s="438"/>
      <c r="BA16" s="438"/>
      <c r="BB16" s="23" t="s">
        <v>66</v>
      </c>
    </row>
    <row r="17" spans="1:56" x14ac:dyDescent="0.15">
      <c r="A17" s="397"/>
      <c r="B17" s="397"/>
      <c r="C17" s="397"/>
      <c r="D17" s="397"/>
      <c r="E17" s="397"/>
      <c r="F17" s="397"/>
      <c r="G17" s="397"/>
      <c r="H17" s="397"/>
      <c r="I17" s="397"/>
      <c r="J17" s="397"/>
      <c r="K17" s="397"/>
      <c r="L17" s="397"/>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c r="AK17" s="438"/>
      <c r="AL17" s="438"/>
      <c r="AM17" s="438"/>
      <c r="AN17" s="438"/>
      <c r="AO17" s="438"/>
      <c r="AP17" s="438"/>
      <c r="AQ17" s="438"/>
      <c r="AR17" s="438"/>
      <c r="AS17" s="438"/>
      <c r="AT17" s="438"/>
      <c r="AU17" s="438"/>
      <c r="AV17" s="438"/>
      <c r="AW17" s="438"/>
      <c r="AX17" s="438"/>
      <c r="AY17" s="438"/>
      <c r="AZ17" s="438"/>
      <c r="BA17" s="438"/>
    </row>
    <row r="18" spans="1:56" x14ac:dyDescent="0.15">
      <c r="A18" s="397"/>
      <c r="B18" s="397"/>
      <c r="C18" s="397"/>
      <c r="D18" s="397"/>
      <c r="E18" s="397"/>
      <c r="F18" s="397"/>
      <c r="G18" s="397"/>
      <c r="H18" s="397"/>
      <c r="I18" s="397"/>
      <c r="J18" s="397"/>
      <c r="K18" s="397"/>
      <c r="L18" s="397"/>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8"/>
      <c r="AQ18" s="438"/>
      <c r="AR18" s="438"/>
      <c r="AS18" s="438"/>
      <c r="AT18" s="438"/>
      <c r="AU18" s="438"/>
      <c r="AV18" s="438"/>
      <c r="AW18" s="438"/>
      <c r="AX18" s="438"/>
      <c r="AY18" s="438"/>
      <c r="AZ18" s="438"/>
      <c r="BA18" s="438"/>
    </row>
    <row r="19" spans="1:56" ht="12.75" customHeight="1" x14ac:dyDescent="0.15">
      <c r="A19" s="452" t="s">
        <v>690</v>
      </c>
      <c r="B19" s="453"/>
      <c r="C19" s="453"/>
      <c r="D19" s="453"/>
      <c r="E19" s="453"/>
      <c r="F19" s="453"/>
      <c r="G19" s="453"/>
      <c r="H19" s="453"/>
      <c r="I19" s="453"/>
      <c r="J19" s="453"/>
      <c r="K19" s="453"/>
      <c r="L19" s="454"/>
      <c r="M19" s="461"/>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2"/>
      <c r="AW19" s="462"/>
      <c r="AX19" s="462"/>
      <c r="AY19" s="462"/>
      <c r="AZ19" s="462"/>
      <c r="BA19" s="463"/>
      <c r="BB19" s="23" t="s">
        <v>602</v>
      </c>
      <c r="BC19" s="16"/>
    </row>
    <row r="20" spans="1:56" ht="12.75" customHeight="1" x14ac:dyDescent="0.15">
      <c r="A20" s="455"/>
      <c r="B20" s="456"/>
      <c r="C20" s="456"/>
      <c r="D20" s="456"/>
      <c r="E20" s="456"/>
      <c r="F20" s="456"/>
      <c r="G20" s="456"/>
      <c r="H20" s="456"/>
      <c r="I20" s="456"/>
      <c r="J20" s="456"/>
      <c r="K20" s="456"/>
      <c r="L20" s="457"/>
      <c r="M20" s="464"/>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5"/>
      <c r="AZ20" s="465"/>
      <c r="BA20" s="466"/>
      <c r="BC20" s="23" t="s">
        <v>69</v>
      </c>
      <c r="BD20" s="23"/>
    </row>
    <row r="21" spans="1:56" ht="12.75" customHeight="1" x14ac:dyDescent="0.15">
      <c r="A21" s="455"/>
      <c r="B21" s="456"/>
      <c r="C21" s="456"/>
      <c r="D21" s="456"/>
      <c r="E21" s="456"/>
      <c r="F21" s="456"/>
      <c r="G21" s="456"/>
      <c r="H21" s="456"/>
      <c r="I21" s="456"/>
      <c r="J21" s="456"/>
      <c r="K21" s="456"/>
      <c r="L21" s="457"/>
      <c r="M21" s="464"/>
      <c r="N21" s="465"/>
      <c r="O21" s="465"/>
      <c r="P21" s="465"/>
      <c r="Q21" s="465"/>
      <c r="R21" s="465"/>
      <c r="S21" s="465"/>
      <c r="T21" s="465"/>
      <c r="U21" s="465"/>
      <c r="V21" s="465"/>
      <c r="W21" s="465"/>
      <c r="X21" s="465"/>
      <c r="Y21" s="465"/>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6"/>
      <c r="BC21" s="23" t="s">
        <v>71</v>
      </c>
      <c r="BD21" s="23"/>
    </row>
    <row r="22" spans="1:56" ht="12.75" customHeight="1" x14ac:dyDescent="0.15">
      <c r="A22" s="455"/>
      <c r="B22" s="456"/>
      <c r="C22" s="456"/>
      <c r="D22" s="456"/>
      <c r="E22" s="456"/>
      <c r="F22" s="456"/>
      <c r="G22" s="456"/>
      <c r="H22" s="456"/>
      <c r="I22" s="456"/>
      <c r="J22" s="456"/>
      <c r="K22" s="456"/>
      <c r="L22" s="457"/>
      <c r="M22" s="464"/>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6"/>
      <c r="BC22" s="23" t="s">
        <v>72</v>
      </c>
      <c r="BD22" s="23"/>
    </row>
    <row r="23" spans="1:56" x14ac:dyDescent="0.15">
      <c r="A23" s="455"/>
      <c r="B23" s="456"/>
      <c r="C23" s="456"/>
      <c r="D23" s="456"/>
      <c r="E23" s="456"/>
      <c r="F23" s="456"/>
      <c r="G23" s="456"/>
      <c r="H23" s="456"/>
      <c r="I23" s="456"/>
      <c r="J23" s="456"/>
      <c r="K23" s="456"/>
      <c r="L23" s="457"/>
      <c r="M23" s="464"/>
      <c r="N23" s="465"/>
      <c r="O23" s="465"/>
      <c r="P23" s="465"/>
      <c r="Q23" s="465"/>
      <c r="R23" s="465"/>
      <c r="S23" s="465"/>
      <c r="T23" s="465"/>
      <c r="U23" s="465"/>
      <c r="V23" s="465"/>
      <c r="W23" s="465"/>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6"/>
      <c r="BC23" s="23" t="s">
        <v>70</v>
      </c>
      <c r="BD23" s="23"/>
    </row>
    <row r="24" spans="1:56" x14ac:dyDescent="0.15">
      <c r="A24" s="458"/>
      <c r="B24" s="459"/>
      <c r="C24" s="459"/>
      <c r="D24" s="459"/>
      <c r="E24" s="459"/>
      <c r="F24" s="459"/>
      <c r="G24" s="459"/>
      <c r="H24" s="459"/>
      <c r="I24" s="459"/>
      <c r="J24" s="459"/>
      <c r="K24" s="459"/>
      <c r="L24" s="460"/>
      <c r="M24" s="467"/>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c r="AX24" s="468"/>
      <c r="AY24" s="468"/>
      <c r="AZ24" s="468"/>
      <c r="BA24" s="469"/>
      <c r="BB24" s="23" t="s">
        <v>106</v>
      </c>
    </row>
    <row r="25" spans="1:56" ht="12.75" customHeight="1" x14ac:dyDescent="0.15">
      <c r="A25" s="452" t="s">
        <v>689</v>
      </c>
      <c r="B25" s="453"/>
      <c r="C25" s="453"/>
      <c r="D25" s="453"/>
      <c r="E25" s="453"/>
      <c r="F25" s="453"/>
      <c r="G25" s="453"/>
      <c r="H25" s="453"/>
      <c r="I25" s="454"/>
      <c r="J25" s="421" t="s">
        <v>37</v>
      </c>
      <c r="K25" s="422"/>
      <c r="L25" s="422"/>
      <c r="M25" s="439"/>
      <c r="N25" s="439"/>
      <c r="O25" s="439"/>
      <c r="P25" s="422" t="s">
        <v>38</v>
      </c>
      <c r="Q25" s="422"/>
      <c r="R25" s="439"/>
      <c r="S25" s="439"/>
      <c r="T25" s="439"/>
      <c r="U25" s="422" t="s">
        <v>39</v>
      </c>
      <c r="V25" s="422"/>
      <c r="W25" s="439"/>
      <c r="X25" s="439"/>
      <c r="Y25" s="439"/>
      <c r="Z25" s="422" t="s">
        <v>76</v>
      </c>
      <c r="AA25" s="422"/>
      <c r="AB25" s="422"/>
      <c r="AC25" s="422"/>
      <c r="AD25" s="422"/>
      <c r="AE25" s="422" t="s">
        <v>37</v>
      </c>
      <c r="AF25" s="422"/>
      <c r="AG25" s="422"/>
      <c r="AH25" s="439"/>
      <c r="AI25" s="439"/>
      <c r="AJ25" s="439"/>
      <c r="AK25" s="422" t="s">
        <v>38</v>
      </c>
      <c r="AL25" s="422"/>
      <c r="AM25" s="422"/>
      <c r="AN25" s="439"/>
      <c r="AO25" s="439"/>
      <c r="AP25" s="439"/>
      <c r="AQ25" s="422" t="s">
        <v>39</v>
      </c>
      <c r="AR25" s="422"/>
      <c r="AS25" s="422"/>
      <c r="AT25" s="439"/>
      <c r="AU25" s="439"/>
      <c r="AV25" s="439"/>
      <c r="AW25" s="422" t="s">
        <v>74</v>
      </c>
      <c r="AX25" s="422"/>
      <c r="AY25" s="422" t="s">
        <v>75</v>
      </c>
      <c r="AZ25" s="422"/>
      <c r="BA25" s="423"/>
    </row>
    <row r="26" spans="1:56" x14ac:dyDescent="0.15">
      <c r="A26" s="455"/>
      <c r="B26" s="456"/>
      <c r="C26" s="456"/>
      <c r="D26" s="456"/>
      <c r="E26" s="456"/>
      <c r="F26" s="456"/>
      <c r="G26" s="456"/>
      <c r="H26" s="456"/>
      <c r="I26" s="457"/>
      <c r="J26" s="479"/>
      <c r="K26" s="382"/>
      <c r="L26" s="382"/>
      <c r="M26" s="440"/>
      <c r="N26" s="440"/>
      <c r="O26" s="440"/>
      <c r="P26" s="382"/>
      <c r="Q26" s="382"/>
      <c r="R26" s="440"/>
      <c r="S26" s="440"/>
      <c r="T26" s="440"/>
      <c r="U26" s="382"/>
      <c r="V26" s="382"/>
      <c r="W26" s="440"/>
      <c r="X26" s="440"/>
      <c r="Y26" s="440"/>
      <c r="Z26" s="382"/>
      <c r="AA26" s="382"/>
      <c r="AB26" s="382"/>
      <c r="AC26" s="382"/>
      <c r="AD26" s="382"/>
      <c r="AE26" s="382"/>
      <c r="AF26" s="382"/>
      <c r="AG26" s="382"/>
      <c r="AH26" s="440"/>
      <c r="AI26" s="440"/>
      <c r="AJ26" s="440"/>
      <c r="AK26" s="382"/>
      <c r="AL26" s="382"/>
      <c r="AM26" s="382"/>
      <c r="AN26" s="440"/>
      <c r="AO26" s="440"/>
      <c r="AP26" s="440"/>
      <c r="AQ26" s="382"/>
      <c r="AR26" s="382"/>
      <c r="AS26" s="382"/>
      <c r="AT26" s="440"/>
      <c r="AU26" s="440"/>
      <c r="AV26" s="440"/>
      <c r="AW26" s="382"/>
      <c r="AX26" s="382"/>
      <c r="AY26" s="382"/>
      <c r="AZ26" s="382"/>
      <c r="BA26" s="442"/>
      <c r="BB26" s="23" t="s">
        <v>627</v>
      </c>
    </row>
    <row r="27" spans="1:56" x14ac:dyDescent="0.15">
      <c r="A27" s="476"/>
      <c r="B27" s="477"/>
      <c r="C27" s="477"/>
      <c r="D27" s="477"/>
      <c r="E27" s="477"/>
      <c r="F27" s="477"/>
      <c r="G27" s="477"/>
      <c r="H27" s="477"/>
      <c r="I27" s="478"/>
      <c r="J27" s="424"/>
      <c r="K27" s="425"/>
      <c r="L27" s="425"/>
      <c r="M27" s="441"/>
      <c r="N27" s="441"/>
      <c r="O27" s="441"/>
      <c r="P27" s="425"/>
      <c r="Q27" s="425"/>
      <c r="R27" s="441"/>
      <c r="S27" s="441"/>
      <c r="T27" s="441"/>
      <c r="U27" s="425"/>
      <c r="V27" s="425"/>
      <c r="W27" s="441"/>
      <c r="X27" s="441"/>
      <c r="Y27" s="441"/>
      <c r="Z27" s="425"/>
      <c r="AA27" s="425"/>
      <c r="AB27" s="425"/>
      <c r="AC27" s="425"/>
      <c r="AD27" s="425"/>
      <c r="AE27" s="425"/>
      <c r="AF27" s="425"/>
      <c r="AG27" s="425"/>
      <c r="AH27" s="441"/>
      <c r="AI27" s="441"/>
      <c r="AJ27" s="441"/>
      <c r="AK27" s="425"/>
      <c r="AL27" s="425"/>
      <c r="AM27" s="425"/>
      <c r="AN27" s="441"/>
      <c r="AO27" s="441"/>
      <c r="AP27" s="441"/>
      <c r="AQ27" s="425"/>
      <c r="AR27" s="425"/>
      <c r="AS27" s="425"/>
      <c r="AT27" s="441"/>
      <c r="AU27" s="441"/>
      <c r="AV27" s="441"/>
      <c r="AW27" s="425"/>
      <c r="AX27" s="425"/>
      <c r="AY27" s="425"/>
      <c r="AZ27" s="425"/>
      <c r="BA27" s="426"/>
      <c r="BB27" s="23" t="s">
        <v>628</v>
      </c>
    </row>
    <row r="28" spans="1:56" x14ac:dyDescent="0.15">
      <c r="A28" s="9"/>
      <c r="B28" s="9"/>
      <c r="C28" s="9"/>
      <c r="D28" s="9"/>
      <c r="E28" s="9"/>
      <c r="F28" s="9"/>
      <c r="G28" s="9"/>
      <c r="H28" s="9"/>
      <c r="I28" s="9"/>
      <c r="J28" s="8"/>
      <c r="K28" s="8"/>
      <c r="L28" s="8"/>
      <c r="M28" s="20"/>
      <c r="N28" s="20"/>
      <c r="O28" s="20"/>
      <c r="P28" s="8"/>
      <c r="Q28" s="8"/>
      <c r="R28" s="20"/>
      <c r="S28" s="20"/>
      <c r="T28" s="20"/>
      <c r="U28" s="8"/>
      <c r="V28" s="8"/>
      <c r="W28" s="20"/>
      <c r="X28" s="20"/>
      <c r="Y28" s="20"/>
      <c r="Z28" s="8"/>
      <c r="AA28" s="8"/>
      <c r="AB28" s="8"/>
      <c r="AC28" s="8"/>
      <c r="AD28" s="8"/>
      <c r="AE28" s="8"/>
      <c r="AF28" s="8"/>
      <c r="AG28" s="8"/>
      <c r="AH28" s="20"/>
      <c r="AI28" s="20"/>
      <c r="AJ28" s="20"/>
      <c r="AK28" s="8"/>
      <c r="AL28" s="8"/>
      <c r="AM28" s="8"/>
      <c r="AN28" s="20"/>
      <c r="AO28" s="20"/>
      <c r="AP28" s="20"/>
      <c r="AQ28" s="8"/>
      <c r="AR28" s="8"/>
      <c r="AS28" s="8"/>
      <c r="AT28" s="20"/>
      <c r="AU28" s="20"/>
      <c r="AV28" s="20"/>
      <c r="AW28" s="8"/>
      <c r="AX28" s="8"/>
      <c r="AY28" s="8"/>
      <c r="AZ28" s="8"/>
      <c r="BA28" s="2" t="s">
        <v>761</v>
      </c>
      <c r="BB28" s="23" t="s">
        <v>629</v>
      </c>
    </row>
    <row r="29" spans="1:56" x14ac:dyDescent="0.15">
      <c r="BA29" s="346"/>
    </row>
    <row r="30" spans="1:56" x14ac:dyDescent="0.15">
      <c r="A30" s="444" t="s">
        <v>685</v>
      </c>
      <c r="B30" s="444"/>
      <c r="C30" s="444"/>
      <c r="D30" s="443" t="s">
        <v>688</v>
      </c>
      <c r="E30" s="443"/>
      <c r="F30" s="443"/>
      <c r="G30" s="443"/>
      <c r="H30" s="443"/>
      <c r="I30" s="443"/>
      <c r="J30" s="443"/>
      <c r="K30" s="443"/>
      <c r="L30" s="443"/>
      <c r="M30" s="443"/>
      <c r="N30" s="443"/>
      <c r="O30" s="443"/>
      <c r="P30" s="443"/>
      <c r="Q30" s="443"/>
      <c r="R30" s="443"/>
      <c r="S30" s="443"/>
      <c r="T30" s="443"/>
      <c r="U30" s="443"/>
      <c r="V30" s="443"/>
      <c r="W30" s="443"/>
      <c r="X30" s="443"/>
      <c r="Y30" s="443"/>
      <c r="Z30" s="470">
        <f>+事業計画書詳細!X42</f>
        <v>0</v>
      </c>
      <c r="AA30" s="471"/>
      <c r="AB30" s="471"/>
      <c r="AC30" s="471"/>
      <c r="AD30" s="471"/>
      <c r="AE30" s="471"/>
      <c r="AF30" s="471"/>
      <c r="AG30" s="471"/>
      <c r="AH30" s="471"/>
      <c r="AI30" s="471"/>
      <c r="AJ30" s="471"/>
      <c r="AK30" s="471"/>
      <c r="AL30" s="471"/>
      <c r="AM30" s="471"/>
      <c r="AN30" s="471"/>
      <c r="AO30" s="471"/>
      <c r="AP30" s="471"/>
      <c r="AQ30" s="471"/>
      <c r="AR30" s="471"/>
      <c r="AS30" s="471"/>
      <c r="AT30" s="471"/>
      <c r="AU30" s="471"/>
      <c r="AV30" s="471"/>
      <c r="AW30" s="471"/>
      <c r="AX30" s="471"/>
      <c r="AY30" s="471"/>
      <c r="AZ30" s="413" t="s">
        <v>73</v>
      </c>
      <c r="BA30" s="414"/>
    </row>
    <row r="31" spans="1:56" x14ac:dyDescent="0.15">
      <c r="A31" s="444"/>
      <c r="B31" s="444"/>
      <c r="C31" s="444"/>
      <c r="D31" s="443"/>
      <c r="E31" s="443"/>
      <c r="F31" s="443"/>
      <c r="G31" s="443"/>
      <c r="H31" s="443"/>
      <c r="I31" s="443"/>
      <c r="J31" s="443"/>
      <c r="K31" s="443"/>
      <c r="L31" s="443"/>
      <c r="M31" s="443"/>
      <c r="N31" s="443"/>
      <c r="O31" s="443"/>
      <c r="P31" s="443"/>
      <c r="Q31" s="443"/>
      <c r="R31" s="443"/>
      <c r="S31" s="443"/>
      <c r="T31" s="443"/>
      <c r="U31" s="443"/>
      <c r="V31" s="443"/>
      <c r="W31" s="443"/>
      <c r="X31" s="443"/>
      <c r="Y31" s="443"/>
      <c r="Z31" s="472"/>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13"/>
      <c r="BA31" s="414"/>
      <c r="BB31" s="23" t="s">
        <v>240</v>
      </c>
    </row>
    <row r="32" spans="1:56" x14ac:dyDescent="0.15">
      <c r="A32" s="444"/>
      <c r="B32" s="444"/>
      <c r="C32" s="444"/>
      <c r="D32" s="443"/>
      <c r="E32" s="443"/>
      <c r="F32" s="443"/>
      <c r="G32" s="443"/>
      <c r="H32" s="443"/>
      <c r="I32" s="443"/>
      <c r="J32" s="443"/>
      <c r="K32" s="443"/>
      <c r="L32" s="443"/>
      <c r="M32" s="443"/>
      <c r="N32" s="443"/>
      <c r="O32" s="443"/>
      <c r="P32" s="443"/>
      <c r="Q32" s="443"/>
      <c r="R32" s="443"/>
      <c r="S32" s="443"/>
      <c r="T32" s="443"/>
      <c r="U32" s="443"/>
      <c r="V32" s="443"/>
      <c r="W32" s="443"/>
      <c r="X32" s="443"/>
      <c r="Y32" s="443"/>
      <c r="Z32" s="474"/>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5"/>
      <c r="AW32" s="475"/>
      <c r="AX32" s="475"/>
      <c r="AY32" s="475"/>
      <c r="AZ32" s="413"/>
      <c r="BA32" s="414"/>
    </row>
    <row r="33" spans="1:54" x14ac:dyDescent="0.15">
      <c r="A33" s="444"/>
      <c r="B33" s="444"/>
      <c r="C33" s="444"/>
      <c r="D33" s="443" t="s">
        <v>687</v>
      </c>
      <c r="E33" s="443"/>
      <c r="F33" s="443"/>
      <c r="G33" s="443"/>
      <c r="H33" s="443"/>
      <c r="I33" s="443"/>
      <c r="J33" s="443"/>
      <c r="K33" s="443"/>
      <c r="L33" s="443"/>
      <c r="M33" s="443"/>
      <c r="N33" s="443"/>
      <c r="O33" s="443"/>
      <c r="P33" s="443"/>
      <c r="Q33" s="443"/>
      <c r="R33" s="443"/>
      <c r="S33" s="443"/>
      <c r="T33" s="443"/>
      <c r="U33" s="443"/>
      <c r="V33" s="443"/>
      <c r="W33" s="443"/>
      <c r="X33" s="443"/>
      <c r="Y33" s="443"/>
      <c r="Z33" s="470">
        <f>+事業計画書詳細!AK42</f>
        <v>0</v>
      </c>
      <c r="AA33" s="471"/>
      <c r="AB33" s="471"/>
      <c r="AC33" s="471"/>
      <c r="AD33" s="471"/>
      <c r="AE33" s="471"/>
      <c r="AF33" s="471"/>
      <c r="AG33" s="471"/>
      <c r="AH33" s="471"/>
      <c r="AI33" s="471"/>
      <c r="AJ33" s="471"/>
      <c r="AK33" s="471"/>
      <c r="AL33" s="471"/>
      <c r="AM33" s="471"/>
      <c r="AN33" s="471"/>
      <c r="AO33" s="471"/>
      <c r="AP33" s="471"/>
      <c r="AQ33" s="471"/>
      <c r="AR33" s="471"/>
      <c r="AS33" s="471"/>
      <c r="AT33" s="471"/>
      <c r="AU33" s="471"/>
      <c r="AV33" s="471"/>
      <c r="AW33" s="471"/>
      <c r="AX33" s="471"/>
      <c r="AY33" s="471"/>
      <c r="AZ33" s="413" t="s">
        <v>73</v>
      </c>
      <c r="BA33" s="414"/>
      <c r="BB33" s="23" t="s">
        <v>240</v>
      </c>
    </row>
    <row r="34" spans="1:54" x14ac:dyDescent="0.15">
      <c r="A34" s="444"/>
      <c r="B34" s="444"/>
      <c r="C34" s="444"/>
      <c r="D34" s="443"/>
      <c r="E34" s="443"/>
      <c r="F34" s="443"/>
      <c r="G34" s="443"/>
      <c r="H34" s="443"/>
      <c r="I34" s="443"/>
      <c r="J34" s="443"/>
      <c r="K34" s="443"/>
      <c r="L34" s="443"/>
      <c r="M34" s="443"/>
      <c r="N34" s="443"/>
      <c r="O34" s="443"/>
      <c r="P34" s="443"/>
      <c r="Q34" s="443"/>
      <c r="R34" s="443"/>
      <c r="S34" s="443"/>
      <c r="T34" s="443"/>
      <c r="U34" s="443"/>
      <c r="V34" s="443"/>
      <c r="W34" s="443"/>
      <c r="X34" s="443"/>
      <c r="Y34" s="443"/>
      <c r="Z34" s="472"/>
      <c r="AA34" s="473"/>
      <c r="AB34" s="473"/>
      <c r="AC34" s="473"/>
      <c r="AD34" s="473"/>
      <c r="AE34" s="473"/>
      <c r="AF34" s="473"/>
      <c r="AG34" s="473"/>
      <c r="AH34" s="473"/>
      <c r="AI34" s="473"/>
      <c r="AJ34" s="473"/>
      <c r="AK34" s="473"/>
      <c r="AL34" s="473"/>
      <c r="AM34" s="473"/>
      <c r="AN34" s="473"/>
      <c r="AO34" s="473"/>
      <c r="AP34" s="473"/>
      <c r="AQ34" s="473"/>
      <c r="AR34" s="473"/>
      <c r="AS34" s="473"/>
      <c r="AT34" s="473"/>
      <c r="AU34" s="473"/>
      <c r="AV34" s="473"/>
      <c r="AW34" s="473"/>
      <c r="AX34" s="473"/>
      <c r="AY34" s="473"/>
      <c r="AZ34" s="413"/>
      <c r="BA34" s="414"/>
    </row>
    <row r="35" spans="1:54" x14ac:dyDescent="0.15">
      <c r="A35" s="444"/>
      <c r="B35" s="444"/>
      <c r="C35" s="444"/>
      <c r="D35" s="443"/>
      <c r="E35" s="443"/>
      <c r="F35" s="443"/>
      <c r="G35" s="443"/>
      <c r="H35" s="443"/>
      <c r="I35" s="443"/>
      <c r="J35" s="443"/>
      <c r="K35" s="443"/>
      <c r="L35" s="443"/>
      <c r="M35" s="443"/>
      <c r="N35" s="443"/>
      <c r="O35" s="443"/>
      <c r="P35" s="443"/>
      <c r="Q35" s="443"/>
      <c r="R35" s="443"/>
      <c r="S35" s="443"/>
      <c r="T35" s="443"/>
      <c r="U35" s="443"/>
      <c r="V35" s="443"/>
      <c r="W35" s="443"/>
      <c r="X35" s="443"/>
      <c r="Y35" s="443"/>
      <c r="Z35" s="474"/>
      <c r="AA35" s="475"/>
      <c r="AB35" s="475"/>
      <c r="AC35" s="475"/>
      <c r="AD35" s="475"/>
      <c r="AE35" s="475"/>
      <c r="AF35" s="475"/>
      <c r="AG35" s="475"/>
      <c r="AH35" s="475"/>
      <c r="AI35" s="475"/>
      <c r="AJ35" s="475"/>
      <c r="AK35" s="475"/>
      <c r="AL35" s="475"/>
      <c r="AM35" s="475"/>
      <c r="AN35" s="475"/>
      <c r="AO35" s="475"/>
      <c r="AP35" s="475"/>
      <c r="AQ35" s="475"/>
      <c r="AR35" s="475"/>
      <c r="AS35" s="475"/>
      <c r="AT35" s="475"/>
      <c r="AU35" s="475"/>
      <c r="AV35" s="475"/>
      <c r="AW35" s="475"/>
      <c r="AX35" s="475"/>
      <c r="AY35" s="475"/>
      <c r="AZ35" s="413"/>
      <c r="BA35" s="414"/>
    </row>
    <row r="36" spans="1:54" x14ac:dyDescent="0.15">
      <c r="A36" s="444"/>
      <c r="B36" s="444"/>
      <c r="C36" s="444"/>
      <c r="D36" s="443" t="s">
        <v>686</v>
      </c>
      <c r="E36" s="443"/>
      <c r="F36" s="443"/>
      <c r="G36" s="443"/>
      <c r="H36" s="443"/>
      <c r="I36" s="443"/>
      <c r="J36" s="443"/>
      <c r="K36" s="443"/>
      <c r="L36" s="443"/>
      <c r="M36" s="443"/>
      <c r="N36" s="443"/>
      <c r="O36" s="443"/>
      <c r="P36" s="443"/>
      <c r="Q36" s="443"/>
      <c r="R36" s="443"/>
      <c r="S36" s="443"/>
      <c r="T36" s="443"/>
      <c r="U36" s="443"/>
      <c r="V36" s="443"/>
      <c r="W36" s="443"/>
      <c r="X36" s="443"/>
      <c r="Y36" s="443"/>
      <c r="Z36" s="470">
        <f>IF(AND(M11='プルダウンメニュー元データ（財団ロックで閲覧できず）'!B27,SUM(事業計画書総括!R10,事業計画書総括!AA10,事業計画書総括!AL10,事業計画書総括!AV10)&lt;=5),IF(ROUNDDOWN(Z33*2/3,-3)&gt;5000000,5000000,ROUNDDOWN(Z33*2/3,-3)),IF(AND(M11='プルダウンメニュー元データ（財団ロックで閲覧できず）'!B27,SUM(事業計画書総括!R10,事業計画書総括!AA10,事業計画書総括!AL10,事業計画書総括!AV10)&gt;5),IF(ROUNDDOWN(Z33/2,-3)&gt;5000000,5000000,ROUNDDOWN(Z33/2,-3)),IF(SUM(事業計画書総括!R10,事業計画書総括!AA10,事業計画書総括!AL10,事業計画書総括!AV10)&lt;=20,IF(ROUNDDOWN(Z33*2/3,-3)&gt;5000000,5000000,ROUNDDOWN(Z33*2/3,-3)),IF(ROUNDDOWN(Z33/2,-3)&gt;5000000,5000000,ROUNDDOWN(Z33/2,-3)))))</f>
        <v>0</v>
      </c>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1"/>
      <c r="AW36" s="471"/>
      <c r="AX36" s="471"/>
      <c r="AY36" s="471"/>
      <c r="AZ36" s="413" t="s">
        <v>73</v>
      </c>
      <c r="BA36" s="414"/>
      <c r="BB36" s="23" t="s">
        <v>358</v>
      </c>
    </row>
    <row r="37" spans="1:54" x14ac:dyDescent="0.15">
      <c r="A37" s="444"/>
      <c r="B37" s="444"/>
      <c r="C37" s="444"/>
      <c r="D37" s="443"/>
      <c r="E37" s="443"/>
      <c r="F37" s="443"/>
      <c r="G37" s="443"/>
      <c r="H37" s="443"/>
      <c r="I37" s="443"/>
      <c r="J37" s="443"/>
      <c r="K37" s="443"/>
      <c r="L37" s="443"/>
      <c r="M37" s="443"/>
      <c r="N37" s="443"/>
      <c r="O37" s="443"/>
      <c r="P37" s="443"/>
      <c r="Q37" s="443"/>
      <c r="R37" s="443"/>
      <c r="S37" s="443"/>
      <c r="T37" s="443"/>
      <c r="U37" s="443"/>
      <c r="V37" s="443"/>
      <c r="W37" s="443"/>
      <c r="X37" s="443"/>
      <c r="Y37" s="443"/>
      <c r="Z37" s="472"/>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13"/>
      <c r="BA37" s="414"/>
    </row>
    <row r="38" spans="1:54" x14ac:dyDescent="0.15">
      <c r="A38" s="444"/>
      <c r="B38" s="444"/>
      <c r="C38" s="444"/>
      <c r="D38" s="443"/>
      <c r="E38" s="443"/>
      <c r="F38" s="443"/>
      <c r="G38" s="443"/>
      <c r="H38" s="443"/>
      <c r="I38" s="443"/>
      <c r="J38" s="443"/>
      <c r="K38" s="443"/>
      <c r="L38" s="443"/>
      <c r="M38" s="443"/>
      <c r="N38" s="443"/>
      <c r="O38" s="443"/>
      <c r="P38" s="443"/>
      <c r="Q38" s="443"/>
      <c r="R38" s="443"/>
      <c r="S38" s="443"/>
      <c r="T38" s="443"/>
      <c r="U38" s="443"/>
      <c r="V38" s="443"/>
      <c r="W38" s="443"/>
      <c r="X38" s="443"/>
      <c r="Y38" s="443"/>
      <c r="Z38" s="474"/>
      <c r="AA38" s="475"/>
      <c r="AB38" s="475"/>
      <c r="AC38" s="475"/>
      <c r="AD38" s="475"/>
      <c r="AE38" s="475"/>
      <c r="AF38" s="475"/>
      <c r="AG38" s="475"/>
      <c r="AH38" s="475"/>
      <c r="AI38" s="475"/>
      <c r="AJ38" s="475"/>
      <c r="AK38" s="475"/>
      <c r="AL38" s="475"/>
      <c r="AM38" s="475"/>
      <c r="AN38" s="475"/>
      <c r="AO38" s="475"/>
      <c r="AP38" s="475"/>
      <c r="AQ38" s="475"/>
      <c r="AR38" s="475"/>
      <c r="AS38" s="475"/>
      <c r="AT38" s="475"/>
      <c r="AU38" s="475"/>
      <c r="AV38" s="475"/>
      <c r="AW38" s="475"/>
      <c r="AX38" s="475"/>
      <c r="AY38" s="475"/>
      <c r="AZ38" s="413"/>
      <c r="BA38" s="414"/>
    </row>
    <row r="39" spans="1:54" ht="14.25" x14ac:dyDescent="0.15">
      <c r="A39" s="17"/>
      <c r="B39" s="17"/>
      <c r="C39" s="17"/>
      <c r="D39" s="18"/>
      <c r="E39" s="18"/>
      <c r="F39" s="18"/>
      <c r="G39" s="18"/>
      <c r="H39" s="18"/>
      <c r="I39" s="18"/>
      <c r="J39" s="18"/>
      <c r="K39" s="18"/>
      <c r="L39" s="18"/>
      <c r="M39" s="18"/>
      <c r="N39" s="18"/>
      <c r="O39" s="18"/>
      <c r="P39" s="18"/>
      <c r="Q39" s="18"/>
      <c r="R39" s="18"/>
      <c r="S39" s="18"/>
      <c r="T39" s="18"/>
      <c r="U39" s="18"/>
      <c r="V39" s="18"/>
      <c r="W39" s="18"/>
      <c r="X39" s="18"/>
      <c r="Y39" s="18"/>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8"/>
      <c r="BA39" s="2" t="s">
        <v>684</v>
      </c>
    </row>
    <row r="40" spans="1:54" ht="14.25" x14ac:dyDescent="0.15">
      <c r="A40" s="17"/>
      <c r="B40" s="17"/>
      <c r="C40" s="17"/>
      <c r="D40" s="18"/>
      <c r="E40" s="18"/>
      <c r="F40" s="18"/>
      <c r="G40" s="18"/>
      <c r="H40" s="18"/>
      <c r="I40" s="18"/>
      <c r="J40" s="18"/>
      <c r="K40" s="18"/>
      <c r="L40" s="18"/>
      <c r="M40" s="18"/>
      <c r="N40" s="18"/>
      <c r="O40" s="18"/>
      <c r="P40" s="18"/>
      <c r="Q40" s="18"/>
      <c r="R40" s="18"/>
      <c r="S40" s="18"/>
      <c r="T40" s="18"/>
      <c r="U40" s="18"/>
      <c r="V40" s="18"/>
      <c r="W40" s="18"/>
      <c r="X40" s="18"/>
      <c r="Y40" s="18"/>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8"/>
      <c r="BA40" s="8"/>
    </row>
    <row r="41" spans="1:54" x14ac:dyDescent="0.15">
      <c r="A41" s="397" t="s">
        <v>77</v>
      </c>
      <c r="B41" s="397"/>
      <c r="C41" s="397"/>
      <c r="D41" s="397"/>
      <c r="E41" s="397"/>
      <c r="F41" s="397"/>
      <c r="G41" s="397"/>
      <c r="H41" s="397"/>
      <c r="I41" s="397"/>
      <c r="J41" s="397"/>
      <c r="K41" s="397" t="s">
        <v>80</v>
      </c>
      <c r="L41" s="397"/>
      <c r="M41" s="397"/>
      <c r="N41" s="397"/>
      <c r="O41" s="397"/>
      <c r="P41" s="397"/>
      <c r="Q41" s="397"/>
      <c r="R41" s="397"/>
      <c r="S41" s="397"/>
      <c r="T41" s="397"/>
      <c r="U41" s="397"/>
      <c r="V41" s="397" t="s">
        <v>81</v>
      </c>
      <c r="W41" s="397"/>
      <c r="X41" s="397"/>
      <c r="Y41" s="397"/>
      <c r="Z41" s="397"/>
      <c r="AA41" s="397"/>
      <c r="AB41" s="397"/>
      <c r="AC41" s="397"/>
      <c r="AD41" s="397"/>
      <c r="AE41" s="397"/>
      <c r="AF41" s="397"/>
      <c r="AG41" s="397"/>
      <c r="AH41" s="397"/>
      <c r="AI41" s="397"/>
      <c r="AJ41" s="397"/>
      <c r="AK41" s="397"/>
      <c r="AL41" s="397"/>
      <c r="AM41" s="397"/>
      <c r="AN41" s="397"/>
      <c r="AO41" s="397"/>
      <c r="AP41" s="397"/>
      <c r="AQ41" s="397"/>
      <c r="AR41" s="397"/>
      <c r="AS41" s="397"/>
      <c r="AT41" s="397"/>
      <c r="AU41" s="397"/>
      <c r="AV41" s="397"/>
      <c r="AW41" s="397"/>
      <c r="AX41" s="397"/>
      <c r="AY41" s="397"/>
      <c r="AZ41" s="397"/>
      <c r="BA41" s="397"/>
    </row>
    <row r="42" spans="1:54" x14ac:dyDescent="0.15">
      <c r="A42" s="397"/>
      <c r="B42" s="397"/>
      <c r="C42" s="397"/>
      <c r="D42" s="397"/>
      <c r="E42" s="397"/>
      <c r="F42" s="397"/>
      <c r="G42" s="397"/>
      <c r="H42" s="397"/>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397"/>
      <c r="AI42" s="397"/>
      <c r="AJ42" s="397"/>
      <c r="AK42" s="397"/>
      <c r="AL42" s="397"/>
      <c r="AM42" s="397"/>
      <c r="AN42" s="397"/>
      <c r="AO42" s="397"/>
      <c r="AP42" s="397"/>
      <c r="AQ42" s="397"/>
      <c r="AR42" s="397"/>
      <c r="AS42" s="397"/>
      <c r="AT42" s="397"/>
      <c r="AU42" s="397"/>
      <c r="AV42" s="397"/>
      <c r="AW42" s="397"/>
      <c r="AX42" s="397"/>
      <c r="AY42" s="397"/>
      <c r="AZ42" s="397"/>
      <c r="BA42" s="397"/>
    </row>
    <row r="43" spans="1:54" x14ac:dyDescent="0.15">
      <c r="A43" s="397" t="s">
        <v>78</v>
      </c>
      <c r="B43" s="397"/>
      <c r="C43" s="397"/>
      <c r="D43" s="397"/>
      <c r="E43" s="397"/>
      <c r="F43" s="397"/>
      <c r="G43" s="397"/>
      <c r="H43" s="397"/>
      <c r="I43" s="397"/>
      <c r="J43" s="397"/>
      <c r="K43" s="434"/>
      <c r="L43" s="434"/>
      <c r="M43" s="434"/>
      <c r="N43" s="434"/>
      <c r="O43" s="434"/>
      <c r="P43" s="434"/>
      <c r="Q43" s="434"/>
      <c r="R43" s="434"/>
      <c r="S43" s="434"/>
      <c r="T43" s="434"/>
      <c r="U43" s="434"/>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5"/>
    </row>
    <row r="44" spans="1:54" x14ac:dyDescent="0.15">
      <c r="A44" s="397"/>
      <c r="B44" s="397"/>
      <c r="C44" s="397"/>
      <c r="D44" s="397"/>
      <c r="E44" s="397"/>
      <c r="F44" s="397"/>
      <c r="G44" s="397"/>
      <c r="H44" s="397"/>
      <c r="I44" s="397"/>
      <c r="J44" s="397"/>
      <c r="K44" s="434"/>
      <c r="L44" s="434"/>
      <c r="M44" s="434"/>
      <c r="N44" s="434"/>
      <c r="O44" s="434"/>
      <c r="P44" s="434"/>
      <c r="Q44" s="434"/>
      <c r="R44" s="434"/>
      <c r="S44" s="434"/>
      <c r="T44" s="434"/>
      <c r="U44" s="434"/>
      <c r="V44" s="435"/>
      <c r="W44" s="435"/>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row>
    <row r="45" spans="1:54" x14ac:dyDescent="0.15">
      <c r="A45" s="397" t="s">
        <v>79</v>
      </c>
      <c r="B45" s="397"/>
      <c r="C45" s="397"/>
      <c r="D45" s="397"/>
      <c r="E45" s="397"/>
      <c r="F45" s="397"/>
      <c r="G45" s="397"/>
      <c r="H45" s="397"/>
      <c r="I45" s="397"/>
      <c r="J45" s="397"/>
      <c r="K45" s="434"/>
      <c r="L45" s="434"/>
      <c r="M45" s="434"/>
      <c r="N45" s="434"/>
      <c r="O45" s="434"/>
      <c r="P45" s="434"/>
      <c r="Q45" s="434"/>
      <c r="R45" s="434"/>
      <c r="S45" s="434"/>
      <c r="T45" s="434"/>
      <c r="U45" s="434"/>
      <c r="V45" s="428"/>
      <c r="W45" s="428"/>
      <c r="X45" s="428"/>
      <c r="Y45" s="428"/>
      <c r="Z45" s="428"/>
      <c r="AA45" s="428"/>
      <c r="AB45" s="428"/>
      <c r="AC45" s="428"/>
      <c r="AD45" s="428"/>
      <c r="AE45" s="428"/>
      <c r="AF45" s="428"/>
      <c r="AG45" s="428"/>
      <c r="AH45" s="428"/>
      <c r="AI45" s="428"/>
      <c r="AJ45" s="428"/>
      <c r="AK45" s="428"/>
      <c r="AL45" s="428"/>
      <c r="AM45" s="428"/>
      <c r="AN45" s="428"/>
      <c r="AO45" s="428"/>
      <c r="AP45" s="428"/>
      <c r="AQ45" s="428"/>
      <c r="AR45" s="428"/>
      <c r="AS45" s="428"/>
      <c r="AT45" s="428"/>
      <c r="AU45" s="428"/>
      <c r="AV45" s="428"/>
      <c r="AW45" s="428"/>
      <c r="AX45" s="428"/>
      <c r="AY45" s="428"/>
      <c r="AZ45" s="428"/>
      <c r="BA45" s="428"/>
      <c r="BB45" s="23" t="s">
        <v>84</v>
      </c>
    </row>
    <row r="46" spans="1:54" x14ac:dyDescent="0.15">
      <c r="A46" s="397"/>
      <c r="B46" s="397"/>
      <c r="C46" s="397"/>
      <c r="D46" s="397"/>
      <c r="E46" s="397"/>
      <c r="F46" s="397"/>
      <c r="G46" s="397"/>
      <c r="H46" s="397"/>
      <c r="I46" s="397"/>
      <c r="J46" s="397"/>
      <c r="K46" s="434"/>
      <c r="L46" s="434"/>
      <c r="M46" s="434"/>
      <c r="N46" s="434"/>
      <c r="O46" s="434"/>
      <c r="P46" s="434"/>
      <c r="Q46" s="434"/>
      <c r="R46" s="434"/>
      <c r="S46" s="434"/>
      <c r="T46" s="434"/>
      <c r="U46" s="434"/>
      <c r="V46" s="428"/>
      <c r="W46" s="428"/>
      <c r="X46" s="428"/>
      <c r="Y46" s="428"/>
      <c r="Z46" s="428"/>
      <c r="AA46" s="428"/>
      <c r="AB46" s="428"/>
      <c r="AC46" s="428"/>
      <c r="AD46" s="428"/>
      <c r="AE46" s="428"/>
      <c r="AF46" s="428"/>
      <c r="AG46" s="428"/>
      <c r="AH46" s="428"/>
      <c r="AI46" s="428"/>
      <c r="AJ46" s="428"/>
      <c r="AK46" s="428"/>
      <c r="AL46" s="428"/>
      <c r="AM46" s="428"/>
      <c r="AN46" s="428"/>
      <c r="AO46" s="428"/>
      <c r="AP46" s="428"/>
      <c r="AQ46" s="428"/>
      <c r="AR46" s="428"/>
      <c r="AS46" s="428"/>
      <c r="AT46" s="428"/>
      <c r="AU46" s="428"/>
      <c r="AV46" s="428"/>
      <c r="AW46" s="428"/>
      <c r="AX46" s="428"/>
      <c r="AY46" s="428"/>
      <c r="AZ46" s="428"/>
      <c r="BA46" s="428"/>
    </row>
    <row r="47" spans="1:54" x14ac:dyDescent="0.15">
      <c r="A47" s="397" t="s">
        <v>682</v>
      </c>
      <c r="B47" s="397"/>
      <c r="C47" s="397"/>
      <c r="D47" s="397"/>
      <c r="E47" s="397"/>
      <c r="F47" s="397"/>
      <c r="G47" s="397"/>
      <c r="H47" s="397"/>
      <c r="I47" s="397"/>
      <c r="J47" s="397"/>
      <c r="K47" s="436">
        <f>SUM(AB49:AL54)</f>
        <v>0</v>
      </c>
      <c r="L47" s="436"/>
      <c r="M47" s="436"/>
      <c r="N47" s="436"/>
      <c r="O47" s="436"/>
      <c r="P47" s="436"/>
      <c r="Q47" s="436"/>
      <c r="R47" s="436"/>
      <c r="S47" s="436"/>
      <c r="T47" s="436"/>
      <c r="U47" s="436"/>
      <c r="V47" s="397" t="s">
        <v>683</v>
      </c>
      <c r="W47" s="397"/>
      <c r="X47" s="397"/>
      <c r="Y47" s="397"/>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row>
    <row r="48" spans="1:54" x14ac:dyDescent="0.15">
      <c r="A48" s="397"/>
      <c r="B48" s="397"/>
      <c r="C48" s="397"/>
      <c r="D48" s="397"/>
      <c r="E48" s="397"/>
      <c r="F48" s="397"/>
      <c r="G48" s="397"/>
      <c r="H48" s="397"/>
      <c r="I48" s="397"/>
      <c r="J48" s="397"/>
      <c r="K48" s="436"/>
      <c r="L48" s="436"/>
      <c r="M48" s="436"/>
      <c r="N48" s="436"/>
      <c r="O48" s="436"/>
      <c r="P48" s="436"/>
      <c r="Q48" s="436"/>
      <c r="R48" s="436"/>
      <c r="S48" s="436"/>
      <c r="T48" s="436"/>
      <c r="U48" s="436"/>
      <c r="V48" s="397"/>
      <c r="W48" s="397"/>
      <c r="X48" s="397"/>
      <c r="Y48" s="397"/>
      <c r="Z48" s="397"/>
      <c r="AA48" s="397"/>
      <c r="AB48" s="397"/>
      <c r="AC48" s="397"/>
      <c r="AD48" s="397"/>
      <c r="AE48" s="397"/>
      <c r="AF48" s="397"/>
      <c r="AG48" s="397"/>
      <c r="AH48" s="397"/>
      <c r="AI48" s="397"/>
      <c r="AJ48" s="397"/>
      <c r="AK48" s="397"/>
      <c r="AL48" s="397"/>
      <c r="AM48" s="397"/>
      <c r="AN48" s="397"/>
      <c r="AO48" s="397"/>
      <c r="AP48" s="397"/>
      <c r="AQ48" s="397"/>
      <c r="AR48" s="397"/>
      <c r="AS48" s="397"/>
      <c r="AT48" s="397"/>
      <c r="AU48" s="397"/>
      <c r="AV48" s="397"/>
      <c r="AW48" s="397"/>
      <c r="AX48" s="397"/>
      <c r="AY48" s="397"/>
      <c r="AZ48" s="397"/>
      <c r="BA48" s="397"/>
    </row>
    <row r="49" spans="1:54" x14ac:dyDescent="0.15">
      <c r="A49" s="397"/>
      <c r="B49" s="397"/>
      <c r="C49" s="397"/>
      <c r="D49" s="397"/>
      <c r="E49" s="397"/>
      <c r="F49" s="397"/>
      <c r="G49" s="397"/>
      <c r="H49" s="397"/>
      <c r="I49" s="397"/>
      <c r="J49" s="397"/>
      <c r="K49" s="436"/>
      <c r="L49" s="436"/>
      <c r="M49" s="436"/>
      <c r="N49" s="436"/>
      <c r="O49" s="436"/>
      <c r="P49" s="436"/>
      <c r="Q49" s="436"/>
      <c r="R49" s="436"/>
      <c r="S49" s="436"/>
      <c r="T49" s="436"/>
      <c r="U49" s="436"/>
      <c r="V49" s="397" t="s">
        <v>78</v>
      </c>
      <c r="W49" s="397"/>
      <c r="X49" s="397"/>
      <c r="Y49" s="397"/>
      <c r="Z49" s="397"/>
      <c r="AA49" s="397"/>
      <c r="AB49" s="434"/>
      <c r="AC49" s="434"/>
      <c r="AD49" s="434"/>
      <c r="AE49" s="434"/>
      <c r="AF49" s="434"/>
      <c r="AG49" s="434"/>
      <c r="AH49" s="434"/>
      <c r="AI49" s="434"/>
      <c r="AJ49" s="434"/>
      <c r="AK49" s="434"/>
      <c r="AL49" s="434"/>
      <c r="AM49" s="435"/>
      <c r="AN49" s="435"/>
      <c r="AO49" s="435"/>
      <c r="AP49" s="435"/>
      <c r="AQ49" s="435"/>
      <c r="AR49" s="435"/>
      <c r="AS49" s="435"/>
      <c r="AT49" s="435"/>
      <c r="AU49" s="435"/>
      <c r="AV49" s="435"/>
      <c r="AW49" s="435"/>
      <c r="AX49" s="435"/>
      <c r="AY49" s="435"/>
      <c r="AZ49" s="435"/>
      <c r="BA49" s="435"/>
    </row>
    <row r="50" spans="1:54" x14ac:dyDescent="0.15">
      <c r="A50" s="397"/>
      <c r="B50" s="397"/>
      <c r="C50" s="397"/>
      <c r="D50" s="397"/>
      <c r="E50" s="397"/>
      <c r="F50" s="397"/>
      <c r="G50" s="397"/>
      <c r="H50" s="397"/>
      <c r="I50" s="397"/>
      <c r="J50" s="397"/>
      <c r="K50" s="436"/>
      <c r="L50" s="436"/>
      <c r="M50" s="436"/>
      <c r="N50" s="436"/>
      <c r="O50" s="436"/>
      <c r="P50" s="436"/>
      <c r="Q50" s="436"/>
      <c r="R50" s="436"/>
      <c r="S50" s="436"/>
      <c r="T50" s="436"/>
      <c r="U50" s="436"/>
      <c r="V50" s="397"/>
      <c r="W50" s="397"/>
      <c r="X50" s="397"/>
      <c r="Y50" s="397"/>
      <c r="Z50" s="397"/>
      <c r="AA50" s="397"/>
      <c r="AB50" s="434"/>
      <c r="AC50" s="434"/>
      <c r="AD50" s="434"/>
      <c r="AE50" s="434"/>
      <c r="AF50" s="434"/>
      <c r="AG50" s="434"/>
      <c r="AH50" s="434"/>
      <c r="AI50" s="434"/>
      <c r="AJ50" s="434"/>
      <c r="AK50" s="434"/>
      <c r="AL50" s="434"/>
      <c r="AM50" s="435"/>
      <c r="AN50" s="435"/>
      <c r="AO50" s="435"/>
      <c r="AP50" s="435"/>
      <c r="AQ50" s="435"/>
      <c r="AR50" s="435"/>
      <c r="AS50" s="435"/>
      <c r="AT50" s="435"/>
      <c r="AU50" s="435"/>
      <c r="AV50" s="435"/>
      <c r="AW50" s="435"/>
      <c r="AX50" s="435"/>
      <c r="AY50" s="435"/>
      <c r="AZ50" s="435"/>
      <c r="BA50" s="435"/>
    </row>
    <row r="51" spans="1:54" x14ac:dyDescent="0.15">
      <c r="A51" s="397"/>
      <c r="B51" s="397"/>
      <c r="C51" s="397"/>
      <c r="D51" s="397"/>
      <c r="E51" s="397"/>
      <c r="F51" s="397"/>
      <c r="G51" s="397"/>
      <c r="H51" s="397"/>
      <c r="I51" s="397"/>
      <c r="J51" s="397"/>
      <c r="K51" s="436"/>
      <c r="L51" s="436"/>
      <c r="M51" s="436"/>
      <c r="N51" s="436"/>
      <c r="O51" s="436"/>
      <c r="P51" s="436"/>
      <c r="Q51" s="436"/>
      <c r="R51" s="436"/>
      <c r="S51" s="436"/>
      <c r="T51" s="436"/>
      <c r="U51" s="436"/>
      <c r="V51" s="397" t="s">
        <v>79</v>
      </c>
      <c r="W51" s="397"/>
      <c r="X51" s="397"/>
      <c r="Y51" s="397"/>
      <c r="Z51" s="397"/>
      <c r="AA51" s="397"/>
      <c r="AB51" s="434"/>
      <c r="AC51" s="434"/>
      <c r="AD51" s="434"/>
      <c r="AE51" s="434"/>
      <c r="AF51" s="434"/>
      <c r="AG51" s="434"/>
      <c r="AH51" s="434"/>
      <c r="AI51" s="434"/>
      <c r="AJ51" s="434"/>
      <c r="AK51" s="434"/>
      <c r="AL51" s="434"/>
      <c r="AM51" s="428"/>
      <c r="AN51" s="428"/>
      <c r="AO51" s="428"/>
      <c r="AP51" s="428"/>
      <c r="AQ51" s="428"/>
      <c r="AR51" s="428"/>
      <c r="AS51" s="428"/>
      <c r="AT51" s="428"/>
      <c r="AU51" s="428"/>
      <c r="AV51" s="428"/>
      <c r="AW51" s="428"/>
      <c r="AX51" s="428"/>
      <c r="AY51" s="428"/>
      <c r="AZ51" s="428"/>
      <c r="BA51" s="428"/>
      <c r="BB51" s="23" t="s">
        <v>630</v>
      </c>
    </row>
    <row r="52" spans="1:54" x14ac:dyDescent="0.15">
      <c r="A52" s="397"/>
      <c r="B52" s="397"/>
      <c r="C52" s="397"/>
      <c r="D52" s="397"/>
      <c r="E52" s="397"/>
      <c r="F52" s="397"/>
      <c r="G52" s="397"/>
      <c r="H52" s="397"/>
      <c r="I52" s="397"/>
      <c r="J52" s="397"/>
      <c r="K52" s="436"/>
      <c r="L52" s="436"/>
      <c r="M52" s="436"/>
      <c r="N52" s="436"/>
      <c r="O52" s="436"/>
      <c r="P52" s="436"/>
      <c r="Q52" s="436"/>
      <c r="R52" s="436"/>
      <c r="S52" s="436"/>
      <c r="T52" s="436"/>
      <c r="U52" s="436"/>
      <c r="V52" s="397"/>
      <c r="W52" s="397"/>
      <c r="X52" s="397"/>
      <c r="Y52" s="397"/>
      <c r="Z52" s="397"/>
      <c r="AA52" s="397"/>
      <c r="AB52" s="434"/>
      <c r="AC52" s="434"/>
      <c r="AD52" s="434"/>
      <c r="AE52" s="434"/>
      <c r="AF52" s="434"/>
      <c r="AG52" s="434"/>
      <c r="AH52" s="434"/>
      <c r="AI52" s="434"/>
      <c r="AJ52" s="434"/>
      <c r="AK52" s="434"/>
      <c r="AL52" s="434"/>
      <c r="AM52" s="428"/>
      <c r="AN52" s="428"/>
      <c r="AO52" s="428"/>
      <c r="AP52" s="428"/>
      <c r="AQ52" s="428"/>
      <c r="AR52" s="428"/>
      <c r="AS52" s="428"/>
      <c r="AT52" s="428"/>
      <c r="AU52" s="428"/>
      <c r="AV52" s="428"/>
      <c r="AW52" s="428"/>
      <c r="AX52" s="428"/>
      <c r="AY52" s="428"/>
      <c r="AZ52" s="428"/>
      <c r="BA52" s="428"/>
    </row>
    <row r="53" spans="1:54" x14ac:dyDescent="0.15">
      <c r="A53" s="397"/>
      <c r="B53" s="397"/>
      <c r="C53" s="397"/>
      <c r="D53" s="397"/>
      <c r="E53" s="397"/>
      <c r="F53" s="397"/>
      <c r="G53" s="397"/>
      <c r="H53" s="397"/>
      <c r="I53" s="397"/>
      <c r="J53" s="397"/>
      <c r="K53" s="436"/>
      <c r="L53" s="436"/>
      <c r="M53" s="436"/>
      <c r="N53" s="436"/>
      <c r="O53" s="436"/>
      <c r="P53" s="436"/>
      <c r="Q53" s="436"/>
      <c r="R53" s="436"/>
      <c r="S53" s="436"/>
      <c r="T53" s="436"/>
      <c r="U53" s="436"/>
      <c r="V53" s="397" t="s">
        <v>14</v>
      </c>
      <c r="W53" s="397"/>
      <c r="X53" s="397"/>
      <c r="Y53" s="397"/>
      <c r="Z53" s="397"/>
      <c r="AA53" s="397"/>
      <c r="AB53" s="434"/>
      <c r="AC53" s="434"/>
      <c r="AD53" s="434"/>
      <c r="AE53" s="434"/>
      <c r="AF53" s="434"/>
      <c r="AG53" s="434"/>
      <c r="AH53" s="434"/>
      <c r="AI53" s="434"/>
      <c r="AJ53" s="434"/>
      <c r="AK53" s="434"/>
      <c r="AL53" s="434"/>
      <c r="AM53" s="428"/>
      <c r="AN53" s="428"/>
      <c r="AO53" s="428"/>
      <c r="AP53" s="428"/>
      <c r="AQ53" s="428"/>
      <c r="AR53" s="428"/>
      <c r="AS53" s="428"/>
      <c r="AT53" s="428"/>
      <c r="AU53" s="428"/>
      <c r="AV53" s="428"/>
      <c r="AW53" s="428"/>
      <c r="AX53" s="428"/>
      <c r="AY53" s="428"/>
      <c r="AZ53" s="428"/>
      <c r="BA53" s="428"/>
      <c r="BB53" s="23" t="s">
        <v>83</v>
      </c>
    </row>
    <row r="54" spans="1:54" x14ac:dyDescent="0.15">
      <c r="A54" s="397"/>
      <c r="B54" s="397"/>
      <c r="C54" s="397"/>
      <c r="D54" s="397"/>
      <c r="E54" s="397"/>
      <c r="F54" s="397"/>
      <c r="G54" s="397"/>
      <c r="H54" s="397"/>
      <c r="I54" s="397"/>
      <c r="J54" s="397"/>
      <c r="K54" s="436"/>
      <c r="L54" s="436"/>
      <c r="M54" s="436"/>
      <c r="N54" s="436"/>
      <c r="O54" s="436"/>
      <c r="P54" s="436"/>
      <c r="Q54" s="436"/>
      <c r="R54" s="436"/>
      <c r="S54" s="436"/>
      <c r="T54" s="436"/>
      <c r="U54" s="436"/>
      <c r="V54" s="397"/>
      <c r="W54" s="397"/>
      <c r="X54" s="397"/>
      <c r="Y54" s="397"/>
      <c r="Z54" s="397"/>
      <c r="AA54" s="397"/>
      <c r="AB54" s="434"/>
      <c r="AC54" s="434"/>
      <c r="AD54" s="434"/>
      <c r="AE54" s="434"/>
      <c r="AF54" s="434"/>
      <c r="AG54" s="434"/>
      <c r="AH54" s="434"/>
      <c r="AI54" s="434"/>
      <c r="AJ54" s="434"/>
      <c r="AK54" s="434"/>
      <c r="AL54" s="434"/>
      <c r="AM54" s="428"/>
      <c r="AN54" s="428"/>
      <c r="AO54" s="428"/>
      <c r="AP54" s="428"/>
      <c r="AQ54" s="428"/>
      <c r="AR54" s="428"/>
      <c r="AS54" s="428"/>
      <c r="AT54" s="428"/>
      <c r="AU54" s="428"/>
      <c r="AV54" s="428"/>
      <c r="AW54" s="428"/>
      <c r="AX54" s="428"/>
      <c r="AY54" s="428"/>
      <c r="AZ54" s="428"/>
      <c r="BA54" s="428"/>
    </row>
    <row r="55" spans="1:54" x14ac:dyDescent="0.15">
      <c r="A55" s="397" t="s">
        <v>14</v>
      </c>
      <c r="B55" s="397"/>
      <c r="C55" s="397"/>
      <c r="D55" s="397"/>
      <c r="E55" s="397"/>
      <c r="F55" s="397"/>
      <c r="G55" s="397"/>
      <c r="H55" s="397"/>
      <c r="I55" s="397"/>
      <c r="J55" s="397"/>
      <c r="K55" s="434"/>
      <c r="L55" s="434"/>
      <c r="M55" s="434"/>
      <c r="N55" s="434"/>
      <c r="O55" s="434"/>
      <c r="P55" s="434"/>
      <c r="Q55" s="434"/>
      <c r="R55" s="434"/>
      <c r="S55" s="434"/>
      <c r="T55" s="434"/>
      <c r="U55" s="434"/>
      <c r="V55" s="438"/>
      <c r="W55" s="438"/>
      <c r="X55" s="438"/>
      <c r="Y55" s="438"/>
      <c r="Z55" s="438"/>
      <c r="AA55" s="438"/>
      <c r="AB55" s="438"/>
      <c r="AC55" s="438"/>
      <c r="AD55" s="438"/>
      <c r="AE55" s="438"/>
      <c r="AF55" s="438"/>
      <c r="AG55" s="438"/>
      <c r="AH55" s="438"/>
      <c r="AI55" s="438"/>
      <c r="AJ55" s="438"/>
      <c r="AK55" s="438"/>
      <c r="AL55" s="438"/>
      <c r="AM55" s="438"/>
      <c r="AN55" s="438"/>
      <c r="AO55" s="438"/>
      <c r="AP55" s="438"/>
      <c r="AQ55" s="438"/>
      <c r="AR55" s="438"/>
      <c r="AS55" s="438"/>
      <c r="AT55" s="438"/>
      <c r="AU55" s="438"/>
      <c r="AV55" s="438"/>
      <c r="AW55" s="438"/>
      <c r="AX55" s="438"/>
      <c r="AY55" s="438"/>
      <c r="AZ55" s="438"/>
      <c r="BA55" s="438"/>
      <c r="BB55" s="23" t="s">
        <v>241</v>
      </c>
    </row>
    <row r="56" spans="1:54" x14ac:dyDescent="0.15">
      <c r="A56" s="397"/>
      <c r="B56" s="397"/>
      <c r="C56" s="397"/>
      <c r="D56" s="397"/>
      <c r="E56" s="397"/>
      <c r="F56" s="397"/>
      <c r="G56" s="397"/>
      <c r="H56" s="397"/>
      <c r="I56" s="397"/>
      <c r="J56" s="397"/>
      <c r="K56" s="434"/>
      <c r="L56" s="434"/>
      <c r="M56" s="434"/>
      <c r="N56" s="434"/>
      <c r="O56" s="434"/>
      <c r="P56" s="434"/>
      <c r="Q56" s="434"/>
      <c r="R56" s="434"/>
      <c r="S56" s="434"/>
      <c r="T56" s="434"/>
      <c r="U56" s="434"/>
      <c r="V56" s="438"/>
      <c r="W56" s="438"/>
      <c r="X56" s="438"/>
      <c r="Y56" s="438"/>
      <c r="Z56" s="438"/>
      <c r="AA56" s="438"/>
      <c r="AB56" s="438"/>
      <c r="AC56" s="438"/>
      <c r="AD56" s="438"/>
      <c r="AE56" s="438"/>
      <c r="AF56" s="438"/>
      <c r="AG56" s="438"/>
      <c r="AH56" s="438"/>
      <c r="AI56" s="438"/>
      <c r="AJ56" s="438"/>
      <c r="AK56" s="438"/>
      <c r="AL56" s="438"/>
      <c r="AM56" s="438"/>
      <c r="AN56" s="438"/>
      <c r="AO56" s="438"/>
      <c r="AP56" s="438"/>
      <c r="AQ56" s="438"/>
      <c r="AR56" s="438"/>
      <c r="AS56" s="438"/>
      <c r="AT56" s="438"/>
      <c r="AU56" s="438"/>
      <c r="AV56" s="438"/>
      <c r="AW56" s="438"/>
      <c r="AX56" s="438"/>
      <c r="AY56" s="438"/>
      <c r="AZ56" s="438"/>
      <c r="BA56" s="438"/>
    </row>
    <row r="57" spans="1:54" x14ac:dyDescent="0.15">
      <c r="A57" s="397" t="s">
        <v>82</v>
      </c>
      <c r="B57" s="397"/>
      <c r="C57" s="397"/>
      <c r="D57" s="397"/>
      <c r="E57" s="397"/>
      <c r="F57" s="397"/>
      <c r="G57" s="397"/>
      <c r="H57" s="397"/>
      <c r="I57" s="397"/>
      <c r="J57" s="397"/>
      <c r="K57" s="436">
        <f>SUM(K43:U56)</f>
        <v>0</v>
      </c>
      <c r="L57" s="436"/>
      <c r="M57" s="436"/>
      <c r="N57" s="436"/>
      <c r="O57" s="436"/>
      <c r="P57" s="436"/>
      <c r="Q57" s="436"/>
      <c r="R57" s="436"/>
      <c r="S57" s="436"/>
      <c r="T57" s="436"/>
      <c r="U57" s="436"/>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row>
    <row r="58" spans="1:54" x14ac:dyDescent="0.15">
      <c r="A58" s="397"/>
      <c r="B58" s="397"/>
      <c r="C58" s="397"/>
      <c r="D58" s="397"/>
      <c r="E58" s="397"/>
      <c r="F58" s="397"/>
      <c r="G58" s="397"/>
      <c r="H58" s="397"/>
      <c r="I58" s="397"/>
      <c r="J58" s="397"/>
      <c r="K58" s="436"/>
      <c r="L58" s="436"/>
      <c r="M58" s="436"/>
      <c r="N58" s="436"/>
      <c r="O58" s="436"/>
      <c r="P58" s="436"/>
      <c r="Q58" s="436"/>
      <c r="R58" s="436"/>
      <c r="S58" s="436"/>
      <c r="T58" s="436"/>
      <c r="U58" s="436"/>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7"/>
      <c r="AZ58" s="437"/>
      <c r="BA58" s="437"/>
    </row>
    <row r="60" spans="1:54" x14ac:dyDescent="0.15">
      <c r="A60" t="s">
        <v>775</v>
      </c>
      <c r="BB60"/>
    </row>
    <row r="61" spans="1:54" x14ac:dyDescent="0.15">
      <c r="B61" s="1052"/>
      <c r="C61" s="576"/>
      <c r="D61" s="576"/>
      <c r="E61" s="576"/>
      <c r="F61" s="576"/>
      <c r="G61" s="576"/>
      <c r="H61" s="576"/>
      <c r="I61" s="576"/>
      <c r="J61" s="576"/>
      <c r="K61" s="576"/>
      <c r="L61" s="576"/>
      <c r="M61" s="576"/>
      <c r="N61" s="576"/>
      <c r="O61" s="576"/>
      <c r="P61" s="576"/>
      <c r="Q61" s="576"/>
      <c r="R61" s="576"/>
      <c r="S61" s="576"/>
      <c r="T61" s="576"/>
      <c r="U61" s="576"/>
      <c r="V61" s="576"/>
      <c r="W61" s="576"/>
      <c r="X61" s="576"/>
      <c r="Y61" s="576"/>
      <c r="Z61" s="576"/>
      <c r="AA61" s="576"/>
      <c r="AB61" s="576"/>
      <c r="AC61" s="576"/>
      <c r="AD61" s="576"/>
      <c r="AE61" s="576"/>
      <c r="AF61" s="576"/>
      <c r="AG61" s="576"/>
      <c r="AH61" s="576"/>
      <c r="AI61" s="576"/>
      <c r="AJ61" s="576"/>
      <c r="AK61" s="576"/>
      <c r="AL61" s="576"/>
      <c r="AM61" s="576"/>
      <c r="AN61" s="576"/>
      <c r="AO61" s="576"/>
      <c r="AP61" s="576"/>
      <c r="AQ61" s="576"/>
      <c r="AR61" s="576"/>
      <c r="AS61" s="576"/>
      <c r="AT61" s="576"/>
      <c r="AU61" s="576"/>
      <c r="AV61" s="576"/>
      <c r="AW61" s="576"/>
      <c r="AX61" s="576"/>
      <c r="AY61" s="576"/>
      <c r="AZ61" s="577"/>
      <c r="BB61" t="s">
        <v>776</v>
      </c>
    </row>
    <row r="62" spans="1:54" x14ac:dyDescent="0.15">
      <c r="B62" s="578"/>
      <c r="C62" s="579"/>
      <c r="D62" s="579"/>
      <c r="E62" s="579"/>
      <c r="F62" s="579"/>
      <c r="G62" s="579"/>
      <c r="H62" s="579"/>
      <c r="I62" s="579"/>
      <c r="J62" s="579"/>
      <c r="K62" s="579"/>
      <c r="L62" s="579"/>
      <c r="M62" s="579"/>
      <c r="N62" s="579"/>
      <c r="O62" s="579"/>
      <c r="P62" s="579"/>
      <c r="Q62" s="579"/>
      <c r="R62" s="579"/>
      <c r="S62" s="579"/>
      <c r="T62" s="579"/>
      <c r="U62" s="579"/>
      <c r="V62" s="579"/>
      <c r="W62" s="579"/>
      <c r="X62" s="579"/>
      <c r="Y62" s="579"/>
      <c r="Z62" s="579"/>
      <c r="AA62" s="579"/>
      <c r="AB62" s="579"/>
      <c r="AC62" s="579"/>
      <c r="AD62" s="579"/>
      <c r="AE62" s="579"/>
      <c r="AF62" s="579"/>
      <c r="AG62" s="579"/>
      <c r="AH62" s="579"/>
      <c r="AI62" s="579"/>
      <c r="AJ62" s="579"/>
      <c r="AK62" s="579"/>
      <c r="AL62" s="579"/>
      <c r="AM62" s="579"/>
      <c r="AN62" s="579"/>
      <c r="AO62" s="579"/>
      <c r="AP62" s="579"/>
      <c r="AQ62" s="579"/>
      <c r="AR62" s="579"/>
      <c r="AS62" s="579"/>
      <c r="AT62" s="579"/>
      <c r="AU62" s="579"/>
      <c r="AV62" s="579"/>
      <c r="AW62" s="579"/>
      <c r="AX62" s="579"/>
      <c r="AY62" s="579"/>
      <c r="AZ62" s="580"/>
    </row>
    <row r="63" spans="1:54" x14ac:dyDescent="0.15">
      <c r="B63" s="578"/>
      <c r="C63" s="579"/>
      <c r="D63" s="579"/>
      <c r="E63" s="579"/>
      <c r="F63" s="579"/>
      <c r="G63" s="579"/>
      <c r="H63" s="579"/>
      <c r="I63" s="579"/>
      <c r="J63" s="579"/>
      <c r="K63" s="579"/>
      <c r="L63" s="579"/>
      <c r="M63" s="579"/>
      <c r="N63" s="579"/>
      <c r="O63" s="579"/>
      <c r="P63" s="579"/>
      <c r="Q63" s="579"/>
      <c r="R63" s="579"/>
      <c r="S63" s="579"/>
      <c r="T63" s="579"/>
      <c r="U63" s="579"/>
      <c r="V63" s="579"/>
      <c r="W63" s="579"/>
      <c r="X63" s="579"/>
      <c r="Y63" s="579"/>
      <c r="Z63" s="579"/>
      <c r="AA63" s="579"/>
      <c r="AB63" s="579"/>
      <c r="AC63" s="579"/>
      <c r="AD63" s="579"/>
      <c r="AE63" s="579"/>
      <c r="AF63" s="579"/>
      <c r="AG63" s="579"/>
      <c r="AH63" s="579"/>
      <c r="AI63" s="579"/>
      <c r="AJ63" s="579"/>
      <c r="AK63" s="579"/>
      <c r="AL63" s="579"/>
      <c r="AM63" s="579"/>
      <c r="AN63" s="579"/>
      <c r="AO63" s="579"/>
      <c r="AP63" s="579"/>
      <c r="AQ63" s="579"/>
      <c r="AR63" s="579"/>
      <c r="AS63" s="579"/>
      <c r="AT63" s="579"/>
      <c r="AU63" s="579"/>
      <c r="AV63" s="579"/>
      <c r="AW63" s="579"/>
      <c r="AX63" s="579"/>
      <c r="AY63" s="579"/>
      <c r="AZ63" s="580"/>
      <c r="BB63"/>
    </row>
    <row r="64" spans="1:54" x14ac:dyDescent="0.15">
      <c r="B64" s="578"/>
      <c r="C64" s="579"/>
      <c r="D64" s="579"/>
      <c r="E64" s="579"/>
      <c r="F64" s="579"/>
      <c r="G64" s="579"/>
      <c r="H64" s="579"/>
      <c r="I64" s="579"/>
      <c r="J64" s="579"/>
      <c r="K64" s="579"/>
      <c r="L64" s="579"/>
      <c r="M64" s="579"/>
      <c r="N64" s="579"/>
      <c r="O64" s="579"/>
      <c r="P64" s="579"/>
      <c r="Q64" s="579"/>
      <c r="R64" s="579"/>
      <c r="S64" s="579"/>
      <c r="T64" s="579"/>
      <c r="U64" s="579"/>
      <c r="V64" s="579"/>
      <c r="W64" s="579"/>
      <c r="X64" s="579"/>
      <c r="Y64" s="579"/>
      <c r="Z64" s="579"/>
      <c r="AA64" s="579"/>
      <c r="AB64" s="579"/>
      <c r="AC64" s="579"/>
      <c r="AD64" s="579"/>
      <c r="AE64" s="579"/>
      <c r="AF64" s="579"/>
      <c r="AG64" s="579"/>
      <c r="AH64" s="579"/>
      <c r="AI64" s="579"/>
      <c r="AJ64" s="579"/>
      <c r="AK64" s="579"/>
      <c r="AL64" s="579"/>
      <c r="AM64" s="579"/>
      <c r="AN64" s="579"/>
      <c r="AO64" s="579"/>
      <c r="AP64" s="579"/>
      <c r="AQ64" s="579"/>
      <c r="AR64" s="579"/>
      <c r="AS64" s="579"/>
      <c r="AT64" s="579"/>
      <c r="AU64" s="579"/>
      <c r="AV64" s="579"/>
      <c r="AW64" s="579"/>
      <c r="AX64" s="579"/>
      <c r="AY64" s="579"/>
      <c r="AZ64" s="580"/>
      <c r="BB64"/>
    </row>
    <row r="65" spans="2:54" x14ac:dyDescent="0.15">
      <c r="B65" s="578"/>
      <c r="C65" s="579"/>
      <c r="D65" s="579"/>
      <c r="E65" s="579"/>
      <c r="F65" s="579"/>
      <c r="G65" s="579"/>
      <c r="H65" s="579"/>
      <c r="I65" s="579"/>
      <c r="J65" s="579"/>
      <c r="K65" s="579"/>
      <c r="L65" s="579"/>
      <c r="M65" s="579"/>
      <c r="N65" s="579"/>
      <c r="O65" s="579"/>
      <c r="P65" s="579"/>
      <c r="Q65" s="579"/>
      <c r="R65" s="579"/>
      <c r="S65" s="579"/>
      <c r="T65" s="579"/>
      <c r="U65" s="579"/>
      <c r="V65" s="579"/>
      <c r="W65" s="579"/>
      <c r="X65" s="579"/>
      <c r="Y65" s="579"/>
      <c r="Z65" s="579"/>
      <c r="AA65" s="579"/>
      <c r="AB65" s="579"/>
      <c r="AC65" s="579"/>
      <c r="AD65" s="579"/>
      <c r="AE65" s="579"/>
      <c r="AF65" s="579"/>
      <c r="AG65" s="579"/>
      <c r="AH65" s="579"/>
      <c r="AI65" s="579"/>
      <c r="AJ65" s="579"/>
      <c r="AK65" s="579"/>
      <c r="AL65" s="579"/>
      <c r="AM65" s="579"/>
      <c r="AN65" s="579"/>
      <c r="AO65" s="579"/>
      <c r="AP65" s="579"/>
      <c r="AQ65" s="579"/>
      <c r="AR65" s="579"/>
      <c r="AS65" s="579"/>
      <c r="AT65" s="579"/>
      <c r="AU65" s="579"/>
      <c r="AV65" s="579"/>
      <c r="AW65" s="579"/>
      <c r="AX65" s="579"/>
      <c r="AY65" s="579"/>
      <c r="AZ65" s="580"/>
      <c r="BB65"/>
    </row>
    <row r="66" spans="2:54" x14ac:dyDescent="0.15">
      <c r="B66" s="578"/>
      <c r="C66" s="579"/>
      <c r="D66" s="579"/>
      <c r="E66" s="579"/>
      <c r="F66" s="579"/>
      <c r="G66" s="579"/>
      <c r="H66" s="579"/>
      <c r="I66" s="579"/>
      <c r="J66" s="579"/>
      <c r="K66" s="579"/>
      <c r="L66" s="579"/>
      <c r="M66" s="579"/>
      <c r="N66" s="579"/>
      <c r="O66" s="579"/>
      <c r="P66" s="579"/>
      <c r="Q66" s="579"/>
      <c r="R66" s="579"/>
      <c r="S66" s="579"/>
      <c r="T66" s="579"/>
      <c r="U66" s="579"/>
      <c r="V66" s="579"/>
      <c r="W66" s="579"/>
      <c r="X66" s="579"/>
      <c r="Y66" s="579"/>
      <c r="Z66" s="579"/>
      <c r="AA66" s="579"/>
      <c r="AB66" s="579"/>
      <c r="AC66" s="579"/>
      <c r="AD66" s="579"/>
      <c r="AE66" s="579"/>
      <c r="AF66" s="579"/>
      <c r="AG66" s="579"/>
      <c r="AH66" s="579"/>
      <c r="AI66" s="579"/>
      <c r="AJ66" s="579"/>
      <c r="AK66" s="579"/>
      <c r="AL66" s="579"/>
      <c r="AM66" s="579"/>
      <c r="AN66" s="579"/>
      <c r="AO66" s="579"/>
      <c r="AP66" s="579"/>
      <c r="AQ66" s="579"/>
      <c r="AR66" s="579"/>
      <c r="AS66" s="579"/>
      <c r="AT66" s="579"/>
      <c r="AU66" s="579"/>
      <c r="AV66" s="579"/>
      <c r="AW66" s="579"/>
      <c r="AX66" s="579"/>
      <c r="AY66" s="579"/>
      <c r="AZ66" s="580"/>
      <c r="BB66"/>
    </row>
    <row r="67" spans="2:54" x14ac:dyDescent="0.15">
      <c r="B67" s="578"/>
      <c r="C67" s="579"/>
      <c r="D67" s="579"/>
      <c r="E67" s="579"/>
      <c r="F67" s="579"/>
      <c r="G67" s="579"/>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579"/>
      <c r="AL67" s="579"/>
      <c r="AM67" s="579"/>
      <c r="AN67" s="579"/>
      <c r="AO67" s="579"/>
      <c r="AP67" s="579"/>
      <c r="AQ67" s="579"/>
      <c r="AR67" s="579"/>
      <c r="AS67" s="579"/>
      <c r="AT67" s="579"/>
      <c r="AU67" s="579"/>
      <c r="AV67" s="579"/>
      <c r="AW67" s="579"/>
      <c r="AX67" s="579"/>
      <c r="AY67" s="579"/>
      <c r="AZ67" s="580"/>
      <c r="BB67"/>
    </row>
    <row r="68" spans="2:54" x14ac:dyDescent="0.15">
      <c r="B68" s="578"/>
      <c r="C68" s="579"/>
      <c r="D68" s="579"/>
      <c r="E68" s="579"/>
      <c r="F68" s="579"/>
      <c r="G68" s="579"/>
      <c r="H68" s="579"/>
      <c r="I68" s="579"/>
      <c r="J68" s="579"/>
      <c r="K68" s="579"/>
      <c r="L68" s="579"/>
      <c r="M68" s="579"/>
      <c r="N68" s="579"/>
      <c r="O68" s="579"/>
      <c r="P68" s="579"/>
      <c r="Q68" s="579"/>
      <c r="R68" s="579"/>
      <c r="S68" s="579"/>
      <c r="T68" s="579"/>
      <c r="U68" s="579"/>
      <c r="V68" s="579"/>
      <c r="W68" s="579"/>
      <c r="X68" s="579"/>
      <c r="Y68" s="579"/>
      <c r="Z68" s="579"/>
      <c r="AA68" s="579"/>
      <c r="AB68" s="579"/>
      <c r="AC68" s="579"/>
      <c r="AD68" s="579"/>
      <c r="AE68" s="579"/>
      <c r="AF68" s="579"/>
      <c r="AG68" s="579"/>
      <c r="AH68" s="579"/>
      <c r="AI68" s="579"/>
      <c r="AJ68" s="579"/>
      <c r="AK68" s="579"/>
      <c r="AL68" s="579"/>
      <c r="AM68" s="579"/>
      <c r="AN68" s="579"/>
      <c r="AO68" s="579"/>
      <c r="AP68" s="579"/>
      <c r="AQ68" s="579"/>
      <c r="AR68" s="579"/>
      <c r="AS68" s="579"/>
      <c r="AT68" s="579"/>
      <c r="AU68" s="579"/>
      <c r="AV68" s="579"/>
      <c r="AW68" s="579"/>
      <c r="AX68" s="579"/>
      <c r="AY68" s="579"/>
      <c r="AZ68" s="580"/>
      <c r="BB68"/>
    </row>
    <row r="69" spans="2:54" x14ac:dyDescent="0.15">
      <c r="B69" s="578"/>
      <c r="C69" s="579"/>
      <c r="D69" s="579"/>
      <c r="E69" s="579"/>
      <c r="F69" s="579"/>
      <c r="G69" s="579"/>
      <c r="H69" s="579"/>
      <c r="I69" s="579"/>
      <c r="J69" s="579"/>
      <c r="K69" s="579"/>
      <c r="L69" s="579"/>
      <c r="M69" s="579"/>
      <c r="N69" s="579"/>
      <c r="O69" s="579"/>
      <c r="P69" s="579"/>
      <c r="Q69" s="579"/>
      <c r="R69" s="579"/>
      <c r="S69" s="579"/>
      <c r="T69" s="579"/>
      <c r="U69" s="579"/>
      <c r="V69" s="579"/>
      <c r="W69" s="579"/>
      <c r="X69" s="579"/>
      <c r="Y69" s="579"/>
      <c r="Z69" s="579"/>
      <c r="AA69" s="579"/>
      <c r="AB69" s="579"/>
      <c r="AC69" s="579"/>
      <c r="AD69" s="579"/>
      <c r="AE69" s="579"/>
      <c r="AF69" s="579"/>
      <c r="AG69" s="579"/>
      <c r="AH69" s="579"/>
      <c r="AI69" s="579"/>
      <c r="AJ69" s="579"/>
      <c r="AK69" s="579"/>
      <c r="AL69" s="579"/>
      <c r="AM69" s="579"/>
      <c r="AN69" s="579"/>
      <c r="AO69" s="579"/>
      <c r="AP69" s="579"/>
      <c r="AQ69" s="579"/>
      <c r="AR69" s="579"/>
      <c r="AS69" s="579"/>
      <c r="AT69" s="579"/>
      <c r="AU69" s="579"/>
      <c r="AV69" s="579"/>
      <c r="AW69" s="579"/>
      <c r="AX69" s="579"/>
      <c r="AY69" s="579"/>
      <c r="AZ69" s="580"/>
      <c r="BB69"/>
    </row>
    <row r="70" spans="2:54" x14ac:dyDescent="0.15">
      <c r="B70" s="578"/>
      <c r="C70" s="579"/>
      <c r="D70" s="579"/>
      <c r="E70" s="579"/>
      <c r="F70" s="579"/>
      <c r="G70" s="579"/>
      <c r="H70" s="579"/>
      <c r="I70" s="579"/>
      <c r="J70" s="579"/>
      <c r="K70" s="579"/>
      <c r="L70" s="579"/>
      <c r="M70" s="579"/>
      <c r="N70" s="579"/>
      <c r="O70" s="579"/>
      <c r="P70" s="579"/>
      <c r="Q70" s="579"/>
      <c r="R70" s="579"/>
      <c r="S70" s="579"/>
      <c r="T70" s="579"/>
      <c r="U70" s="579"/>
      <c r="V70" s="579"/>
      <c r="W70" s="579"/>
      <c r="X70" s="579"/>
      <c r="Y70" s="579"/>
      <c r="Z70" s="579"/>
      <c r="AA70" s="579"/>
      <c r="AB70" s="579"/>
      <c r="AC70" s="579"/>
      <c r="AD70" s="579"/>
      <c r="AE70" s="579"/>
      <c r="AF70" s="579"/>
      <c r="AG70" s="579"/>
      <c r="AH70" s="579"/>
      <c r="AI70" s="579"/>
      <c r="AJ70" s="579"/>
      <c r="AK70" s="579"/>
      <c r="AL70" s="579"/>
      <c r="AM70" s="579"/>
      <c r="AN70" s="579"/>
      <c r="AO70" s="579"/>
      <c r="AP70" s="579"/>
      <c r="AQ70" s="579"/>
      <c r="AR70" s="579"/>
      <c r="AS70" s="579"/>
      <c r="AT70" s="579"/>
      <c r="AU70" s="579"/>
      <c r="AV70" s="579"/>
      <c r="AW70" s="579"/>
      <c r="AX70" s="579"/>
      <c r="AY70" s="579"/>
      <c r="AZ70" s="580"/>
      <c r="BB70"/>
    </row>
    <row r="71" spans="2:54" x14ac:dyDescent="0.15">
      <c r="B71" s="578"/>
      <c r="C71" s="579"/>
      <c r="D71" s="579"/>
      <c r="E71" s="579"/>
      <c r="F71" s="579"/>
      <c r="G71" s="579"/>
      <c r="H71" s="579"/>
      <c r="I71" s="579"/>
      <c r="J71" s="579"/>
      <c r="K71" s="579"/>
      <c r="L71" s="579"/>
      <c r="M71" s="579"/>
      <c r="N71" s="579"/>
      <c r="O71" s="579"/>
      <c r="P71" s="579"/>
      <c r="Q71" s="579"/>
      <c r="R71" s="579"/>
      <c r="S71" s="579"/>
      <c r="T71" s="579"/>
      <c r="U71" s="579"/>
      <c r="V71" s="579"/>
      <c r="W71" s="579"/>
      <c r="X71" s="579"/>
      <c r="Y71" s="579"/>
      <c r="Z71" s="579"/>
      <c r="AA71" s="579"/>
      <c r="AB71" s="579"/>
      <c r="AC71" s="579"/>
      <c r="AD71" s="579"/>
      <c r="AE71" s="579"/>
      <c r="AF71" s="579"/>
      <c r="AG71" s="579"/>
      <c r="AH71" s="579"/>
      <c r="AI71" s="579"/>
      <c r="AJ71" s="579"/>
      <c r="AK71" s="579"/>
      <c r="AL71" s="579"/>
      <c r="AM71" s="579"/>
      <c r="AN71" s="579"/>
      <c r="AO71" s="579"/>
      <c r="AP71" s="579"/>
      <c r="AQ71" s="579"/>
      <c r="AR71" s="579"/>
      <c r="AS71" s="579"/>
      <c r="AT71" s="579"/>
      <c r="AU71" s="579"/>
      <c r="AV71" s="579"/>
      <c r="AW71" s="579"/>
      <c r="AX71" s="579"/>
      <c r="AY71" s="579"/>
      <c r="AZ71" s="580"/>
      <c r="BB71"/>
    </row>
    <row r="72" spans="2:54" x14ac:dyDescent="0.15">
      <c r="B72" s="578"/>
      <c r="C72" s="579"/>
      <c r="D72" s="579"/>
      <c r="E72" s="579"/>
      <c r="F72" s="579"/>
      <c r="G72" s="579"/>
      <c r="H72" s="579"/>
      <c r="I72" s="579"/>
      <c r="J72" s="579"/>
      <c r="K72" s="579"/>
      <c r="L72" s="579"/>
      <c r="M72" s="579"/>
      <c r="N72" s="579"/>
      <c r="O72" s="579"/>
      <c r="P72" s="579"/>
      <c r="Q72" s="579"/>
      <c r="R72" s="579"/>
      <c r="S72" s="579"/>
      <c r="T72" s="579"/>
      <c r="U72" s="579"/>
      <c r="V72" s="579"/>
      <c r="W72" s="579"/>
      <c r="X72" s="579"/>
      <c r="Y72" s="579"/>
      <c r="Z72" s="579"/>
      <c r="AA72" s="579"/>
      <c r="AB72" s="579"/>
      <c r="AC72" s="579"/>
      <c r="AD72" s="579"/>
      <c r="AE72" s="579"/>
      <c r="AF72" s="579"/>
      <c r="AG72" s="579"/>
      <c r="AH72" s="579"/>
      <c r="AI72" s="579"/>
      <c r="AJ72" s="579"/>
      <c r="AK72" s="579"/>
      <c r="AL72" s="579"/>
      <c r="AM72" s="579"/>
      <c r="AN72" s="579"/>
      <c r="AO72" s="579"/>
      <c r="AP72" s="579"/>
      <c r="AQ72" s="579"/>
      <c r="AR72" s="579"/>
      <c r="AS72" s="579"/>
      <c r="AT72" s="579"/>
      <c r="AU72" s="579"/>
      <c r="AV72" s="579"/>
      <c r="AW72" s="579"/>
      <c r="AX72" s="579"/>
      <c r="AY72" s="579"/>
      <c r="AZ72" s="580"/>
      <c r="BB72"/>
    </row>
    <row r="73" spans="2:54" x14ac:dyDescent="0.15">
      <c r="B73" s="500"/>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c r="AB73" s="501"/>
      <c r="AC73" s="501"/>
      <c r="AD73" s="501"/>
      <c r="AE73" s="501"/>
      <c r="AF73" s="501"/>
      <c r="AG73" s="501"/>
      <c r="AH73" s="501"/>
      <c r="AI73" s="501"/>
      <c r="AJ73" s="501"/>
      <c r="AK73" s="501"/>
      <c r="AL73" s="501"/>
      <c r="AM73" s="501"/>
      <c r="AN73" s="501"/>
      <c r="AO73" s="501"/>
      <c r="AP73" s="501"/>
      <c r="AQ73" s="501"/>
      <c r="AR73" s="501"/>
      <c r="AS73" s="501"/>
      <c r="AT73" s="501"/>
      <c r="AU73" s="501"/>
      <c r="AV73" s="501"/>
      <c r="AW73" s="501"/>
      <c r="AX73" s="501"/>
      <c r="AY73" s="501"/>
      <c r="AZ73" s="502"/>
      <c r="BB73"/>
    </row>
    <row r="74" spans="2:54" x14ac:dyDescent="0.15">
      <c r="B74" s="379"/>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79"/>
      <c r="AA74" s="379"/>
      <c r="AB74" s="379"/>
      <c r="AC74" s="379"/>
      <c r="AD74" s="379"/>
      <c r="AE74" s="379"/>
      <c r="AF74" s="379"/>
      <c r="AG74" s="379"/>
      <c r="AH74" s="379"/>
      <c r="AI74" s="379"/>
      <c r="AJ74" s="379"/>
      <c r="AK74" s="379"/>
      <c r="AL74" s="379"/>
      <c r="AM74" s="379"/>
      <c r="AN74" s="379"/>
      <c r="AO74" s="379"/>
      <c r="AP74" s="379"/>
      <c r="AQ74" s="379"/>
      <c r="AR74" s="379"/>
      <c r="AS74" s="379"/>
      <c r="AT74" s="379"/>
      <c r="AU74" s="379"/>
      <c r="AV74" s="379"/>
      <c r="AW74" s="379"/>
      <c r="AX74" s="379"/>
      <c r="AY74" s="379"/>
      <c r="AZ74" s="379"/>
      <c r="BB74"/>
    </row>
    <row r="75" spans="2:54" x14ac:dyDescent="0.15">
      <c r="B75" t="s">
        <v>777</v>
      </c>
      <c r="BB75"/>
    </row>
    <row r="76" spans="2:54" x14ac:dyDescent="0.15">
      <c r="B76" t="s">
        <v>785</v>
      </c>
      <c r="BB76"/>
    </row>
    <row r="77" spans="2:54" x14ac:dyDescent="0.15">
      <c r="B77" t="s">
        <v>778</v>
      </c>
      <c r="BB77"/>
    </row>
    <row r="78" spans="2:54" x14ac:dyDescent="0.15">
      <c r="B78" t="s">
        <v>779</v>
      </c>
      <c r="BB78"/>
    </row>
    <row r="79" spans="2:54" x14ac:dyDescent="0.15">
      <c r="B79" t="s">
        <v>780</v>
      </c>
      <c r="BB79"/>
    </row>
    <row r="80" spans="2:54" x14ac:dyDescent="0.15">
      <c r="B80" t="s">
        <v>781</v>
      </c>
    </row>
    <row r="81" spans="1:54" x14ac:dyDescent="0.15">
      <c r="B81" t="s">
        <v>786</v>
      </c>
    </row>
    <row r="82" spans="1:54" x14ac:dyDescent="0.15">
      <c r="B82" t="s">
        <v>782</v>
      </c>
    </row>
    <row r="83" spans="1:54" x14ac:dyDescent="0.15">
      <c r="B83" t="s">
        <v>783</v>
      </c>
    </row>
    <row r="84" spans="1:54" x14ac:dyDescent="0.15">
      <c r="B84" t="s">
        <v>784</v>
      </c>
    </row>
    <row r="86" spans="1:54" x14ac:dyDescent="0.15">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5"/>
      <c r="AE86" s="345"/>
      <c r="AF86" s="345"/>
      <c r="AG86" s="345"/>
      <c r="AH86" s="345"/>
      <c r="AI86" s="345"/>
      <c r="AJ86" s="345"/>
      <c r="AK86" s="345"/>
      <c r="AL86" s="345"/>
      <c r="AM86" s="345"/>
      <c r="AN86" s="345"/>
      <c r="AO86" s="345"/>
      <c r="AP86" s="345"/>
      <c r="AQ86" s="345"/>
      <c r="AR86" s="345"/>
      <c r="AS86" s="345"/>
      <c r="AT86" s="345"/>
      <c r="AU86" s="345"/>
      <c r="AV86" s="345"/>
      <c r="AW86" s="345"/>
      <c r="AX86" s="345"/>
      <c r="AY86" s="345"/>
      <c r="AZ86" s="345"/>
    </row>
    <row r="87" spans="1:54" x14ac:dyDescent="0.15">
      <c r="A87" s="345"/>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5"/>
      <c r="AE87" s="345"/>
      <c r="AF87" s="345"/>
      <c r="AG87" s="345"/>
      <c r="AH87" s="345"/>
      <c r="AI87" s="345"/>
      <c r="AJ87" s="345"/>
      <c r="AK87" s="345"/>
      <c r="AL87" s="345"/>
      <c r="AM87" s="345"/>
      <c r="AN87" s="345"/>
      <c r="AO87" s="345"/>
      <c r="AP87" s="345"/>
      <c r="AQ87" s="345"/>
      <c r="AR87" s="345"/>
      <c r="AS87" s="345"/>
      <c r="AT87" s="345"/>
      <c r="AU87" s="345"/>
      <c r="AV87" s="345"/>
      <c r="AW87" s="345"/>
      <c r="AX87" s="345"/>
      <c r="AY87" s="345"/>
      <c r="AZ87" s="345"/>
      <c r="BB87"/>
    </row>
    <row r="88" spans="1:54" x14ac:dyDescent="0.15">
      <c r="B88" s="451"/>
      <c r="C88" s="451"/>
      <c r="D88" s="451"/>
      <c r="E88" s="451"/>
      <c r="F88" s="451"/>
      <c r="G88" s="451"/>
      <c r="H88" s="451"/>
      <c r="I88" s="451"/>
      <c r="J88" s="451"/>
      <c r="K88" s="451"/>
      <c r="L88" s="451"/>
      <c r="M88" s="451"/>
      <c r="N88" s="451"/>
      <c r="O88" s="451"/>
      <c r="P88" s="451"/>
      <c r="Q88" s="451"/>
      <c r="R88" s="451"/>
      <c r="S88" s="451"/>
      <c r="T88" s="451"/>
      <c r="U88" s="451"/>
      <c r="V88" s="451"/>
      <c r="W88" s="451"/>
      <c r="X88" s="451"/>
      <c r="Y88" s="451"/>
      <c r="Z88" s="451"/>
      <c r="AA88" s="451"/>
      <c r="AB88" s="451"/>
      <c r="AC88" s="451"/>
      <c r="AD88" s="451"/>
      <c r="AE88" s="451"/>
      <c r="AF88" s="451"/>
      <c r="AG88" s="451"/>
      <c r="AH88" s="451"/>
      <c r="AI88" s="451"/>
      <c r="AJ88" s="451"/>
      <c r="AK88" s="451"/>
      <c r="AL88" s="451"/>
      <c r="AM88" s="451"/>
      <c r="AN88" s="451"/>
      <c r="AO88" s="451"/>
      <c r="AP88" s="451"/>
      <c r="AQ88" s="451"/>
      <c r="AR88" s="451"/>
      <c r="AS88" s="451"/>
      <c r="AT88" s="451"/>
      <c r="AU88" s="451"/>
      <c r="AV88" s="451"/>
      <c r="AW88" s="451"/>
      <c r="AX88" s="451"/>
      <c r="AY88" s="451"/>
      <c r="AZ88" s="451"/>
      <c r="BB88" s="345"/>
    </row>
    <row r="89" spans="1:54" x14ac:dyDescent="0.15">
      <c r="B89" s="451"/>
      <c r="C89" s="451"/>
      <c r="D89" s="451"/>
      <c r="E89" s="451"/>
      <c r="F89" s="451"/>
      <c r="G89" s="451"/>
      <c r="H89" s="451"/>
      <c r="I89" s="451"/>
      <c r="J89" s="451"/>
      <c r="K89" s="451"/>
      <c r="L89" s="451"/>
      <c r="M89" s="451"/>
      <c r="N89" s="451"/>
      <c r="O89" s="451"/>
      <c r="P89" s="451"/>
      <c r="Q89" s="451"/>
      <c r="R89" s="451"/>
      <c r="S89" s="451"/>
      <c r="T89" s="451"/>
      <c r="U89" s="451"/>
      <c r="V89" s="451"/>
      <c r="W89" s="451"/>
      <c r="X89" s="451"/>
      <c r="Y89" s="451"/>
      <c r="Z89" s="451"/>
      <c r="AA89" s="451"/>
      <c r="AB89" s="451"/>
      <c r="AC89" s="451"/>
      <c r="AD89" s="451"/>
      <c r="AE89" s="451"/>
      <c r="AF89" s="451"/>
      <c r="AG89" s="451"/>
      <c r="AH89" s="451"/>
      <c r="AI89" s="451"/>
      <c r="AJ89" s="451"/>
      <c r="AK89" s="451"/>
      <c r="AL89" s="451"/>
      <c r="AM89" s="451"/>
      <c r="AN89" s="451"/>
      <c r="AO89" s="451"/>
      <c r="AP89" s="451"/>
      <c r="AQ89" s="451"/>
      <c r="AR89" s="451"/>
      <c r="AS89" s="451"/>
      <c r="AT89" s="451"/>
      <c r="AU89" s="451"/>
      <c r="AV89" s="451"/>
      <c r="AW89" s="451"/>
      <c r="AX89" s="451"/>
      <c r="AY89" s="451"/>
      <c r="AZ89" s="451"/>
    </row>
    <row r="90" spans="1:54" x14ac:dyDescent="0.15">
      <c r="B90" s="451"/>
      <c r="C90" s="451"/>
      <c r="D90" s="451"/>
      <c r="E90" s="451"/>
      <c r="F90" s="451"/>
      <c r="G90" s="451"/>
      <c r="H90" s="451"/>
      <c r="I90" s="451"/>
      <c r="J90" s="451"/>
      <c r="K90" s="451"/>
      <c r="L90" s="451"/>
      <c r="M90" s="451"/>
      <c r="N90" s="451"/>
      <c r="O90" s="451"/>
      <c r="P90" s="451"/>
      <c r="Q90" s="451"/>
      <c r="R90" s="451"/>
      <c r="S90" s="451"/>
      <c r="T90" s="451"/>
      <c r="U90" s="451"/>
      <c r="V90" s="451"/>
      <c r="W90" s="451"/>
      <c r="X90" s="451"/>
      <c r="Y90" s="451"/>
      <c r="Z90" s="451"/>
      <c r="AA90" s="451"/>
      <c r="AB90" s="451"/>
      <c r="AC90" s="451"/>
      <c r="AD90" s="451"/>
      <c r="AE90" s="451"/>
      <c r="AF90" s="451"/>
      <c r="AG90" s="451"/>
      <c r="AH90" s="451"/>
      <c r="AI90" s="451"/>
      <c r="AJ90" s="451"/>
      <c r="AK90" s="451"/>
      <c r="AL90" s="451"/>
      <c r="AM90" s="451"/>
      <c r="AN90" s="451"/>
      <c r="AO90" s="451"/>
      <c r="AP90" s="451"/>
      <c r="AQ90" s="451"/>
      <c r="AR90" s="451"/>
      <c r="AS90" s="451"/>
      <c r="AT90" s="451"/>
      <c r="AU90" s="451"/>
      <c r="AV90" s="451"/>
      <c r="AW90" s="451"/>
      <c r="AX90" s="451"/>
      <c r="AY90" s="451"/>
      <c r="AZ90" s="451"/>
      <c r="BB90"/>
    </row>
    <row r="91" spans="1:54" x14ac:dyDescent="0.15">
      <c r="B91" s="451"/>
      <c r="C91" s="451"/>
      <c r="D91" s="451"/>
      <c r="E91" s="451"/>
      <c r="F91" s="451"/>
      <c r="G91" s="451"/>
      <c r="H91" s="451"/>
      <c r="I91" s="451"/>
      <c r="J91" s="451"/>
      <c r="K91" s="451"/>
      <c r="L91" s="451"/>
      <c r="M91" s="451"/>
      <c r="N91" s="451"/>
      <c r="O91" s="451"/>
      <c r="P91" s="451"/>
      <c r="Q91" s="451"/>
      <c r="R91" s="451"/>
      <c r="S91" s="451"/>
      <c r="T91" s="451"/>
      <c r="U91" s="451"/>
      <c r="V91" s="451"/>
      <c r="W91" s="451"/>
      <c r="X91" s="451"/>
      <c r="Y91" s="451"/>
      <c r="Z91" s="451"/>
      <c r="AA91" s="451"/>
      <c r="AB91" s="451"/>
      <c r="AC91" s="451"/>
      <c r="AD91" s="451"/>
      <c r="AE91" s="451"/>
      <c r="AF91" s="451"/>
      <c r="AG91" s="451"/>
      <c r="AH91" s="451"/>
      <c r="AI91" s="451"/>
      <c r="AJ91" s="451"/>
      <c r="AK91" s="451"/>
      <c r="AL91" s="451"/>
      <c r="AM91" s="451"/>
      <c r="AN91" s="451"/>
      <c r="AO91" s="451"/>
      <c r="AP91" s="451"/>
      <c r="AQ91" s="451"/>
      <c r="AR91" s="451"/>
      <c r="AS91" s="451"/>
      <c r="AT91" s="451"/>
      <c r="AU91" s="451"/>
      <c r="AV91" s="451"/>
      <c r="AW91" s="451"/>
      <c r="AX91" s="451"/>
      <c r="AY91" s="451"/>
      <c r="AZ91" s="451"/>
      <c r="BB91"/>
    </row>
    <row r="92" spans="1:54" x14ac:dyDescent="0.15">
      <c r="B92" s="451"/>
      <c r="C92" s="451"/>
      <c r="D92" s="451"/>
      <c r="E92" s="451"/>
      <c r="F92" s="451"/>
      <c r="G92" s="451"/>
      <c r="H92" s="451"/>
      <c r="I92" s="451"/>
      <c r="J92" s="451"/>
      <c r="K92" s="451"/>
      <c r="L92" s="451"/>
      <c r="M92" s="451"/>
      <c r="N92" s="451"/>
      <c r="O92" s="451"/>
      <c r="P92" s="451"/>
      <c r="Q92" s="451"/>
      <c r="R92" s="451"/>
      <c r="S92" s="451"/>
      <c r="T92" s="451"/>
      <c r="U92" s="451"/>
      <c r="V92" s="451"/>
      <c r="W92" s="451"/>
      <c r="X92" s="451"/>
      <c r="Y92" s="451"/>
      <c r="Z92" s="451"/>
      <c r="AA92" s="451"/>
      <c r="AB92" s="451"/>
      <c r="AC92" s="451"/>
      <c r="AD92" s="451"/>
      <c r="AE92" s="451"/>
      <c r="AF92" s="451"/>
      <c r="AG92" s="451"/>
      <c r="AH92" s="451"/>
      <c r="AI92" s="451"/>
      <c r="AJ92" s="451"/>
      <c r="AK92" s="451"/>
      <c r="AL92" s="451"/>
      <c r="AM92" s="451"/>
      <c r="AN92" s="451"/>
      <c r="AO92" s="451"/>
      <c r="AP92" s="451"/>
      <c r="AQ92" s="451"/>
      <c r="AR92" s="451"/>
      <c r="AS92" s="451"/>
      <c r="AT92" s="451"/>
      <c r="AU92" s="451"/>
      <c r="AV92" s="451"/>
      <c r="AW92" s="451"/>
      <c r="AX92" s="451"/>
      <c r="AY92" s="451"/>
      <c r="AZ92" s="451"/>
      <c r="BB92"/>
    </row>
    <row r="93" spans="1:54" x14ac:dyDescent="0.15">
      <c r="B93" s="451"/>
      <c r="C93" s="451"/>
      <c r="D93" s="451"/>
      <c r="E93" s="451"/>
      <c r="F93" s="451"/>
      <c r="G93" s="451"/>
      <c r="H93" s="451"/>
      <c r="I93" s="451"/>
      <c r="J93" s="451"/>
      <c r="K93" s="451"/>
      <c r="L93" s="451"/>
      <c r="M93" s="451"/>
      <c r="N93" s="451"/>
      <c r="O93" s="451"/>
      <c r="P93" s="451"/>
      <c r="Q93" s="451"/>
      <c r="R93" s="451"/>
      <c r="S93" s="451"/>
      <c r="T93" s="451"/>
      <c r="U93" s="451"/>
      <c r="V93" s="451"/>
      <c r="W93" s="451"/>
      <c r="X93" s="451"/>
      <c r="Y93" s="451"/>
      <c r="Z93" s="451"/>
      <c r="AA93" s="451"/>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B93"/>
    </row>
    <row r="94" spans="1:54" x14ac:dyDescent="0.15">
      <c r="B94" s="451"/>
      <c r="C94" s="451"/>
      <c r="D94" s="451"/>
      <c r="E94" s="451"/>
      <c r="F94" s="451"/>
      <c r="G94" s="451"/>
      <c r="H94" s="451"/>
      <c r="I94" s="451"/>
      <c r="J94" s="451"/>
      <c r="K94" s="451"/>
      <c r="L94" s="451"/>
      <c r="M94" s="451"/>
      <c r="N94" s="451"/>
      <c r="O94" s="451"/>
      <c r="P94" s="451"/>
      <c r="Q94" s="451"/>
      <c r="R94" s="451"/>
      <c r="S94" s="451"/>
      <c r="T94" s="451"/>
      <c r="U94" s="451"/>
      <c r="V94" s="451"/>
      <c r="W94" s="451"/>
      <c r="X94" s="451"/>
      <c r="Y94" s="451"/>
      <c r="Z94" s="451"/>
      <c r="AA94" s="451"/>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1"/>
      <c r="AY94" s="451"/>
      <c r="AZ94" s="451"/>
      <c r="BB94"/>
    </row>
    <row r="95" spans="1:54" x14ac:dyDescent="0.15">
      <c r="B95" s="451"/>
      <c r="C95" s="451"/>
      <c r="D95" s="451"/>
      <c r="E95" s="451"/>
      <c r="F95" s="451"/>
      <c r="G95" s="451"/>
      <c r="H95" s="451"/>
      <c r="I95" s="451"/>
      <c r="J95" s="451"/>
      <c r="K95" s="451"/>
      <c r="L95" s="451"/>
      <c r="M95" s="451"/>
      <c r="N95" s="451"/>
      <c r="O95" s="451"/>
      <c r="P95" s="451"/>
      <c r="Q95" s="451"/>
      <c r="R95" s="451"/>
      <c r="S95" s="451"/>
      <c r="T95" s="451"/>
      <c r="U95" s="451"/>
      <c r="V95" s="451"/>
      <c r="W95" s="451"/>
      <c r="X95" s="451"/>
      <c r="Y95" s="451"/>
      <c r="Z95" s="451"/>
      <c r="AA95" s="451"/>
      <c r="AB95" s="451"/>
      <c r="AC95" s="451"/>
      <c r="AD95" s="451"/>
      <c r="AE95" s="451"/>
      <c r="AF95" s="451"/>
      <c r="AG95" s="451"/>
      <c r="AH95" s="451"/>
      <c r="AI95" s="451"/>
      <c r="AJ95" s="451"/>
      <c r="AK95" s="451"/>
      <c r="AL95" s="451"/>
      <c r="AM95" s="451"/>
      <c r="AN95" s="451"/>
      <c r="AO95" s="451"/>
      <c r="AP95" s="451"/>
      <c r="AQ95" s="451"/>
      <c r="AR95" s="451"/>
      <c r="AS95" s="451"/>
      <c r="AT95" s="451"/>
      <c r="AU95" s="451"/>
      <c r="AV95" s="451"/>
      <c r="AW95" s="451"/>
      <c r="AX95" s="451"/>
      <c r="AY95" s="451"/>
      <c r="AZ95" s="451"/>
      <c r="BB95"/>
    </row>
    <row r="96" spans="1:54" x14ac:dyDescent="0.15">
      <c r="B96" s="451"/>
      <c r="C96" s="451"/>
      <c r="D96" s="451"/>
      <c r="E96" s="451"/>
      <c r="F96" s="451"/>
      <c r="G96" s="451"/>
      <c r="H96" s="451"/>
      <c r="I96" s="451"/>
      <c r="J96" s="451"/>
      <c r="K96" s="451"/>
      <c r="L96" s="451"/>
      <c r="M96" s="451"/>
      <c r="N96" s="451"/>
      <c r="O96" s="451"/>
      <c r="P96" s="451"/>
      <c r="Q96" s="451"/>
      <c r="R96" s="451"/>
      <c r="S96" s="451"/>
      <c r="T96" s="451"/>
      <c r="U96" s="451"/>
      <c r="V96" s="451"/>
      <c r="W96" s="451"/>
      <c r="X96" s="451"/>
      <c r="Y96" s="451"/>
      <c r="Z96" s="451"/>
      <c r="AA96" s="451"/>
      <c r="AB96" s="451"/>
      <c r="AC96" s="451"/>
      <c r="AD96" s="451"/>
      <c r="AE96" s="451"/>
      <c r="AF96" s="451"/>
      <c r="AG96" s="451"/>
      <c r="AH96" s="451"/>
      <c r="AI96" s="451"/>
      <c r="AJ96" s="451"/>
      <c r="AK96" s="451"/>
      <c r="AL96" s="451"/>
      <c r="AM96" s="451"/>
      <c r="AN96" s="451"/>
      <c r="AO96" s="451"/>
      <c r="AP96" s="451"/>
      <c r="AQ96" s="451"/>
      <c r="AR96" s="451"/>
      <c r="AS96" s="451"/>
      <c r="AT96" s="451"/>
      <c r="AU96" s="451"/>
      <c r="AV96" s="451"/>
      <c r="AW96" s="451"/>
      <c r="AX96" s="451"/>
      <c r="AY96" s="451"/>
      <c r="AZ96" s="451"/>
      <c r="BB96"/>
    </row>
    <row r="97" spans="2:54" x14ac:dyDescent="0.15">
      <c r="B97" s="451"/>
      <c r="C97" s="451"/>
      <c r="D97" s="451"/>
      <c r="E97" s="451"/>
      <c r="F97" s="451"/>
      <c r="G97" s="451"/>
      <c r="H97" s="451"/>
      <c r="I97" s="451"/>
      <c r="J97" s="451"/>
      <c r="K97" s="451"/>
      <c r="L97" s="451"/>
      <c r="M97" s="451"/>
      <c r="N97" s="451"/>
      <c r="O97" s="451"/>
      <c r="P97" s="451"/>
      <c r="Q97" s="451"/>
      <c r="R97" s="451"/>
      <c r="S97" s="451"/>
      <c r="T97" s="451"/>
      <c r="U97" s="451"/>
      <c r="V97" s="451"/>
      <c r="W97" s="451"/>
      <c r="X97" s="451"/>
      <c r="Y97" s="451"/>
      <c r="Z97" s="451"/>
      <c r="AA97" s="451"/>
      <c r="AB97" s="451"/>
      <c r="AC97" s="451"/>
      <c r="AD97" s="451"/>
      <c r="AE97" s="451"/>
      <c r="AF97" s="451"/>
      <c r="AG97" s="451"/>
      <c r="AH97" s="451"/>
      <c r="AI97" s="451"/>
      <c r="AJ97" s="451"/>
      <c r="AK97" s="451"/>
      <c r="AL97" s="451"/>
      <c r="AM97" s="451"/>
      <c r="AN97" s="451"/>
      <c r="AO97" s="451"/>
      <c r="AP97" s="451"/>
      <c r="AQ97" s="451"/>
      <c r="AR97" s="451"/>
      <c r="AS97" s="451"/>
      <c r="AT97" s="451"/>
      <c r="AU97" s="451"/>
      <c r="AV97" s="451"/>
      <c r="AW97" s="451"/>
      <c r="AX97" s="451"/>
      <c r="AY97" s="451"/>
      <c r="AZ97" s="451"/>
      <c r="BB97"/>
    </row>
    <row r="98" spans="2:54" x14ac:dyDescent="0.15">
      <c r="B98" s="451"/>
      <c r="C98" s="451"/>
      <c r="D98" s="451"/>
      <c r="E98" s="451"/>
      <c r="F98" s="451"/>
      <c r="G98" s="451"/>
      <c r="H98" s="451"/>
      <c r="I98" s="451"/>
      <c r="J98" s="451"/>
      <c r="K98" s="451"/>
      <c r="L98" s="451"/>
      <c r="M98" s="451"/>
      <c r="N98" s="451"/>
      <c r="O98" s="451"/>
      <c r="P98" s="451"/>
      <c r="Q98" s="451"/>
      <c r="R98" s="451"/>
      <c r="S98" s="451"/>
      <c r="T98" s="451"/>
      <c r="U98" s="451"/>
      <c r="V98" s="451"/>
      <c r="W98" s="451"/>
      <c r="X98" s="451"/>
      <c r="Y98" s="451"/>
      <c r="Z98" s="451"/>
      <c r="AA98" s="451"/>
      <c r="AB98" s="451"/>
      <c r="AC98" s="451"/>
      <c r="AD98" s="451"/>
      <c r="AE98" s="451"/>
      <c r="AF98" s="451"/>
      <c r="AG98" s="451"/>
      <c r="AH98" s="451"/>
      <c r="AI98" s="451"/>
      <c r="AJ98" s="451"/>
      <c r="AK98" s="451"/>
      <c r="AL98" s="451"/>
      <c r="AM98" s="451"/>
      <c r="AN98" s="451"/>
      <c r="AO98" s="451"/>
      <c r="AP98" s="451"/>
      <c r="AQ98" s="451"/>
      <c r="AR98" s="451"/>
      <c r="AS98" s="451"/>
      <c r="AT98" s="451"/>
      <c r="AU98" s="451"/>
      <c r="AV98" s="451"/>
      <c r="AW98" s="451"/>
      <c r="AX98" s="451"/>
      <c r="AY98" s="451"/>
      <c r="AZ98" s="451"/>
      <c r="BB98"/>
    </row>
    <row r="99" spans="2:54" x14ac:dyDescent="0.15">
      <c r="B99" s="451"/>
      <c r="C99" s="451"/>
      <c r="D99" s="451"/>
      <c r="E99" s="451"/>
      <c r="F99" s="451"/>
      <c r="G99" s="451"/>
      <c r="H99" s="451"/>
      <c r="I99" s="451"/>
      <c r="J99" s="451"/>
      <c r="K99" s="451"/>
      <c r="L99" s="451"/>
      <c r="M99" s="451"/>
      <c r="N99" s="451"/>
      <c r="O99" s="451"/>
      <c r="P99" s="451"/>
      <c r="Q99" s="451"/>
      <c r="R99" s="451"/>
      <c r="S99" s="451"/>
      <c r="T99" s="451"/>
      <c r="U99" s="451"/>
      <c r="V99" s="451"/>
      <c r="W99" s="451"/>
      <c r="X99" s="451"/>
      <c r="Y99" s="451"/>
      <c r="Z99" s="451"/>
      <c r="AA99" s="451"/>
      <c r="AB99" s="451"/>
      <c r="AC99" s="451"/>
      <c r="AD99" s="451"/>
      <c r="AE99" s="451"/>
      <c r="AF99" s="451"/>
      <c r="AG99" s="451"/>
      <c r="AH99" s="451"/>
      <c r="AI99" s="451"/>
      <c r="AJ99" s="451"/>
      <c r="AK99" s="451"/>
      <c r="AL99" s="451"/>
      <c r="AM99" s="451"/>
      <c r="AN99" s="451"/>
      <c r="AO99" s="451"/>
      <c r="AP99" s="451"/>
      <c r="AQ99" s="451"/>
      <c r="AR99" s="451"/>
      <c r="AS99" s="451"/>
      <c r="AT99" s="451"/>
      <c r="AU99" s="451"/>
      <c r="AV99" s="451"/>
      <c r="AW99" s="451"/>
      <c r="AX99" s="451"/>
      <c r="AY99" s="451"/>
      <c r="AZ99" s="451"/>
      <c r="BB99"/>
    </row>
    <row r="100" spans="2:54" x14ac:dyDescent="0.15">
      <c r="B100" s="451"/>
      <c r="C100" s="451"/>
      <c r="D100" s="451"/>
      <c r="E100" s="451"/>
      <c r="F100" s="451"/>
      <c r="G100" s="451"/>
      <c r="H100" s="451"/>
      <c r="I100" s="451"/>
      <c r="J100" s="451"/>
      <c r="K100" s="451"/>
      <c r="L100" s="451"/>
      <c r="M100" s="451"/>
      <c r="N100" s="451"/>
      <c r="O100" s="451"/>
      <c r="P100" s="451"/>
      <c r="Q100" s="451"/>
      <c r="R100" s="451"/>
      <c r="S100" s="451"/>
      <c r="T100" s="451"/>
      <c r="U100" s="451"/>
      <c r="V100" s="451"/>
      <c r="W100" s="451"/>
      <c r="X100" s="451"/>
      <c r="Y100" s="451"/>
      <c r="Z100" s="451"/>
      <c r="AA100" s="451"/>
      <c r="AB100" s="451"/>
      <c r="AC100" s="451"/>
      <c r="AD100" s="451"/>
      <c r="AE100" s="451"/>
      <c r="AF100" s="451"/>
      <c r="AG100" s="451"/>
      <c r="AH100" s="451"/>
      <c r="AI100" s="451"/>
      <c r="AJ100" s="451"/>
      <c r="AK100" s="451"/>
      <c r="AL100" s="451"/>
      <c r="AM100" s="451"/>
      <c r="AN100" s="451"/>
      <c r="AO100" s="451"/>
      <c r="AP100" s="451"/>
      <c r="AQ100" s="451"/>
      <c r="AR100" s="451"/>
      <c r="AS100" s="451"/>
      <c r="AT100" s="451"/>
      <c r="AU100" s="451"/>
      <c r="AV100" s="451"/>
      <c r="AW100" s="451"/>
      <c r="AX100" s="451"/>
      <c r="AY100" s="451"/>
      <c r="AZ100" s="451"/>
      <c r="BB100"/>
    </row>
    <row r="101" spans="2:54" x14ac:dyDescent="0.15">
      <c r="B101" s="345"/>
      <c r="C101" s="345"/>
      <c r="D101" s="345"/>
      <c r="E101" s="345"/>
      <c r="F101" s="345"/>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D101" s="345"/>
      <c r="AE101" s="345"/>
      <c r="AF101" s="345"/>
      <c r="AG101" s="345"/>
      <c r="AH101" s="345"/>
      <c r="AI101" s="345"/>
      <c r="AJ101" s="345"/>
      <c r="AK101" s="345"/>
      <c r="AL101" s="345"/>
      <c r="AM101" s="345"/>
      <c r="AN101" s="345"/>
      <c r="AO101" s="345"/>
      <c r="AP101" s="345"/>
      <c r="AQ101" s="345"/>
      <c r="AR101" s="345"/>
      <c r="AS101" s="345"/>
      <c r="AT101" s="345"/>
      <c r="AU101" s="345"/>
      <c r="AV101" s="345"/>
      <c r="AW101" s="345"/>
      <c r="AX101" s="345"/>
      <c r="AY101" s="345"/>
      <c r="AZ101" s="345"/>
      <c r="BB101"/>
    </row>
    <row r="102" spans="2:54" x14ac:dyDescent="0.15">
      <c r="B102" s="345"/>
      <c r="C102" s="345"/>
      <c r="D102" s="345"/>
      <c r="E102" s="345"/>
      <c r="F102" s="345"/>
      <c r="G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c r="AD102" s="345"/>
      <c r="AE102" s="345"/>
      <c r="AF102" s="345"/>
      <c r="AG102" s="345"/>
      <c r="AH102" s="345"/>
      <c r="AI102" s="345"/>
      <c r="AJ102" s="345"/>
      <c r="AK102" s="345"/>
      <c r="AL102" s="345"/>
      <c r="AM102" s="345"/>
      <c r="AN102" s="345"/>
      <c r="AO102" s="345"/>
      <c r="AP102" s="345"/>
      <c r="AQ102" s="345"/>
      <c r="AR102" s="345"/>
      <c r="AS102" s="345"/>
      <c r="AT102" s="345"/>
      <c r="AU102" s="345"/>
      <c r="AV102" s="345"/>
      <c r="AW102" s="345"/>
      <c r="AX102" s="345"/>
      <c r="AY102" s="345"/>
      <c r="AZ102" s="345"/>
      <c r="BB102"/>
    </row>
    <row r="103" spans="2:54" x14ac:dyDescent="0.15">
      <c r="B103" s="345"/>
      <c r="C103" s="345"/>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D103" s="345"/>
      <c r="AE103" s="345"/>
      <c r="AF103" s="345"/>
      <c r="AG103" s="345"/>
      <c r="AH103" s="345"/>
      <c r="AI103" s="345"/>
      <c r="AJ103" s="345"/>
      <c r="AK103" s="345"/>
      <c r="AL103" s="345"/>
      <c r="AM103" s="345"/>
      <c r="AN103" s="345"/>
      <c r="AO103" s="345"/>
      <c r="AP103" s="345"/>
      <c r="AQ103" s="345"/>
      <c r="AR103" s="345"/>
      <c r="AS103" s="345"/>
      <c r="AT103" s="345"/>
      <c r="AU103" s="345"/>
      <c r="AV103" s="345"/>
      <c r="AW103" s="345"/>
      <c r="AX103" s="345"/>
      <c r="AY103" s="345"/>
      <c r="AZ103" s="345"/>
      <c r="BB103"/>
    </row>
    <row r="104" spans="2:54" x14ac:dyDescent="0.15">
      <c r="B104" s="345"/>
      <c r="C104" s="345"/>
      <c r="D104" s="345"/>
      <c r="E104" s="345"/>
      <c r="F104" s="345"/>
      <c r="G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D104" s="345"/>
      <c r="AE104" s="345"/>
      <c r="AF104" s="345"/>
      <c r="AG104" s="345"/>
      <c r="AH104" s="345"/>
      <c r="AI104" s="345"/>
      <c r="AJ104" s="345"/>
      <c r="AK104" s="345"/>
      <c r="AL104" s="345"/>
      <c r="AM104" s="345"/>
      <c r="AN104" s="345"/>
      <c r="AO104" s="345"/>
      <c r="AP104" s="345"/>
      <c r="AQ104" s="345"/>
      <c r="AR104" s="345"/>
      <c r="AS104" s="345"/>
      <c r="AT104" s="345"/>
      <c r="AU104" s="345"/>
      <c r="AV104" s="345"/>
      <c r="AW104" s="345"/>
      <c r="AX104" s="345"/>
      <c r="AY104" s="345"/>
      <c r="AZ104" s="345"/>
      <c r="BB104"/>
    </row>
    <row r="105" spans="2:54" x14ac:dyDescent="0.15">
      <c r="B105" s="345"/>
      <c r="C105" s="345"/>
      <c r="D105" s="345"/>
      <c r="E105" s="345"/>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D105" s="345"/>
      <c r="AE105" s="345"/>
      <c r="AF105" s="345"/>
      <c r="AG105" s="345"/>
      <c r="AH105" s="345"/>
      <c r="AI105" s="345"/>
      <c r="AJ105" s="345"/>
      <c r="AK105" s="345"/>
      <c r="AL105" s="345"/>
      <c r="AM105" s="345"/>
      <c r="AN105" s="345"/>
      <c r="AO105" s="345"/>
      <c r="AP105" s="345"/>
      <c r="AQ105" s="345"/>
      <c r="AR105" s="345"/>
      <c r="AS105" s="345"/>
      <c r="AT105" s="345"/>
      <c r="AU105" s="345"/>
      <c r="AV105" s="345"/>
      <c r="AW105" s="345"/>
      <c r="AX105" s="345"/>
      <c r="AY105" s="345"/>
      <c r="AZ105" s="345"/>
      <c r="BB105"/>
    </row>
    <row r="106" spans="2:54" x14ac:dyDescent="0.15">
      <c r="B106" s="345"/>
      <c r="C106" s="345"/>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345"/>
      <c r="AK106" s="345"/>
      <c r="AL106" s="345"/>
      <c r="AM106" s="345"/>
      <c r="AN106" s="345"/>
      <c r="AO106" s="345"/>
      <c r="AP106" s="345"/>
      <c r="AQ106" s="345"/>
      <c r="AR106" s="345"/>
      <c r="AS106" s="345"/>
      <c r="AT106" s="345"/>
      <c r="AU106" s="345"/>
      <c r="AV106" s="345"/>
      <c r="AW106" s="345"/>
      <c r="AX106" s="345"/>
      <c r="AY106" s="345"/>
      <c r="AZ106" s="345"/>
      <c r="BB106"/>
    </row>
    <row r="107" spans="2:54" x14ac:dyDescent="0.15">
      <c r="B107" s="345"/>
      <c r="C107" s="345"/>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5"/>
      <c r="AO107" s="345"/>
      <c r="AP107" s="345"/>
      <c r="AQ107" s="345"/>
      <c r="AR107" s="345"/>
      <c r="AS107" s="345"/>
      <c r="AT107" s="345"/>
      <c r="AU107" s="345"/>
      <c r="AV107" s="345"/>
      <c r="AW107" s="345"/>
      <c r="AX107" s="345"/>
      <c r="AY107" s="345"/>
      <c r="AZ107" s="345"/>
    </row>
    <row r="108" spans="2:54" x14ac:dyDescent="0.15">
      <c r="B108" s="345"/>
      <c r="C108" s="345"/>
      <c r="D108" s="345"/>
      <c r="E108" s="345"/>
      <c r="F108" s="345"/>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c r="AD108" s="345"/>
      <c r="AE108" s="345"/>
      <c r="AF108" s="345"/>
      <c r="AG108" s="345"/>
      <c r="AH108" s="345"/>
      <c r="AI108" s="345"/>
      <c r="AJ108" s="345"/>
      <c r="AK108" s="345"/>
      <c r="AL108" s="345"/>
      <c r="AM108" s="345"/>
      <c r="AN108" s="345"/>
      <c r="AO108" s="345"/>
      <c r="AP108" s="345"/>
      <c r="AQ108" s="345"/>
      <c r="AR108" s="345"/>
      <c r="AS108" s="345"/>
      <c r="AT108" s="345"/>
      <c r="AU108" s="345"/>
      <c r="AV108" s="345"/>
      <c r="AW108" s="345"/>
      <c r="AX108" s="345"/>
      <c r="AY108" s="345"/>
      <c r="AZ108" s="345"/>
    </row>
    <row r="109" spans="2:54" x14ac:dyDescent="0.15">
      <c r="B109" s="345"/>
      <c r="C109" s="345"/>
      <c r="D109" s="345"/>
      <c r="E109" s="345"/>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D109" s="345"/>
      <c r="AE109" s="345"/>
      <c r="AF109" s="345"/>
      <c r="AG109" s="345"/>
      <c r="AH109" s="345"/>
      <c r="AI109" s="345"/>
      <c r="AJ109" s="345"/>
      <c r="AK109" s="345"/>
      <c r="AL109" s="345"/>
      <c r="AM109" s="345"/>
      <c r="AN109" s="345"/>
      <c r="AO109" s="345"/>
      <c r="AP109" s="345"/>
      <c r="AQ109" s="345"/>
      <c r="AR109" s="345"/>
      <c r="AS109" s="345"/>
      <c r="AT109" s="345"/>
      <c r="AU109" s="345"/>
      <c r="AV109" s="345"/>
      <c r="AW109" s="345"/>
      <c r="AX109" s="345"/>
      <c r="AY109" s="345"/>
      <c r="AZ109" s="345"/>
    </row>
    <row r="110" spans="2:54" x14ac:dyDescent="0.15">
      <c r="B110" s="345"/>
      <c r="C110" s="345"/>
      <c r="D110" s="345"/>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345"/>
      <c r="AK110" s="345"/>
      <c r="AL110" s="345"/>
      <c r="AM110" s="345"/>
      <c r="AN110" s="345"/>
      <c r="AO110" s="345"/>
      <c r="AP110" s="345"/>
      <c r="AQ110" s="345"/>
      <c r="AR110" s="345"/>
      <c r="AS110" s="345"/>
      <c r="AT110" s="345"/>
      <c r="AU110" s="345"/>
      <c r="AV110" s="345"/>
      <c r="AW110" s="345"/>
      <c r="AX110" s="345"/>
      <c r="AY110" s="345"/>
      <c r="AZ110" s="345"/>
    </row>
    <row r="111" spans="2:54" x14ac:dyDescent="0.15">
      <c r="B111" s="345"/>
      <c r="C111" s="345"/>
      <c r="D111" s="345"/>
      <c r="E111" s="345"/>
      <c r="F111" s="345"/>
      <c r="G111" s="345"/>
      <c r="H111" s="345"/>
      <c r="I111" s="345"/>
      <c r="J111" s="345"/>
      <c r="K111" s="345"/>
      <c r="L111" s="345"/>
      <c r="M111" s="345"/>
      <c r="N111" s="345"/>
      <c r="O111" s="345"/>
      <c r="P111" s="345"/>
      <c r="Q111" s="345"/>
      <c r="R111" s="345"/>
      <c r="S111" s="345"/>
      <c r="T111" s="345"/>
      <c r="U111" s="345"/>
      <c r="V111" s="345"/>
      <c r="W111" s="345"/>
      <c r="X111" s="345"/>
      <c r="Y111" s="345"/>
      <c r="Z111" s="345"/>
      <c r="AA111" s="345"/>
      <c r="AB111" s="345"/>
      <c r="AC111" s="345"/>
      <c r="AD111" s="345"/>
      <c r="AE111" s="345"/>
      <c r="AF111" s="345"/>
      <c r="AG111" s="345"/>
      <c r="AH111" s="345"/>
      <c r="AI111" s="345"/>
      <c r="AJ111" s="345"/>
      <c r="AK111" s="345"/>
      <c r="AL111" s="345"/>
      <c r="AM111" s="345"/>
      <c r="AN111" s="345"/>
      <c r="AO111" s="345"/>
      <c r="AP111" s="345"/>
      <c r="AQ111" s="345"/>
      <c r="AR111" s="345"/>
      <c r="AS111" s="345"/>
      <c r="AT111" s="345"/>
      <c r="AU111" s="345"/>
      <c r="AV111" s="345"/>
      <c r="AW111" s="345"/>
      <c r="AX111" s="345"/>
      <c r="AY111" s="345"/>
      <c r="AZ111" s="345"/>
    </row>
    <row r="112" spans="2:54" x14ac:dyDescent="0.15">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row>
  </sheetData>
  <sheetProtection algorithmName="SHA-512" hashValue="ahbCGIoDPAzhFw0W4xmRgCKxoLqSm9k6SKZeexKuYCH+eYIdzeUCiC0W0Ht2j4p0CQWoYRAw2yZe4NznmLhXFQ==" saltValue="v1NXuMTD/f50CqQ9eFMiPw==" spinCount="100000" sheet="1" objects="1" scenarios="1"/>
  <dataConsolidate/>
  <mergeCells count="96">
    <mergeCell ref="B61:AZ73"/>
    <mergeCell ref="B88:AZ100"/>
    <mergeCell ref="A19:L23"/>
    <mergeCell ref="A24:L24"/>
    <mergeCell ref="M16:BA18"/>
    <mergeCell ref="M19:BA24"/>
    <mergeCell ref="A45:J46"/>
    <mergeCell ref="Z25:AD27"/>
    <mergeCell ref="AE25:AG27"/>
    <mergeCell ref="AH25:AJ27"/>
    <mergeCell ref="AK25:AM27"/>
    <mergeCell ref="Z30:AY32"/>
    <mergeCell ref="Z33:AY35"/>
    <mergeCell ref="Z36:AY38"/>
    <mergeCell ref="A25:I27"/>
    <mergeCell ref="J25:L27"/>
    <mergeCell ref="M25:O27"/>
    <mergeCell ref="A1:BA2"/>
    <mergeCell ref="A16:L18"/>
    <mergeCell ref="C4:L4"/>
    <mergeCell ref="M4:BA4"/>
    <mergeCell ref="C5:L5"/>
    <mergeCell ref="M5:BA5"/>
    <mergeCell ref="M6:BA6"/>
    <mergeCell ref="C8:L8"/>
    <mergeCell ref="M8:BA8"/>
    <mergeCell ref="C9:L9"/>
    <mergeCell ref="C13:L13"/>
    <mergeCell ref="M13:BA13"/>
    <mergeCell ref="C14:L14"/>
    <mergeCell ref="M14:BA14"/>
    <mergeCell ref="M9:BA9"/>
    <mergeCell ref="R10:S10"/>
    <mergeCell ref="AP10:AU10"/>
    <mergeCell ref="AA10:AB10"/>
    <mergeCell ref="AL10:AM10"/>
    <mergeCell ref="AV10:AW10"/>
    <mergeCell ref="AN10:AO10"/>
    <mergeCell ref="P25:Q27"/>
    <mergeCell ref="R25:T27"/>
    <mergeCell ref="U25:V27"/>
    <mergeCell ref="W25:Y27"/>
    <mergeCell ref="A30:C38"/>
    <mergeCell ref="AT25:AV27"/>
    <mergeCell ref="AW25:AX27"/>
    <mergeCell ref="AY25:BA27"/>
    <mergeCell ref="A41:J42"/>
    <mergeCell ref="A43:J44"/>
    <mergeCell ref="AN25:AP27"/>
    <mergeCell ref="AQ25:AS27"/>
    <mergeCell ref="AZ30:BA32"/>
    <mergeCell ref="AZ33:BA35"/>
    <mergeCell ref="AZ36:BA38"/>
    <mergeCell ref="D30:Y32"/>
    <mergeCell ref="D33:Y35"/>
    <mergeCell ref="D36:Y38"/>
    <mergeCell ref="K41:U42"/>
    <mergeCell ref="V41:BA42"/>
    <mergeCell ref="K43:U44"/>
    <mergeCell ref="AB49:AL50"/>
    <mergeCell ref="AB53:AL54"/>
    <mergeCell ref="AM49:BA50"/>
    <mergeCell ref="AM51:BA52"/>
    <mergeCell ref="AM53:BA54"/>
    <mergeCell ref="K45:U46"/>
    <mergeCell ref="V43:BA44"/>
    <mergeCell ref="V45:BA46"/>
    <mergeCell ref="A57:J58"/>
    <mergeCell ref="K57:U58"/>
    <mergeCell ref="V57:BA58"/>
    <mergeCell ref="A55:J56"/>
    <mergeCell ref="K55:U56"/>
    <mergeCell ref="V55:BA56"/>
    <mergeCell ref="V47:BA48"/>
    <mergeCell ref="K47:U54"/>
    <mergeCell ref="A47:J54"/>
    <mergeCell ref="V49:AA50"/>
    <mergeCell ref="V51:AA52"/>
    <mergeCell ref="V53:AA54"/>
    <mergeCell ref="AB51:AL52"/>
    <mergeCell ref="BB15:BL15"/>
    <mergeCell ref="M15:BA15"/>
    <mergeCell ref="C15:L15"/>
    <mergeCell ref="A4:B15"/>
    <mergeCell ref="C6:L7"/>
    <mergeCell ref="M7:BA7"/>
    <mergeCell ref="C10:L10"/>
    <mergeCell ref="C11:L11"/>
    <mergeCell ref="M11:BA11"/>
    <mergeCell ref="C12:L12"/>
    <mergeCell ref="M12:BA12"/>
    <mergeCell ref="M10:Q10"/>
    <mergeCell ref="V10:Z10"/>
    <mergeCell ref="AC10:AD10"/>
    <mergeCell ref="AX10:BA10"/>
    <mergeCell ref="AE10:AK10"/>
  </mergeCells>
  <phoneticPr fontId="5"/>
  <printOptions horizontalCentered="1"/>
  <pageMargins left="0.31496062992125984" right="0.35433070866141736" top="0.51181102362204722" bottom="0.19685039370078741" header="0.51181102362204722" footer="0.23622047244094491"/>
  <pageSetup paperSize="9" orientation="portrait" r:id="rId1"/>
  <headerFooter alignWithMargins="0"/>
  <rowBreaks count="2" manualBreakCount="2">
    <brk id="40" max="52" man="1"/>
    <brk id="8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95250</xdr:colOff>
                    <xdr:row>13</xdr:row>
                    <xdr:rowOff>257175</xdr:rowOff>
                  </from>
                  <to>
                    <xdr:col>14</xdr:col>
                    <xdr:colOff>57150</xdr:colOff>
                    <xdr:row>14</xdr:row>
                    <xdr:rowOff>200025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95250</xdr:colOff>
                    <xdr:row>14</xdr:row>
                    <xdr:rowOff>390525</xdr:rowOff>
                  </from>
                  <to>
                    <xdr:col>14</xdr:col>
                    <xdr:colOff>57150</xdr:colOff>
                    <xdr:row>14</xdr:row>
                    <xdr:rowOff>638175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95250</xdr:colOff>
                    <xdr:row>14</xdr:row>
                    <xdr:rowOff>1095375</xdr:rowOff>
                  </from>
                  <to>
                    <xdr:col>14</xdr:col>
                    <xdr:colOff>57150</xdr:colOff>
                    <xdr:row>14</xdr:row>
                    <xdr:rowOff>1343025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11</xdr:col>
                    <xdr:colOff>95250</xdr:colOff>
                    <xdr:row>14</xdr:row>
                    <xdr:rowOff>247650</xdr:rowOff>
                  </from>
                  <to>
                    <xdr:col>14</xdr:col>
                    <xdr:colOff>57150</xdr:colOff>
                    <xdr:row>14</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11</xdr:col>
                    <xdr:colOff>95250</xdr:colOff>
                    <xdr:row>14</xdr:row>
                    <xdr:rowOff>104775</xdr:rowOff>
                  </from>
                  <to>
                    <xdr:col>14</xdr:col>
                    <xdr:colOff>57150</xdr:colOff>
                    <xdr:row>14</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'プルダウンメニュー元データ（財団ロックで閲覧できず）'!$B$3:$B$27</xm:f>
          </x14:formula1>
          <xm:sqref>M11:BA11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O124"/>
  <sheetViews>
    <sheetView showGridLines="0" view="pageBreakPreview" topLeftCell="A4" zoomScaleNormal="100" zoomScaleSheetLayoutView="100" workbookViewId="0">
      <selection activeCell="AK9" sqref="AK9"/>
    </sheetView>
  </sheetViews>
  <sheetFormatPr defaultRowHeight="12.75" x14ac:dyDescent="0.15"/>
  <cols>
    <col min="1" max="55" width="1.7109375" customWidth="1"/>
    <col min="56" max="56" width="14.28515625" style="23" customWidth="1"/>
  </cols>
  <sheetData>
    <row r="1" spans="1:56" ht="13.5" customHeight="1" x14ac:dyDescent="0.15">
      <c r="A1" s="390" t="s">
        <v>709</v>
      </c>
      <c r="B1" s="390"/>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22" t="s">
        <v>26</v>
      </c>
    </row>
    <row r="2" spans="1:56" ht="13.5" customHeight="1" x14ac:dyDescent="0.15">
      <c r="A2" s="390"/>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23" t="s">
        <v>622</v>
      </c>
    </row>
    <row r="3" spans="1:56" ht="13.5" customHeight="1" x14ac:dyDescent="0.15">
      <c r="A3" t="s">
        <v>253</v>
      </c>
    </row>
    <row r="4" spans="1:56" ht="13.5" customHeight="1" x14ac:dyDescent="0.15">
      <c r="A4" s="397" t="s">
        <v>85</v>
      </c>
      <c r="B4" s="397"/>
      <c r="C4" s="397"/>
      <c r="D4" s="397"/>
      <c r="E4" s="397"/>
      <c r="F4" s="397"/>
      <c r="G4" s="397"/>
      <c r="H4" s="397"/>
      <c r="I4" s="397"/>
      <c r="J4" s="397"/>
      <c r="K4" s="397"/>
      <c r="L4" s="397"/>
      <c r="M4" s="513" t="str">
        <f>IF(事業計画書総括!M4="","",事業計画書総括!M4)</f>
        <v/>
      </c>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4"/>
      <c r="AR4" s="514"/>
      <c r="AS4" s="514"/>
      <c r="AT4" s="514"/>
      <c r="AU4" s="514"/>
      <c r="AV4" s="514"/>
      <c r="AW4" s="514"/>
      <c r="AX4" s="514"/>
      <c r="AY4" s="514"/>
      <c r="AZ4" s="514"/>
      <c r="BA4" s="514"/>
      <c r="BB4" s="514"/>
      <c r="BC4" s="515"/>
      <c r="BD4" s="23" t="s">
        <v>201</v>
      </c>
    </row>
    <row r="5" spans="1:56" ht="13.5" customHeight="1" x14ac:dyDescent="0.15">
      <c r="A5" s="397"/>
      <c r="B5" s="397"/>
      <c r="C5" s="397"/>
      <c r="D5" s="397"/>
      <c r="E5" s="397"/>
      <c r="F5" s="397"/>
      <c r="G5" s="397"/>
      <c r="H5" s="397"/>
      <c r="I5" s="397"/>
      <c r="J5" s="397"/>
      <c r="K5" s="397"/>
      <c r="L5" s="397"/>
      <c r="M5" s="516"/>
      <c r="N5" s="517"/>
      <c r="O5" s="517"/>
      <c r="P5" s="517"/>
      <c r="Q5" s="517"/>
      <c r="R5" s="517"/>
      <c r="S5" s="517"/>
      <c r="T5" s="517"/>
      <c r="U5" s="517"/>
      <c r="V5" s="517"/>
      <c r="W5" s="517"/>
      <c r="X5" s="517"/>
      <c r="Y5" s="517"/>
      <c r="Z5" s="517"/>
      <c r="AA5" s="517"/>
      <c r="AB5" s="517"/>
      <c r="AC5" s="517"/>
      <c r="AD5" s="517"/>
      <c r="AE5" s="517"/>
      <c r="AF5" s="517"/>
      <c r="AG5" s="517"/>
      <c r="AH5" s="517"/>
      <c r="AI5" s="517"/>
      <c r="AJ5" s="517"/>
      <c r="AK5" s="517"/>
      <c r="AL5" s="517"/>
      <c r="AM5" s="517"/>
      <c r="AN5" s="517"/>
      <c r="AO5" s="517"/>
      <c r="AP5" s="517"/>
      <c r="AQ5" s="517"/>
      <c r="AR5" s="517"/>
      <c r="AS5" s="517"/>
      <c r="AT5" s="517"/>
      <c r="AU5" s="517"/>
      <c r="AV5" s="517"/>
      <c r="AW5" s="517"/>
      <c r="AX5" s="517"/>
      <c r="AY5" s="517"/>
      <c r="AZ5" s="517"/>
      <c r="BA5" s="517"/>
      <c r="BB5" s="517"/>
      <c r="BC5" s="518"/>
    </row>
    <row r="6" spans="1:56" x14ac:dyDescent="0.15">
      <c r="A6" s="397" t="s">
        <v>587</v>
      </c>
      <c r="B6" s="397"/>
      <c r="C6" s="397"/>
      <c r="D6" s="397"/>
      <c r="E6" s="397"/>
      <c r="F6" s="397"/>
      <c r="G6" s="397"/>
      <c r="H6" s="397"/>
      <c r="I6" s="397"/>
      <c r="J6" s="397"/>
      <c r="K6" s="397"/>
      <c r="L6" s="397"/>
      <c r="M6" s="512" t="str">
        <f>IF(+事業計画書総括!M16="","",+事業計画書総括!M16)</f>
        <v/>
      </c>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c r="AM6" s="512"/>
      <c r="AN6" s="512"/>
      <c r="AO6" s="512"/>
      <c r="AP6" s="512"/>
      <c r="AQ6" s="512"/>
      <c r="AR6" s="512"/>
      <c r="AS6" s="512"/>
      <c r="AT6" s="512"/>
      <c r="AU6" s="512"/>
      <c r="AV6" s="512"/>
      <c r="AW6" s="512"/>
      <c r="AX6" s="512"/>
      <c r="AY6" s="512"/>
      <c r="AZ6" s="512"/>
      <c r="BA6" s="512"/>
      <c r="BB6" s="512"/>
      <c r="BC6" s="512"/>
      <c r="BD6" s="23" t="s">
        <v>201</v>
      </c>
    </row>
    <row r="7" spans="1:56" x14ac:dyDescent="0.15">
      <c r="A7" s="397"/>
      <c r="B7" s="397"/>
      <c r="C7" s="397"/>
      <c r="D7" s="397"/>
      <c r="E7" s="397"/>
      <c r="F7" s="397"/>
      <c r="G7" s="397"/>
      <c r="H7" s="397"/>
      <c r="I7" s="397"/>
      <c r="J7" s="397"/>
      <c r="K7" s="397"/>
      <c r="L7" s="397"/>
      <c r="M7" s="512"/>
      <c r="N7" s="512"/>
      <c r="O7" s="512"/>
      <c r="P7" s="512"/>
      <c r="Q7" s="512"/>
      <c r="R7" s="512"/>
      <c r="S7" s="512"/>
      <c r="T7" s="512"/>
      <c r="U7" s="512"/>
      <c r="V7" s="512"/>
      <c r="W7" s="512"/>
      <c r="X7" s="512"/>
      <c r="Y7" s="512"/>
      <c r="Z7" s="512"/>
      <c r="AA7" s="512"/>
      <c r="AB7" s="512"/>
      <c r="AC7" s="512"/>
      <c r="AD7" s="512"/>
      <c r="AE7" s="512"/>
      <c r="AF7" s="512"/>
      <c r="AG7" s="512"/>
      <c r="AH7" s="512"/>
      <c r="AI7" s="512"/>
      <c r="AJ7" s="512"/>
      <c r="AK7" s="512"/>
      <c r="AL7" s="512"/>
      <c r="AM7" s="512"/>
      <c r="AN7" s="512"/>
      <c r="AO7" s="512"/>
      <c r="AP7" s="512"/>
      <c r="AQ7" s="512"/>
      <c r="AR7" s="512"/>
      <c r="AS7" s="512"/>
      <c r="AT7" s="512"/>
      <c r="AU7" s="512"/>
      <c r="AV7" s="512"/>
      <c r="AW7" s="512"/>
      <c r="AX7" s="512"/>
      <c r="AY7" s="512"/>
      <c r="AZ7" s="512"/>
      <c r="BA7" s="512"/>
      <c r="BB7" s="512"/>
      <c r="BC7" s="512"/>
    </row>
    <row r="8" spans="1:56" x14ac:dyDescent="0.15">
      <c r="A8" s="397"/>
      <c r="B8" s="397"/>
      <c r="C8" s="397"/>
      <c r="D8" s="397"/>
      <c r="E8" s="397"/>
      <c r="F8" s="397"/>
      <c r="G8" s="397"/>
      <c r="H8" s="397"/>
      <c r="I8" s="397"/>
      <c r="J8" s="397"/>
      <c r="K8" s="397"/>
      <c r="L8" s="397"/>
      <c r="M8" s="512"/>
      <c r="N8" s="512"/>
      <c r="O8" s="512"/>
      <c r="P8" s="512"/>
      <c r="Q8" s="512"/>
      <c r="R8" s="512"/>
      <c r="S8" s="512"/>
      <c r="T8" s="512"/>
      <c r="U8" s="512"/>
      <c r="V8" s="512"/>
      <c r="W8" s="512"/>
      <c r="X8" s="512"/>
      <c r="Y8" s="512"/>
      <c r="Z8" s="512"/>
      <c r="AA8" s="512"/>
      <c r="AB8" s="512"/>
      <c r="AC8" s="512"/>
      <c r="AD8" s="512"/>
      <c r="AE8" s="512"/>
      <c r="AF8" s="512"/>
      <c r="AG8" s="512"/>
      <c r="AH8" s="512"/>
      <c r="AI8" s="512"/>
      <c r="AJ8" s="512"/>
      <c r="AK8" s="512"/>
      <c r="AL8" s="512"/>
      <c r="AM8" s="512"/>
      <c r="AN8" s="512"/>
      <c r="AO8" s="512"/>
      <c r="AP8" s="512"/>
      <c r="AQ8" s="512"/>
      <c r="AR8" s="512"/>
      <c r="AS8" s="512"/>
      <c r="AT8" s="512"/>
      <c r="AU8" s="512"/>
      <c r="AV8" s="512"/>
      <c r="AW8" s="512"/>
      <c r="AX8" s="512"/>
      <c r="AY8" s="512"/>
      <c r="AZ8" s="512"/>
      <c r="BA8" s="512"/>
      <c r="BB8" s="512"/>
      <c r="BC8" s="512"/>
    </row>
    <row r="9" spans="1:56" ht="9.9499999999999993" customHeight="1" x14ac:dyDescent="0.15">
      <c r="AH9" s="1"/>
      <c r="AI9" s="7"/>
      <c r="AJ9" s="7"/>
      <c r="AK9" s="7"/>
      <c r="AL9" s="7"/>
      <c r="AM9" s="7"/>
      <c r="AN9" s="7"/>
      <c r="AO9" s="7"/>
      <c r="AP9" s="7"/>
      <c r="AQ9" s="7"/>
      <c r="AR9" s="7"/>
      <c r="AS9" s="7"/>
      <c r="AT9" s="7"/>
      <c r="AU9" s="7"/>
      <c r="AV9" s="7"/>
      <c r="AW9" s="7"/>
      <c r="AX9" s="7"/>
      <c r="AY9" s="7"/>
      <c r="AZ9" s="7"/>
      <c r="BA9" s="7"/>
      <c r="BB9" s="7"/>
      <c r="BC9" s="7"/>
    </row>
    <row r="10" spans="1:56" ht="13.5" customHeight="1" x14ac:dyDescent="0.15">
      <c r="A10" t="s">
        <v>282</v>
      </c>
      <c r="AH10" s="1"/>
      <c r="AI10" s="7"/>
      <c r="AJ10" s="7"/>
      <c r="AK10" s="7"/>
      <c r="AL10" s="7"/>
      <c r="AM10" s="7"/>
      <c r="AN10" s="7"/>
      <c r="AO10" s="7"/>
      <c r="AP10" s="7"/>
      <c r="AQ10" s="7"/>
      <c r="AR10" s="7"/>
      <c r="AS10" s="7"/>
      <c r="AT10" s="7"/>
      <c r="AU10" s="7"/>
      <c r="AV10" s="7"/>
      <c r="AW10" s="7"/>
      <c r="AX10" s="7"/>
      <c r="AY10" s="7"/>
      <c r="AZ10" s="7"/>
      <c r="BA10" s="7"/>
      <c r="BB10" s="7"/>
      <c r="BC10" s="7"/>
    </row>
    <row r="11" spans="1:56" ht="13.5" customHeight="1" thickBot="1" x14ac:dyDescent="0.2">
      <c r="A11" s="535" t="s">
        <v>255</v>
      </c>
      <c r="B11" s="536"/>
      <c r="C11" s="536"/>
      <c r="D11" s="536"/>
      <c r="E11" s="536"/>
      <c r="F11" s="536"/>
      <c r="G11" s="536"/>
      <c r="H11" s="536"/>
      <c r="I11" s="536"/>
      <c r="J11" s="536"/>
      <c r="K11" s="536"/>
      <c r="L11" s="536"/>
      <c r="M11" s="536"/>
      <c r="N11" s="536"/>
      <c r="O11" s="536"/>
      <c r="P11" s="536"/>
      <c r="Q11" s="536"/>
      <c r="R11" s="536"/>
      <c r="S11" s="536"/>
      <c r="T11" s="536"/>
      <c r="U11" s="536"/>
      <c r="V11" s="536"/>
      <c r="W11" s="536"/>
      <c r="X11" s="537"/>
      <c r="Y11" s="535" t="s">
        <v>267</v>
      </c>
      <c r="Z11" s="536"/>
      <c r="AA11" s="536"/>
      <c r="AB11" s="536"/>
      <c r="AC11" s="536"/>
      <c r="AD11" s="536"/>
      <c r="AE11" s="536"/>
      <c r="AF11" s="536"/>
      <c r="AG11" s="536"/>
      <c r="AH11" s="536"/>
      <c r="AI11" s="536"/>
      <c r="AJ11" s="536"/>
      <c r="AK11" s="536"/>
      <c r="AL11" s="536"/>
      <c r="AM11" s="536"/>
      <c r="AN11" s="536"/>
      <c r="AO11" s="536"/>
      <c r="AP11" s="536"/>
      <c r="AQ11" s="536"/>
      <c r="AR11" s="536"/>
      <c r="AS11" s="536"/>
      <c r="AT11" s="536"/>
      <c r="AU11" s="536"/>
      <c r="AV11" s="536"/>
      <c r="AW11" s="536"/>
      <c r="AX11" s="536"/>
      <c r="AY11" s="536"/>
      <c r="AZ11" s="536"/>
      <c r="BA11" s="536"/>
      <c r="BB11" s="536"/>
      <c r="BC11" s="537"/>
    </row>
    <row r="12" spans="1:56" ht="16.5" customHeight="1" thickTop="1" x14ac:dyDescent="0.15">
      <c r="A12" s="545" t="s">
        <v>281</v>
      </c>
      <c r="B12" s="546"/>
      <c r="C12" s="546"/>
      <c r="D12" s="546"/>
      <c r="E12" s="546"/>
      <c r="F12" s="546"/>
      <c r="G12" s="546"/>
      <c r="H12" s="546"/>
      <c r="I12" s="546"/>
      <c r="J12" s="546"/>
      <c r="K12" s="546"/>
      <c r="L12" s="546"/>
      <c r="M12" s="546"/>
      <c r="N12" s="546"/>
      <c r="O12" s="546"/>
      <c r="P12" s="546"/>
      <c r="Q12" s="546"/>
      <c r="R12" s="546"/>
      <c r="S12" s="546"/>
      <c r="T12" s="546"/>
      <c r="U12" s="546"/>
      <c r="V12" s="546"/>
      <c r="W12" s="546"/>
      <c r="X12" s="547"/>
      <c r="Y12" s="532"/>
      <c r="Z12" s="533"/>
      <c r="AA12" s="533"/>
      <c r="AB12" s="533"/>
      <c r="AC12" s="533"/>
      <c r="AD12" s="533"/>
      <c r="AE12" s="533"/>
      <c r="AF12" s="533"/>
      <c r="AG12" s="533"/>
      <c r="AH12" s="533"/>
      <c r="AI12" s="533"/>
      <c r="AJ12" s="533"/>
      <c r="AK12" s="533"/>
      <c r="AL12" s="533"/>
      <c r="AM12" s="533"/>
      <c r="AN12" s="533"/>
      <c r="AO12" s="533"/>
      <c r="AP12" s="533"/>
      <c r="AQ12" s="533"/>
      <c r="AR12" s="533"/>
      <c r="AS12" s="533"/>
      <c r="AT12" s="533"/>
      <c r="AU12" s="533"/>
      <c r="AV12" s="533"/>
      <c r="AW12" s="533"/>
      <c r="AX12" s="533"/>
      <c r="AY12" s="533"/>
      <c r="AZ12" s="533"/>
      <c r="BA12" s="533"/>
      <c r="BB12" s="533"/>
      <c r="BC12" s="534"/>
      <c r="BD12" s="23" t="s">
        <v>283</v>
      </c>
    </row>
    <row r="13" spans="1:56" ht="16.5" customHeight="1" x14ac:dyDescent="0.15">
      <c r="A13" s="548" t="s">
        <v>284</v>
      </c>
      <c r="B13" s="549"/>
      <c r="C13" s="549"/>
      <c r="D13" s="549"/>
      <c r="E13" s="549"/>
      <c r="F13" s="549"/>
      <c r="G13" s="549"/>
      <c r="H13" s="549"/>
      <c r="I13" s="549"/>
      <c r="J13" s="549"/>
      <c r="K13" s="549"/>
      <c r="L13" s="549"/>
      <c r="M13" s="549"/>
      <c r="N13" s="549"/>
      <c r="O13" s="549"/>
      <c r="P13" s="549"/>
      <c r="Q13" s="549"/>
      <c r="R13" s="549"/>
      <c r="S13" s="549"/>
      <c r="T13" s="549"/>
      <c r="U13" s="549"/>
      <c r="V13" s="549"/>
      <c r="W13" s="549"/>
      <c r="X13" s="550"/>
      <c r="Y13" s="504"/>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5"/>
      <c r="BA13" s="505"/>
      <c r="BB13" s="505"/>
      <c r="BC13" s="506"/>
      <c r="BD13" s="23" t="s">
        <v>283</v>
      </c>
    </row>
    <row r="14" spans="1:56" ht="16.5" customHeight="1" x14ac:dyDescent="0.15">
      <c r="A14" s="548" t="s">
        <v>292</v>
      </c>
      <c r="B14" s="549"/>
      <c r="C14" s="549"/>
      <c r="D14" s="549"/>
      <c r="E14" s="549"/>
      <c r="F14" s="549"/>
      <c r="G14" s="549"/>
      <c r="H14" s="549"/>
      <c r="I14" s="549"/>
      <c r="J14" s="549"/>
      <c r="K14" s="549"/>
      <c r="L14" s="549"/>
      <c r="M14" s="549"/>
      <c r="N14" s="549"/>
      <c r="O14" s="549"/>
      <c r="P14" s="549"/>
      <c r="Q14" s="549"/>
      <c r="R14" s="549"/>
      <c r="S14" s="549"/>
      <c r="T14" s="549"/>
      <c r="U14" s="549"/>
      <c r="V14" s="549"/>
      <c r="W14" s="549"/>
      <c r="X14" s="550"/>
      <c r="Y14" s="504"/>
      <c r="Z14" s="505"/>
      <c r="AA14" s="505"/>
      <c r="AB14" s="505"/>
      <c r="AC14" s="505"/>
      <c r="AD14" s="505"/>
      <c r="AE14" s="505"/>
      <c r="AF14" s="505"/>
      <c r="AG14" s="505"/>
      <c r="AH14" s="505"/>
      <c r="AI14" s="505"/>
      <c r="AJ14" s="505"/>
      <c r="AK14" s="505"/>
      <c r="AL14" s="505"/>
      <c r="AM14" s="505"/>
      <c r="AN14" s="505"/>
      <c r="AO14" s="505"/>
      <c r="AP14" s="505"/>
      <c r="AQ14" s="505"/>
      <c r="AR14" s="505"/>
      <c r="AS14" s="505"/>
      <c r="AT14" s="505"/>
      <c r="AU14" s="505"/>
      <c r="AV14" s="505"/>
      <c r="AW14" s="505"/>
      <c r="AX14" s="505"/>
      <c r="AY14" s="505"/>
      <c r="AZ14" s="505"/>
      <c r="BA14" s="505"/>
      <c r="BB14" s="505"/>
      <c r="BC14" s="506"/>
      <c r="BD14" s="23" t="s">
        <v>283</v>
      </c>
    </row>
    <row r="15" spans="1:56" ht="16.5" customHeight="1" x14ac:dyDescent="0.15">
      <c r="A15" s="548" t="s">
        <v>299</v>
      </c>
      <c r="B15" s="549"/>
      <c r="C15" s="549"/>
      <c r="D15" s="549"/>
      <c r="E15" s="549"/>
      <c r="F15" s="549"/>
      <c r="G15" s="549"/>
      <c r="H15" s="549"/>
      <c r="I15" s="549"/>
      <c r="J15" s="549"/>
      <c r="K15" s="549"/>
      <c r="L15" s="549"/>
      <c r="M15" s="549"/>
      <c r="N15" s="549"/>
      <c r="O15" s="549"/>
      <c r="P15" s="549"/>
      <c r="Q15" s="549"/>
      <c r="R15" s="549"/>
      <c r="S15" s="549"/>
      <c r="T15" s="549"/>
      <c r="U15" s="549"/>
      <c r="V15" s="549"/>
      <c r="W15" s="549"/>
      <c r="X15" s="550"/>
      <c r="Y15" s="504"/>
      <c r="Z15" s="505"/>
      <c r="AA15" s="505"/>
      <c r="AB15" s="505"/>
      <c r="AC15" s="505"/>
      <c r="AD15" s="505"/>
      <c r="AE15" s="505"/>
      <c r="AF15" s="505"/>
      <c r="AG15" s="505"/>
      <c r="AH15" s="505"/>
      <c r="AI15" s="505"/>
      <c r="AJ15" s="505"/>
      <c r="AK15" s="505"/>
      <c r="AL15" s="505"/>
      <c r="AM15" s="505"/>
      <c r="AN15" s="505"/>
      <c r="AO15" s="505"/>
      <c r="AP15" s="505"/>
      <c r="AQ15" s="505"/>
      <c r="AR15" s="505"/>
      <c r="AS15" s="505"/>
      <c r="AT15" s="505"/>
      <c r="AU15" s="505"/>
      <c r="AV15" s="505"/>
      <c r="AW15" s="505"/>
      <c r="AX15" s="505"/>
      <c r="AY15" s="505"/>
      <c r="AZ15" s="505"/>
      <c r="BA15" s="505"/>
      <c r="BB15" s="505"/>
      <c r="BC15" s="506"/>
      <c r="BD15" s="23" t="s">
        <v>283</v>
      </c>
    </row>
    <row r="16" spans="1:56" ht="16.5" customHeight="1" x14ac:dyDescent="0.15">
      <c r="A16" s="548" t="s">
        <v>310</v>
      </c>
      <c r="B16" s="549"/>
      <c r="C16" s="549"/>
      <c r="D16" s="549"/>
      <c r="E16" s="549"/>
      <c r="F16" s="549"/>
      <c r="G16" s="549"/>
      <c r="H16" s="549"/>
      <c r="I16" s="549"/>
      <c r="J16" s="549"/>
      <c r="K16" s="549"/>
      <c r="L16" s="549"/>
      <c r="M16" s="549"/>
      <c r="N16" s="549"/>
      <c r="O16" s="549"/>
      <c r="P16" s="549"/>
      <c r="Q16" s="549"/>
      <c r="R16" s="549"/>
      <c r="S16" s="549"/>
      <c r="T16" s="549"/>
      <c r="U16" s="549"/>
      <c r="V16" s="549"/>
      <c r="W16" s="549"/>
      <c r="X16" s="550"/>
      <c r="Y16" s="504"/>
      <c r="Z16" s="505"/>
      <c r="AA16" s="505"/>
      <c r="AB16" s="505"/>
      <c r="AC16" s="505"/>
      <c r="AD16" s="505"/>
      <c r="AE16" s="505"/>
      <c r="AF16" s="505"/>
      <c r="AG16" s="505"/>
      <c r="AH16" s="505"/>
      <c r="AI16" s="505"/>
      <c r="AJ16" s="505"/>
      <c r="AK16" s="505"/>
      <c r="AL16" s="505"/>
      <c r="AM16" s="505"/>
      <c r="AN16" s="505"/>
      <c r="AO16" s="505"/>
      <c r="AP16" s="505"/>
      <c r="AQ16" s="505"/>
      <c r="AR16" s="505"/>
      <c r="AS16" s="505"/>
      <c r="AT16" s="505"/>
      <c r="AU16" s="505"/>
      <c r="AV16" s="505"/>
      <c r="AW16" s="505"/>
      <c r="AX16" s="505"/>
      <c r="AY16" s="505"/>
      <c r="AZ16" s="505"/>
      <c r="BA16" s="505"/>
      <c r="BB16" s="505"/>
      <c r="BC16" s="506"/>
      <c r="BD16" s="23" t="s">
        <v>283</v>
      </c>
    </row>
    <row r="17" spans="1:56" ht="9.9499999999999993" customHeight="1" x14ac:dyDescent="0.15">
      <c r="AH17" s="1"/>
      <c r="AI17" s="7"/>
      <c r="AJ17" s="7"/>
      <c r="AK17" s="7"/>
      <c r="AL17" s="7"/>
      <c r="AM17" s="7"/>
      <c r="AN17" s="7"/>
      <c r="AO17" s="7"/>
      <c r="AP17" s="7"/>
      <c r="AQ17" s="7"/>
      <c r="AR17" s="7"/>
      <c r="AS17" s="7"/>
      <c r="AT17" s="7"/>
      <c r="AU17" s="7"/>
      <c r="AV17" s="7"/>
      <c r="AW17" s="7"/>
      <c r="AX17" s="7"/>
      <c r="AY17" s="7"/>
      <c r="AZ17" s="7"/>
      <c r="BA17" s="7"/>
      <c r="BB17" s="7"/>
      <c r="BC17" s="7"/>
    </row>
    <row r="18" spans="1:56" ht="13.5" customHeight="1" x14ac:dyDescent="0.15">
      <c r="A18" t="s">
        <v>237</v>
      </c>
      <c r="B18" s="21"/>
      <c r="C18" s="21"/>
      <c r="BC18" s="2"/>
    </row>
    <row r="19" spans="1:56" ht="13.5" customHeight="1" x14ac:dyDescent="0.15">
      <c r="A19" s="397" t="s">
        <v>238</v>
      </c>
      <c r="B19" s="397"/>
      <c r="C19" s="397"/>
      <c r="D19" s="397"/>
      <c r="E19" s="397"/>
      <c r="F19" s="397"/>
      <c r="G19" s="397"/>
      <c r="H19" s="397"/>
      <c r="I19" s="397"/>
      <c r="J19" s="397"/>
      <c r="K19" s="397"/>
      <c r="L19" s="397"/>
      <c r="M19" s="529"/>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0"/>
      <c r="AS19" s="530"/>
      <c r="AT19" s="530"/>
      <c r="AU19" s="530"/>
      <c r="AV19" s="530"/>
      <c r="AW19" s="530"/>
      <c r="AX19" s="530"/>
      <c r="AY19" s="530"/>
      <c r="AZ19" s="530"/>
      <c r="BA19" s="530"/>
      <c r="BB19" s="530"/>
      <c r="BC19" s="531"/>
      <c r="BD19" s="23" t="s">
        <v>631</v>
      </c>
    </row>
    <row r="20" spans="1:56" ht="13.5" customHeight="1" x14ac:dyDescent="0.15">
      <c r="A20" s="397"/>
      <c r="B20" s="397"/>
      <c r="C20" s="397"/>
      <c r="D20" s="397"/>
      <c r="E20" s="397"/>
      <c r="F20" s="397"/>
      <c r="G20" s="397"/>
      <c r="H20" s="397"/>
      <c r="I20" s="397"/>
      <c r="J20" s="397"/>
      <c r="K20" s="397"/>
      <c r="L20" s="397"/>
      <c r="M20" s="532"/>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33"/>
      <c r="AO20" s="533"/>
      <c r="AP20" s="533"/>
      <c r="AQ20" s="533"/>
      <c r="AR20" s="533"/>
      <c r="AS20" s="533"/>
      <c r="AT20" s="533"/>
      <c r="AU20" s="533"/>
      <c r="AV20" s="533"/>
      <c r="AW20" s="533"/>
      <c r="AX20" s="533"/>
      <c r="AY20" s="533"/>
      <c r="AZ20" s="533"/>
      <c r="BA20" s="533"/>
      <c r="BB20" s="533"/>
      <c r="BC20" s="534"/>
      <c r="BD20" s="23" t="s">
        <v>239</v>
      </c>
    </row>
    <row r="21" spans="1:56" ht="9.9499999999999993" customHeight="1" x14ac:dyDescent="0.15">
      <c r="B21" s="21"/>
      <c r="C21" s="21"/>
      <c r="BC21" s="2"/>
    </row>
    <row r="22" spans="1:56" ht="13.5" customHeight="1" x14ac:dyDescent="0.15">
      <c r="A22" t="s">
        <v>105</v>
      </c>
    </row>
    <row r="23" spans="1:56" ht="26.25" customHeight="1" thickBot="1" x14ac:dyDescent="0.2">
      <c r="A23" s="507" t="s">
        <v>101</v>
      </c>
      <c r="B23" s="507"/>
      <c r="C23" s="526" t="s">
        <v>111</v>
      </c>
      <c r="D23" s="526"/>
      <c r="E23" s="526"/>
      <c r="F23" s="526"/>
      <c r="G23" s="526"/>
      <c r="H23" s="526"/>
      <c r="I23" s="526"/>
      <c r="J23" s="526"/>
      <c r="K23" s="526"/>
      <c r="L23" s="526"/>
      <c r="M23" s="526"/>
      <c r="N23" s="526"/>
      <c r="O23" s="526"/>
      <c r="P23" s="526"/>
      <c r="Q23" s="526"/>
      <c r="R23" s="526"/>
      <c r="S23" s="526"/>
      <c r="T23" s="526"/>
      <c r="U23" s="526"/>
      <c r="V23" s="526"/>
      <c r="W23" s="526"/>
      <c r="X23" s="527" t="s">
        <v>588</v>
      </c>
      <c r="Y23" s="527"/>
      <c r="Z23" s="527"/>
      <c r="AA23" s="527"/>
      <c r="AB23" s="527"/>
      <c r="AC23" s="527"/>
      <c r="AD23" s="527"/>
      <c r="AE23" s="527"/>
      <c r="AF23" s="527"/>
      <c r="AG23" s="527"/>
      <c r="AH23" s="527"/>
      <c r="AI23" s="527"/>
      <c r="AJ23" s="527"/>
      <c r="AK23" s="528" t="s">
        <v>589</v>
      </c>
      <c r="AL23" s="526"/>
      <c r="AM23" s="526"/>
      <c r="AN23" s="526"/>
      <c r="AO23" s="526"/>
      <c r="AP23" s="526"/>
      <c r="AQ23" s="526"/>
      <c r="AR23" s="526"/>
      <c r="AS23" s="526"/>
      <c r="AT23" s="526"/>
      <c r="AU23" s="526"/>
      <c r="AV23" s="526"/>
      <c r="AW23" s="526"/>
      <c r="AX23" s="7"/>
      <c r="AY23" s="581" t="s">
        <v>612</v>
      </c>
      <c r="AZ23" s="583"/>
      <c r="BA23" s="581" t="s">
        <v>615</v>
      </c>
      <c r="BB23" s="582"/>
      <c r="BC23" s="583"/>
      <c r="BD23" s="23" t="s">
        <v>590</v>
      </c>
    </row>
    <row r="24" spans="1:56" ht="13.5" customHeight="1" thickTop="1" x14ac:dyDescent="0.15">
      <c r="A24" s="520">
        <v>1</v>
      </c>
      <c r="B24" s="520"/>
      <c r="C24" s="521"/>
      <c r="D24" s="521"/>
      <c r="E24" s="521"/>
      <c r="F24" s="521"/>
      <c r="G24" s="521"/>
      <c r="H24" s="521"/>
      <c r="I24" s="521"/>
      <c r="J24" s="521"/>
      <c r="K24" s="521"/>
      <c r="L24" s="521"/>
      <c r="M24" s="521"/>
      <c r="N24" s="521"/>
      <c r="O24" s="521"/>
      <c r="P24" s="521"/>
      <c r="Q24" s="521"/>
      <c r="R24" s="521"/>
      <c r="S24" s="521"/>
      <c r="T24" s="521"/>
      <c r="U24" s="521"/>
      <c r="V24" s="521"/>
      <c r="W24" s="521"/>
      <c r="X24" s="522" t="str">
        <f>IF(AK24="","",AK24)</f>
        <v/>
      </c>
      <c r="Y24" s="522"/>
      <c r="Z24" s="522"/>
      <c r="AA24" s="522"/>
      <c r="AB24" s="522"/>
      <c r="AC24" s="522"/>
      <c r="AD24" s="522"/>
      <c r="AE24" s="522"/>
      <c r="AF24" s="522"/>
      <c r="AG24" s="522"/>
      <c r="AH24" s="522"/>
      <c r="AI24" s="522"/>
      <c r="AJ24" s="522"/>
      <c r="AK24" s="524"/>
      <c r="AL24" s="524"/>
      <c r="AM24" s="524"/>
      <c r="AN24" s="524"/>
      <c r="AO24" s="524"/>
      <c r="AP24" s="524"/>
      <c r="AQ24" s="524"/>
      <c r="AR24" s="524"/>
      <c r="AS24" s="524"/>
      <c r="AT24" s="524"/>
      <c r="AU24" s="524"/>
      <c r="AV24" s="524"/>
      <c r="AW24" s="524"/>
      <c r="AX24" s="1"/>
      <c r="AY24" s="584"/>
      <c r="AZ24" s="586"/>
      <c r="BA24" s="584"/>
      <c r="BB24" s="585"/>
      <c r="BC24" s="586"/>
      <c r="BD24" s="23" t="s">
        <v>613</v>
      </c>
    </row>
    <row r="25" spans="1:56" ht="13.5" customHeight="1" x14ac:dyDescent="0.15">
      <c r="A25" s="519"/>
      <c r="B25" s="519"/>
      <c r="C25" s="438"/>
      <c r="D25" s="438"/>
      <c r="E25" s="438"/>
      <c r="F25" s="438"/>
      <c r="G25" s="438"/>
      <c r="H25" s="438"/>
      <c r="I25" s="438"/>
      <c r="J25" s="438"/>
      <c r="K25" s="438"/>
      <c r="L25" s="438"/>
      <c r="M25" s="438"/>
      <c r="N25" s="438"/>
      <c r="O25" s="438"/>
      <c r="P25" s="438"/>
      <c r="Q25" s="438"/>
      <c r="R25" s="438"/>
      <c r="S25" s="438"/>
      <c r="T25" s="438"/>
      <c r="U25" s="438"/>
      <c r="V25" s="438"/>
      <c r="W25" s="438"/>
      <c r="X25" s="523"/>
      <c r="Y25" s="523"/>
      <c r="Z25" s="523"/>
      <c r="AA25" s="523"/>
      <c r="AB25" s="523"/>
      <c r="AC25" s="523"/>
      <c r="AD25" s="523"/>
      <c r="AE25" s="523"/>
      <c r="AF25" s="523"/>
      <c r="AG25" s="523"/>
      <c r="AH25" s="523"/>
      <c r="AI25" s="523"/>
      <c r="AJ25" s="523"/>
      <c r="AK25" s="525"/>
      <c r="AL25" s="525"/>
      <c r="AM25" s="525"/>
      <c r="AN25" s="525"/>
      <c r="AO25" s="525"/>
      <c r="AP25" s="525"/>
      <c r="AQ25" s="525"/>
      <c r="AR25" s="525"/>
      <c r="AS25" s="525"/>
      <c r="AT25" s="525"/>
      <c r="AU25" s="525"/>
      <c r="AV25" s="525"/>
      <c r="AW25" s="525"/>
      <c r="AX25" s="1"/>
      <c r="AY25" s="587"/>
      <c r="AZ25" s="589"/>
      <c r="BA25" s="587"/>
      <c r="BB25" s="588"/>
      <c r="BC25" s="589"/>
      <c r="BD25" s="23" t="s">
        <v>618</v>
      </c>
    </row>
    <row r="26" spans="1:56" ht="13.5" customHeight="1" x14ac:dyDescent="0.15">
      <c r="A26" s="519">
        <v>2</v>
      </c>
      <c r="B26" s="519"/>
      <c r="C26" s="438"/>
      <c r="D26" s="438"/>
      <c r="E26" s="438"/>
      <c r="F26" s="438"/>
      <c r="G26" s="438"/>
      <c r="H26" s="438"/>
      <c r="I26" s="438"/>
      <c r="J26" s="438"/>
      <c r="K26" s="438"/>
      <c r="L26" s="438"/>
      <c r="M26" s="438"/>
      <c r="N26" s="438"/>
      <c r="O26" s="438"/>
      <c r="P26" s="438"/>
      <c r="Q26" s="438"/>
      <c r="R26" s="438"/>
      <c r="S26" s="438"/>
      <c r="T26" s="438"/>
      <c r="U26" s="438"/>
      <c r="V26" s="438"/>
      <c r="W26" s="438"/>
      <c r="X26" s="523" t="str">
        <f>IF(AK26="","",AK26)</f>
        <v/>
      </c>
      <c r="Y26" s="523"/>
      <c r="Z26" s="523"/>
      <c r="AA26" s="523"/>
      <c r="AB26" s="523"/>
      <c r="AC26" s="523"/>
      <c r="AD26" s="523"/>
      <c r="AE26" s="523"/>
      <c r="AF26" s="523"/>
      <c r="AG26" s="523"/>
      <c r="AH26" s="523"/>
      <c r="AI26" s="523"/>
      <c r="AJ26" s="523"/>
      <c r="AK26" s="525"/>
      <c r="AL26" s="525"/>
      <c r="AM26" s="525"/>
      <c r="AN26" s="525"/>
      <c r="AO26" s="525"/>
      <c r="AP26" s="525"/>
      <c r="AQ26" s="525"/>
      <c r="AR26" s="525"/>
      <c r="AS26" s="525"/>
      <c r="AT26" s="525"/>
      <c r="AU26" s="525"/>
      <c r="AV26" s="525"/>
      <c r="AW26" s="525"/>
      <c r="AX26" s="1"/>
      <c r="AY26" s="590"/>
      <c r="AZ26" s="592"/>
      <c r="BA26" s="590"/>
      <c r="BB26" s="591"/>
      <c r="BC26" s="592"/>
      <c r="BD26" s="23" t="s">
        <v>619</v>
      </c>
    </row>
    <row r="27" spans="1:56" ht="13.5" customHeight="1" x14ac:dyDescent="0.15">
      <c r="A27" s="519"/>
      <c r="B27" s="519"/>
      <c r="C27" s="438"/>
      <c r="D27" s="438"/>
      <c r="E27" s="438"/>
      <c r="F27" s="438"/>
      <c r="G27" s="438"/>
      <c r="H27" s="438"/>
      <c r="I27" s="438"/>
      <c r="J27" s="438"/>
      <c r="K27" s="438"/>
      <c r="L27" s="438"/>
      <c r="M27" s="438"/>
      <c r="N27" s="438"/>
      <c r="O27" s="438"/>
      <c r="P27" s="438"/>
      <c r="Q27" s="438"/>
      <c r="R27" s="438"/>
      <c r="S27" s="438"/>
      <c r="T27" s="438"/>
      <c r="U27" s="438"/>
      <c r="V27" s="438"/>
      <c r="W27" s="438"/>
      <c r="X27" s="523"/>
      <c r="Y27" s="523"/>
      <c r="Z27" s="523"/>
      <c r="AA27" s="523"/>
      <c r="AB27" s="523"/>
      <c r="AC27" s="523"/>
      <c r="AD27" s="523"/>
      <c r="AE27" s="523"/>
      <c r="AF27" s="523"/>
      <c r="AG27" s="523"/>
      <c r="AH27" s="523"/>
      <c r="AI27" s="523"/>
      <c r="AJ27" s="523"/>
      <c r="AK27" s="525"/>
      <c r="AL27" s="525"/>
      <c r="AM27" s="525"/>
      <c r="AN27" s="525"/>
      <c r="AO27" s="525"/>
      <c r="AP27" s="525"/>
      <c r="AQ27" s="525"/>
      <c r="AR27" s="525"/>
      <c r="AS27" s="525"/>
      <c r="AT27" s="525"/>
      <c r="AU27" s="525"/>
      <c r="AV27" s="525"/>
      <c r="AW27" s="525"/>
      <c r="AX27" s="1"/>
      <c r="AY27" s="587"/>
      <c r="AZ27" s="589"/>
      <c r="BA27" s="587"/>
      <c r="BB27" s="588"/>
      <c r="BC27" s="589"/>
      <c r="BD27" s="278" t="s">
        <v>632</v>
      </c>
    </row>
    <row r="28" spans="1:56" ht="13.5" customHeight="1" x14ac:dyDescent="0.15">
      <c r="A28" s="519">
        <v>3</v>
      </c>
      <c r="B28" s="519"/>
      <c r="C28" s="438"/>
      <c r="D28" s="438"/>
      <c r="E28" s="438"/>
      <c r="F28" s="438"/>
      <c r="G28" s="438"/>
      <c r="H28" s="438"/>
      <c r="I28" s="438"/>
      <c r="J28" s="438"/>
      <c r="K28" s="438"/>
      <c r="L28" s="438"/>
      <c r="M28" s="438"/>
      <c r="N28" s="438"/>
      <c r="O28" s="438"/>
      <c r="P28" s="438"/>
      <c r="Q28" s="438"/>
      <c r="R28" s="438"/>
      <c r="S28" s="438"/>
      <c r="T28" s="438"/>
      <c r="U28" s="438"/>
      <c r="V28" s="438"/>
      <c r="W28" s="438"/>
      <c r="X28" s="523" t="str">
        <f t="shared" ref="X28" si="0">IF(AK28="","",AK28)</f>
        <v/>
      </c>
      <c r="Y28" s="523"/>
      <c r="Z28" s="523"/>
      <c r="AA28" s="523"/>
      <c r="AB28" s="523"/>
      <c r="AC28" s="523"/>
      <c r="AD28" s="523"/>
      <c r="AE28" s="523"/>
      <c r="AF28" s="523"/>
      <c r="AG28" s="523"/>
      <c r="AH28" s="523"/>
      <c r="AI28" s="523"/>
      <c r="AJ28" s="523"/>
      <c r="AK28" s="525"/>
      <c r="AL28" s="525"/>
      <c r="AM28" s="525"/>
      <c r="AN28" s="525"/>
      <c r="AO28" s="525"/>
      <c r="AP28" s="525"/>
      <c r="AQ28" s="525"/>
      <c r="AR28" s="525"/>
      <c r="AS28" s="525"/>
      <c r="AT28" s="525"/>
      <c r="AU28" s="525"/>
      <c r="AV28" s="525"/>
      <c r="AW28" s="525"/>
      <c r="AX28" s="1"/>
      <c r="AY28" s="590"/>
      <c r="AZ28" s="592"/>
      <c r="BA28" s="590"/>
      <c r="BB28" s="591"/>
      <c r="BC28" s="592"/>
      <c r="BD28" s="24"/>
    </row>
    <row r="29" spans="1:56" ht="13.5" customHeight="1" x14ac:dyDescent="0.15">
      <c r="A29" s="519"/>
      <c r="B29" s="519"/>
      <c r="C29" s="438"/>
      <c r="D29" s="438"/>
      <c r="E29" s="438"/>
      <c r="F29" s="438"/>
      <c r="G29" s="438"/>
      <c r="H29" s="438"/>
      <c r="I29" s="438"/>
      <c r="J29" s="438"/>
      <c r="K29" s="438"/>
      <c r="L29" s="438"/>
      <c r="M29" s="438"/>
      <c r="N29" s="438"/>
      <c r="O29" s="438"/>
      <c r="P29" s="438"/>
      <c r="Q29" s="438"/>
      <c r="R29" s="438"/>
      <c r="S29" s="438"/>
      <c r="T29" s="438"/>
      <c r="U29" s="438"/>
      <c r="V29" s="438"/>
      <c r="W29" s="438"/>
      <c r="X29" s="523"/>
      <c r="Y29" s="523"/>
      <c r="Z29" s="523"/>
      <c r="AA29" s="523"/>
      <c r="AB29" s="523"/>
      <c r="AC29" s="523"/>
      <c r="AD29" s="523"/>
      <c r="AE29" s="523"/>
      <c r="AF29" s="523"/>
      <c r="AG29" s="523"/>
      <c r="AH29" s="523"/>
      <c r="AI29" s="523"/>
      <c r="AJ29" s="523"/>
      <c r="AK29" s="525"/>
      <c r="AL29" s="525"/>
      <c r="AM29" s="525"/>
      <c r="AN29" s="525"/>
      <c r="AO29" s="525"/>
      <c r="AP29" s="525"/>
      <c r="AQ29" s="525"/>
      <c r="AR29" s="525"/>
      <c r="AS29" s="525"/>
      <c r="AT29" s="525"/>
      <c r="AU29" s="525"/>
      <c r="AV29" s="525"/>
      <c r="AW29" s="525"/>
      <c r="AX29" s="1"/>
      <c r="AY29" s="587"/>
      <c r="AZ29" s="589"/>
      <c r="BA29" s="587"/>
      <c r="BB29" s="588"/>
      <c r="BC29" s="589"/>
    </row>
    <row r="30" spans="1:56" ht="13.5" customHeight="1" x14ac:dyDescent="0.15">
      <c r="A30" s="519">
        <v>4</v>
      </c>
      <c r="B30" s="519"/>
      <c r="C30" s="438"/>
      <c r="D30" s="438"/>
      <c r="E30" s="438"/>
      <c r="F30" s="438"/>
      <c r="G30" s="438"/>
      <c r="H30" s="438"/>
      <c r="I30" s="438"/>
      <c r="J30" s="438"/>
      <c r="K30" s="438"/>
      <c r="L30" s="438"/>
      <c r="M30" s="438"/>
      <c r="N30" s="438"/>
      <c r="O30" s="438"/>
      <c r="P30" s="438"/>
      <c r="Q30" s="438"/>
      <c r="R30" s="438"/>
      <c r="S30" s="438"/>
      <c r="T30" s="438"/>
      <c r="U30" s="438"/>
      <c r="V30" s="438"/>
      <c r="W30" s="438"/>
      <c r="X30" s="523" t="str">
        <f t="shared" ref="X30" si="1">IF(AK30="","",AK30)</f>
        <v/>
      </c>
      <c r="Y30" s="523"/>
      <c r="Z30" s="523"/>
      <c r="AA30" s="523"/>
      <c r="AB30" s="523"/>
      <c r="AC30" s="523"/>
      <c r="AD30" s="523"/>
      <c r="AE30" s="523"/>
      <c r="AF30" s="523"/>
      <c r="AG30" s="523"/>
      <c r="AH30" s="523"/>
      <c r="AI30" s="523"/>
      <c r="AJ30" s="523"/>
      <c r="AK30" s="525"/>
      <c r="AL30" s="525"/>
      <c r="AM30" s="525"/>
      <c r="AN30" s="525"/>
      <c r="AO30" s="525"/>
      <c r="AP30" s="525"/>
      <c r="AQ30" s="525"/>
      <c r="AR30" s="525"/>
      <c r="AS30" s="525"/>
      <c r="AT30" s="525"/>
      <c r="AU30" s="525"/>
      <c r="AV30" s="525"/>
      <c r="AW30" s="525"/>
      <c r="AX30" s="1"/>
      <c r="AY30" s="590"/>
      <c r="AZ30" s="592"/>
      <c r="BA30" s="590"/>
      <c r="BB30" s="591"/>
      <c r="BC30" s="592"/>
    </row>
    <row r="31" spans="1:56" ht="13.5" customHeight="1" x14ac:dyDescent="0.15">
      <c r="A31" s="519"/>
      <c r="B31" s="519"/>
      <c r="C31" s="438"/>
      <c r="D31" s="438"/>
      <c r="E31" s="438"/>
      <c r="F31" s="438"/>
      <c r="G31" s="438"/>
      <c r="H31" s="438"/>
      <c r="I31" s="438"/>
      <c r="J31" s="438"/>
      <c r="K31" s="438"/>
      <c r="L31" s="438"/>
      <c r="M31" s="438"/>
      <c r="N31" s="438"/>
      <c r="O31" s="438"/>
      <c r="P31" s="438"/>
      <c r="Q31" s="438"/>
      <c r="R31" s="438"/>
      <c r="S31" s="438"/>
      <c r="T31" s="438"/>
      <c r="U31" s="438"/>
      <c r="V31" s="438"/>
      <c r="W31" s="438"/>
      <c r="X31" s="523"/>
      <c r="Y31" s="523"/>
      <c r="Z31" s="523"/>
      <c r="AA31" s="523"/>
      <c r="AB31" s="523"/>
      <c r="AC31" s="523"/>
      <c r="AD31" s="523"/>
      <c r="AE31" s="523"/>
      <c r="AF31" s="523"/>
      <c r="AG31" s="523"/>
      <c r="AH31" s="523"/>
      <c r="AI31" s="523"/>
      <c r="AJ31" s="523"/>
      <c r="AK31" s="525"/>
      <c r="AL31" s="525"/>
      <c r="AM31" s="525"/>
      <c r="AN31" s="525"/>
      <c r="AO31" s="525"/>
      <c r="AP31" s="525"/>
      <c r="AQ31" s="525"/>
      <c r="AR31" s="525"/>
      <c r="AS31" s="525"/>
      <c r="AT31" s="525"/>
      <c r="AU31" s="525"/>
      <c r="AV31" s="525"/>
      <c r="AW31" s="525"/>
      <c r="AX31" s="1"/>
      <c r="AY31" s="587"/>
      <c r="AZ31" s="589"/>
      <c r="BA31" s="587"/>
      <c r="BB31" s="588"/>
      <c r="BC31" s="589"/>
    </row>
    <row r="32" spans="1:56" ht="13.5" customHeight="1" x14ac:dyDescent="0.15">
      <c r="A32" s="519">
        <v>5</v>
      </c>
      <c r="B32" s="519"/>
      <c r="C32" s="438"/>
      <c r="D32" s="438"/>
      <c r="E32" s="438"/>
      <c r="F32" s="438"/>
      <c r="G32" s="438"/>
      <c r="H32" s="438"/>
      <c r="I32" s="438"/>
      <c r="J32" s="438"/>
      <c r="K32" s="438"/>
      <c r="L32" s="438"/>
      <c r="M32" s="438"/>
      <c r="N32" s="438"/>
      <c r="O32" s="438"/>
      <c r="P32" s="438"/>
      <c r="Q32" s="438"/>
      <c r="R32" s="438"/>
      <c r="S32" s="438"/>
      <c r="T32" s="438"/>
      <c r="U32" s="438"/>
      <c r="V32" s="438"/>
      <c r="W32" s="438"/>
      <c r="X32" s="523" t="str">
        <f t="shared" ref="X32" si="2">IF(AK32="","",AK32)</f>
        <v/>
      </c>
      <c r="Y32" s="523"/>
      <c r="Z32" s="523"/>
      <c r="AA32" s="523"/>
      <c r="AB32" s="523"/>
      <c r="AC32" s="523"/>
      <c r="AD32" s="523"/>
      <c r="AE32" s="523"/>
      <c r="AF32" s="523"/>
      <c r="AG32" s="523"/>
      <c r="AH32" s="523"/>
      <c r="AI32" s="523"/>
      <c r="AJ32" s="523"/>
      <c r="AK32" s="525"/>
      <c r="AL32" s="525"/>
      <c r="AM32" s="525"/>
      <c r="AN32" s="525"/>
      <c r="AO32" s="525"/>
      <c r="AP32" s="525"/>
      <c r="AQ32" s="525"/>
      <c r="AR32" s="525"/>
      <c r="AS32" s="525"/>
      <c r="AT32" s="525"/>
      <c r="AU32" s="525"/>
      <c r="AV32" s="525"/>
      <c r="AW32" s="525"/>
      <c r="AX32" s="1"/>
      <c r="AY32" s="590"/>
      <c r="AZ32" s="592"/>
      <c r="BA32" s="590"/>
      <c r="BB32" s="591"/>
      <c r="BC32" s="592"/>
    </row>
    <row r="33" spans="1:67" ht="13.5" customHeight="1" x14ac:dyDescent="0.15">
      <c r="A33" s="519"/>
      <c r="B33" s="519"/>
      <c r="C33" s="438"/>
      <c r="D33" s="438"/>
      <c r="E33" s="438"/>
      <c r="F33" s="438"/>
      <c r="G33" s="438"/>
      <c r="H33" s="438"/>
      <c r="I33" s="438"/>
      <c r="J33" s="438"/>
      <c r="K33" s="438"/>
      <c r="L33" s="438"/>
      <c r="M33" s="438"/>
      <c r="N33" s="438"/>
      <c r="O33" s="438"/>
      <c r="P33" s="438"/>
      <c r="Q33" s="438"/>
      <c r="R33" s="438"/>
      <c r="S33" s="438"/>
      <c r="T33" s="438"/>
      <c r="U33" s="438"/>
      <c r="V33" s="438"/>
      <c r="W33" s="438"/>
      <c r="X33" s="523"/>
      <c r="Y33" s="523"/>
      <c r="Z33" s="523"/>
      <c r="AA33" s="523"/>
      <c r="AB33" s="523"/>
      <c r="AC33" s="523"/>
      <c r="AD33" s="523"/>
      <c r="AE33" s="523"/>
      <c r="AF33" s="523"/>
      <c r="AG33" s="523"/>
      <c r="AH33" s="523"/>
      <c r="AI33" s="523"/>
      <c r="AJ33" s="523"/>
      <c r="AK33" s="525"/>
      <c r="AL33" s="525"/>
      <c r="AM33" s="525"/>
      <c r="AN33" s="525"/>
      <c r="AO33" s="525"/>
      <c r="AP33" s="525"/>
      <c r="AQ33" s="525"/>
      <c r="AR33" s="525"/>
      <c r="AS33" s="525"/>
      <c r="AT33" s="525"/>
      <c r="AU33" s="525"/>
      <c r="AV33" s="525"/>
      <c r="AW33" s="525"/>
      <c r="AX33" s="1"/>
      <c r="AY33" s="587"/>
      <c r="AZ33" s="589"/>
      <c r="BA33" s="587"/>
      <c r="BB33" s="588"/>
      <c r="BC33" s="589"/>
    </row>
    <row r="34" spans="1:67" ht="13.5" customHeight="1" x14ac:dyDescent="0.15">
      <c r="A34" s="519">
        <v>6</v>
      </c>
      <c r="B34" s="519"/>
      <c r="C34" s="438"/>
      <c r="D34" s="438"/>
      <c r="E34" s="438"/>
      <c r="F34" s="438"/>
      <c r="G34" s="438"/>
      <c r="H34" s="438"/>
      <c r="I34" s="438"/>
      <c r="J34" s="438"/>
      <c r="K34" s="438"/>
      <c r="L34" s="438"/>
      <c r="M34" s="438"/>
      <c r="N34" s="438"/>
      <c r="O34" s="438"/>
      <c r="P34" s="438"/>
      <c r="Q34" s="438"/>
      <c r="R34" s="438"/>
      <c r="S34" s="438"/>
      <c r="T34" s="438"/>
      <c r="U34" s="438"/>
      <c r="V34" s="438"/>
      <c r="W34" s="438"/>
      <c r="X34" s="523"/>
      <c r="Y34" s="523"/>
      <c r="Z34" s="523"/>
      <c r="AA34" s="523"/>
      <c r="AB34" s="523"/>
      <c r="AC34" s="523"/>
      <c r="AD34" s="523"/>
      <c r="AE34" s="523"/>
      <c r="AF34" s="523"/>
      <c r="AG34" s="523"/>
      <c r="AH34" s="523"/>
      <c r="AI34" s="523"/>
      <c r="AJ34" s="523"/>
      <c r="AK34" s="525"/>
      <c r="AL34" s="525"/>
      <c r="AM34" s="525"/>
      <c r="AN34" s="525"/>
      <c r="AO34" s="525"/>
      <c r="AP34" s="525"/>
      <c r="AQ34" s="525"/>
      <c r="AR34" s="525"/>
      <c r="AS34" s="525"/>
      <c r="AT34" s="525"/>
      <c r="AU34" s="525"/>
      <c r="AV34" s="525"/>
      <c r="AW34" s="525"/>
      <c r="AX34" s="1"/>
      <c r="AY34" s="590"/>
      <c r="AZ34" s="592"/>
      <c r="BA34" s="590"/>
      <c r="BB34" s="591"/>
      <c r="BC34" s="592"/>
    </row>
    <row r="35" spans="1:67" ht="13.5" customHeight="1" x14ac:dyDescent="0.15">
      <c r="A35" s="519"/>
      <c r="B35" s="519"/>
      <c r="C35" s="438"/>
      <c r="D35" s="438"/>
      <c r="E35" s="438"/>
      <c r="F35" s="438"/>
      <c r="G35" s="438"/>
      <c r="H35" s="438"/>
      <c r="I35" s="438"/>
      <c r="J35" s="438"/>
      <c r="K35" s="438"/>
      <c r="L35" s="438"/>
      <c r="M35" s="438"/>
      <c r="N35" s="438"/>
      <c r="O35" s="438"/>
      <c r="P35" s="438"/>
      <c r="Q35" s="438"/>
      <c r="R35" s="438"/>
      <c r="S35" s="438"/>
      <c r="T35" s="438"/>
      <c r="U35" s="438"/>
      <c r="V35" s="438"/>
      <c r="W35" s="438"/>
      <c r="X35" s="523"/>
      <c r="Y35" s="523"/>
      <c r="Z35" s="523"/>
      <c r="AA35" s="523"/>
      <c r="AB35" s="523"/>
      <c r="AC35" s="523"/>
      <c r="AD35" s="523"/>
      <c r="AE35" s="523"/>
      <c r="AF35" s="523"/>
      <c r="AG35" s="523"/>
      <c r="AH35" s="523"/>
      <c r="AI35" s="523"/>
      <c r="AJ35" s="523"/>
      <c r="AK35" s="525"/>
      <c r="AL35" s="525"/>
      <c r="AM35" s="525"/>
      <c r="AN35" s="525"/>
      <c r="AO35" s="525"/>
      <c r="AP35" s="525"/>
      <c r="AQ35" s="525"/>
      <c r="AR35" s="525"/>
      <c r="AS35" s="525"/>
      <c r="AT35" s="525"/>
      <c r="AU35" s="525"/>
      <c r="AV35" s="525"/>
      <c r="AW35" s="525"/>
      <c r="AX35" s="1"/>
      <c r="AY35" s="587"/>
      <c r="AZ35" s="589"/>
      <c r="BA35" s="587"/>
      <c r="BB35" s="588"/>
      <c r="BC35" s="589"/>
    </row>
    <row r="36" spans="1:67" ht="13.5" customHeight="1" x14ac:dyDescent="0.15">
      <c r="A36" s="519">
        <v>7</v>
      </c>
      <c r="B36" s="519"/>
      <c r="C36" s="438"/>
      <c r="D36" s="438"/>
      <c r="E36" s="438"/>
      <c r="F36" s="438"/>
      <c r="G36" s="438"/>
      <c r="H36" s="438"/>
      <c r="I36" s="438"/>
      <c r="J36" s="438"/>
      <c r="K36" s="438"/>
      <c r="L36" s="438"/>
      <c r="M36" s="438"/>
      <c r="N36" s="438"/>
      <c r="O36" s="438"/>
      <c r="P36" s="438"/>
      <c r="Q36" s="438"/>
      <c r="R36" s="438"/>
      <c r="S36" s="438"/>
      <c r="T36" s="438"/>
      <c r="U36" s="438"/>
      <c r="V36" s="438"/>
      <c r="W36" s="438"/>
      <c r="X36" s="523"/>
      <c r="Y36" s="523"/>
      <c r="Z36" s="523"/>
      <c r="AA36" s="523"/>
      <c r="AB36" s="523"/>
      <c r="AC36" s="523"/>
      <c r="AD36" s="523"/>
      <c r="AE36" s="523"/>
      <c r="AF36" s="523"/>
      <c r="AG36" s="523"/>
      <c r="AH36" s="523"/>
      <c r="AI36" s="523"/>
      <c r="AJ36" s="523"/>
      <c r="AK36" s="525"/>
      <c r="AL36" s="525"/>
      <c r="AM36" s="525"/>
      <c r="AN36" s="525"/>
      <c r="AO36" s="525"/>
      <c r="AP36" s="525"/>
      <c r="AQ36" s="525"/>
      <c r="AR36" s="525"/>
      <c r="AS36" s="525"/>
      <c r="AT36" s="525"/>
      <c r="AU36" s="525"/>
      <c r="AV36" s="525"/>
      <c r="AW36" s="525"/>
      <c r="AX36" s="1"/>
      <c r="AY36" s="590"/>
      <c r="AZ36" s="592"/>
      <c r="BA36" s="590"/>
      <c r="BB36" s="591"/>
      <c r="BC36" s="592"/>
    </row>
    <row r="37" spans="1:67" ht="13.5" customHeight="1" x14ac:dyDescent="0.15">
      <c r="A37" s="519"/>
      <c r="B37" s="519"/>
      <c r="C37" s="438"/>
      <c r="D37" s="438"/>
      <c r="E37" s="438"/>
      <c r="F37" s="438"/>
      <c r="G37" s="438"/>
      <c r="H37" s="438"/>
      <c r="I37" s="438"/>
      <c r="J37" s="438"/>
      <c r="K37" s="438"/>
      <c r="L37" s="438"/>
      <c r="M37" s="438"/>
      <c r="N37" s="438"/>
      <c r="O37" s="438"/>
      <c r="P37" s="438"/>
      <c r="Q37" s="438"/>
      <c r="R37" s="438"/>
      <c r="S37" s="438"/>
      <c r="T37" s="438"/>
      <c r="U37" s="438"/>
      <c r="V37" s="438"/>
      <c r="W37" s="438"/>
      <c r="X37" s="523"/>
      <c r="Y37" s="523"/>
      <c r="Z37" s="523"/>
      <c r="AA37" s="523"/>
      <c r="AB37" s="523"/>
      <c r="AC37" s="523"/>
      <c r="AD37" s="523"/>
      <c r="AE37" s="523"/>
      <c r="AF37" s="523"/>
      <c r="AG37" s="523"/>
      <c r="AH37" s="523"/>
      <c r="AI37" s="523"/>
      <c r="AJ37" s="523"/>
      <c r="AK37" s="525"/>
      <c r="AL37" s="525"/>
      <c r="AM37" s="525"/>
      <c r="AN37" s="525"/>
      <c r="AO37" s="525"/>
      <c r="AP37" s="525"/>
      <c r="AQ37" s="525"/>
      <c r="AR37" s="525"/>
      <c r="AS37" s="525"/>
      <c r="AT37" s="525"/>
      <c r="AU37" s="525"/>
      <c r="AV37" s="525"/>
      <c r="AW37" s="525"/>
      <c r="AX37" s="1"/>
      <c r="AY37" s="587"/>
      <c r="AZ37" s="589"/>
      <c r="BA37" s="587"/>
      <c r="BB37" s="588"/>
      <c r="BC37" s="589"/>
    </row>
    <row r="38" spans="1:67" ht="13.5" customHeight="1" x14ac:dyDescent="0.15">
      <c r="A38" s="519">
        <v>8</v>
      </c>
      <c r="B38" s="519"/>
      <c r="C38" s="438"/>
      <c r="D38" s="438"/>
      <c r="E38" s="438"/>
      <c r="F38" s="438"/>
      <c r="G38" s="438"/>
      <c r="H38" s="438"/>
      <c r="I38" s="438"/>
      <c r="J38" s="438"/>
      <c r="K38" s="438"/>
      <c r="L38" s="438"/>
      <c r="M38" s="438"/>
      <c r="N38" s="438"/>
      <c r="O38" s="438"/>
      <c r="P38" s="438"/>
      <c r="Q38" s="438"/>
      <c r="R38" s="438"/>
      <c r="S38" s="438"/>
      <c r="T38" s="438"/>
      <c r="U38" s="438"/>
      <c r="V38" s="438"/>
      <c r="W38" s="438"/>
      <c r="X38" s="523" t="str">
        <f t="shared" ref="X38" si="3">IF(AK38="","",AK38)</f>
        <v/>
      </c>
      <c r="Y38" s="523"/>
      <c r="Z38" s="523"/>
      <c r="AA38" s="523"/>
      <c r="AB38" s="523"/>
      <c r="AC38" s="523"/>
      <c r="AD38" s="523"/>
      <c r="AE38" s="523"/>
      <c r="AF38" s="523"/>
      <c r="AG38" s="523"/>
      <c r="AH38" s="523"/>
      <c r="AI38" s="523"/>
      <c r="AJ38" s="523"/>
      <c r="AK38" s="525"/>
      <c r="AL38" s="525"/>
      <c r="AM38" s="525"/>
      <c r="AN38" s="525"/>
      <c r="AO38" s="525"/>
      <c r="AP38" s="525"/>
      <c r="AQ38" s="525"/>
      <c r="AR38" s="525"/>
      <c r="AS38" s="525"/>
      <c r="AT38" s="525"/>
      <c r="AU38" s="525"/>
      <c r="AV38" s="525"/>
      <c r="AW38" s="525"/>
      <c r="AX38" s="1"/>
      <c r="AY38" s="590"/>
      <c r="AZ38" s="592"/>
      <c r="BA38" s="590"/>
      <c r="BB38" s="591"/>
      <c r="BC38" s="592"/>
    </row>
    <row r="39" spans="1:67" ht="13.5" customHeight="1" x14ac:dyDescent="0.15">
      <c r="A39" s="519"/>
      <c r="B39" s="519"/>
      <c r="C39" s="438"/>
      <c r="D39" s="438"/>
      <c r="E39" s="438"/>
      <c r="F39" s="438"/>
      <c r="G39" s="438"/>
      <c r="H39" s="438"/>
      <c r="I39" s="438"/>
      <c r="J39" s="438"/>
      <c r="K39" s="438"/>
      <c r="L39" s="438"/>
      <c r="M39" s="438"/>
      <c r="N39" s="438"/>
      <c r="O39" s="438"/>
      <c r="P39" s="438"/>
      <c r="Q39" s="438"/>
      <c r="R39" s="438"/>
      <c r="S39" s="438"/>
      <c r="T39" s="438"/>
      <c r="U39" s="438"/>
      <c r="V39" s="438"/>
      <c r="W39" s="438"/>
      <c r="X39" s="523"/>
      <c r="Y39" s="523"/>
      <c r="Z39" s="523"/>
      <c r="AA39" s="523"/>
      <c r="AB39" s="523"/>
      <c r="AC39" s="523"/>
      <c r="AD39" s="523"/>
      <c r="AE39" s="523"/>
      <c r="AF39" s="523"/>
      <c r="AG39" s="523"/>
      <c r="AH39" s="523"/>
      <c r="AI39" s="523"/>
      <c r="AJ39" s="523"/>
      <c r="AK39" s="525"/>
      <c r="AL39" s="525"/>
      <c r="AM39" s="525"/>
      <c r="AN39" s="525"/>
      <c r="AO39" s="525"/>
      <c r="AP39" s="525"/>
      <c r="AQ39" s="525"/>
      <c r="AR39" s="525"/>
      <c r="AS39" s="525"/>
      <c r="AT39" s="525"/>
      <c r="AU39" s="525"/>
      <c r="AV39" s="525"/>
      <c r="AW39" s="525"/>
      <c r="AX39" s="1"/>
      <c r="AY39" s="587"/>
      <c r="AZ39" s="589"/>
      <c r="BA39" s="587"/>
      <c r="BB39" s="588"/>
      <c r="BC39" s="589"/>
    </row>
    <row r="40" spans="1:67" ht="13.5" customHeight="1" x14ac:dyDescent="0.15">
      <c r="A40" s="488" t="s">
        <v>103</v>
      </c>
      <c r="B40" s="489"/>
      <c r="C40" s="489"/>
      <c r="D40" s="489"/>
      <c r="E40" s="489"/>
      <c r="F40" s="489"/>
      <c r="G40" s="489"/>
      <c r="H40" s="489"/>
      <c r="I40" s="489"/>
      <c r="J40" s="489"/>
      <c r="K40" s="489"/>
      <c r="L40" s="489"/>
      <c r="M40" s="489"/>
      <c r="N40" s="489"/>
      <c r="O40" s="489"/>
      <c r="P40" s="489"/>
      <c r="Q40" s="489"/>
      <c r="R40" s="489"/>
      <c r="S40" s="489"/>
      <c r="T40" s="489"/>
      <c r="U40" s="489"/>
      <c r="V40" s="489"/>
      <c r="W40" s="490"/>
      <c r="X40" s="484">
        <f>TRUNC(AK42*10%)</f>
        <v>0</v>
      </c>
      <c r="Y40" s="484"/>
      <c r="Z40" s="484"/>
      <c r="AA40" s="484"/>
      <c r="AB40" s="484"/>
      <c r="AC40" s="484"/>
      <c r="AD40" s="484"/>
      <c r="AE40" s="484"/>
      <c r="AF40" s="484"/>
      <c r="AG40" s="484"/>
      <c r="AH40" s="484"/>
      <c r="AI40" s="484"/>
      <c r="AJ40" s="484"/>
      <c r="AK40" s="485"/>
      <c r="AL40" s="485"/>
      <c r="AM40" s="485"/>
      <c r="AN40" s="485"/>
      <c r="AO40" s="485"/>
      <c r="AP40" s="485"/>
      <c r="AQ40" s="485"/>
      <c r="AR40" s="485"/>
      <c r="AS40" s="485"/>
      <c r="AT40" s="485"/>
      <c r="AU40" s="485"/>
      <c r="AV40" s="485"/>
      <c r="AW40" s="485"/>
      <c r="AX40" s="1"/>
      <c r="AY40" s="486"/>
      <c r="AZ40" s="486"/>
      <c r="BA40" s="486"/>
      <c r="BB40" s="486"/>
      <c r="BC40" s="486"/>
    </row>
    <row r="41" spans="1:67" ht="13.5" customHeight="1" x14ac:dyDescent="0.15">
      <c r="A41" s="491"/>
      <c r="B41" s="492"/>
      <c r="C41" s="492"/>
      <c r="D41" s="492"/>
      <c r="E41" s="492"/>
      <c r="F41" s="492"/>
      <c r="G41" s="492"/>
      <c r="H41" s="492"/>
      <c r="I41" s="492"/>
      <c r="J41" s="492"/>
      <c r="K41" s="492"/>
      <c r="L41" s="492"/>
      <c r="M41" s="492"/>
      <c r="N41" s="492"/>
      <c r="O41" s="492"/>
      <c r="P41" s="492"/>
      <c r="Q41" s="492"/>
      <c r="R41" s="492"/>
      <c r="S41" s="492"/>
      <c r="T41" s="492"/>
      <c r="U41" s="492"/>
      <c r="V41" s="492"/>
      <c r="W41" s="493"/>
      <c r="X41" s="484"/>
      <c r="Y41" s="484"/>
      <c r="Z41" s="484"/>
      <c r="AA41" s="484"/>
      <c r="AB41" s="484"/>
      <c r="AC41" s="484"/>
      <c r="AD41" s="484"/>
      <c r="AE41" s="484"/>
      <c r="AF41" s="484"/>
      <c r="AG41" s="484"/>
      <c r="AH41" s="484"/>
      <c r="AI41" s="484"/>
      <c r="AJ41" s="484"/>
      <c r="AK41" s="485"/>
      <c r="AL41" s="485"/>
      <c r="AM41" s="485"/>
      <c r="AN41" s="485"/>
      <c r="AO41" s="485"/>
      <c r="AP41" s="485"/>
      <c r="AQ41" s="485"/>
      <c r="AR41" s="485"/>
      <c r="AS41" s="485"/>
      <c r="AT41" s="485"/>
      <c r="AU41" s="485"/>
      <c r="AV41" s="485"/>
      <c r="AW41" s="485"/>
      <c r="AX41" s="1"/>
      <c r="AY41" s="486"/>
      <c r="AZ41" s="486"/>
      <c r="BA41" s="486"/>
      <c r="BB41" s="486"/>
      <c r="BC41" s="486"/>
    </row>
    <row r="42" spans="1:67" ht="13.5" customHeight="1" x14ac:dyDescent="0.15">
      <c r="A42" s="397" t="s">
        <v>82</v>
      </c>
      <c r="B42" s="397"/>
      <c r="C42" s="397"/>
      <c r="D42" s="397"/>
      <c r="E42" s="397"/>
      <c r="F42" s="397"/>
      <c r="G42" s="397"/>
      <c r="H42" s="397"/>
      <c r="I42" s="397"/>
      <c r="J42" s="397"/>
      <c r="K42" s="397"/>
      <c r="L42" s="397"/>
      <c r="M42" s="397"/>
      <c r="N42" s="397"/>
      <c r="O42" s="397"/>
      <c r="P42" s="397"/>
      <c r="Q42" s="397"/>
      <c r="R42" s="397"/>
      <c r="S42" s="397"/>
      <c r="T42" s="397"/>
      <c r="U42" s="397"/>
      <c r="V42" s="397"/>
      <c r="W42" s="397"/>
      <c r="X42" s="487">
        <f>SUM(X24:AJ41)</f>
        <v>0</v>
      </c>
      <c r="Y42" s="487"/>
      <c r="Z42" s="487"/>
      <c r="AA42" s="487"/>
      <c r="AB42" s="487"/>
      <c r="AC42" s="487"/>
      <c r="AD42" s="487"/>
      <c r="AE42" s="487"/>
      <c r="AF42" s="487"/>
      <c r="AG42" s="487"/>
      <c r="AH42" s="487"/>
      <c r="AI42" s="487"/>
      <c r="AJ42" s="487"/>
      <c r="AK42" s="487">
        <f>SUM(AK24:AW41)</f>
        <v>0</v>
      </c>
      <c r="AL42" s="487"/>
      <c r="AM42" s="487"/>
      <c r="AN42" s="487"/>
      <c r="AO42" s="487"/>
      <c r="AP42" s="487"/>
      <c r="AQ42" s="487"/>
      <c r="AR42" s="487"/>
      <c r="AS42" s="487"/>
      <c r="AT42" s="487"/>
      <c r="AU42" s="487"/>
      <c r="AV42" s="487"/>
      <c r="AW42" s="487"/>
      <c r="AX42" s="1"/>
      <c r="AY42" s="486"/>
      <c r="AZ42" s="486"/>
      <c r="BA42" s="486"/>
      <c r="BB42" s="486"/>
      <c r="BC42" s="486"/>
      <c r="BD42" s="23" t="s">
        <v>591</v>
      </c>
    </row>
    <row r="43" spans="1:67" ht="13.5" customHeight="1" x14ac:dyDescent="0.15">
      <c r="A43" s="397"/>
      <c r="B43" s="397"/>
      <c r="C43" s="397"/>
      <c r="D43" s="397"/>
      <c r="E43" s="397"/>
      <c r="F43" s="397"/>
      <c r="G43" s="397"/>
      <c r="H43" s="397"/>
      <c r="I43" s="397"/>
      <c r="J43" s="397"/>
      <c r="K43" s="397"/>
      <c r="L43" s="397"/>
      <c r="M43" s="397"/>
      <c r="N43" s="397"/>
      <c r="O43" s="397"/>
      <c r="P43" s="397"/>
      <c r="Q43" s="397"/>
      <c r="R43" s="397"/>
      <c r="S43" s="397"/>
      <c r="T43" s="397"/>
      <c r="U43" s="397"/>
      <c r="V43" s="397"/>
      <c r="W43" s="397"/>
      <c r="X43" s="487"/>
      <c r="Y43" s="487"/>
      <c r="Z43" s="487"/>
      <c r="AA43" s="487"/>
      <c r="AB43" s="487"/>
      <c r="AC43" s="487"/>
      <c r="AD43" s="487"/>
      <c r="AE43" s="487"/>
      <c r="AF43" s="487"/>
      <c r="AG43" s="487"/>
      <c r="AH43" s="487"/>
      <c r="AI43" s="487"/>
      <c r="AJ43" s="487"/>
      <c r="AK43" s="487"/>
      <c r="AL43" s="487"/>
      <c r="AM43" s="487"/>
      <c r="AN43" s="487"/>
      <c r="AO43" s="487"/>
      <c r="AP43" s="487"/>
      <c r="AQ43" s="487"/>
      <c r="AR43" s="487"/>
      <c r="AS43" s="487"/>
      <c r="AT43" s="487"/>
      <c r="AU43" s="487"/>
      <c r="AV43" s="487"/>
      <c r="AW43" s="487"/>
      <c r="AX43" s="1"/>
      <c r="AY43" s="486"/>
      <c r="AZ43" s="486"/>
      <c r="BA43" s="486"/>
      <c r="BB43" s="486"/>
      <c r="BC43" s="486"/>
    </row>
    <row r="44" spans="1:67" ht="13.5" customHeight="1" x14ac:dyDescent="0.15">
      <c r="BC44" s="142" t="s">
        <v>338</v>
      </c>
    </row>
    <row r="45" spans="1:67" ht="13.5" customHeight="1" x14ac:dyDescent="0.15">
      <c r="A45" s="14"/>
      <c r="AY45" s="2"/>
      <c r="AZ45" s="2"/>
      <c r="BA45" s="2"/>
      <c r="BC45" s="142" t="s">
        <v>107</v>
      </c>
    </row>
    <row r="46" spans="1:67" ht="9.9499999999999993" customHeight="1" x14ac:dyDescent="0.15">
      <c r="L46" s="271" t="s">
        <v>614</v>
      </c>
      <c r="BC46" s="23"/>
      <c r="BD46"/>
    </row>
    <row r="47" spans="1:67" x14ac:dyDescent="0.15">
      <c r="A47" t="s">
        <v>254</v>
      </c>
      <c r="BJ47" t="s">
        <v>642</v>
      </c>
    </row>
    <row r="48" spans="1:67" ht="13.5" thickBot="1" x14ac:dyDescent="0.2">
      <c r="A48" s="535" t="s">
        <v>255</v>
      </c>
      <c r="B48" s="536"/>
      <c r="C48" s="536"/>
      <c r="D48" s="536"/>
      <c r="E48" s="536"/>
      <c r="F48" s="536"/>
      <c r="G48" s="536"/>
      <c r="H48" s="536"/>
      <c r="I48" s="536"/>
      <c r="J48" s="536"/>
      <c r="K48" s="536"/>
      <c r="L48" s="537"/>
      <c r="M48" s="494" t="s">
        <v>39</v>
      </c>
      <c r="N48" s="495"/>
      <c r="O48" s="495"/>
      <c r="P48" s="495"/>
      <c r="Q48" s="494" t="s">
        <v>39</v>
      </c>
      <c r="R48" s="495"/>
      <c r="S48" s="495"/>
      <c r="T48" s="495"/>
      <c r="U48" s="494" t="s">
        <v>39</v>
      </c>
      <c r="V48" s="495"/>
      <c r="W48" s="495"/>
      <c r="X48" s="495"/>
      <c r="Y48" s="494" t="s">
        <v>39</v>
      </c>
      <c r="Z48" s="495"/>
      <c r="AA48" s="495"/>
      <c r="AB48" s="495"/>
      <c r="AC48" s="494" t="s">
        <v>39</v>
      </c>
      <c r="AD48" s="495"/>
      <c r="AE48" s="495"/>
      <c r="AF48" s="495"/>
      <c r="AG48" s="494" t="s">
        <v>39</v>
      </c>
      <c r="AH48" s="495"/>
      <c r="AI48" s="495"/>
      <c r="AJ48" s="495"/>
      <c r="AK48" s="494" t="s">
        <v>39</v>
      </c>
      <c r="AL48" s="495"/>
      <c r="AM48" s="495"/>
      <c r="AN48" s="495"/>
      <c r="AO48" s="494" t="s">
        <v>39</v>
      </c>
      <c r="AP48" s="495"/>
      <c r="AQ48" s="495"/>
      <c r="AR48" s="495"/>
      <c r="AS48" s="494" t="s">
        <v>39</v>
      </c>
      <c r="AT48" s="495"/>
      <c r="AU48" s="495"/>
      <c r="AV48" s="495"/>
      <c r="AW48" s="494" t="s">
        <v>39</v>
      </c>
      <c r="AX48" s="495"/>
      <c r="AY48" s="495"/>
      <c r="AZ48" s="496"/>
      <c r="BA48" s="8"/>
      <c r="BD48" s="23" t="s">
        <v>643</v>
      </c>
      <c r="BJ48" s="279" t="s">
        <v>255</v>
      </c>
      <c r="BK48" s="279" t="s">
        <v>633</v>
      </c>
      <c r="BL48" s="279" t="s">
        <v>634</v>
      </c>
      <c r="BM48" s="279" t="s">
        <v>635</v>
      </c>
      <c r="BN48" s="279" t="s">
        <v>636</v>
      </c>
      <c r="BO48" s="279" t="s">
        <v>637</v>
      </c>
    </row>
    <row r="49" spans="1:67" ht="16.5" customHeight="1" thickTop="1" x14ac:dyDescent="0.15">
      <c r="A49" s="552"/>
      <c r="B49" s="441"/>
      <c r="C49" s="441"/>
      <c r="D49" s="441"/>
      <c r="E49" s="441"/>
      <c r="F49" s="441"/>
      <c r="G49" s="441"/>
      <c r="H49" s="441"/>
      <c r="I49" s="441"/>
      <c r="J49" s="441"/>
      <c r="K49" s="441"/>
      <c r="L49" s="553"/>
      <c r="M49" s="510"/>
      <c r="N49" s="511"/>
      <c r="O49" s="511"/>
      <c r="P49" s="511"/>
      <c r="Q49" s="510"/>
      <c r="R49" s="511"/>
      <c r="S49" s="511"/>
      <c r="T49" s="511"/>
      <c r="U49" s="510"/>
      <c r="V49" s="511"/>
      <c r="W49" s="511"/>
      <c r="X49" s="511"/>
      <c r="Y49" s="510"/>
      <c r="Z49" s="511"/>
      <c r="AA49" s="511"/>
      <c r="AB49" s="511"/>
      <c r="AC49" s="510"/>
      <c r="AD49" s="511"/>
      <c r="AE49" s="511"/>
      <c r="AF49" s="511"/>
      <c r="AG49" s="510"/>
      <c r="AH49" s="511"/>
      <c r="AI49" s="511"/>
      <c r="AJ49" s="511"/>
      <c r="AK49" s="510"/>
      <c r="AL49" s="511"/>
      <c r="AM49" s="511"/>
      <c r="AN49" s="511"/>
      <c r="AO49" s="510"/>
      <c r="AP49" s="511"/>
      <c r="AQ49" s="511"/>
      <c r="AR49" s="511"/>
      <c r="AS49" s="510"/>
      <c r="AT49" s="511"/>
      <c r="AU49" s="511"/>
      <c r="AV49" s="511"/>
      <c r="AW49" s="510"/>
      <c r="AX49" s="511"/>
      <c r="AY49" s="511"/>
      <c r="AZ49" s="538"/>
      <c r="BD49" s="23" t="s">
        <v>265</v>
      </c>
      <c r="BJ49" s="280" t="s">
        <v>638</v>
      </c>
      <c r="BK49" s="280" t="s">
        <v>639</v>
      </c>
      <c r="BL49" s="280"/>
      <c r="BM49" s="280"/>
      <c r="BN49" s="280"/>
      <c r="BO49" s="280"/>
    </row>
    <row r="50" spans="1:67" ht="16.5" customHeight="1" x14ac:dyDescent="0.15">
      <c r="A50" s="445"/>
      <c r="B50" s="508"/>
      <c r="C50" s="508"/>
      <c r="D50" s="508"/>
      <c r="E50" s="508"/>
      <c r="F50" s="508"/>
      <c r="G50" s="508"/>
      <c r="H50" s="508"/>
      <c r="I50" s="508"/>
      <c r="J50" s="508"/>
      <c r="K50" s="508"/>
      <c r="L50" s="509"/>
      <c r="M50" s="480"/>
      <c r="N50" s="481"/>
      <c r="O50" s="481"/>
      <c r="P50" s="481"/>
      <c r="Q50" s="480"/>
      <c r="R50" s="481"/>
      <c r="S50" s="481"/>
      <c r="T50" s="481"/>
      <c r="U50" s="480"/>
      <c r="V50" s="481"/>
      <c r="W50" s="481"/>
      <c r="X50" s="481"/>
      <c r="Y50" s="480"/>
      <c r="Z50" s="481"/>
      <c r="AA50" s="481"/>
      <c r="AB50" s="481"/>
      <c r="AC50" s="480"/>
      <c r="AD50" s="481"/>
      <c r="AE50" s="481"/>
      <c r="AF50" s="481"/>
      <c r="AG50" s="480"/>
      <c r="AH50" s="481"/>
      <c r="AI50" s="481"/>
      <c r="AJ50" s="481"/>
      <c r="AK50" s="480"/>
      <c r="AL50" s="481"/>
      <c r="AM50" s="481"/>
      <c r="AN50" s="481"/>
      <c r="AO50" s="480"/>
      <c r="AP50" s="481"/>
      <c r="AQ50" s="481"/>
      <c r="AR50" s="481"/>
      <c r="AS50" s="480"/>
      <c r="AT50" s="481"/>
      <c r="AU50" s="481"/>
      <c r="AV50" s="481"/>
      <c r="AW50" s="480"/>
      <c r="AX50" s="481"/>
      <c r="AY50" s="481"/>
      <c r="AZ50" s="482"/>
      <c r="BE50" t="s">
        <v>257</v>
      </c>
      <c r="BF50" t="s">
        <v>263</v>
      </c>
      <c r="BJ50" s="281" t="s">
        <v>260</v>
      </c>
      <c r="BK50" s="281" t="s">
        <v>639</v>
      </c>
      <c r="BL50" s="281"/>
      <c r="BM50" s="281"/>
      <c r="BN50" s="281"/>
      <c r="BO50" s="281"/>
    </row>
    <row r="51" spans="1:67" ht="16.5" customHeight="1" x14ac:dyDescent="0.15">
      <c r="A51" s="445"/>
      <c r="B51" s="508"/>
      <c r="C51" s="508"/>
      <c r="D51" s="508"/>
      <c r="E51" s="508"/>
      <c r="F51" s="508"/>
      <c r="G51" s="508"/>
      <c r="H51" s="508"/>
      <c r="I51" s="508"/>
      <c r="J51" s="508"/>
      <c r="K51" s="508"/>
      <c r="L51" s="509"/>
      <c r="M51" s="480"/>
      <c r="N51" s="481"/>
      <c r="O51" s="481"/>
      <c r="P51" s="481"/>
      <c r="Q51" s="480"/>
      <c r="R51" s="481"/>
      <c r="S51" s="481"/>
      <c r="T51" s="481"/>
      <c r="U51" s="480"/>
      <c r="V51" s="481"/>
      <c r="W51" s="481"/>
      <c r="X51" s="481"/>
      <c r="Y51" s="480"/>
      <c r="Z51" s="481"/>
      <c r="AA51" s="481"/>
      <c r="AB51" s="481"/>
      <c r="AC51" s="480"/>
      <c r="AD51" s="481"/>
      <c r="AE51" s="481"/>
      <c r="AF51" s="481"/>
      <c r="AG51" s="480"/>
      <c r="AH51" s="481"/>
      <c r="AI51" s="481"/>
      <c r="AJ51" s="481"/>
      <c r="AK51" s="480"/>
      <c r="AL51" s="481"/>
      <c r="AM51" s="481"/>
      <c r="AN51" s="481"/>
      <c r="AO51" s="480"/>
      <c r="AP51" s="481"/>
      <c r="AQ51" s="481"/>
      <c r="AR51" s="481"/>
      <c r="AS51" s="480"/>
      <c r="AT51" s="481"/>
      <c r="AU51" s="481"/>
      <c r="AV51" s="481"/>
      <c r="AW51" s="480"/>
      <c r="AX51" s="481"/>
      <c r="AY51" s="481"/>
      <c r="AZ51" s="482"/>
      <c r="BF51" t="s">
        <v>258</v>
      </c>
      <c r="BJ51" s="281" t="s">
        <v>640</v>
      </c>
      <c r="BK51" s="281"/>
      <c r="BL51" s="281" t="s">
        <v>639</v>
      </c>
      <c r="BM51" s="281" t="s">
        <v>639</v>
      </c>
      <c r="BN51" s="281"/>
      <c r="BO51" s="281"/>
    </row>
    <row r="52" spans="1:67" ht="16.5" customHeight="1" x14ac:dyDescent="0.15">
      <c r="A52" s="445"/>
      <c r="B52" s="508"/>
      <c r="C52" s="508"/>
      <c r="D52" s="508"/>
      <c r="E52" s="508"/>
      <c r="F52" s="508"/>
      <c r="G52" s="508"/>
      <c r="H52" s="508"/>
      <c r="I52" s="508"/>
      <c r="J52" s="508"/>
      <c r="K52" s="508"/>
      <c r="L52" s="509"/>
      <c r="M52" s="480"/>
      <c r="N52" s="481"/>
      <c r="O52" s="481"/>
      <c r="P52" s="481"/>
      <c r="Q52" s="480"/>
      <c r="R52" s="481"/>
      <c r="S52" s="481"/>
      <c r="T52" s="481"/>
      <c r="U52" s="480"/>
      <c r="V52" s="481"/>
      <c r="W52" s="481"/>
      <c r="X52" s="481"/>
      <c r="Y52" s="480"/>
      <c r="Z52" s="481"/>
      <c r="AA52" s="481"/>
      <c r="AB52" s="481"/>
      <c r="AC52" s="480"/>
      <c r="AD52" s="481"/>
      <c r="AE52" s="481"/>
      <c r="AF52" s="481"/>
      <c r="AG52" s="480"/>
      <c r="AH52" s="481"/>
      <c r="AI52" s="481"/>
      <c r="AJ52" s="481"/>
      <c r="AK52" s="480"/>
      <c r="AL52" s="481"/>
      <c r="AM52" s="481"/>
      <c r="AN52" s="481"/>
      <c r="AO52" s="480"/>
      <c r="AP52" s="481"/>
      <c r="AQ52" s="481"/>
      <c r="AR52" s="481"/>
      <c r="AS52" s="480"/>
      <c r="AT52" s="481"/>
      <c r="AU52" s="481"/>
      <c r="AV52" s="481"/>
      <c r="AW52" s="480"/>
      <c r="AX52" s="481"/>
      <c r="AY52" s="481"/>
      <c r="AZ52" s="482"/>
      <c r="BF52" t="s">
        <v>259</v>
      </c>
      <c r="BJ52" s="281" t="s">
        <v>641</v>
      </c>
      <c r="BK52" s="281"/>
      <c r="BL52" s="281"/>
      <c r="BM52" s="281"/>
      <c r="BN52" s="281" t="s">
        <v>639</v>
      </c>
      <c r="BO52" s="281"/>
    </row>
    <row r="53" spans="1:67" ht="16.5" customHeight="1" x14ac:dyDescent="0.15">
      <c r="A53" s="445"/>
      <c r="B53" s="508"/>
      <c r="C53" s="508"/>
      <c r="D53" s="508"/>
      <c r="E53" s="508"/>
      <c r="F53" s="508"/>
      <c r="G53" s="508"/>
      <c r="H53" s="508"/>
      <c r="I53" s="508"/>
      <c r="J53" s="508"/>
      <c r="K53" s="508"/>
      <c r="L53" s="509"/>
      <c r="M53" s="480"/>
      <c r="N53" s="481"/>
      <c r="O53" s="481"/>
      <c r="P53" s="481"/>
      <c r="Q53" s="480"/>
      <c r="R53" s="481"/>
      <c r="S53" s="481"/>
      <c r="T53" s="481"/>
      <c r="U53" s="480"/>
      <c r="V53" s="481"/>
      <c r="W53" s="481"/>
      <c r="X53" s="481"/>
      <c r="Y53" s="480"/>
      <c r="Z53" s="481"/>
      <c r="AA53" s="481"/>
      <c r="AB53" s="481"/>
      <c r="AC53" s="480"/>
      <c r="AD53" s="481"/>
      <c r="AE53" s="481"/>
      <c r="AF53" s="481"/>
      <c r="AG53" s="480"/>
      <c r="AH53" s="481"/>
      <c r="AI53" s="481"/>
      <c r="AJ53" s="481"/>
      <c r="AK53" s="480"/>
      <c r="AL53" s="481"/>
      <c r="AM53" s="481"/>
      <c r="AN53" s="481"/>
      <c r="AO53" s="480"/>
      <c r="AP53" s="481"/>
      <c r="AQ53" s="481"/>
      <c r="AR53" s="481"/>
      <c r="AS53" s="480"/>
      <c r="AT53" s="481"/>
      <c r="AU53" s="481"/>
      <c r="AV53" s="481"/>
      <c r="AW53" s="480"/>
      <c r="AX53" s="481"/>
      <c r="AY53" s="481"/>
      <c r="AZ53" s="482"/>
      <c r="BF53" t="s">
        <v>266</v>
      </c>
    </row>
    <row r="54" spans="1:67" ht="16.5" customHeight="1" x14ac:dyDescent="0.15">
      <c r="A54" s="445"/>
      <c r="B54" s="508"/>
      <c r="C54" s="508"/>
      <c r="D54" s="508"/>
      <c r="E54" s="508"/>
      <c r="F54" s="508"/>
      <c r="G54" s="508"/>
      <c r="H54" s="508"/>
      <c r="I54" s="508"/>
      <c r="J54" s="508"/>
      <c r="K54" s="508"/>
      <c r="L54" s="509"/>
      <c r="M54" s="480"/>
      <c r="N54" s="481"/>
      <c r="O54" s="481"/>
      <c r="P54" s="482"/>
      <c r="Q54" s="480"/>
      <c r="R54" s="481"/>
      <c r="S54" s="481"/>
      <c r="T54" s="482"/>
      <c r="U54" s="480"/>
      <c r="V54" s="481"/>
      <c r="W54" s="481"/>
      <c r="X54" s="482"/>
      <c r="Y54" s="480"/>
      <c r="Z54" s="481"/>
      <c r="AA54" s="481"/>
      <c r="AB54" s="482"/>
      <c r="AC54" s="480"/>
      <c r="AD54" s="481"/>
      <c r="AE54" s="481"/>
      <c r="AF54" s="482"/>
      <c r="AG54" s="480"/>
      <c r="AH54" s="481"/>
      <c r="AI54" s="481"/>
      <c r="AJ54" s="482"/>
      <c r="AK54" s="480"/>
      <c r="AL54" s="481"/>
      <c r="AM54" s="481"/>
      <c r="AN54" s="482"/>
      <c r="AO54" s="480"/>
      <c r="AP54" s="481"/>
      <c r="AQ54" s="481"/>
      <c r="AR54" s="482"/>
      <c r="AS54" s="480"/>
      <c r="AT54" s="481"/>
      <c r="AU54" s="481"/>
      <c r="AV54" s="482"/>
      <c r="AW54" s="480"/>
      <c r="AX54" s="481"/>
      <c r="AY54" s="481"/>
      <c r="AZ54" s="482"/>
      <c r="BF54" t="s">
        <v>260</v>
      </c>
    </row>
    <row r="55" spans="1:67" ht="16.5" customHeight="1" x14ac:dyDescent="0.15">
      <c r="A55" s="445"/>
      <c r="B55" s="508"/>
      <c r="C55" s="508"/>
      <c r="D55" s="508"/>
      <c r="E55" s="508"/>
      <c r="F55" s="508"/>
      <c r="G55" s="508"/>
      <c r="H55" s="508"/>
      <c r="I55" s="508"/>
      <c r="J55" s="508"/>
      <c r="K55" s="508"/>
      <c r="L55" s="509"/>
      <c r="M55" s="480"/>
      <c r="N55" s="481"/>
      <c r="O55" s="481"/>
      <c r="P55" s="482"/>
      <c r="Q55" s="480"/>
      <c r="R55" s="481"/>
      <c r="S55" s="481"/>
      <c r="T55" s="482"/>
      <c r="U55" s="480"/>
      <c r="V55" s="481"/>
      <c r="W55" s="481"/>
      <c r="X55" s="482"/>
      <c r="Y55" s="480"/>
      <c r="Z55" s="481"/>
      <c r="AA55" s="481"/>
      <c r="AB55" s="482"/>
      <c r="AC55" s="480"/>
      <c r="AD55" s="481"/>
      <c r="AE55" s="481"/>
      <c r="AF55" s="482"/>
      <c r="AG55" s="480"/>
      <c r="AH55" s="481"/>
      <c r="AI55" s="481"/>
      <c r="AJ55" s="482"/>
      <c r="AK55" s="480"/>
      <c r="AL55" s="481"/>
      <c r="AM55" s="481"/>
      <c r="AN55" s="482"/>
      <c r="AO55" s="480"/>
      <c r="AP55" s="481"/>
      <c r="AQ55" s="481"/>
      <c r="AR55" s="482"/>
      <c r="AS55" s="480"/>
      <c r="AT55" s="481"/>
      <c r="AU55" s="481"/>
      <c r="AV55" s="482"/>
      <c r="AW55" s="480"/>
      <c r="AX55" s="481"/>
      <c r="AY55" s="481"/>
      <c r="AZ55" s="482"/>
      <c r="BF55" t="s">
        <v>261</v>
      </c>
    </row>
    <row r="56" spans="1:67" ht="16.5" customHeight="1" x14ac:dyDescent="0.15">
      <c r="A56" s="445"/>
      <c r="B56" s="508"/>
      <c r="C56" s="508"/>
      <c r="D56" s="508"/>
      <c r="E56" s="508"/>
      <c r="F56" s="508"/>
      <c r="G56" s="508"/>
      <c r="H56" s="508"/>
      <c r="I56" s="508"/>
      <c r="J56" s="508"/>
      <c r="K56" s="508"/>
      <c r="L56" s="509"/>
      <c r="M56" s="480"/>
      <c r="N56" s="481"/>
      <c r="O56" s="481"/>
      <c r="P56" s="482"/>
      <c r="Q56" s="480"/>
      <c r="R56" s="481"/>
      <c r="S56" s="481"/>
      <c r="T56" s="482"/>
      <c r="U56" s="480"/>
      <c r="V56" s="481"/>
      <c r="W56" s="481"/>
      <c r="X56" s="482"/>
      <c r="Y56" s="480"/>
      <c r="Z56" s="481"/>
      <c r="AA56" s="481"/>
      <c r="AB56" s="482"/>
      <c r="AC56" s="480"/>
      <c r="AD56" s="481"/>
      <c r="AE56" s="481"/>
      <c r="AF56" s="482"/>
      <c r="AG56" s="480"/>
      <c r="AH56" s="481"/>
      <c r="AI56" s="481"/>
      <c r="AJ56" s="482"/>
      <c r="AK56" s="480"/>
      <c r="AL56" s="481"/>
      <c r="AM56" s="481"/>
      <c r="AN56" s="482"/>
      <c r="AO56" s="480"/>
      <c r="AP56" s="481"/>
      <c r="AQ56" s="481"/>
      <c r="AR56" s="482"/>
      <c r="AS56" s="480"/>
      <c r="AT56" s="481"/>
      <c r="AU56" s="481"/>
      <c r="AV56" s="482"/>
      <c r="AW56" s="480"/>
      <c r="AX56" s="481"/>
      <c r="AY56" s="481"/>
      <c r="AZ56" s="482"/>
      <c r="BF56" t="s">
        <v>262</v>
      </c>
    </row>
    <row r="57" spans="1:67" ht="16.5" customHeight="1" x14ac:dyDescent="0.15">
      <c r="A57" s="445"/>
      <c r="B57" s="508"/>
      <c r="C57" s="508"/>
      <c r="D57" s="508"/>
      <c r="E57" s="508"/>
      <c r="F57" s="508"/>
      <c r="G57" s="508"/>
      <c r="H57" s="508"/>
      <c r="I57" s="508"/>
      <c r="J57" s="508"/>
      <c r="K57" s="508"/>
      <c r="L57" s="509"/>
      <c r="M57" s="480"/>
      <c r="N57" s="481"/>
      <c r="O57" s="481"/>
      <c r="P57" s="482"/>
      <c r="Q57" s="480"/>
      <c r="R57" s="481"/>
      <c r="S57" s="481"/>
      <c r="T57" s="482"/>
      <c r="U57" s="480"/>
      <c r="V57" s="481"/>
      <c r="W57" s="481"/>
      <c r="X57" s="482"/>
      <c r="Y57" s="480"/>
      <c r="Z57" s="481"/>
      <c r="AA57" s="481"/>
      <c r="AB57" s="482"/>
      <c r="AC57" s="480"/>
      <c r="AD57" s="481"/>
      <c r="AE57" s="481"/>
      <c r="AF57" s="482"/>
      <c r="AG57" s="480"/>
      <c r="AH57" s="481"/>
      <c r="AI57" s="481"/>
      <c r="AJ57" s="482"/>
      <c r="AK57" s="480"/>
      <c r="AL57" s="481"/>
      <c r="AM57" s="481"/>
      <c r="AN57" s="482"/>
      <c r="AO57" s="480"/>
      <c r="AP57" s="481"/>
      <c r="AQ57" s="481"/>
      <c r="AR57" s="482"/>
      <c r="AS57" s="480"/>
      <c r="AT57" s="481"/>
      <c r="AU57" s="481"/>
      <c r="AV57" s="482"/>
      <c r="AW57" s="480"/>
      <c r="AX57" s="481"/>
      <c r="AY57" s="481"/>
      <c r="AZ57" s="482"/>
      <c r="BD57" s="23" t="s">
        <v>644</v>
      </c>
    </row>
    <row r="58" spans="1:67" ht="16.5" customHeight="1" x14ac:dyDescent="0.15">
      <c r="A58" s="445"/>
      <c r="B58" s="508"/>
      <c r="C58" s="508"/>
      <c r="D58" s="508"/>
      <c r="E58" s="508"/>
      <c r="F58" s="508"/>
      <c r="G58" s="508"/>
      <c r="H58" s="508"/>
      <c r="I58" s="508"/>
      <c r="J58" s="508"/>
      <c r="K58" s="508"/>
      <c r="L58" s="509"/>
      <c r="M58" s="480"/>
      <c r="N58" s="481"/>
      <c r="O58" s="481"/>
      <c r="P58" s="481"/>
      <c r="Q58" s="480"/>
      <c r="R58" s="481"/>
      <c r="S58" s="481"/>
      <c r="T58" s="481"/>
      <c r="U58" s="480"/>
      <c r="V58" s="481"/>
      <c r="W58" s="481"/>
      <c r="X58" s="481"/>
      <c r="Y58" s="480"/>
      <c r="Z58" s="481"/>
      <c r="AA58" s="481"/>
      <c r="AB58" s="481"/>
      <c r="AC58" s="480"/>
      <c r="AD58" s="481"/>
      <c r="AE58" s="481"/>
      <c r="AF58" s="481"/>
      <c r="AG58" s="480"/>
      <c r="AH58" s="481"/>
      <c r="AI58" s="481"/>
      <c r="AJ58" s="481"/>
      <c r="AK58" s="480"/>
      <c r="AL58" s="481"/>
      <c r="AM58" s="481"/>
      <c r="AN58" s="481"/>
      <c r="AO58" s="480"/>
      <c r="AP58" s="481"/>
      <c r="AQ58" s="481"/>
      <c r="AR58" s="481"/>
      <c r="AS58" s="480"/>
      <c r="AT58" s="481"/>
      <c r="AU58" s="481"/>
      <c r="AV58" s="481"/>
      <c r="AW58" s="480"/>
      <c r="AX58" s="481"/>
      <c r="AY58" s="481"/>
      <c r="AZ58" s="482"/>
    </row>
    <row r="59" spans="1:67" ht="16.5" customHeight="1" x14ac:dyDescent="0.15">
      <c r="A59" t="s">
        <v>256</v>
      </c>
      <c r="S59" s="141" t="s">
        <v>37</v>
      </c>
      <c r="T59" s="141"/>
      <c r="U59" s="141"/>
      <c r="V59" s="544"/>
      <c r="W59" s="544"/>
      <c r="X59" s="544"/>
      <c r="Y59" s="141" t="s">
        <v>38</v>
      </c>
      <c r="Z59" s="141"/>
      <c r="AA59" s="544"/>
      <c r="AB59" s="544"/>
      <c r="AC59" s="544"/>
      <c r="AD59" s="141" t="s">
        <v>39</v>
      </c>
      <c r="AE59" s="141"/>
      <c r="AF59" s="544"/>
      <c r="AG59" s="544"/>
      <c r="AH59" s="544"/>
      <c r="AI59" s="141" t="s">
        <v>74</v>
      </c>
      <c r="AJ59" s="141"/>
      <c r="AK59" s="141"/>
      <c r="AL59" s="141"/>
      <c r="AM59" s="141"/>
      <c r="AN59" s="141"/>
    </row>
    <row r="60" spans="1:67" ht="16.5" customHeight="1" x14ac:dyDescent="0.15">
      <c r="A60" t="s">
        <v>264</v>
      </c>
      <c r="S60" t="s">
        <v>37</v>
      </c>
      <c r="V60" s="543"/>
      <c r="W60" s="543"/>
      <c r="X60" s="543"/>
      <c r="Y60" t="s">
        <v>38</v>
      </c>
      <c r="AA60" s="543"/>
      <c r="AB60" s="543"/>
      <c r="AC60" s="543"/>
      <c r="AD60" t="s">
        <v>39</v>
      </c>
      <c r="AF60" s="543"/>
      <c r="AG60" s="543"/>
      <c r="AH60" s="543"/>
      <c r="AI60" t="s">
        <v>74</v>
      </c>
    </row>
    <row r="62" spans="1:67" x14ac:dyDescent="0.15">
      <c r="A62" t="s">
        <v>312</v>
      </c>
    </row>
    <row r="63" spans="1:67" ht="13.5" thickBot="1" x14ac:dyDescent="0.2">
      <c r="A63" s="507" t="s">
        <v>313</v>
      </c>
      <c r="B63" s="507"/>
      <c r="C63" s="507"/>
      <c r="D63" s="507"/>
      <c r="E63" s="507"/>
      <c r="F63" s="507"/>
      <c r="G63" s="507"/>
      <c r="H63" s="507"/>
      <c r="I63" s="507"/>
      <c r="J63" s="507"/>
      <c r="K63" s="507"/>
      <c r="L63" s="507"/>
      <c r="M63" s="507"/>
      <c r="N63" s="507"/>
      <c r="O63" s="507"/>
      <c r="P63" s="507"/>
      <c r="Q63" s="557" t="s">
        <v>321</v>
      </c>
      <c r="R63" s="558"/>
      <c r="S63" s="558"/>
      <c r="T63" s="558"/>
      <c r="U63" s="558"/>
      <c r="V63" s="558"/>
      <c r="W63" s="558"/>
      <c r="X63" s="558"/>
      <c r="Y63" s="558"/>
      <c r="Z63" s="558"/>
      <c r="AA63" s="558"/>
      <c r="AB63" s="558"/>
      <c r="AC63" s="558"/>
      <c r="AD63" s="559"/>
      <c r="AF63" s="497" t="s">
        <v>327</v>
      </c>
      <c r="AG63" s="498"/>
      <c r="AH63" s="498"/>
      <c r="AI63" s="498"/>
      <c r="AJ63" s="498"/>
      <c r="AK63" s="498"/>
      <c r="AL63" s="498"/>
      <c r="AM63" s="498"/>
      <c r="AN63" s="498"/>
      <c r="AO63" s="499"/>
      <c r="AP63" s="535" t="s">
        <v>322</v>
      </c>
      <c r="AQ63" s="536"/>
      <c r="AR63" s="536"/>
      <c r="AS63" s="536"/>
      <c r="AT63" s="536"/>
      <c r="AU63" s="536"/>
      <c r="AV63" s="536"/>
      <c r="AW63" s="536"/>
      <c r="AX63" s="536"/>
      <c r="AY63" s="536"/>
      <c r="AZ63" s="536"/>
      <c r="BA63" s="536"/>
      <c r="BB63" s="536"/>
      <c r="BC63" s="537"/>
      <c r="BD63" s="23" t="s">
        <v>666</v>
      </c>
    </row>
    <row r="64" spans="1:67" ht="15" customHeight="1" thickTop="1" x14ac:dyDescent="0.15">
      <c r="A64" s="551" t="s">
        <v>319</v>
      </c>
      <c r="B64" s="551"/>
      <c r="C64" s="551"/>
      <c r="D64" s="551"/>
      <c r="E64" s="551"/>
      <c r="F64" s="551"/>
      <c r="G64" s="551"/>
      <c r="H64" s="551"/>
      <c r="I64" s="551"/>
      <c r="J64" s="551"/>
      <c r="K64" s="551"/>
      <c r="L64" s="551"/>
      <c r="M64" s="551"/>
      <c r="N64" s="551"/>
      <c r="O64" s="551"/>
      <c r="P64" s="551"/>
      <c r="Q64" s="562"/>
      <c r="R64" s="563"/>
      <c r="S64" s="563"/>
      <c r="T64" s="563"/>
      <c r="U64" s="563"/>
      <c r="V64" s="563"/>
      <c r="W64" s="563"/>
      <c r="X64" s="563"/>
      <c r="Y64" s="563"/>
      <c r="Z64" s="563"/>
      <c r="AA64" s="563"/>
      <c r="AB64" s="563"/>
      <c r="AC64" s="560" t="s">
        <v>73</v>
      </c>
      <c r="AD64" s="561"/>
      <c r="AF64" s="500" t="s">
        <v>109</v>
      </c>
      <c r="AG64" s="501"/>
      <c r="AH64" s="501"/>
      <c r="AI64" s="501"/>
      <c r="AJ64" s="501"/>
      <c r="AK64" s="501"/>
      <c r="AL64" s="501"/>
      <c r="AM64" s="501"/>
      <c r="AN64" s="501"/>
      <c r="AO64" s="502"/>
      <c r="AP64" s="554"/>
      <c r="AQ64" s="555"/>
      <c r="AR64" s="555"/>
      <c r="AS64" s="555"/>
      <c r="AT64" s="555"/>
      <c r="AU64" s="555"/>
      <c r="AV64" s="555"/>
      <c r="AW64" s="555"/>
      <c r="AX64" s="555"/>
      <c r="AY64" s="555"/>
      <c r="AZ64" s="555"/>
      <c r="BA64" s="555"/>
      <c r="BB64" s="555"/>
      <c r="BC64" s="556"/>
      <c r="BD64" s="23" t="s">
        <v>645</v>
      </c>
    </row>
    <row r="65" spans="1:61" ht="15" customHeight="1" x14ac:dyDescent="0.15">
      <c r="A65" s="443" t="s">
        <v>320</v>
      </c>
      <c r="B65" s="443"/>
      <c r="C65" s="443"/>
      <c r="D65" s="443"/>
      <c r="E65" s="443"/>
      <c r="F65" s="443"/>
      <c r="G65" s="443"/>
      <c r="H65" s="443"/>
      <c r="I65" s="443"/>
      <c r="J65" s="443"/>
      <c r="K65" s="443"/>
      <c r="L65" s="443"/>
      <c r="M65" s="443"/>
      <c r="N65" s="443"/>
      <c r="O65" s="443"/>
      <c r="P65" s="443"/>
      <c r="Q65" s="541"/>
      <c r="R65" s="542"/>
      <c r="S65" s="542"/>
      <c r="T65" s="542"/>
      <c r="U65" s="542"/>
      <c r="V65" s="542"/>
      <c r="W65" s="542"/>
      <c r="X65" s="542"/>
      <c r="Y65" s="542"/>
      <c r="Z65" s="542"/>
      <c r="AA65" s="542"/>
      <c r="AB65" s="542"/>
      <c r="AC65" s="539" t="s">
        <v>73</v>
      </c>
      <c r="AD65" s="540"/>
      <c r="AF65" s="503" t="s">
        <v>323</v>
      </c>
      <c r="AG65" s="432"/>
      <c r="AH65" s="432"/>
      <c r="AI65" s="432"/>
      <c r="AJ65" s="432"/>
      <c r="AK65" s="432"/>
      <c r="AL65" s="432"/>
      <c r="AM65" s="432"/>
      <c r="AN65" s="432"/>
      <c r="AO65" s="433"/>
      <c r="AP65" s="448"/>
      <c r="AQ65" s="449"/>
      <c r="AR65" s="449"/>
      <c r="AS65" s="449"/>
      <c r="AT65" s="449"/>
      <c r="AU65" s="449"/>
      <c r="AV65" s="449"/>
      <c r="AW65" s="449"/>
      <c r="AX65" s="449"/>
      <c r="AY65" s="449"/>
      <c r="AZ65" s="449"/>
      <c r="BA65" s="449"/>
      <c r="BB65" s="449"/>
      <c r="BC65" s="450"/>
      <c r="BD65" s="23" t="s">
        <v>646</v>
      </c>
    </row>
    <row r="66" spans="1:61" ht="15" customHeight="1" x14ac:dyDescent="0.15">
      <c r="A66" s="443" t="s">
        <v>314</v>
      </c>
      <c r="B66" s="443"/>
      <c r="C66" s="443"/>
      <c r="D66" s="443"/>
      <c r="E66" s="443"/>
      <c r="F66" s="443"/>
      <c r="G66" s="443"/>
      <c r="H66" s="443"/>
      <c r="I66" s="443"/>
      <c r="J66" s="443"/>
      <c r="K66" s="443"/>
      <c r="L66" s="443"/>
      <c r="M66" s="443"/>
      <c r="N66" s="443"/>
      <c r="O66" s="443"/>
      <c r="P66" s="443"/>
      <c r="Q66" s="541"/>
      <c r="R66" s="542"/>
      <c r="S66" s="542"/>
      <c r="T66" s="542"/>
      <c r="U66" s="542"/>
      <c r="V66" s="542"/>
      <c r="W66" s="542"/>
      <c r="X66" s="542"/>
      <c r="Y66" s="542"/>
      <c r="Z66" s="542"/>
      <c r="AA66" s="542"/>
      <c r="AB66" s="542"/>
      <c r="AC66" s="539" t="s">
        <v>73</v>
      </c>
      <c r="AD66" s="540"/>
      <c r="AF66" s="504"/>
      <c r="AG66" s="505"/>
      <c r="AH66" s="505"/>
      <c r="AI66" s="505"/>
      <c r="AJ66" s="505"/>
      <c r="AK66" s="505"/>
      <c r="AL66" s="505"/>
      <c r="AM66" s="505"/>
      <c r="AN66" s="505"/>
      <c r="AO66" s="506"/>
      <c r="AP66" s="448"/>
      <c r="AQ66" s="449"/>
      <c r="AR66" s="449"/>
      <c r="AS66" s="449"/>
      <c r="AT66" s="449"/>
      <c r="AU66" s="449"/>
      <c r="AV66" s="449"/>
      <c r="AW66" s="449"/>
      <c r="AX66" s="449"/>
      <c r="AY66" s="449"/>
      <c r="AZ66" s="449"/>
      <c r="BA66" s="449"/>
      <c r="BB66" s="449"/>
      <c r="BC66" s="450"/>
      <c r="BD66" s="23" t="s">
        <v>665</v>
      </c>
    </row>
    <row r="67" spans="1:61" ht="15" customHeight="1" x14ac:dyDescent="0.15">
      <c r="A67" s="443" t="s">
        <v>331</v>
      </c>
      <c r="B67" s="443"/>
      <c r="C67" s="443"/>
      <c r="D67" s="443"/>
      <c r="E67" s="443"/>
      <c r="F67" s="443"/>
      <c r="G67" s="443"/>
      <c r="H67" s="443"/>
      <c r="I67" s="443"/>
      <c r="J67" s="443"/>
      <c r="K67" s="443"/>
      <c r="L67" s="443"/>
      <c r="M67" s="443"/>
      <c r="N67" s="443"/>
      <c r="O67" s="443"/>
      <c r="P67" s="443"/>
      <c r="Q67" s="541"/>
      <c r="R67" s="542"/>
      <c r="S67" s="542"/>
      <c r="T67" s="542"/>
      <c r="U67" s="542"/>
      <c r="V67" s="542"/>
      <c r="W67" s="542"/>
      <c r="X67" s="542"/>
      <c r="Y67" s="542"/>
      <c r="Z67" s="542"/>
      <c r="AA67" s="542"/>
      <c r="AB67" s="542"/>
      <c r="AC67" s="539" t="s">
        <v>73</v>
      </c>
      <c r="AD67" s="540"/>
      <c r="AF67" s="282"/>
      <c r="AG67" s="283"/>
      <c r="AH67" s="283"/>
      <c r="AI67" s="283"/>
      <c r="AJ67" s="283"/>
      <c r="AK67" s="283"/>
      <c r="AL67" s="283"/>
      <c r="AM67" s="283"/>
      <c r="AN67" s="283"/>
      <c r="AO67" s="284"/>
      <c r="AP67" s="285"/>
      <c r="AQ67" s="286"/>
      <c r="AR67" s="286"/>
      <c r="AS67" s="286"/>
      <c r="AT67" s="286"/>
      <c r="AU67" s="286"/>
      <c r="AV67" s="286"/>
      <c r="AW67" s="286"/>
      <c r="AX67" s="286"/>
      <c r="AY67" s="286"/>
      <c r="AZ67" s="286"/>
      <c r="BA67" s="286"/>
      <c r="BB67" s="286"/>
      <c r="BC67" s="287"/>
    </row>
    <row r="68" spans="1:61" ht="15" customHeight="1" x14ac:dyDescent="0.15">
      <c r="A68" s="443" t="s">
        <v>315</v>
      </c>
      <c r="B68" s="443"/>
      <c r="C68" s="443"/>
      <c r="D68" s="443"/>
      <c r="E68" s="443"/>
      <c r="F68" s="443"/>
      <c r="G68" s="443"/>
      <c r="H68" s="443"/>
      <c r="I68" s="443"/>
      <c r="J68" s="443"/>
      <c r="K68" s="443"/>
      <c r="L68" s="443"/>
      <c r="M68" s="443"/>
      <c r="N68" s="443"/>
      <c r="O68" s="443"/>
      <c r="P68" s="443"/>
      <c r="Q68" s="541"/>
      <c r="R68" s="542"/>
      <c r="S68" s="542"/>
      <c r="T68" s="542"/>
      <c r="U68" s="542"/>
      <c r="V68" s="542"/>
      <c r="W68" s="542"/>
      <c r="X68" s="542"/>
      <c r="Y68" s="542"/>
      <c r="Z68" s="542"/>
      <c r="AA68" s="542"/>
      <c r="AB68" s="542"/>
      <c r="AC68" s="539" t="s">
        <v>73</v>
      </c>
      <c r="AD68" s="540"/>
      <c r="AF68" s="504"/>
      <c r="AG68" s="505"/>
      <c r="AH68" s="505"/>
      <c r="AI68" s="505"/>
      <c r="AJ68" s="505"/>
      <c r="AK68" s="505"/>
      <c r="AL68" s="505"/>
      <c r="AM68" s="505"/>
      <c r="AN68" s="505"/>
      <c r="AO68" s="506"/>
      <c r="AP68" s="448"/>
      <c r="AQ68" s="449"/>
      <c r="AR68" s="449"/>
      <c r="AS68" s="449"/>
      <c r="AT68" s="449"/>
      <c r="AU68" s="449"/>
      <c r="AV68" s="449"/>
      <c r="AW68" s="449"/>
      <c r="AX68" s="449"/>
      <c r="AY68" s="449"/>
      <c r="AZ68" s="449"/>
      <c r="BA68" s="449"/>
      <c r="BB68" s="449"/>
      <c r="BC68" s="450"/>
      <c r="BD68" s="23" t="s">
        <v>328</v>
      </c>
    </row>
    <row r="69" spans="1:61" ht="15" customHeight="1" x14ac:dyDescent="0.15">
      <c r="A69" s="443" t="s">
        <v>316</v>
      </c>
      <c r="B69" s="443"/>
      <c r="C69" s="443"/>
      <c r="D69" s="443"/>
      <c r="E69" s="443"/>
      <c r="F69" s="443"/>
      <c r="G69" s="443"/>
      <c r="H69" s="443"/>
      <c r="I69" s="443"/>
      <c r="J69" s="443"/>
      <c r="K69" s="443"/>
      <c r="L69" s="443"/>
      <c r="M69" s="443"/>
      <c r="N69" s="443"/>
      <c r="O69" s="443"/>
      <c r="P69" s="443"/>
      <c r="Q69" s="541"/>
      <c r="R69" s="542"/>
      <c r="S69" s="542"/>
      <c r="T69" s="542"/>
      <c r="U69" s="542"/>
      <c r="V69" s="542"/>
      <c r="W69" s="542"/>
      <c r="X69" s="542"/>
      <c r="Y69" s="542"/>
      <c r="Z69" s="542"/>
      <c r="AA69" s="542"/>
      <c r="AB69" s="542"/>
      <c r="AC69" s="539" t="s">
        <v>73</v>
      </c>
      <c r="AD69" s="540"/>
      <c r="AF69" s="504"/>
      <c r="AG69" s="505"/>
      <c r="AH69" s="505"/>
      <c r="AI69" s="505"/>
      <c r="AJ69" s="505"/>
      <c r="AK69" s="505"/>
      <c r="AL69" s="505"/>
      <c r="AM69" s="505"/>
      <c r="AN69" s="505"/>
      <c r="AO69" s="506"/>
      <c r="AP69" s="448"/>
      <c r="AQ69" s="449"/>
      <c r="AR69" s="449"/>
      <c r="AS69" s="449"/>
      <c r="AT69" s="449"/>
      <c r="AU69" s="449"/>
      <c r="AV69" s="449"/>
      <c r="AW69" s="449"/>
      <c r="AX69" s="449"/>
      <c r="AY69" s="449"/>
      <c r="AZ69" s="449"/>
      <c r="BA69" s="449"/>
      <c r="BB69" s="449"/>
      <c r="BC69" s="450"/>
      <c r="BD69" s="23" t="s">
        <v>325</v>
      </c>
    </row>
    <row r="70" spans="1:61" ht="15" customHeight="1" x14ac:dyDescent="0.15">
      <c r="A70" s="443" t="s">
        <v>317</v>
      </c>
      <c r="B70" s="443"/>
      <c r="C70" s="443"/>
      <c r="D70" s="443"/>
      <c r="E70" s="443"/>
      <c r="F70" s="443"/>
      <c r="G70" s="443"/>
      <c r="H70" s="443"/>
      <c r="I70" s="443"/>
      <c r="J70" s="443"/>
      <c r="K70" s="443"/>
      <c r="L70" s="443"/>
      <c r="M70" s="443"/>
      <c r="N70" s="443"/>
      <c r="O70" s="443"/>
      <c r="P70" s="443"/>
      <c r="Q70" s="541"/>
      <c r="R70" s="542"/>
      <c r="S70" s="542"/>
      <c r="T70" s="542"/>
      <c r="U70" s="542"/>
      <c r="V70" s="542"/>
      <c r="W70" s="542"/>
      <c r="X70" s="542"/>
      <c r="Y70" s="542"/>
      <c r="Z70" s="542"/>
      <c r="AA70" s="542"/>
      <c r="AB70" s="542"/>
      <c r="AC70" s="539" t="s">
        <v>73</v>
      </c>
      <c r="AD70" s="540"/>
      <c r="AF70" s="504"/>
      <c r="AG70" s="505"/>
      <c r="AH70" s="505"/>
      <c r="AI70" s="505"/>
      <c r="AJ70" s="505"/>
      <c r="AK70" s="505"/>
      <c r="AL70" s="505"/>
      <c r="AM70" s="505"/>
      <c r="AN70" s="505"/>
      <c r="AO70" s="506"/>
      <c r="AP70" s="448"/>
      <c r="AQ70" s="449"/>
      <c r="AR70" s="449"/>
      <c r="AS70" s="449"/>
      <c r="AT70" s="449"/>
      <c r="AU70" s="449"/>
      <c r="AV70" s="449"/>
      <c r="AW70" s="449"/>
      <c r="AX70" s="449"/>
      <c r="AY70" s="449"/>
      <c r="AZ70" s="449"/>
      <c r="BA70" s="449"/>
      <c r="BB70" s="449"/>
      <c r="BC70" s="450"/>
      <c r="BD70" s="23" t="s">
        <v>330</v>
      </c>
    </row>
    <row r="71" spans="1:61" ht="15" customHeight="1" x14ac:dyDescent="0.15">
      <c r="A71" s="443" t="s">
        <v>318</v>
      </c>
      <c r="B71" s="443"/>
      <c r="C71" s="443"/>
      <c r="D71" s="443"/>
      <c r="E71" s="443"/>
      <c r="F71" s="443"/>
      <c r="G71" s="443"/>
      <c r="H71" s="443"/>
      <c r="I71" s="443"/>
      <c r="J71" s="443"/>
      <c r="K71" s="443"/>
      <c r="L71" s="443"/>
      <c r="M71" s="443"/>
      <c r="N71" s="443"/>
      <c r="O71" s="443"/>
      <c r="P71" s="443"/>
      <c r="Q71" s="541"/>
      <c r="R71" s="542"/>
      <c r="S71" s="542"/>
      <c r="T71" s="542"/>
      <c r="U71" s="542"/>
      <c r="V71" s="542"/>
      <c r="W71" s="542"/>
      <c r="X71" s="542"/>
      <c r="Y71" s="542"/>
      <c r="Z71" s="542"/>
      <c r="AA71" s="542"/>
      <c r="AB71" s="542"/>
      <c r="AC71" s="539" t="s">
        <v>73</v>
      </c>
      <c r="AD71" s="540"/>
      <c r="AF71" s="504"/>
      <c r="AG71" s="505"/>
      <c r="AH71" s="505"/>
      <c r="AI71" s="505"/>
      <c r="AJ71" s="505"/>
      <c r="AK71" s="505"/>
      <c r="AL71" s="505"/>
      <c r="AM71" s="505"/>
      <c r="AN71" s="505"/>
      <c r="AO71" s="506"/>
      <c r="AP71" s="448"/>
      <c r="AQ71" s="449"/>
      <c r="AR71" s="449"/>
      <c r="AS71" s="449"/>
      <c r="AT71" s="449"/>
      <c r="AU71" s="449"/>
      <c r="AV71" s="449"/>
      <c r="AW71" s="449"/>
      <c r="AX71" s="449"/>
      <c r="AY71" s="449"/>
      <c r="AZ71" s="449"/>
      <c r="BA71" s="449"/>
      <c r="BB71" s="449"/>
      <c r="BC71" s="450"/>
      <c r="BD71" s="23" t="s">
        <v>326</v>
      </c>
    </row>
    <row r="72" spans="1:61" ht="9.9499999999999993" customHeight="1" x14ac:dyDescent="0.15"/>
    <row r="73" spans="1:61" ht="9.9499999999999993" customHeight="1" x14ac:dyDescent="0.15"/>
    <row r="74" spans="1:61" x14ac:dyDescent="0.15">
      <c r="A74" t="s">
        <v>332</v>
      </c>
    </row>
    <row r="75" spans="1:61" x14ac:dyDescent="0.15">
      <c r="A75" t="s">
        <v>341</v>
      </c>
    </row>
    <row r="76" spans="1:61" x14ac:dyDescent="0.15">
      <c r="A76" s="564" t="s">
        <v>108</v>
      </c>
      <c r="B76" s="564"/>
      <c r="C76" s="564"/>
      <c r="D76" s="564"/>
      <c r="E76" s="564"/>
      <c r="F76" s="564"/>
      <c r="G76" s="564"/>
      <c r="H76" s="564"/>
      <c r="I76" s="564"/>
      <c r="J76" s="564"/>
      <c r="K76" s="564"/>
      <c r="L76" s="564"/>
      <c r="M76" s="564" t="s">
        <v>347</v>
      </c>
      <c r="N76" s="564"/>
      <c r="O76" s="564"/>
      <c r="P76" s="564"/>
      <c r="Q76" s="564"/>
      <c r="R76" s="564"/>
      <c r="S76" s="564"/>
      <c r="T76" s="564"/>
      <c r="U76" s="564"/>
      <c r="V76" s="564"/>
      <c r="W76" s="564" t="s">
        <v>350</v>
      </c>
      <c r="X76" s="564"/>
      <c r="Y76" s="564"/>
      <c r="Z76" s="564"/>
      <c r="AA76" s="564"/>
      <c r="AB76" s="564"/>
      <c r="AC76" s="564"/>
      <c r="AD76" s="564"/>
      <c r="AE76" s="564"/>
      <c r="AF76" s="564"/>
      <c r="AG76" s="564" t="s">
        <v>351</v>
      </c>
      <c r="AH76" s="564"/>
      <c r="AI76" s="564"/>
      <c r="AJ76" s="564"/>
      <c r="AK76" s="564"/>
      <c r="AL76" s="564"/>
      <c r="AM76" s="564"/>
      <c r="AN76" s="564"/>
      <c r="AO76" s="564"/>
      <c r="AP76" s="564"/>
      <c r="AQ76" s="564" t="s">
        <v>353</v>
      </c>
      <c r="AR76" s="564"/>
      <c r="AS76" s="564"/>
      <c r="AT76" s="564"/>
      <c r="AU76" s="564"/>
      <c r="AV76" s="564"/>
      <c r="AW76" s="564"/>
      <c r="AX76" s="564"/>
      <c r="AY76" s="564"/>
      <c r="AZ76" s="564"/>
    </row>
    <row r="77" spans="1:61" ht="27" customHeight="1" x14ac:dyDescent="0.15">
      <c r="A77" s="397" t="s">
        <v>348</v>
      </c>
      <c r="B77" s="397"/>
      <c r="C77" s="397"/>
      <c r="D77" s="397"/>
      <c r="E77" s="397"/>
      <c r="F77" s="397"/>
      <c r="G77" s="397"/>
      <c r="H77" s="397"/>
      <c r="I77" s="397"/>
      <c r="J77" s="397"/>
      <c r="K77" s="397"/>
      <c r="L77" s="397"/>
      <c r="M77" s="568" t="str">
        <f>IF('（参考様式）炭素生産性計算用'!W7="",IF(+'（参考様式）削減率計算用'!F41=0,"",+'（参考様式）削減率計算用'!F41),"")</f>
        <v/>
      </c>
      <c r="N77" s="569"/>
      <c r="O77" s="569"/>
      <c r="P77" s="569"/>
      <c r="Q77" s="569"/>
      <c r="R77" s="569"/>
      <c r="S77" s="569"/>
      <c r="T77" s="569"/>
      <c r="U77" s="539" t="s">
        <v>340</v>
      </c>
      <c r="V77" s="540"/>
      <c r="W77" s="568" t="str">
        <f>IF('（参考様式）炭素生産性計算用'!W7="",IF(+'（参考様式）削減率計算用'!L41=0,"",+'（参考様式）削減率計算用'!L41),"")</f>
        <v/>
      </c>
      <c r="X77" s="569"/>
      <c r="Y77" s="569"/>
      <c r="Z77" s="569"/>
      <c r="AA77" s="569"/>
      <c r="AB77" s="569"/>
      <c r="AC77" s="569"/>
      <c r="AD77" s="569"/>
      <c r="AE77" s="539" t="s">
        <v>340</v>
      </c>
      <c r="AF77" s="540"/>
      <c r="AG77" s="570" t="str">
        <f>IF('（参考様式）炭素生産性計算用'!W7="",IF(+'（参考様式）削減率計算用'!I43=0,"",+'（参考様式）削減率計算用'!I43),"")</f>
        <v/>
      </c>
      <c r="AH77" s="571"/>
      <c r="AI77" s="571"/>
      <c r="AJ77" s="571"/>
      <c r="AK77" s="571"/>
      <c r="AL77" s="571"/>
      <c r="AM77" s="571"/>
      <c r="AN77" s="571"/>
      <c r="AO77" s="539" t="s">
        <v>356</v>
      </c>
      <c r="AP77" s="540"/>
      <c r="AQ77" s="565" t="str">
        <f>IFERROR(IF(M77="","",(M77-W77)/M77),"")</f>
        <v/>
      </c>
      <c r="AR77" s="566"/>
      <c r="AS77" s="566"/>
      <c r="AT77" s="566"/>
      <c r="AU77" s="566"/>
      <c r="AV77" s="566"/>
      <c r="AW77" s="566"/>
      <c r="AX77" s="566"/>
      <c r="AY77" s="566"/>
      <c r="AZ77" s="567"/>
      <c r="BD77" s="23" t="s">
        <v>358</v>
      </c>
      <c r="BF77" s="483" t="s">
        <v>501</v>
      </c>
      <c r="BG77" s="483"/>
      <c r="BH77" s="483"/>
      <c r="BI77" s="483"/>
    </row>
    <row r="78" spans="1:61" ht="9.9499999999999993" customHeight="1" x14ac:dyDescent="0.15">
      <c r="BI78" s="25"/>
    </row>
    <row r="79" spans="1:61" x14ac:dyDescent="0.15">
      <c r="A79" t="s">
        <v>342</v>
      </c>
    </row>
    <row r="80" spans="1:61" x14ac:dyDescent="0.15">
      <c r="A80" s="564" t="s">
        <v>108</v>
      </c>
      <c r="B80" s="564"/>
      <c r="C80" s="564"/>
      <c r="D80" s="564"/>
      <c r="E80" s="564"/>
      <c r="F80" s="564"/>
      <c r="G80" s="564"/>
      <c r="H80" s="564"/>
      <c r="I80" s="564"/>
      <c r="J80" s="564"/>
      <c r="K80" s="564"/>
      <c r="L80" s="564"/>
      <c r="M80" s="564" t="s">
        <v>347</v>
      </c>
      <c r="N80" s="564"/>
      <c r="O80" s="564"/>
      <c r="P80" s="564"/>
      <c r="Q80" s="564"/>
      <c r="R80" s="564"/>
      <c r="S80" s="564"/>
      <c r="T80" s="564"/>
      <c r="U80" s="564"/>
      <c r="V80" s="564"/>
      <c r="W80" s="564" t="s">
        <v>350</v>
      </c>
      <c r="X80" s="564"/>
      <c r="Y80" s="564"/>
      <c r="Z80" s="564"/>
      <c r="AA80" s="564"/>
      <c r="AB80" s="564"/>
      <c r="AC80" s="564"/>
      <c r="AD80" s="564"/>
      <c r="AE80" s="564"/>
      <c r="AF80" s="564"/>
      <c r="AG80" s="593" t="s">
        <v>562</v>
      </c>
      <c r="AH80" s="594"/>
      <c r="AI80" s="594"/>
      <c r="AJ80" s="594"/>
      <c r="AK80" s="594"/>
      <c r="AL80" s="594"/>
      <c r="AM80" s="594"/>
      <c r="AN80" s="594"/>
      <c r="AO80" s="594"/>
      <c r="AP80" s="595"/>
      <c r="AT80" s="23"/>
      <c r="BD80"/>
    </row>
    <row r="81" spans="1:61" ht="27" customHeight="1" x14ac:dyDescent="0.15">
      <c r="A81" s="574" t="s">
        <v>100</v>
      </c>
      <c r="B81" s="574"/>
      <c r="C81" s="574"/>
      <c r="D81" s="574"/>
      <c r="E81" s="574"/>
      <c r="F81" s="574"/>
      <c r="G81" s="574"/>
      <c r="H81" s="574"/>
      <c r="I81" s="574"/>
      <c r="J81" s="574"/>
      <c r="K81" s="574"/>
      <c r="L81" s="574"/>
      <c r="M81" s="573" t="str">
        <f>IF('（参考様式）炭素生産性計算用'!W7="","",+'（参考様式）エネルギー消費原単位改善率計算用'!C3)</f>
        <v/>
      </c>
      <c r="N81" s="573"/>
      <c r="O81" s="573"/>
      <c r="P81" s="573"/>
      <c r="Q81" s="573"/>
      <c r="R81" s="573"/>
      <c r="S81" s="573"/>
      <c r="T81" s="573"/>
      <c r="U81" s="573"/>
      <c r="V81" s="573"/>
      <c r="W81" s="573" t="str">
        <f>IF('（参考様式）炭素生産性計算用'!W7="","",+'（参考様式）エネルギー消費原単位改善率計算用'!F3)</f>
        <v/>
      </c>
      <c r="X81" s="573"/>
      <c r="Y81" s="573"/>
      <c r="Z81" s="573"/>
      <c r="AA81" s="573"/>
      <c r="AB81" s="573"/>
      <c r="AC81" s="573"/>
      <c r="AD81" s="573"/>
      <c r="AE81" s="573"/>
      <c r="AF81" s="573"/>
      <c r="AG81" s="573" t="str">
        <f>IF('（参考様式）炭素生産性計算用'!W7="","",IFERROR((M81-W81)/M81,""))</f>
        <v/>
      </c>
      <c r="AH81" s="573"/>
      <c r="AI81" s="573"/>
      <c r="AJ81" s="573"/>
      <c r="AK81" s="573"/>
      <c r="AL81" s="573"/>
      <c r="AM81" s="573"/>
      <c r="AN81" s="573"/>
      <c r="AO81" s="573"/>
      <c r="AP81" s="573"/>
      <c r="AT81" s="23"/>
      <c r="BD81" s="23" t="s">
        <v>358</v>
      </c>
      <c r="BF81" s="483" t="s">
        <v>499</v>
      </c>
      <c r="BG81" s="483"/>
      <c r="BH81" s="483"/>
      <c r="BI81" s="483"/>
    </row>
    <row r="82" spans="1:61" ht="27" customHeight="1" x14ac:dyDescent="0.15">
      <c r="A82" s="397" t="s">
        <v>354</v>
      </c>
      <c r="B82" s="397"/>
      <c r="C82" s="397"/>
      <c r="D82" s="397"/>
      <c r="E82" s="397"/>
      <c r="F82" s="397"/>
      <c r="G82" s="397"/>
      <c r="H82" s="397"/>
      <c r="I82" s="397"/>
      <c r="J82" s="397"/>
      <c r="K82" s="397"/>
      <c r="L82" s="397"/>
      <c r="M82" s="572" t="str">
        <f>IFERROR('（参考様式）炭素生産性計算用'!Q28,"")</f>
        <v/>
      </c>
      <c r="N82" s="572"/>
      <c r="O82" s="572"/>
      <c r="P82" s="572"/>
      <c r="Q82" s="572"/>
      <c r="R82" s="572"/>
      <c r="S82" s="572"/>
      <c r="T82" s="572"/>
      <c r="U82" s="572"/>
      <c r="V82" s="572"/>
      <c r="W82" s="572" t="str">
        <f>+IFERROR('（参考様式）炭素生産性計算用'!AO28,"")</f>
        <v/>
      </c>
      <c r="X82" s="572"/>
      <c r="Y82" s="572"/>
      <c r="Z82" s="572"/>
      <c r="AA82" s="572"/>
      <c r="AB82" s="572"/>
      <c r="AC82" s="572"/>
      <c r="AD82" s="572"/>
      <c r="AE82" s="572"/>
      <c r="AF82" s="572"/>
      <c r="AG82" s="573" t="str">
        <f>+IFERROR('（参考様式）炭素生産性計算用'!AO30,"")</f>
        <v/>
      </c>
      <c r="AH82" s="573"/>
      <c r="AI82" s="573"/>
      <c r="AJ82" s="573"/>
      <c r="AK82" s="573"/>
      <c r="AL82" s="573"/>
      <c r="AM82" s="573"/>
      <c r="AN82" s="573"/>
      <c r="AO82" s="573"/>
      <c r="AP82" s="573"/>
      <c r="AT82" s="23"/>
      <c r="BD82" s="23" t="s">
        <v>358</v>
      </c>
      <c r="BF82" s="483" t="s">
        <v>500</v>
      </c>
      <c r="BG82" s="483"/>
      <c r="BH82" s="483"/>
    </row>
    <row r="83" spans="1:61" ht="9.9499999999999993" customHeight="1" x14ac:dyDescent="0.15">
      <c r="AT83" s="23"/>
      <c r="BD83"/>
    </row>
    <row r="84" spans="1:61" ht="9.9499999999999993" customHeight="1" x14ac:dyDescent="0.15"/>
    <row r="85" spans="1:61" x14ac:dyDescent="0.15">
      <c r="A85" t="s">
        <v>617</v>
      </c>
    </row>
    <row r="86" spans="1:61" ht="9.9499999999999993" customHeight="1" x14ac:dyDescent="0.15">
      <c r="B86" s="575"/>
      <c r="C86" s="576"/>
      <c r="D86" s="576"/>
      <c r="E86" s="576"/>
      <c r="F86" s="576"/>
      <c r="G86" s="576"/>
      <c r="H86" s="576"/>
      <c r="I86" s="576"/>
      <c r="J86" s="576"/>
      <c r="K86" s="576"/>
      <c r="L86" s="576"/>
      <c r="M86" s="576"/>
      <c r="N86" s="576"/>
      <c r="O86" s="576"/>
      <c r="P86" s="576"/>
      <c r="Q86" s="576"/>
      <c r="R86" s="576"/>
      <c r="S86" s="576"/>
      <c r="T86" s="576"/>
      <c r="U86" s="576"/>
      <c r="V86" s="576"/>
      <c r="W86" s="576"/>
      <c r="X86" s="576"/>
      <c r="Y86" s="576"/>
      <c r="Z86" s="576"/>
      <c r="AA86" s="576"/>
      <c r="AB86" s="576"/>
      <c r="AC86" s="576"/>
      <c r="AD86" s="576"/>
      <c r="AE86" s="576"/>
      <c r="AF86" s="576"/>
      <c r="AG86" s="576"/>
      <c r="AH86" s="576"/>
      <c r="AI86" s="576"/>
      <c r="AJ86" s="576"/>
      <c r="AK86" s="576"/>
      <c r="AL86" s="576"/>
      <c r="AM86" s="576"/>
      <c r="AN86" s="576"/>
      <c r="AO86" s="576"/>
      <c r="AP86" s="576"/>
      <c r="AQ86" s="576"/>
      <c r="AR86" s="576"/>
      <c r="AS86" s="576"/>
      <c r="AT86" s="576"/>
      <c r="AU86" s="576"/>
      <c r="AV86" s="576"/>
      <c r="AW86" s="576"/>
      <c r="AX86" s="576"/>
      <c r="AY86" s="576"/>
      <c r="AZ86" s="576"/>
      <c r="BA86" s="576"/>
      <c r="BB86" s="577"/>
    </row>
    <row r="87" spans="1:61" ht="9.9499999999999993" customHeight="1" x14ac:dyDescent="0.15">
      <c r="B87" s="578"/>
      <c r="C87" s="579"/>
      <c r="D87" s="579"/>
      <c r="E87" s="579"/>
      <c r="F87" s="579"/>
      <c r="G87" s="579"/>
      <c r="H87" s="579"/>
      <c r="I87" s="579"/>
      <c r="J87" s="579"/>
      <c r="K87" s="579"/>
      <c r="L87" s="579"/>
      <c r="M87" s="579"/>
      <c r="N87" s="579"/>
      <c r="O87" s="579"/>
      <c r="P87" s="579"/>
      <c r="Q87" s="579"/>
      <c r="R87" s="579"/>
      <c r="S87" s="579"/>
      <c r="T87" s="579"/>
      <c r="U87" s="579"/>
      <c r="V87" s="579"/>
      <c r="W87" s="579"/>
      <c r="X87" s="579"/>
      <c r="Y87" s="579"/>
      <c r="Z87" s="579"/>
      <c r="AA87" s="579"/>
      <c r="AB87" s="579"/>
      <c r="AC87" s="579"/>
      <c r="AD87" s="579"/>
      <c r="AE87" s="579"/>
      <c r="AF87" s="579"/>
      <c r="AG87" s="579"/>
      <c r="AH87" s="579"/>
      <c r="AI87" s="579"/>
      <c r="AJ87" s="579"/>
      <c r="AK87" s="579"/>
      <c r="AL87" s="579"/>
      <c r="AM87" s="579"/>
      <c r="AN87" s="579"/>
      <c r="AO87" s="579"/>
      <c r="AP87" s="579"/>
      <c r="AQ87" s="579"/>
      <c r="AR87" s="579"/>
      <c r="AS87" s="579"/>
      <c r="AT87" s="579"/>
      <c r="AU87" s="579"/>
      <c r="AV87" s="579"/>
      <c r="AW87" s="579"/>
      <c r="AX87" s="579"/>
      <c r="AY87" s="579"/>
      <c r="AZ87" s="579"/>
      <c r="BA87" s="579"/>
      <c r="BB87" s="580"/>
    </row>
    <row r="88" spans="1:61" ht="9.9499999999999993" customHeight="1" x14ac:dyDescent="0.15">
      <c r="B88" s="578"/>
      <c r="C88" s="579"/>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79"/>
      <c r="AY88" s="579"/>
      <c r="AZ88" s="579"/>
      <c r="BA88" s="579"/>
      <c r="BB88" s="580"/>
    </row>
    <row r="89" spans="1:61" ht="9.9499999999999993" customHeight="1" x14ac:dyDescent="0.15">
      <c r="B89" s="578"/>
      <c r="C89" s="579"/>
      <c r="D89" s="579"/>
      <c r="E89" s="579"/>
      <c r="F89" s="579"/>
      <c r="G89" s="579"/>
      <c r="H89" s="579"/>
      <c r="I89" s="579"/>
      <c r="J89" s="579"/>
      <c r="K89" s="579"/>
      <c r="L89" s="579"/>
      <c r="M89" s="579"/>
      <c r="N89" s="579"/>
      <c r="O89" s="579"/>
      <c r="P89" s="579"/>
      <c r="Q89" s="579"/>
      <c r="R89" s="579"/>
      <c r="S89" s="579"/>
      <c r="T89" s="579"/>
      <c r="U89" s="579"/>
      <c r="V89" s="579"/>
      <c r="W89" s="579"/>
      <c r="X89" s="579"/>
      <c r="Y89" s="579"/>
      <c r="Z89" s="579"/>
      <c r="AA89" s="579"/>
      <c r="AB89" s="579"/>
      <c r="AC89" s="579"/>
      <c r="AD89" s="579"/>
      <c r="AE89" s="579"/>
      <c r="AF89" s="579"/>
      <c r="AG89" s="579"/>
      <c r="AH89" s="579"/>
      <c r="AI89" s="579"/>
      <c r="AJ89" s="579"/>
      <c r="AK89" s="579"/>
      <c r="AL89" s="579"/>
      <c r="AM89" s="579"/>
      <c r="AN89" s="579"/>
      <c r="AO89" s="579"/>
      <c r="AP89" s="579"/>
      <c r="AQ89" s="579"/>
      <c r="AR89" s="579"/>
      <c r="AS89" s="579"/>
      <c r="AT89" s="579"/>
      <c r="AU89" s="579"/>
      <c r="AV89" s="579"/>
      <c r="AW89" s="579"/>
      <c r="AX89" s="579"/>
      <c r="AY89" s="579"/>
      <c r="AZ89" s="579"/>
      <c r="BA89" s="579"/>
      <c r="BB89" s="580"/>
      <c r="BD89" s="23" t="s">
        <v>616</v>
      </c>
    </row>
    <row r="90" spans="1:61" ht="9.9499999999999993" customHeight="1" x14ac:dyDescent="0.15">
      <c r="B90" s="578"/>
      <c r="C90" s="579"/>
      <c r="D90" s="579"/>
      <c r="E90" s="579"/>
      <c r="F90" s="579"/>
      <c r="G90" s="579"/>
      <c r="H90" s="579"/>
      <c r="I90" s="579"/>
      <c r="J90" s="579"/>
      <c r="K90" s="579"/>
      <c r="L90" s="579"/>
      <c r="M90" s="579"/>
      <c r="N90" s="579"/>
      <c r="O90" s="579"/>
      <c r="P90" s="579"/>
      <c r="Q90" s="579"/>
      <c r="R90" s="579"/>
      <c r="S90" s="579"/>
      <c r="T90" s="579"/>
      <c r="U90" s="579"/>
      <c r="V90" s="579"/>
      <c r="W90" s="579"/>
      <c r="X90" s="579"/>
      <c r="Y90" s="579"/>
      <c r="Z90" s="579"/>
      <c r="AA90" s="579"/>
      <c r="AB90" s="579"/>
      <c r="AC90" s="579"/>
      <c r="AD90" s="579"/>
      <c r="AE90" s="579"/>
      <c r="AF90" s="579"/>
      <c r="AG90" s="579"/>
      <c r="AH90" s="579"/>
      <c r="AI90" s="579"/>
      <c r="AJ90" s="579"/>
      <c r="AK90" s="579"/>
      <c r="AL90" s="579"/>
      <c r="AM90" s="579"/>
      <c r="AN90" s="579"/>
      <c r="AO90" s="579"/>
      <c r="AP90" s="579"/>
      <c r="AQ90" s="579"/>
      <c r="AR90" s="579"/>
      <c r="AS90" s="579"/>
      <c r="AT90" s="579"/>
      <c r="AU90" s="579"/>
      <c r="AV90" s="579"/>
      <c r="AW90" s="579"/>
      <c r="AX90" s="579"/>
      <c r="AY90" s="579"/>
      <c r="AZ90" s="579"/>
      <c r="BA90" s="579"/>
      <c r="BB90" s="580"/>
    </row>
    <row r="91" spans="1:61" x14ac:dyDescent="0.15">
      <c r="B91" s="578"/>
      <c r="C91" s="579"/>
      <c r="D91" s="579"/>
      <c r="E91" s="579"/>
      <c r="F91" s="579"/>
      <c r="G91" s="579"/>
      <c r="H91" s="579"/>
      <c r="I91" s="579"/>
      <c r="J91" s="579"/>
      <c r="K91" s="579"/>
      <c r="L91" s="579"/>
      <c r="M91" s="579"/>
      <c r="N91" s="579"/>
      <c r="O91" s="579"/>
      <c r="P91" s="579"/>
      <c r="Q91" s="579"/>
      <c r="R91" s="579"/>
      <c r="S91" s="579"/>
      <c r="T91" s="579"/>
      <c r="U91" s="579"/>
      <c r="V91" s="579"/>
      <c r="W91" s="579"/>
      <c r="X91" s="579"/>
      <c r="Y91" s="579"/>
      <c r="Z91" s="579"/>
      <c r="AA91" s="579"/>
      <c r="AB91" s="579"/>
      <c r="AC91" s="579"/>
      <c r="AD91" s="579"/>
      <c r="AE91" s="579"/>
      <c r="AF91" s="579"/>
      <c r="AG91" s="579"/>
      <c r="AH91" s="579"/>
      <c r="AI91" s="579"/>
      <c r="AJ91" s="579"/>
      <c r="AK91" s="579"/>
      <c r="AL91" s="579"/>
      <c r="AM91" s="579"/>
      <c r="AN91" s="579"/>
      <c r="AO91" s="579"/>
      <c r="AP91" s="579"/>
      <c r="AQ91" s="579"/>
      <c r="AR91" s="579"/>
      <c r="AS91" s="579"/>
      <c r="AT91" s="579"/>
      <c r="AU91" s="579"/>
      <c r="AV91" s="579"/>
      <c r="AW91" s="579"/>
      <c r="AX91" s="579"/>
      <c r="AY91" s="579"/>
      <c r="AZ91" s="579"/>
      <c r="BA91" s="579"/>
      <c r="BB91" s="580"/>
      <c r="BD91"/>
    </row>
    <row r="92" spans="1:61" ht="9.9499999999999993" customHeight="1" x14ac:dyDescent="0.15">
      <c r="B92" s="578"/>
      <c r="C92" s="579"/>
      <c r="D92" s="579"/>
      <c r="E92" s="579"/>
      <c r="F92" s="579"/>
      <c r="G92" s="579"/>
      <c r="H92" s="579"/>
      <c r="I92" s="579"/>
      <c r="J92" s="579"/>
      <c r="K92" s="579"/>
      <c r="L92" s="579"/>
      <c r="M92" s="579"/>
      <c r="N92" s="579"/>
      <c r="O92" s="579"/>
      <c r="P92" s="579"/>
      <c r="Q92" s="579"/>
      <c r="R92" s="579"/>
      <c r="S92" s="579"/>
      <c r="T92" s="579"/>
      <c r="U92" s="579"/>
      <c r="V92" s="579"/>
      <c r="W92" s="579"/>
      <c r="X92" s="579"/>
      <c r="Y92" s="579"/>
      <c r="Z92" s="579"/>
      <c r="AA92" s="579"/>
      <c r="AB92" s="579"/>
      <c r="AC92" s="579"/>
      <c r="AD92" s="579"/>
      <c r="AE92" s="579"/>
      <c r="AF92" s="579"/>
      <c r="AG92" s="579"/>
      <c r="AH92" s="579"/>
      <c r="AI92" s="579"/>
      <c r="AJ92" s="579"/>
      <c r="AK92" s="579"/>
      <c r="AL92" s="579"/>
      <c r="AM92" s="579"/>
      <c r="AN92" s="579"/>
      <c r="AO92" s="579"/>
      <c r="AP92" s="579"/>
      <c r="AQ92" s="579"/>
      <c r="AR92" s="579"/>
      <c r="AS92" s="579"/>
      <c r="AT92" s="579"/>
      <c r="AU92" s="579"/>
      <c r="AV92" s="579"/>
      <c r="AW92" s="579"/>
      <c r="AX92" s="579"/>
      <c r="AY92" s="579"/>
      <c r="AZ92" s="579"/>
      <c r="BA92" s="579"/>
      <c r="BB92" s="580"/>
    </row>
    <row r="93" spans="1:61" ht="9.9499999999999993" customHeight="1" x14ac:dyDescent="0.15">
      <c r="B93" s="578"/>
      <c r="C93" s="579"/>
      <c r="D93" s="579"/>
      <c r="E93" s="579"/>
      <c r="F93" s="579"/>
      <c r="G93" s="579"/>
      <c r="H93" s="579"/>
      <c r="I93" s="579"/>
      <c r="J93" s="579"/>
      <c r="K93" s="579"/>
      <c r="L93" s="579"/>
      <c r="M93" s="579"/>
      <c r="N93" s="579"/>
      <c r="O93" s="579"/>
      <c r="P93" s="579"/>
      <c r="Q93" s="579"/>
      <c r="R93" s="579"/>
      <c r="S93" s="579"/>
      <c r="T93" s="579"/>
      <c r="U93" s="579"/>
      <c r="V93" s="579"/>
      <c r="W93" s="579"/>
      <c r="X93" s="579"/>
      <c r="Y93" s="579"/>
      <c r="Z93" s="579"/>
      <c r="AA93" s="579"/>
      <c r="AB93" s="579"/>
      <c r="AC93" s="579"/>
      <c r="AD93" s="579"/>
      <c r="AE93" s="579"/>
      <c r="AF93" s="579"/>
      <c r="AG93" s="579"/>
      <c r="AH93" s="579"/>
      <c r="AI93" s="579"/>
      <c r="AJ93" s="579"/>
      <c r="AK93" s="579"/>
      <c r="AL93" s="579"/>
      <c r="AM93" s="579"/>
      <c r="AN93" s="579"/>
      <c r="AO93" s="579"/>
      <c r="AP93" s="579"/>
      <c r="AQ93" s="579"/>
      <c r="AR93" s="579"/>
      <c r="AS93" s="579"/>
      <c r="AT93" s="579"/>
      <c r="AU93" s="579"/>
      <c r="AV93" s="579"/>
      <c r="AW93" s="579"/>
      <c r="AX93" s="579"/>
      <c r="AY93" s="579"/>
      <c r="AZ93" s="579"/>
      <c r="BA93" s="579"/>
      <c r="BB93" s="580"/>
    </row>
    <row r="94" spans="1:61" ht="9.9499999999999993" customHeight="1" x14ac:dyDescent="0.15">
      <c r="B94" s="578"/>
      <c r="C94" s="579"/>
      <c r="D94" s="579"/>
      <c r="E94" s="579"/>
      <c r="F94" s="579"/>
      <c r="G94" s="579"/>
      <c r="H94" s="579"/>
      <c r="I94" s="579"/>
      <c r="J94" s="579"/>
      <c r="K94" s="579"/>
      <c r="L94" s="579"/>
      <c r="M94" s="579"/>
      <c r="N94" s="579"/>
      <c r="O94" s="579"/>
      <c r="P94" s="579"/>
      <c r="Q94" s="579"/>
      <c r="R94" s="579"/>
      <c r="S94" s="579"/>
      <c r="T94" s="579"/>
      <c r="U94" s="579"/>
      <c r="V94" s="579"/>
      <c r="W94" s="579"/>
      <c r="X94" s="579"/>
      <c r="Y94" s="579"/>
      <c r="Z94" s="579"/>
      <c r="AA94" s="579"/>
      <c r="AB94" s="579"/>
      <c r="AC94" s="579"/>
      <c r="AD94" s="579"/>
      <c r="AE94" s="579"/>
      <c r="AF94" s="579"/>
      <c r="AG94" s="579"/>
      <c r="AH94" s="579"/>
      <c r="AI94" s="579"/>
      <c r="AJ94" s="579"/>
      <c r="AK94" s="579"/>
      <c r="AL94" s="579"/>
      <c r="AM94" s="579"/>
      <c r="AN94" s="579"/>
      <c r="AO94" s="579"/>
      <c r="AP94" s="579"/>
      <c r="AQ94" s="579"/>
      <c r="AR94" s="579"/>
      <c r="AS94" s="579"/>
      <c r="AT94" s="579"/>
      <c r="AU94" s="579"/>
      <c r="AV94" s="579"/>
      <c r="AW94" s="579"/>
      <c r="AX94" s="579"/>
      <c r="AY94" s="579"/>
      <c r="AZ94" s="579"/>
      <c r="BA94" s="579"/>
      <c r="BB94" s="580"/>
    </row>
    <row r="95" spans="1:61" ht="9.9499999999999993" customHeight="1" x14ac:dyDescent="0.15">
      <c r="B95" s="578"/>
      <c r="C95" s="579"/>
      <c r="D95" s="579"/>
      <c r="E95" s="579"/>
      <c r="F95" s="579"/>
      <c r="G95" s="579"/>
      <c r="H95" s="579"/>
      <c r="I95" s="579"/>
      <c r="J95" s="579"/>
      <c r="K95" s="579"/>
      <c r="L95" s="579"/>
      <c r="M95" s="579"/>
      <c r="N95" s="579"/>
      <c r="O95" s="579"/>
      <c r="P95" s="579"/>
      <c r="Q95" s="579"/>
      <c r="R95" s="579"/>
      <c r="S95" s="579"/>
      <c r="T95" s="579"/>
      <c r="U95" s="579"/>
      <c r="V95" s="579"/>
      <c r="W95" s="579"/>
      <c r="X95" s="579"/>
      <c r="Y95" s="579"/>
      <c r="Z95" s="579"/>
      <c r="AA95" s="579"/>
      <c r="AB95" s="579"/>
      <c r="AC95" s="579"/>
      <c r="AD95" s="579"/>
      <c r="AE95" s="579"/>
      <c r="AF95" s="579"/>
      <c r="AG95" s="579"/>
      <c r="AH95" s="579"/>
      <c r="AI95" s="579"/>
      <c r="AJ95" s="579"/>
      <c r="AK95" s="579"/>
      <c r="AL95" s="579"/>
      <c r="AM95" s="579"/>
      <c r="AN95" s="579"/>
      <c r="AO95" s="579"/>
      <c r="AP95" s="579"/>
      <c r="AQ95" s="579"/>
      <c r="AR95" s="579"/>
      <c r="AS95" s="579"/>
      <c r="AT95" s="579"/>
      <c r="AU95" s="579"/>
      <c r="AV95" s="579"/>
      <c r="AW95" s="579"/>
      <c r="AX95" s="579"/>
      <c r="AY95" s="579"/>
      <c r="AZ95" s="579"/>
      <c r="BA95" s="579"/>
      <c r="BB95" s="580"/>
    </row>
    <row r="96" spans="1:61" ht="9.9499999999999993" customHeight="1" x14ac:dyDescent="0.15">
      <c r="B96" s="578"/>
      <c r="C96" s="579"/>
      <c r="D96" s="579"/>
      <c r="E96" s="579"/>
      <c r="F96" s="579"/>
      <c r="G96" s="579"/>
      <c r="H96" s="579"/>
      <c r="I96" s="579"/>
      <c r="J96" s="579"/>
      <c r="K96" s="579"/>
      <c r="L96" s="579"/>
      <c r="M96" s="579"/>
      <c r="N96" s="579"/>
      <c r="O96" s="579"/>
      <c r="P96" s="579"/>
      <c r="Q96" s="579"/>
      <c r="R96" s="579"/>
      <c r="S96" s="579"/>
      <c r="T96" s="579"/>
      <c r="U96" s="579"/>
      <c r="V96" s="579"/>
      <c r="W96" s="579"/>
      <c r="X96" s="579"/>
      <c r="Y96" s="579"/>
      <c r="Z96" s="579"/>
      <c r="AA96" s="579"/>
      <c r="AB96" s="579"/>
      <c r="AC96" s="579"/>
      <c r="AD96" s="579"/>
      <c r="AE96" s="579"/>
      <c r="AF96" s="579"/>
      <c r="AG96" s="579"/>
      <c r="AH96" s="579"/>
      <c r="AI96" s="579"/>
      <c r="AJ96" s="579"/>
      <c r="AK96" s="579"/>
      <c r="AL96" s="579"/>
      <c r="AM96" s="579"/>
      <c r="AN96" s="579"/>
      <c r="AO96" s="579"/>
      <c r="AP96" s="579"/>
      <c r="AQ96" s="579"/>
      <c r="AR96" s="579"/>
      <c r="AS96" s="579"/>
      <c r="AT96" s="579"/>
      <c r="AU96" s="579"/>
      <c r="AV96" s="579"/>
      <c r="AW96" s="579"/>
      <c r="AX96" s="579"/>
      <c r="AY96" s="579"/>
      <c r="AZ96" s="579"/>
      <c r="BA96" s="579"/>
      <c r="BB96" s="580"/>
    </row>
    <row r="97" spans="1:67" ht="9.9499999999999993" customHeight="1" x14ac:dyDescent="0.15">
      <c r="B97" s="500"/>
      <c r="C97" s="501"/>
      <c r="D97" s="501"/>
      <c r="E97" s="501"/>
      <c r="F97" s="501"/>
      <c r="G97" s="501"/>
      <c r="H97" s="501"/>
      <c r="I97" s="501"/>
      <c r="J97" s="501"/>
      <c r="K97" s="501"/>
      <c r="L97" s="501"/>
      <c r="M97" s="501"/>
      <c r="N97" s="501"/>
      <c r="O97" s="501"/>
      <c r="P97" s="501"/>
      <c r="Q97" s="501"/>
      <c r="R97" s="501"/>
      <c r="S97" s="501"/>
      <c r="T97" s="501"/>
      <c r="U97" s="501"/>
      <c r="V97" s="501"/>
      <c r="W97" s="501"/>
      <c r="X97" s="501"/>
      <c r="Y97" s="501"/>
      <c r="Z97" s="501"/>
      <c r="AA97" s="501"/>
      <c r="AB97" s="501"/>
      <c r="AC97" s="501"/>
      <c r="AD97" s="501"/>
      <c r="AE97" s="501"/>
      <c r="AF97" s="501"/>
      <c r="AG97" s="501"/>
      <c r="AH97" s="501"/>
      <c r="AI97" s="501"/>
      <c r="AJ97" s="501"/>
      <c r="AK97" s="501"/>
      <c r="AL97" s="501"/>
      <c r="AM97" s="501"/>
      <c r="AN97" s="501"/>
      <c r="AO97" s="501"/>
      <c r="AP97" s="501"/>
      <c r="AQ97" s="501"/>
      <c r="AR97" s="501"/>
      <c r="AS97" s="501"/>
      <c r="AT97" s="501"/>
      <c r="AU97" s="501"/>
      <c r="AV97" s="501"/>
      <c r="AW97" s="501"/>
      <c r="AX97" s="501"/>
      <c r="AY97" s="501"/>
      <c r="AZ97" s="501"/>
      <c r="BA97" s="501"/>
      <c r="BB97" s="502"/>
    </row>
    <row r="98" spans="1:67" x14ac:dyDescent="0.15">
      <c r="AT98" s="23"/>
      <c r="BD98"/>
    </row>
    <row r="100" spans="1:67" x14ac:dyDescent="0.15">
      <c r="A100" t="s">
        <v>336</v>
      </c>
    </row>
    <row r="101" spans="1:67" ht="12.75" customHeight="1" x14ac:dyDescent="0.15">
      <c r="B101" s="382" t="s">
        <v>443</v>
      </c>
      <c r="C101" s="382"/>
      <c r="D101" s="150" t="s">
        <v>376</v>
      </c>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c r="AK101" s="150"/>
      <c r="AL101" s="150"/>
      <c r="AM101" s="150"/>
      <c r="AN101" s="150"/>
      <c r="AO101" s="150"/>
      <c r="AP101" s="150"/>
      <c r="AQ101" s="150"/>
      <c r="AR101" s="150"/>
      <c r="AS101" s="150"/>
      <c r="AT101" s="150"/>
      <c r="AU101" s="150"/>
      <c r="AV101" s="150"/>
      <c r="AW101" s="150"/>
      <c r="AX101" s="150"/>
      <c r="AY101" s="150"/>
      <c r="AZ101" s="150"/>
      <c r="BA101" s="150"/>
      <c r="BB101" s="150"/>
      <c r="BD101" s="25" t="s">
        <v>567</v>
      </c>
      <c r="BO101" t="s">
        <v>559</v>
      </c>
    </row>
    <row r="102" spans="1:67" ht="12.75" customHeight="1" x14ac:dyDescent="0.15">
      <c r="B102" s="382" t="s">
        <v>444</v>
      </c>
      <c r="C102" s="382"/>
      <c r="D102" s="150" t="s">
        <v>377</v>
      </c>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c r="AK102" s="150"/>
      <c r="AL102" s="150"/>
      <c r="AM102" s="150"/>
      <c r="AN102" s="150"/>
      <c r="AO102" s="150"/>
      <c r="AP102" s="150"/>
      <c r="AQ102" s="150"/>
      <c r="AR102" s="150"/>
      <c r="AS102" s="150"/>
      <c r="AT102" s="150"/>
      <c r="AU102" s="150"/>
      <c r="AV102" s="150"/>
      <c r="AW102" s="150"/>
      <c r="AX102" s="150"/>
      <c r="AY102" s="150"/>
      <c r="AZ102" s="150"/>
      <c r="BA102" s="150"/>
      <c r="BB102" s="150"/>
      <c r="BD102" s="23" t="s">
        <v>380</v>
      </c>
      <c r="BO102" t="s">
        <v>560</v>
      </c>
    </row>
    <row r="103" spans="1:67" ht="12.75" customHeight="1" x14ac:dyDescent="0.15">
      <c r="B103" s="382" t="s">
        <v>445</v>
      </c>
      <c r="C103" s="382"/>
      <c r="D103" s="150" t="s">
        <v>378</v>
      </c>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0"/>
      <c r="AY103" s="150"/>
      <c r="AZ103" s="150"/>
      <c r="BA103" s="150"/>
      <c r="BB103" s="150"/>
      <c r="BD103" s="23" t="s">
        <v>381</v>
      </c>
      <c r="BO103" t="s">
        <v>542</v>
      </c>
    </row>
    <row r="104" spans="1:67" x14ac:dyDescent="0.15">
      <c r="B104" s="382" t="s">
        <v>446</v>
      </c>
      <c r="C104" s="382"/>
      <c r="D104" s="150" t="s">
        <v>379</v>
      </c>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0"/>
      <c r="AQ104" s="150"/>
      <c r="AR104" s="150"/>
      <c r="AS104" s="150"/>
      <c r="AT104" s="150"/>
      <c r="AU104" s="150"/>
      <c r="AV104" s="150"/>
      <c r="AW104" s="150"/>
      <c r="AX104" s="150"/>
      <c r="AY104" s="150"/>
      <c r="AZ104" s="150"/>
      <c r="BA104" s="150"/>
      <c r="BB104" s="150"/>
      <c r="BD104" s="23" t="s">
        <v>382</v>
      </c>
      <c r="BO104" t="s">
        <v>561</v>
      </c>
    </row>
    <row r="105" spans="1:67" x14ac:dyDescent="0.15">
      <c r="B105" s="382" t="s">
        <v>604</v>
      </c>
      <c r="C105" s="382"/>
      <c r="D105" s="150" t="s">
        <v>605</v>
      </c>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0"/>
      <c r="AE105" s="150"/>
      <c r="AF105" s="150"/>
      <c r="AG105" s="150"/>
      <c r="AH105" s="150"/>
      <c r="AI105" s="150"/>
      <c r="AJ105" s="150"/>
      <c r="AK105" s="150"/>
      <c r="AL105" s="150"/>
      <c r="AM105" s="150"/>
      <c r="AN105" s="150"/>
      <c r="AO105" s="150"/>
      <c r="AP105" s="150"/>
      <c r="AQ105" s="150"/>
      <c r="AR105" s="150"/>
      <c r="AS105" s="150"/>
      <c r="AT105" s="150"/>
      <c r="AU105" s="150"/>
      <c r="AV105" s="150"/>
      <c r="AW105" s="150"/>
      <c r="AX105" s="150"/>
      <c r="AY105" s="150"/>
      <c r="AZ105" s="150"/>
      <c r="BA105" s="150"/>
      <c r="BB105" s="150"/>
      <c r="BD105" s="23" t="s">
        <v>383</v>
      </c>
    </row>
    <row r="106" spans="1:67" x14ac:dyDescent="0.15">
      <c r="B106" s="382" t="s">
        <v>672</v>
      </c>
      <c r="C106" s="382"/>
      <c r="D106" s="150" t="s">
        <v>692</v>
      </c>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150"/>
      <c r="AB106" s="150"/>
      <c r="AC106" s="150"/>
      <c r="AD106" s="150"/>
      <c r="AE106" s="150"/>
      <c r="AF106" s="150"/>
      <c r="AG106" s="150"/>
      <c r="AH106" s="150"/>
      <c r="AI106" s="150"/>
      <c r="AJ106" s="150"/>
      <c r="AK106" s="150"/>
      <c r="AL106" s="150"/>
      <c r="AM106" s="150"/>
      <c r="AN106" s="150"/>
      <c r="AO106" s="150"/>
      <c r="AP106" s="150"/>
      <c r="AQ106" s="150"/>
      <c r="AR106" s="150"/>
      <c r="AS106" s="150"/>
      <c r="AT106" s="150"/>
      <c r="AU106" s="150"/>
      <c r="AV106" s="150"/>
      <c r="AW106" s="150"/>
      <c r="AX106" s="150"/>
      <c r="AY106" s="150"/>
      <c r="AZ106" s="150"/>
      <c r="BA106" s="150"/>
      <c r="BB106" s="150"/>
      <c r="BD106" s="23" t="s">
        <v>384</v>
      </c>
    </row>
    <row r="107" spans="1:67" x14ac:dyDescent="0.15">
      <c r="B107" s="382" t="s">
        <v>764</v>
      </c>
      <c r="C107" s="382"/>
      <c r="D107" s="150" t="s">
        <v>765</v>
      </c>
      <c r="E107" s="150"/>
      <c r="F107" s="150"/>
    </row>
    <row r="111" spans="1:67" x14ac:dyDescent="0.15">
      <c r="A111" t="s">
        <v>568</v>
      </c>
    </row>
    <row r="112" spans="1:67" x14ac:dyDescent="0.15">
      <c r="B112" s="483" t="s">
        <v>572</v>
      </c>
      <c r="C112" s="483"/>
      <c r="D112" s="483"/>
      <c r="E112" s="483"/>
      <c r="F112" s="483"/>
      <c r="G112" s="483"/>
      <c r="H112" s="483"/>
      <c r="I112" s="483"/>
      <c r="J112" s="483"/>
      <c r="K112" s="483"/>
      <c r="L112" s="483"/>
      <c r="M112" s="483"/>
      <c r="N112" s="483"/>
      <c r="O112" s="483"/>
      <c r="P112" s="483"/>
      <c r="Q112" s="483"/>
      <c r="R112" s="483"/>
      <c r="S112" s="483"/>
      <c r="T112" s="483"/>
      <c r="U112" s="483"/>
      <c r="V112" s="483"/>
      <c r="W112" s="483"/>
      <c r="X112" s="483"/>
      <c r="Y112" s="483"/>
      <c r="Z112" s="483"/>
      <c r="AA112" s="483"/>
      <c r="AB112" s="483"/>
      <c r="AC112" s="483"/>
      <c r="AD112" s="483"/>
      <c r="AE112" s="483"/>
      <c r="AF112" s="483"/>
      <c r="AG112" s="483"/>
      <c r="AH112" s="483"/>
      <c r="AI112" s="483"/>
      <c r="AJ112" s="483"/>
      <c r="AK112" s="483"/>
    </row>
    <row r="113" spans="1:61" x14ac:dyDescent="0.15">
      <c r="B113" t="s">
        <v>569</v>
      </c>
      <c r="R113" t="s">
        <v>570</v>
      </c>
      <c r="AM113" s="483" t="s">
        <v>575</v>
      </c>
      <c r="AN113" s="483"/>
      <c r="AO113" s="483"/>
      <c r="AP113" s="483"/>
      <c r="AQ113" s="483"/>
      <c r="AR113" s="483"/>
      <c r="AS113" s="483"/>
      <c r="AT113" s="483"/>
      <c r="AU113" s="483"/>
      <c r="AV113" s="483"/>
      <c r="AW113" s="483"/>
      <c r="AX113" s="483"/>
      <c r="AY113" s="483"/>
      <c r="AZ113" s="483"/>
      <c r="BA113" s="483"/>
      <c r="BB113" s="483"/>
      <c r="BC113" s="483"/>
      <c r="BD113" s="483"/>
      <c r="BE113" s="483"/>
      <c r="BF113" s="483"/>
      <c r="BG113" s="483"/>
      <c r="BH113" s="483"/>
      <c r="BI113" s="483"/>
    </row>
    <row r="114" spans="1:61" x14ac:dyDescent="0.15">
      <c r="B114" t="s">
        <v>571</v>
      </c>
    </row>
    <row r="115" spans="1:61" x14ac:dyDescent="0.15">
      <c r="B115" t="s">
        <v>573</v>
      </c>
    </row>
    <row r="117" spans="1:61" x14ac:dyDescent="0.15">
      <c r="A117" t="s">
        <v>574</v>
      </c>
    </row>
    <row r="118" spans="1:61" x14ac:dyDescent="0.15">
      <c r="B118" s="483" t="s">
        <v>572</v>
      </c>
      <c r="C118" s="483"/>
      <c r="D118" s="483"/>
      <c r="E118" s="483"/>
      <c r="F118" s="483"/>
      <c r="G118" s="483"/>
      <c r="H118" s="483"/>
      <c r="I118" s="483"/>
      <c r="J118" s="483"/>
      <c r="K118" s="483"/>
      <c r="L118" s="483"/>
      <c r="M118" s="483"/>
      <c r="N118" s="483"/>
      <c r="O118" s="483"/>
      <c r="P118" s="483"/>
      <c r="Q118" s="483"/>
      <c r="R118" s="483"/>
      <c r="S118" s="483"/>
      <c r="T118" s="483"/>
      <c r="U118" s="483"/>
      <c r="V118" s="483"/>
      <c r="W118" s="483"/>
      <c r="X118" s="483"/>
      <c r="Y118" s="483"/>
      <c r="Z118" s="483"/>
      <c r="AA118" s="483"/>
      <c r="AB118" s="483"/>
      <c r="AC118" s="483"/>
      <c r="AD118" s="483"/>
      <c r="AE118" s="483"/>
    </row>
    <row r="119" spans="1:61" x14ac:dyDescent="0.15">
      <c r="B119" t="s">
        <v>569</v>
      </c>
    </row>
    <row r="120" spans="1:61" x14ac:dyDescent="0.15">
      <c r="B120" t="s">
        <v>571</v>
      </c>
    </row>
    <row r="121" spans="1:61" x14ac:dyDescent="0.15">
      <c r="B121" s="229" t="s">
        <v>576</v>
      </c>
      <c r="C121" s="229"/>
      <c r="D121" s="229"/>
      <c r="E121" s="229"/>
      <c r="F121" s="229"/>
      <c r="G121" s="229"/>
      <c r="H121" s="229"/>
      <c r="I121" s="229"/>
      <c r="J121" s="229"/>
      <c r="K121" s="229"/>
      <c r="L121" s="229"/>
      <c r="M121" s="229"/>
      <c r="N121" s="229"/>
      <c r="O121" s="229"/>
      <c r="P121" s="229"/>
      <c r="Q121" s="229"/>
      <c r="R121" s="229"/>
      <c r="S121" s="229"/>
      <c r="T121" s="229"/>
      <c r="U121" s="229"/>
    </row>
    <row r="122" spans="1:61" x14ac:dyDescent="0.15">
      <c r="B122" s="483" t="s">
        <v>577</v>
      </c>
      <c r="C122" s="483"/>
      <c r="D122" s="483"/>
      <c r="E122" s="483"/>
      <c r="F122" s="483"/>
      <c r="G122" s="483"/>
      <c r="H122" s="483"/>
      <c r="I122" s="483"/>
      <c r="J122" s="483"/>
      <c r="K122" s="483"/>
      <c r="L122" s="483"/>
      <c r="M122" s="483"/>
      <c r="N122" s="483"/>
      <c r="O122" s="483"/>
      <c r="P122" s="483"/>
      <c r="Q122" s="483"/>
      <c r="R122" s="483"/>
      <c r="S122" s="483"/>
      <c r="T122" s="483"/>
      <c r="U122" s="483"/>
      <c r="V122" s="483"/>
      <c r="W122" s="483"/>
      <c r="X122" s="483"/>
      <c r="Y122" s="483"/>
      <c r="Z122" s="483"/>
    </row>
    <row r="123" spans="1:61" x14ac:dyDescent="0.15">
      <c r="B123" s="483" t="s">
        <v>578</v>
      </c>
      <c r="C123" s="483"/>
      <c r="D123" s="483"/>
      <c r="E123" s="483"/>
      <c r="F123" s="483"/>
      <c r="G123" s="483"/>
      <c r="H123" s="483"/>
      <c r="I123" s="483"/>
      <c r="J123" s="483"/>
      <c r="K123" s="483"/>
      <c r="L123" s="483"/>
      <c r="M123" s="483"/>
      <c r="N123" s="483"/>
      <c r="O123" s="483"/>
      <c r="P123" s="483"/>
      <c r="Q123" s="483"/>
      <c r="R123" s="483"/>
      <c r="S123" s="483"/>
      <c r="T123" s="483"/>
      <c r="U123" s="483"/>
      <c r="V123" s="483"/>
      <c r="W123" s="483"/>
      <c r="X123" s="483"/>
      <c r="Y123" s="483"/>
      <c r="Z123" s="483"/>
    </row>
    <row r="124" spans="1:61" x14ac:dyDescent="0.15">
      <c r="B124" t="s">
        <v>579</v>
      </c>
    </row>
  </sheetData>
  <sheetProtection algorithmName="SHA-512" hashValue="JBRqQM7UXkBJdibEvggA87un3jAXLDzLGTW7RsQgNkNUAARFKpxAZ6OKIAgbkEuPBnaThOL/swVJxsDLn8MYFA==" saltValue="Md8D5fJiNfEsy7PMqY7bqw==" spinCount="100000" sheet="1" objects="1" scenarios="1"/>
  <mergeCells count="291">
    <mergeCell ref="B86:BB97"/>
    <mergeCell ref="BA23:BC23"/>
    <mergeCell ref="BA24:BC25"/>
    <mergeCell ref="BA26:BC27"/>
    <mergeCell ref="BA28:BC29"/>
    <mergeCell ref="BA30:BC31"/>
    <mergeCell ref="BA32:BC33"/>
    <mergeCell ref="BA34:BC35"/>
    <mergeCell ref="BA36:BC37"/>
    <mergeCell ref="BA38:BC39"/>
    <mergeCell ref="AY23:AZ23"/>
    <mergeCell ref="AY24:AZ25"/>
    <mergeCell ref="AY26:AZ27"/>
    <mergeCell ref="AY28:AZ29"/>
    <mergeCell ref="AY30:AZ31"/>
    <mergeCell ref="AY32:AZ33"/>
    <mergeCell ref="AY34:AZ35"/>
    <mergeCell ref="AY36:AZ37"/>
    <mergeCell ref="AY38:AZ39"/>
    <mergeCell ref="W80:AF80"/>
    <mergeCell ref="AG80:AP80"/>
    <mergeCell ref="A76:L76"/>
    <mergeCell ref="M76:V76"/>
    <mergeCell ref="W76:AF76"/>
    <mergeCell ref="B122:Z122"/>
    <mergeCell ref="B123:Z123"/>
    <mergeCell ref="B112:AK112"/>
    <mergeCell ref="B101:C101"/>
    <mergeCell ref="B102:C102"/>
    <mergeCell ref="B103:C103"/>
    <mergeCell ref="B104:C104"/>
    <mergeCell ref="B105:C105"/>
    <mergeCell ref="AO77:AP77"/>
    <mergeCell ref="M77:T77"/>
    <mergeCell ref="U77:V77"/>
    <mergeCell ref="W77:AD77"/>
    <mergeCell ref="AE77:AF77"/>
    <mergeCell ref="AG77:AN77"/>
    <mergeCell ref="A82:L82"/>
    <mergeCell ref="M82:V82"/>
    <mergeCell ref="W82:AF82"/>
    <mergeCell ref="AG82:AP82"/>
    <mergeCell ref="A81:L81"/>
    <mergeCell ref="M81:V81"/>
    <mergeCell ref="W81:AF81"/>
    <mergeCell ref="AG81:AP81"/>
    <mergeCell ref="A80:L80"/>
    <mergeCell ref="M80:V80"/>
    <mergeCell ref="AG76:AP76"/>
    <mergeCell ref="AQ76:AZ76"/>
    <mergeCell ref="A77:L77"/>
    <mergeCell ref="AQ77:AZ77"/>
    <mergeCell ref="AP71:BC71"/>
    <mergeCell ref="A67:P67"/>
    <mergeCell ref="AC67:AD67"/>
    <mergeCell ref="Q67:AB67"/>
    <mergeCell ref="AF71:AO71"/>
    <mergeCell ref="Q71:AB71"/>
    <mergeCell ref="AP63:BC63"/>
    <mergeCell ref="AP64:BC64"/>
    <mergeCell ref="AP65:BC65"/>
    <mergeCell ref="AP66:BC66"/>
    <mergeCell ref="AP68:BC68"/>
    <mergeCell ref="AP69:BC69"/>
    <mergeCell ref="AP70:BC70"/>
    <mergeCell ref="AC71:AD71"/>
    <mergeCell ref="AC65:AD65"/>
    <mergeCell ref="AC66:AD66"/>
    <mergeCell ref="AC70:AD70"/>
    <mergeCell ref="Q63:AD63"/>
    <mergeCell ref="AC64:AD64"/>
    <mergeCell ref="Q64:AB64"/>
    <mergeCell ref="Q70:AB70"/>
    <mergeCell ref="A64:P64"/>
    <mergeCell ref="A68:P68"/>
    <mergeCell ref="A69:P69"/>
    <mergeCell ref="AF69:AO69"/>
    <mergeCell ref="AF70:AO70"/>
    <mergeCell ref="A70:P70"/>
    <mergeCell ref="A16:X16"/>
    <mergeCell ref="AG58:AJ58"/>
    <mergeCell ref="AK58:AN58"/>
    <mergeCell ref="AO58:AR58"/>
    <mergeCell ref="V60:X60"/>
    <mergeCell ref="Y52:AB52"/>
    <mergeCell ref="A49:L49"/>
    <mergeCell ref="A50:L50"/>
    <mergeCell ref="A51:L51"/>
    <mergeCell ref="A52:L52"/>
    <mergeCell ref="M51:P51"/>
    <mergeCell ref="Q51:T51"/>
    <mergeCell ref="U51:X51"/>
    <mergeCell ref="Y51:AB51"/>
    <mergeCell ref="A66:P66"/>
    <mergeCell ref="A65:P65"/>
    <mergeCell ref="Q52:T52"/>
    <mergeCell ref="U52:X52"/>
    <mergeCell ref="Y12:BC12"/>
    <mergeCell ref="Y13:BC13"/>
    <mergeCell ref="Y14:BC14"/>
    <mergeCell ref="Y15:BC15"/>
    <mergeCell ref="Y16:BC16"/>
    <mergeCell ref="A11:X11"/>
    <mergeCell ref="A12:X12"/>
    <mergeCell ref="A13:X13"/>
    <mergeCell ref="A14:X14"/>
    <mergeCell ref="A15:X15"/>
    <mergeCell ref="AS58:AV58"/>
    <mergeCell ref="AW58:AZ58"/>
    <mergeCell ref="AC53:AF53"/>
    <mergeCell ref="AG53:AJ53"/>
    <mergeCell ref="AK53:AN53"/>
    <mergeCell ref="AO53:AR53"/>
    <mergeCell ref="AS53:AV53"/>
    <mergeCell ref="A57:L57"/>
    <mergeCell ref="V59:X59"/>
    <mergeCell ref="AA59:AC59"/>
    <mergeCell ref="Q58:T58"/>
    <mergeCell ref="U58:X58"/>
    <mergeCell ref="Y58:AB58"/>
    <mergeCell ref="AC58:AF58"/>
    <mergeCell ref="A56:L56"/>
    <mergeCell ref="A53:L53"/>
    <mergeCell ref="M53:P53"/>
    <mergeCell ref="Q53:T53"/>
    <mergeCell ref="U53:X53"/>
    <mergeCell ref="Y53:AB53"/>
    <mergeCell ref="A54:L54"/>
    <mergeCell ref="A55:L55"/>
    <mergeCell ref="M54:P54"/>
    <mergeCell ref="M55:P55"/>
    <mergeCell ref="AW51:AZ51"/>
    <mergeCell ref="M52:P52"/>
    <mergeCell ref="AC68:AD68"/>
    <mergeCell ref="AC69:AD69"/>
    <mergeCell ref="AC52:AF52"/>
    <mergeCell ref="AG52:AJ52"/>
    <mergeCell ref="AK52:AN52"/>
    <mergeCell ref="AO52:AR52"/>
    <mergeCell ref="AS52:AV52"/>
    <mergeCell ref="AW52:AZ52"/>
    <mergeCell ref="AC51:AF51"/>
    <mergeCell ref="AG51:AJ51"/>
    <mergeCell ref="AK51:AN51"/>
    <mergeCell ref="AO51:AR51"/>
    <mergeCell ref="AS51:AV51"/>
    <mergeCell ref="Q65:AB65"/>
    <mergeCell ref="Q66:AB66"/>
    <mergeCell ref="Q68:AB68"/>
    <mergeCell ref="Q69:AB69"/>
    <mergeCell ref="AA60:AC60"/>
    <mergeCell ref="AF59:AH59"/>
    <mergeCell ref="AF60:AH60"/>
    <mergeCell ref="AW53:AZ53"/>
    <mergeCell ref="M58:P58"/>
    <mergeCell ref="AW49:AZ49"/>
    <mergeCell ref="M50:P50"/>
    <mergeCell ref="Q50:T50"/>
    <mergeCell ref="U50:X50"/>
    <mergeCell ref="Y50:AB50"/>
    <mergeCell ref="AC50:AF50"/>
    <mergeCell ref="AG50:AJ50"/>
    <mergeCell ref="AK50:AN50"/>
    <mergeCell ref="AO50:AR50"/>
    <mergeCell ref="AS50:AV50"/>
    <mergeCell ref="AW50:AZ50"/>
    <mergeCell ref="AC49:AF49"/>
    <mergeCell ref="AG49:AJ49"/>
    <mergeCell ref="AK49:AN49"/>
    <mergeCell ref="AO49:AR49"/>
    <mergeCell ref="AS49:AV49"/>
    <mergeCell ref="U49:X49"/>
    <mergeCell ref="Y49:AB49"/>
    <mergeCell ref="AO48:AR48"/>
    <mergeCell ref="AS48:AV48"/>
    <mergeCell ref="U48:X48"/>
    <mergeCell ref="Y48:AB48"/>
    <mergeCell ref="AC48:AF48"/>
    <mergeCell ref="AG48:AJ48"/>
    <mergeCell ref="AK48:AN48"/>
    <mergeCell ref="A48:L48"/>
    <mergeCell ref="M48:P48"/>
    <mergeCell ref="Q48:T48"/>
    <mergeCell ref="A34:B35"/>
    <mergeCell ref="A36:B37"/>
    <mergeCell ref="A38:B39"/>
    <mergeCell ref="AK28:AW29"/>
    <mergeCell ref="C26:W27"/>
    <mergeCell ref="AK30:AW31"/>
    <mergeCell ref="C32:W33"/>
    <mergeCell ref="X32:AJ33"/>
    <mergeCell ref="AK32:AW33"/>
    <mergeCell ref="C30:W31"/>
    <mergeCell ref="X30:AJ31"/>
    <mergeCell ref="AK38:AW39"/>
    <mergeCell ref="AK34:AW35"/>
    <mergeCell ref="C36:W37"/>
    <mergeCell ref="X36:AJ37"/>
    <mergeCell ref="AK36:AW37"/>
    <mergeCell ref="C38:W39"/>
    <mergeCell ref="X38:AJ39"/>
    <mergeCell ref="C34:W35"/>
    <mergeCell ref="X34:AJ35"/>
    <mergeCell ref="A1:BC2"/>
    <mergeCell ref="A6:L8"/>
    <mergeCell ref="M6:BC8"/>
    <mergeCell ref="A4:L5"/>
    <mergeCell ref="M4:BC5"/>
    <mergeCell ref="A32:B33"/>
    <mergeCell ref="A23:B23"/>
    <mergeCell ref="A24:B25"/>
    <mergeCell ref="A26:B27"/>
    <mergeCell ref="A28:B29"/>
    <mergeCell ref="A30:B31"/>
    <mergeCell ref="C24:W25"/>
    <mergeCell ref="X24:AJ25"/>
    <mergeCell ref="AK24:AW25"/>
    <mergeCell ref="C23:W23"/>
    <mergeCell ref="X23:AJ23"/>
    <mergeCell ref="AK23:AW23"/>
    <mergeCell ref="X26:AJ27"/>
    <mergeCell ref="AK26:AW27"/>
    <mergeCell ref="C28:W29"/>
    <mergeCell ref="X28:AJ29"/>
    <mergeCell ref="A19:L20"/>
    <mergeCell ref="M19:BC20"/>
    <mergeCell ref="Y11:BC11"/>
    <mergeCell ref="AM113:BI113"/>
    <mergeCell ref="B118:AE118"/>
    <mergeCell ref="BF82:BH82"/>
    <mergeCell ref="BF81:BI81"/>
    <mergeCell ref="BF77:BI77"/>
    <mergeCell ref="X40:AJ41"/>
    <mergeCell ref="AK40:AW41"/>
    <mergeCell ref="AY40:BC41"/>
    <mergeCell ref="A42:W43"/>
    <mergeCell ref="X42:AJ43"/>
    <mergeCell ref="AK42:AW43"/>
    <mergeCell ref="AY42:BC43"/>
    <mergeCell ref="A40:W41"/>
    <mergeCell ref="AW48:AZ48"/>
    <mergeCell ref="AF63:AO63"/>
    <mergeCell ref="AF64:AO64"/>
    <mergeCell ref="AF65:AO65"/>
    <mergeCell ref="AF66:AO66"/>
    <mergeCell ref="AF68:AO68"/>
    <mergeCell ref="A71:P71"/>
    <mergeCell ref="A63:P63"/>
    <mergeCell ref="A58:L58"/>
    <mergeCell ref="M49:P49"/>
    <mergeCell ref="Q49:T49"/>
    <mergeCell ref="AC56:AF56"/>
    <mergeCell ref="AC57:AF57"/>
    <mergeCell ref="AG54:AJ54"/>
    <mergeCell ref="AG55:AJ55"/>
    <mergeCell ref="AG56:AJ56"/>
    <mergeCell ref="AG57:AJ57"/>
    <mergeCell ref="M56:P56"/>
    <mergeCell ref="M57:P57"/>
    <mergeCell ref="Q54:T54"/>
    <mergeCell ref="Q55:T55"/>
    <mergeCell ref="Q56:T56"/>
    <mergeCell ref="Q57:T57"/>
    <mergeCell ref="U54:X54"/>
    <mergeCell ref="U55:X55"/>
    <mergeCell ref="U56:X56"/>
    <mergeCell ref="U57:X57"/>
    <mergeCell ref="B107:C107"/>
    <mergeCell ref="B106:C106"/>
    <mergeCell ref="AK57:AN57"/>
    <mergeCell ref="AO57:AR57"/>
    <mergeCell ref="AS57:AV57"/>
    <mergeCell ref="AW57:AZ57"/>
    <mergeCell ref="AK54:AN54"/>
    <mergeCell ref="AO54:AR54"/>
    <mergeCell ref="AS54:AV54"/>
    <mergeCell ref="AW54:AZ54"/>
    <mergeCell ref="AK55:AN55"/>
    <mergeCell ref="AO55:AR55"/>
    <mergeCell ref="AS55:AV55"/>
    <mergeCell ref="AW55:AZ55"/>
    <mergeCell ref="AK56:AN56"/>
    <mergeCell ref="AO56:AR56"/>
    <mergeCell ref="AS56:AV56"/>
    <mergeCell ref="AW56:AZ56"/>
    <mergeCell ref="Y54:AB54"/>
    <mergeCell ref="Y55:AB55"/>
    <mergeCell ref="Y56:AB56"/>
    <mergeCell ref="Y57:AB57"/>
    <mergeCell ref="AC54:AF54"/>
    <mergeCell ref="AC55:AF55"/>
  </mergeCells>
  <phoneticPr fontId="5"/>
  <dataValidations count="2">
    <dataValidation imeMode="off" allowBlank="1" showInputMessage="1" showErrorMessage="1" sqref="AX40 AX24 AX26 AX28 AX30 AX32 AX34 AX36 AX38 AX42"/>
    <dataValidation imeMode="on" allowBlank="1" showInputMessage="1" showErrorMessage="1" sqref="AH7:AI10 AH17:AI17"/>
  </dataValidations>
  <hyperlinks>
    <hyperlink ref="BF81" location="'（参考様式）エネルギー消費原単位改善率計算用'!Print_Area" display="※エネルギー消費原単位の計算はこちら"/>
    <hyperlink ref="BF82" location="'（参考様式）炭素生産性計算用'!Print_Area" display="※炭素生産性の計算はこちら"/>
    <hyperlink ref="BF77" location="'（参考様式）削減率計算用'!Print_Area" display="※削減効果の計算はこちら"/>
    <hyperlink ref="BD101" location="'（参考様式）削減率計算用'!Print_Area" display="←（参考様式）削減率計算用をご利用ください。その他類似の資料でも構いません"/>
    <hyperlink ref="B112" location="'（参考様式）削減率計算用'!Print_Area" display="・換算表（参考様式）"/>
    <hyperlink ref="B118" location="'（参考様式）削減率計算用'!Print_Area" display="・換算表（参考様式）"/>
    <hyperlink ref="B121" location="'（参考様式）炭素生産性計算用'!Print_Area" display="（３）（参考様式）炭素生産性計算書"/>
    <hyperlink ref="B122" location="'（参考様式）エネルギー消費原単位改善率計算用'!Print_Area" display="（４）エネルギー消費原単位改善率計算書"/>
    <hyperlink ref="B123" location="'（参考様式）エネルギー消費原単位改善率計算用'!Print_Area" display="（５）エネルギー起源二酸化炭素排出量計算用"/>
    <hyperlink ref="AM113" location="'（参考様式）エネルギー消費原単位改善率計算用A'!A1" display="※電力以外の動力がある場合は（参考様式）エネルギー消費原単位改善率計算用A"/>
  </hyperlinks>
  <printOptions horizontalCentered="1"/>
  <pageMargins left="0.31496062992125984" right="0.35433070866141736" top="0.51181102362204722" bottom="0.19685039370078741" header="0.51181102362204722" footer="0.23622047244094491"/>
  <pageSetup paperSize="9" orientation="portrait" r:id="rId1"/>
  <headerFooter alignWithMargins="0"/>
  <rowBreaks count="1" manualBreakCount="1">
    <brk id="60" max="54"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'プルダウンメニュー元データ（財団ロックで閲覧できず）'!$B$30:$B$32</xm:f>
          </x14:formula1>
          <xm:sqref>Y12:BC12</xm:sqref>
        </x14:dataValidation>
        <x14:dataValidation type="list" allowBlank="1" showInputMessage="1" showErrorMessage="1">
          <x14:formula1>
            <xm:f>'プルダウンメニュー元データ（財団ロックで閲覧できず）'!$B$43:$B$45</xm:f>
          </x14:formula1>
          <xm:sqref>Y15:BC15</xm:sqref>
        </x14:dataValidation>
        <x14:dataValidation type="list" allowBlank="1" showInputMessage="1" showErrorMessage="1">
          <x14:formula1>
            <xm:f>'プルダウンメニュー元データ（財団ロックで閲覧できず）'!$B$46:$B$48</xm:f>
          </x14:formula1>
          <xm:sqref>Y16:BC16</xm:sqref>
        </x14:dataValidation>
        <x14:dataValidation type="list" allowBlank="1" showInputMessage="1" showErrorMessage="1">
          <x14:formula1>
            <xm:f>'プルダウンメニュー元データ（財団ロックで閲覧できず）'!$B$61:$B$65</xm:f>
          </x14:formula1>
          <xm:sqref>AF64:AO71</xm:sqref>
        </x14:dataValidation>
        <x14:dataValidation type="list" allowBlank="1" showInputMessage="1" showErrorMessage="1">
          <x14:formula1>
            <xm:f>'プルダウンメニュー元データ（財団ロックで閲覧できず）'!$B$73:$B$74</xm:f>
          </x14:formula1>
          <xm:sqref>BA24:BC39</xm:sqref>
        </x14:dataValidation>
        <x14:dataValidation type="list" allowBlank="1" showInputMessage="1" showErrorMessage="1">
          <x14:formula1>
            <xm:f>'プルダウンメニュー元データ（財団ロックで閲覧できず）'!$B$39:$B$42</xm:f>
          </x14:formula1>
          <xm:sqref>Y14:BC14</xm:sqref>
        </x14:dataValidation>
        <x14:dataValidation type="list" allowBlank="1" showInputMessage="1" showErrorMessage="1">
          <x14:formula1>
            <xm:f>'プルダウンメニュー元データ（財団ロックで閲覧できず）'!$B$36:$B$38</xm:f>
          </x14:formula1>
          <xm:sqref>Y13:BC13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18</vt:i4>
      </vt:variant>
    </vt:vector>
  </HeadingPairs>
  <TitlesOfParts>
    <vt:vector size="41" baseType="lpstr">
      <vt:lpstr>審査票</vt:lpstr>
      <vt:lpstr>プルダウンメニュー</vt:lpstr>
      <vt:lpstr>貼付用</vt:lpstr>
      <vt:lpstr>審査票元データ（財団ロックで閲覧できず）</vt:lpstr>
      <vt:lpstr>プルダウンメニュー元データ（財団ロックで閲覧できず）</vt:lpstr>
      <vt:lpstr>様式第１号交付申請書</vt:lpstr>
      <vt:lpstr>支払口座登録書</vt:lpstr>
      <vt:lpstr>事業計画書総括</vt:lpstr>
      <vt:lpstr>事業計画書詳細</vt:lpstr>
      <vt:lpstr>Sheet3</vt:lpstr>
      <vt:lpstr>（参考様式）削減率計算用</vt:lpstr>
      <vt:lpstr>（参考様式）エネルギー消費原単位改善率計算用A</vt:lpstr>
      <vt:lpstr>（参考様式）炭素生産性計算用</vt:lpstr>
      <vt:lpstr>(参考様式)エネルギー起源二酸化炭素排出量計算用</vt:lpstr>
      <vt:lpstr>（参考様式）エネルギー消費原単位改善率計算用</vt:lpstr>
      <vt:lpstr>様式第7号実績報告書</vt:lpstr>
      <vt:lpstr>様式第7号別紙１</vt:lpstr>
      <vt:lpstr>様式第８号</vt:lpstr>
      <vt:lpstr>×様式第１０号</vt:lpstr>
      <vt:lpstr>様式第１０号</vt:lpstr>
      <vt:lpstr>×様式第１３号</vt:lpstr>
      <vt:lpstr>×様式第１３号別紙</vt:lpstr>
      <vt:lpstr>エネルギーコスト</vt:lpstr>
      <vt:lpstr>'(参考様式)エネルギー起源二酸化炭素排出量計算用'!Print_Area</vt:lpstr>
      <vt:lpstr>'（参考様式）エネルギー消費原単位改善率計算用'!Print_Area</vt:lpstr>
      <vt:lpstr>'（参考様式）エネルギー消費原単位改善率計算用A'!Print_Area</vt:lpstr>
      <vt:lpstr>'（参考様式）削減率計算用'!Print_Area</vt:lpstr>
      <vt:lpstr>'（参考様式）炭素生産性計算用'!Print_Area</vt:lpstr>
      <vt:lpstr>×様式第１０号!Print_Area</vt:lpstr>
      <vt:lpstr>×様式第１３号!Print_Area</vt:lpstr>
      <vt:lpstr>×様式第１３号別紙!Print_Area</vt:lpstr>
      <vt:lpstr>支払口座登録書!Print_Area</vt:lpstr>
      <vt:lpstr>事業計画書詳細!Print_Area</vt:lpstr>
      <vt:lpstr>事業計画書総括!Print_Area</vt:lpstr>
      <vt:lpstr>審査票!Print_Area</vt:lpstr>
      <vt:lpstr>'審査票元データ（財団ロックで閲覧できず）'!Print_Area</vt:lpstr>
      <vt:lpstr>様式第１０号!Print_Area</vt:lpstr>
      <vt:lpstr>様式第１号交付申請書!Print_Area</vt:lpstr>
      <vt:lpstr>様式第7号実績報告書!Print_Area</vt:lpstr>
      <vt:lpstr>様式第7号別紙１!Print_Area</vt:lpstr>
      <vt:lpstr>様式第８号!Print_Area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経営革新計画承認申請書</dc:title>
  <dc:creator>しまね産業振興財団</dc:creator>
  <cp:lastModifiedBy>藤井　恵太</cp:lastModifiedBy>
  <cp:lastPrinted>2024-05-24T05:32:53Z</cp:lastPrinted>
  <dcterms:created xsi:type="dcterms:W3CDTF">2006-04-11T02:23:30Z</dcterms:created>
  <dcterms:modified xsi:type="dcterms:W3CDTF">2025-05-09T05:18:12Z</dcterms:modified>
</cp:coreProperties>
</file>