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70473\Desktop\Temp\"/>
    </mc:Choice>
  </mc:AlternateContent>
  <bookViews>
    <workbookView xWindow="-105" yWindow="-105" windowWidth="23250" windowHeight="12450"/>
  </bookViews>
  <sheets>
    <sheet name="3月" sheetId="20" r:id="rId1"/>
    <sheet name="4月" sheetId="21" r:id="rId2"/>
    <sheet name="4月サバ属卵計測 " sheetId="26" r:id="rId3"/>
    <sheet name="５月" sheetId="22" r:id="rId4"/>
    <sheet name="5月サバ属卵計測  " sheetId="27" r:id="rId5"/>
    <sheet name="6月" sheetId="23" r:id="rId6"/>
    <sheet name="6月サバ属卵計測  " sheetId="28" r:id="rId7"/>
    <sheet name="10月" sheetId="24" r:id="rId8"/>
    <sheet name="11月" sheetId="25" r:id="rId9"/>
  </sheets>
  <definedNames>
    <definedName name="_Fill" localSheetId="7" hidden="1">#REF!</definedName>
    <definedName name="_Fill" localSheetId="8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28" l="1"/>
  <c r="G59" i="28" s="1"/>
  <c r="E60" i="28"/>
  <c r="G60" i="28" s="1"/>
  <c r="E61" i="28"/>
  <c r="G61" i="28" s="1"/>
  <c r="E62" i="28"/>
  <c r="G62" i="28" s="1"/>
  <c r="E63" i="28"/>
  <c r="G63" i="28" s="1"/>
  <c r="E64" i="28"/>
  <c r="G64" i="28" s="1"/>
  <c r="E65" i="28"/>
  <c r="G65" i="28" s="1"/>
  <c r="E66" i="28"/>
  <c r="G66" i="28" s="1"/>
  <c r="E67" i="28"/>
  <c r="G67" i="28" s="1"/>
  <c r="E68" i="28"/>
  <c r="G68" i="28" s="1"/>
  <c r="E69" i="28"/>
  <c r="G69" i="28" s="1"/>
  <c r="E70" i="28"/>
  <c r="G70" i="28" s="1"/>
  <c r="E71" i="28"/>
  <c r="G71" i="28" s="1"/>
  <c r="E72" i="28"/>
  <c r="G72" i="28" s="1"/>
  <c r="E73" i="28"/>
  <c r="G73" i="28" s="1"/>
  <c r="E74" i="28"/>
  <c r="G74" i="28" s="1"/>
  <c r="E75" i="28"/>
  <c r="G75" i="28" s="1"/>
  <c r="E76" i="28"/>
  <c r="G76" i="28" s="1"/>
  <c r="E77" i="28"/>
  <c r="G77" i="28" s="1"/>
  <c r="E78" i="28"/>
  <c r="G78" i="28" s="1"/>
  <c r="E79" i="28"/>
  <c r="G79" i="28" s="1"/>
  <c r="E80" i="28"/>
  <c r="G80" i="28" s="1"/>
  <c r="E81" i="28"/>
  <c r="G81" i="28" s="1"/>
  <c r="E82" i="28"/>
  <c r="G82" i="28" s="1"/>
  <c r="E83" i="28"/>
  <c r="G83" i="28" s="1"/>
  <c r="E84" i="28"/>
  <c r="G84" i="28" s="1"/>
  <c r="E85" i="28"/>
  <c r="G85" i="28" s="1"/>
  <c r="E86" i="28"/>
  <c r="G86" i="28" s="1"/>
  <c r="E87" i="28"/>
  <c r="G87" i="28" s="1"/>
  <c r="E88" i="28"/>
  <c r="G88" i="28" s="1"/>
  <c r="E89" i="28"/>
  <c r="G89" i="28" s="1"/>
  <c r="E90" i="28"/>
  <c r="G90" i="28" s="1"/>
  <c r="E91" i="28"/>
  <c r="G91" i="28" s="1"/>
  <c r="E92" i="28"/>
  <c r="G92" i="28" s="1"/>
  <c r="E93" i="28"/>
  <c r="G93" i="28" s="1"/>
  <c r="E94" i="28"/>
  <c r="G94" i="28" s="1"/>
  <c r="E95" i="28"/>
  <c r="G95" i="28" s="1"/>
  <c r="E96" i="28"/>
  <c r="G96" i="28" s="1"/>
  <c r="E97" i="28"/>
  <c r="G97" i="28" s="1"/>
  <c r="E27" i="28"/>
  <c r="G27" i="28" s="1"/>
  <c r="E28" i="28"/>
  <c r="G28" i="28" s="1"/>
  <c r="E29" i="28"/>
  <c r="G29" i="28" s="1"/>
  <c r="E30" i="28"/>
  <c r="G30" i="28" s="1"/>
  <c r="E31" i="28"/>
  <c r="G31" i="28" s="1"/>
  <c r="E32" i="28"/>
  <c r="G32" i="28" s="1"/>
  <c r="E33" i="28"/>
  <c r="G33" i="28" s="1"/>
  <c r="E34" i="28"/>
  <c r="G34" i="28" s="1"/>
  <c r="E35" i="28"/>
  <c r="G35" i="28" s="1"/>
  <c r="E36" i="28"/>
  <c r="G36" i="28" s="1"/>
  <c r="E37" i="28"/>
  <c r="G37" i="28" s="1"/>
  <c r="E38" i="28"/>
  <c r="G38" i="28" s="1"/>
  <c r="E39" i="28"/>
  <c r="G39" i="28" s="1"/>
  <c r="E40" i="28"/>
  <c r="G40" i="28" s="1"/>
  <c r="E41" i="28"/>
  <c r="G41" i="28" s="1"/>
  <c r="E42" i="28"/>
  <c r="G42" i="28" s="1"/>
  <c r="E43" i="28"/>
  <c r="G43" i="28" s="1"/>
  <c r="E44" i="28"/>
  <c r="G44" i="28" s="1"/>
  <c r="E45" i="28"/>
  <c r="G45" i="28" s="1"/>
  <c r="E46" i="28"/>
  <c r="G46" i="28" s="1"/>
  <c r="E47" i="28"/>
  <c r="G47" i="28" s="1"/>
  <c r="E48" i="28"/>
  <c r="G48" i="28" s="1"/>
  <c r="E49" i="28"/>
  <c r="G49" i="28" s="1"/>
  <c r="E50" i="28"/>
  <c r="G50" i="28" s="1"/>
  <c r="E51" i="28"/>
  <c r="G51" i="28" s="1"/>
  <c r="E52" i="28"/>
  <c r="G52" i="28" s="1"/>
  <c r="E53" i="28"/>
  <c r="G53" i="28" s="1"/>
  <c r="E54" i="28"/>
  <c r="G54" i="28" s="1"/>
  <c r="E55" i="28"/>
  <c r="G55" i="28" s="1"/>
  <c r="E56" i="28"/>
  <c r="G56" i="28" s="1"/>
  <c r="E57" i="28"/>
  <c r="G57" i="28" s="1"/>
  <c r="E58" i="28"/>
  <c r="G58" i="28" s="1"/>
  <c r="E26" i="28"/>
  <c r="G26" i="28" s="1"/>
  <c r="E25" i="28"/>
  <c r="G25" i="28" s="1"/>
  <c r="E24" i="28"/>
  <c r="G24" i="28" s="1"/>
  <c r="E23" i="28"/>
  <c r="G23" i="28" s="1"/>
  <c r="E22" i="28"/>
  <c r="G22" i="28" s="1"/>
  <c r="E21" i="28"/>
  <c r="G21" i="28" s="1"/>
  <c r="E20" i="28"/>
  <c r="G20" i="28" s="1"/>
  <c r="E19" i="28"/>
  <c r="G19" i="28" s="1"/>
  <c r="E18" i="28"/>
  <c r="G18" i="28" s="1"/>
  <c r="E17" i="28"/>
  <c r="G17" i="28" s="1"/>
  <c r="E16" i="28"/>
  <c r="G16" i="28" s="1"/>
  <c r="E15" i="28"/>
  <c r="G15" i="28" s="1"/>
  <c r="E14" i="28"/>
  <c r="G14" i="28" s="1"/>
  <c r="E13" i="28"/>
  <c r="G13" i="28" s="1"/>
  <c r="E12" i="28"/>
  <c r="G12" i="28" s="1"/>
  <c r="E11" i="28"/>
  <c r="G11" i="28" s="1"/>
  <c r="E10" i="28"/>
  <c r="G10" i="28" s="1"/>
  <c r="E9" i="28"/>
  <c r="G9" i="28" s="1"/>
  <c r="E8" i="28"/>
  <c r="G8" i="28" s="1"/>
  <c r="E7" i="28"/>
  <c r="G7" i="28" s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E6" i="28"/>
  <c r="G6" i="28" s="1"/>
  <c r="E24" i="27"/>
  <c r="G24" i="27" s="1"/>
  <c r="E25" i="27"/>
  <c r="G25" i="27" s="1"/>
  <c r="E26" i="27"/>
  <c r="G26" i="27" s="1"/>
  <c r="E27" i="27"/>
  <c r="G27" i="27" s="1"/>
  <c r="E28" i="27"/>
  <c r="G28" i="27" s="1"/>
  <c r="E29" i="27"/>
  <c r="G29" i="27" s="1"/>
  <c r="E30" i="27"/>
  <c r="G30" i="27" s="1"/>
  <c r="E31" i="27"/>
  <c r="E32" i="27"/>
  <c r="G32" i="27" s="1"/>
  <c r="G31" i="27"/>
  <c r="E22" i="27"/>
  <c r="G22" i="27" s="1"/>
  <c r="E23" i="27"/>
  <c r="G23" i="27" s="1"/>
  <c r="E18" i="27"/>
  <c r="G18" i="27" s="1"/>
  <c r="E19" i="27"/>
  <c r="G19" i="27" s="1"/>
  <c r="E20" i="27"/>
  <c r="G20" i="27" s="1"/>
  <c r="E21" i="27"/>
  <c r="G21" i="27" s="1"/>
  <c r="E12" i="27"/>
  <c r="G12" i="27" s="1"/>
  <c r="E13" i="27"/>
  <c r="G13" i="27" s="1"/>
  <c r="E14" i="27"/>
  <c r="G14" i="27" s="1"/>
  <c r="E15" i="27"/>
  <c r="G15" i="27" s="1"/>
  <c r="E16" i="27"/>
  <c r="G16" i="27" s="1"/>
  <c r="E17" i="27"/>
  <c r="G17" i="27" s="1"/>
  <c r="E11" i="27"/>
  <c r="G11" i="27" s="1"/>
  <c r="E10" i="27"/>
  <c r="G10" i="27" s="1"/>
  <c r="E9" i="27"/>
  <c r="G9" i="27" s="1"/>
  <c r="E8" i="27"/>
  <c r="G8" i="27" s="1"/>
  <c r="E7" i="27"/>
  <c r="G7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E6" i="27"/>
  <c r="G6" i="27" s="1"/>
  <c r="E12" i="26"/>
  <c r="G12" i="26" s="1"/>
  <c r="E11" i="26"/>
  <c r="G11" i="26" s="1"/>
  <c r="E10" i="26"/>
  <c r="G10" i="26" s="1"/>
  <c r="E9" i="26"/>
  <c r="G9" i="26" s="1"/>
  <c r="E8" i="26"/>
  <c r="G8" i="26" s="1"/>
  <c r="E7" i="26"/>
  <c r="G7" i="26" s="1"/>
  <c r="A7" i="26"/>
  <c r="A8" i="26" s="1"/>
  <c r="A9" i="26" s="1"/>
  <c r="A10" i="26" s="1"/>
  <c r="A11" i="26" s="1"/>
  <c r="A12" i="26" s="1"/>
  <c r="E6" i="26"/>
  <c r="G6" i="26" s="1"/>
  <c r="A59" i="28" l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CD45" i="25"/>
  <c r="CD44" i="25"/>
  <c r="CD43" i="25"/>
  <c r="CD42" i="25"/>
  <c r="CD41" i="25"/>
  <c r="CD40" i="25"/>
  <c r="CD39" i="25"/>
  <c r="CD38" i="25"/>
  <c r="CD37" i="25"/>
  <c r="CD36" i="25"/>
  <c r="CD35" i="25"/>
  <c r="CD34" i="25"/>
  <c r="CD33" i="25"/>
  <c r="CD32" i="25"/>
  <c r="CD31" i="25"/>
  <c r="CD30" i="25"/>
  <c r="CD29" i="25"/>
  <c r="CD28" i="25"/>
  <c r="CD27" i="25"/>
  <c r="CD26" i="25"/>
  <c r="CD25" i="25"/>
  <c r="CD24" i="25"/>
  <c r="CD23" i="25"/>
  <c r="CD22" i="25"/>
  <c r="CD21" i="25"/>
  <c r="CD20" i="25"/>
  <c r="CD19" i="25"/>
  <c r="CD18" i="25"/>
  <c r="CD17" i="25"/>
  <c r="CD16" i="25"/>
  <c r="CD45" i="24"/>
  <c r="CD44" i="24"/>
  <c r="CD43" i="24"/>
  <c r="CD42" i="24"/>
  <c r="CD41" i="24"/>
  <c r="CD40" i="24"/>
  <c r="CD39" i="24"/>
  <c r="CD38" i="24"/>
  <c r="CD37" i="24"/>
  <c r="CD36" i="24"/>
  <c r="CD35" i="24"/>
  <c r="CD34" i="24"/>
  <c r="CD33" i="24"/>
  <c r="CD32" i="24"/>
  <c r="CD31" i="24"/>
  <c r="CD30" i="24"/>
  <c r="CD29" i="24"/>
  <c r="CD28" i="24"/>
  <c r="CD27" i="24"/>
  <c r="CD26" i="24"/>
  <c r="CD25" i="24"/>
  <c r="CD24" i="24"/>
  <c r="CD23" i="24"/>
  <c r="CD22" i="24"/>
  <c r="CD21" i="24"/>
  <c r="CD20" i="24"/>
  <c r="CD19" i="24"/>
  <c r="CD18" i="24"/>
  <c r="CD17" i="24"/>
  <c r="CD16" i="24"/>
  <c r="CD45" i="23"/>
  <c r="CD44" i="23"/>
  <c r="CD43" i="23"/>
  <c r="CD42" i="23"/>
  <c r="CD41" i="23"/>
  <c r="CD40" i="23"/>
  <c r="CD39" i="23"/>
  <c r="CD38" i="23"/>
  <c r="CD37" i="23"/>
  <c r="CD36" i="23"/>
  <c r="CD35" i="23"/>
  <c r="CD34" i="23"/>
  <c r="CD33" i="23"/>
  <c r="CD32" i="23"/>
  <c r="CD31" i="23"/>
  <c r="CD30" i="23"/>
  <c r="CD29" i="23"/>
  <c r="CD28" i="23"/>
  <c r="CD27" i="23"/>
  <c r="CD26" i="23"/>
  <c r="CD25" i="23"/>
  <c r="CD24" i="23"/>
  <c r="CD23" i="23"/>
  <c r="CD22" i="23"/>
  <c r="CD21" i="23"/>
  <c r="CD20" i="23"/>
  <c r="CD19" i="23"/>
  <c r="CD18" i="23"/>
  <c r="CD17" i="23"/>
  <c r="CD16" i="23"/>
  <c r="CD45" i="22"/>
  <c r="CD44" i="22"/>
  <c r="CD43" i="22"/>
  <c r="CD42" i="22"/>
  <c r="CD41" i="22"/>
  <c r="CD40" i="22"/>
  <c r="CD39" i="22"/>
  <c r="CD38" i="22"/>
  <c r="CD37" i="22"/>
  <c r="CD36" i="22"/>
  <c r="CD35" i="22"/>
  <c r="CD34" i="22"/>
  <c r="CD33" i="22"/>
  <c r="CD32" i="22"/>
  <c r="CD31" i="22"/>
  <c r="CD30" i="22"/>
  <c r="CD29" i="22"/>
  <c r="CD28" i="22"/>
  <c r="CD27" i="22"/>
  <c r="CD26" i="22"/>
  <c r="CD25" i="22"/>
  <c r="CD24" i="22"/>
  <c r="CD23" i="22"/>
  <c r="CD22" i="22"/>
  <c r="CD21" i="22"/>
  <c r="CD20" i="22"/>
  <c r="CD19" i="22"/>
  <c r="CD18" i="22"/>
  <c r="CD17" i="22"/>
  <c r="CD16" i="22"/>
  <c r="CD45" i="21"/>
  <c r="CD44" i="21"/>
  <c r="CD43" i="21"/>
  <c r="CD42" i="21"/>
  <c r="CD41" i="21"/>
  <c r="CD40" i="21"/>
  <c r="CD39" i="21"/>
  <c r="CD38" i="21"/>
  <c r="CD37" i="21"/>
  <c r="CD36" i="21"/>
  <c r="CD35" i="21"/>
  <c r="CD34" i="21"/>
  <c r="CD33" i="21"/>
  <c r="CD32" i="21"/>
  <c r="CD31" i="21"/>
  <c r="CD30" i="21"/>
  <c r="CD29" i="21"/>
  <c r="CD28" i="21"/>
  <c r="CD27" i="21"/>
  <c r="CD26" i="21"/>
  <c r="CD25" i="21"/>
  <c r="CD24" i="21"/>
  <c r="CD23" i="21"/>
  <c r="CD22" i="21"/>
  <c r="CD21" i="21"/>
  <c r="CD20" i="21"/>
  <c r="CD19" i="21"/>
  <c r="CD18" i="21"/>
  <c r="CD17" i="21"/>
  <c r="CD16" i="21"/>
  <c r="CD45" i="20"/>
  <c r="CD44" i="20"/>
  <c r="CD43" i="20"/>
  <c r="CD42" i="20"/>
  <c r="CD41" i="20"/>
  <c r="CD40" i="20"/>
  <c r="CD39" i="20"/>
  <c r="CD38" i="20"/>
  <c r="CD37" i="20"/>
  <c r="CD36" i="20"/>
  <c r="CD35" i="20"/>
  <c r="CD34" i="20"/>
  <c r="CD33" i="20"/>
  <c r="CD32" i="20"/>
  <c r="CD31" i="20"/>
  <c r="CD30" i="20"/>
  <c r="CD29" i="20"/>
  <c r="CD28" i="20"/>
  <c r="CD27" i="20"/>
  <c r="CD26" i="20"/>
  <c r="CD25" i="20"/>
  <c r="CD24" i="20"/>
  <c r="CD23" i="20"/>
  <c r="CD22" i="20"/>
  <c r="CD21" i="20"/>
  <c r="CD20" i="20"/>
  <c r="CD19" i="20"/>
  <c r="CD18" i="20"/>
  <c r="CD17" i="20"/>
  <c r="CD16" i="20"/>
</calcChain>
</file>

<file path=xl/comments1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rgb="FF000000"/>
            <rFont val="ＭＳ Ｐゴシック"/>
            <family val="2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rgb="FF000000"/>
            <rFont val="ＭＳ Ｐゴシック"/>
            <family val="2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rgb="FF000000"/>
            <rFont val="ＭＳ Ｐゴシック"/>
            <family val="2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rgb="FF000000"/>
            <rFont val="ＭＳ Ｐゴシック"/>
            <family val="2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rgb="FF000000"/>
            <rFont val="ＭＳ Ｐゴシック"/>
            <family val="2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rgb="FF000000"/>
            <rFont val="ＭＳ Ｐゴシック"/>
            <family val="2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sharedStrings.xml><?xml version="1.0" encoding="utf-8"?>
<sst xmlns="http://schemas.openxmlformats.org/spreadsheetml/2006/main" count="1569" uniqueCount="315">
  <si>
    <t>年</t>
  </si>
  <si>
    <t>月</t>
  </si>
  <si>
    <t>卵･稚仔定量表</t>
  </si>
  <si>
    <t>識別</t>
  </si>
  <si>
    <t>測定機関</t>
  </si>
  <si>
    <t>調査船名</t>
  </si>
  <si>
    <t>ネット目合</t>
  </si>
  <si>
    <t>ネット種類</t>
  </si>
  <si>
    <t>水研</t>
  </si>
  <si>
    <t>漁業種類</t>
  </si>
  <si>
    <t>標本区分</t>
  </si>
  <si>
    <t>6</t>
  </si>
  <si>
    <t>0335</t>
  </si>
  <si>
    <t>LNP</t>
  </si>
  <si>
    <t>調査船名コード</t>
  </si>
  <si>
    <t>無網試験</t>
  </si>
  <si>
    <t>濾水計No</t>
  </si>
  <si>
    <t>ワイヤー長</t>
  </si>
  <si>
    <t>平均傾角</t>
  </si>
  <si>
    <t>平均濾水計回転数</t>
  </si>
  <si>
    <t>標本メモ</t>
  </si>
  <si>
    <t>採取時</t>
  </si>
  <si>
    <t>プランクトン</t>
  </si>
  <si>
    <t>マイワシ</t>
  </si>
  <si>
    <t>カタクチイワシ</t>
  </si>
  <si>
    <t>サバ類</t>
  </si>
  <si>
    <t>ウルメイワシ</t>
  </si>
  <si>
    <t>スルメイカ</t>
  </si>
  <si>
    <t>キュウリエソ</t>
  </si>
  <si>
    <t>ホタルイカ</t>
  </si>
  <si>
    <t>ホタルイカモドキ類</t>
  </si>
  <si>
    <t>コノシロ</t>
  </si>
  <si>
    <t>ニギス</t>
  </si>
  <si>
    <t>アカガレイ</t>
  </si>
  <si>
    <t>ヒラメ</t>
  </si>
  <si>
    <t>その他のさかな</t>
  </si>
  <si>
    <t>サルパ類（ソノタ）</t>
  </si>
  <si>
    <t>整理番号</t>
  </si>
  <si>
    <t>観測点No</t>
  </si>
  <si>
    <t>採取年月日</t>
  </si>
  <si>
    <t>採取時刻</t>
  </si>
  <si>
    <t>緯度</t>
  </si>
  <si>
    <t>経度</t>
  </si>
  <si>
    <t>ワイヤー傾角</t>
  </si>
  <si>
    <t>濾水計回転数</t>
  </si>
  <si>
    <t>水温</t>
  </si>
  <si>
    <t>塩分</t>
  </si>
  <si>
    <t>沈殿量</t>
  </si>
  <si>
    <t>湿重量</t>
  </si>
  <si>
    <t>乾燥重量</t>
  </si>
  <si>
    <t>Ａ卵</t>
  </si>
  <si>
    <t>Ｂ卵</t>
  </si>
  <si>
    <t>Ｃ卵</t>
  </si>
  <si>
    <t>ステージ不明卵</t>
  </si>
  <si>
    <t>類似魚種卵</t>
  </si>
  <si>
    <t>前期仔魚</t>
  </si>
  <si>
    <t>後期仔魚</t>
  </si>
  <si>
    <t>1</t>
  </si>
  <si>
    <t>2</t>
  </si>
  <si>
    <t>3</t>
  </si>
  <si>
    <t>4</t>
  </si>
  <si>
    <t>5</t>
  </si>
  <si>
    <t>7</t>
  </si>
  <si>
    <t>9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</si>
  <si>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</si>
  <si>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</si>
  <si>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</si>
  <si>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</si>
  <si>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</si>
  <si>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</si>
  <si>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</si>
  <si>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</si>
  <si>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</si>
  <si>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</si>
  <si>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</si>
  <si>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</si>
  <si>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</si>
  <si>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</si>
  <si>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</si>
  <si>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</si>
  <si>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</si>
  <si>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</si>
  <si>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</si>
  <si>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</si>
  <si>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</si>
  <si>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</si>
  <si>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備考</t>
    <rPh sb="0" eb="2">
      <t>ビコウ</t>
    </rPh>
    <phoneticPr fontId="5"/>
  </si>
  <si>
    <t>補正係数</t>
    <rPh sb="0" eb="2">
      <t>ホセイ</t>
    </rPh>
    <rPh sb="2" eb="4">
      <t>ケイスウ</t>
    </rPh>
    <phoneticPr fontId="5"/>
  </si>
  <si>
    <t>許容範囲</t>
    <rPh sb="0" eb="2">
      <t>キョヨウ</t>
    </rPh>
    <rPh sb="2" eb="4">
      <t>ハンイ</t>
    </rPh>
    <phoneticPr fontId="5"/>
  </si>
  <si>
    <t>分割率</t>
    <rPh sb="0" eb="2">
      <t>ブンカツ</t>
    </rPh>
    <rPh sb="2" eb="3">
      <t>リツ</t>
    </rPh>
    <phoneticPr fontId="5"/>
  </si>
  <si>
    <t>0.5&lt;係数&lt;2</t>
    <rPh sb="4" eb="6">
      <t>ケイスウ</t>
    </rPh>
    <phoneticPr fontId="5"/>
  </si>
  <si>
    <t>マイワシ類似魚種卵には，コノシロ？卵含む。ホタルイカモドキ類似卵には，スルメイカ？卵含む。</t>
    <phoneticPr fontId="5"/>
  </si>
  <si>
    <t>ｻﾙﾊﾟ</t>
    <phoneticPr fontId="5"/>
  </si>
  <si>
    <t>その他の頭足類</t>
    <phoneticPr fontId="2"/>
  </si>
  <si>
    <t>類似卵</t>
    <phoneticPr fontId="2"/>
  </si>
  <si>
    <t>ホタルイカモドキ</t>
    <phoneticPr fontId="2"/>
  </si>
  <si>
    <t>リンコトウチオン幼生</t>
    <rPh sb="8" eb="10">
      <t>ヨウセイ</t>
    </rPh>
    <phoneticPr fontId="2"/>
  </si>
  <si>
    <t>幼生</t>
    <rPh sb="0" eb="2">
      <t>ヨウセイ</t>
    </rPh>
    <phoneticPr fontId="2"/>
  </si>
  <si>
    <t>卵</t>
    <phoneticPr fontId="2"/>
  </si>
  <si>
    <t>標本瓶番号</t>
    <rPh sb="0" eb="2">
      <t>ヒョウホン</t>
    </rPh>
    <rPh sb="2" eb="3">
      <t>ビン</t>
    </rPh>
    <rPh sb="3" eb="5">
      <t>バンゴウ</t>
    </rPh>
    <phoneticPr fontId="2"/>
  </si>
  <si>
    <t>コンテナ番号</t>
    <rPh sb="4" eb="6">
      <t>バンゴウ</t>
    </rPh>
    <phoneticPr fontId="2"/>
  </si>
  <si>
    <t>（仮）</t>
    <rPh sb="1" eb="2">
      <t>カリ</t>
    </rPh>
    <phoneticPr fontId="2"/>
  </si>
  <si>
    <t>プランクトン標本</t>
    <rPh sb="6" eb="8">
      <t>ヒョウホン</t>
    </rPh>
    <phoneticPr fontId="2"/>
  </si>
  <si>
    <t>1-60 max</t>
    <phoneticPr fontId="2"/>
  </si>
  <si>
    <t>ブリ</t>
    <phoneticPr fontId="2"/>
  </si>
  <si>
    <t>マアジ</t>
    <phoneticPr fontId="2"/>
  </si>
  <si>
    <t>タチウオ</t>
    <phoneticPr fontId="2"/>
  </si>
  <si>
    <t>a</t>
    <phoneticPr fontId="2"/>
  </si>
  <si>
    <t>20210301</t>
    <phoneticPr fontId="2"/>
  </si>
  <si>
    <t>0820</t>
    <phoneticPr fontId="2"/>
  </si>
  <si>
    <t>34.53</t>
    <phoneticPr fontId="2"/>
  </si>
  <si>
    <t>132.00</t>
    <phoneticPr fontId="2"/>
  </si>
  <si>
    <t>b</t>
    <phoneticPr fontId="2"/>
  </si>
  <si>
    <t>0844</t>
    <phoneticPr fontId="2"/>
  </si>
  <si>
    <t>34.54</t>
    <phoneticPr fontId="2"/>
  </si>
  <si>
    <t>1-a</t>
    <phoneticPr fontId="2"/>
  </si>
  <si>
    <t>0955</t>
    <phoneticPr fontId="2"/>
  </si>
  <si>
    <t>35.04</t>
    <phoneticPr fontId="2"/>
  </si>
  <si>
    <t>1128</t>
    <phoneticPr fontId="2"/>
  </si>
  <si>
    <t>35.20</t>
    <phoneticPr fontId="2"/>
  </si>
  <si>
    <t>3-a</t>
    <phoneticPr fontId="2"/>
  </si>
  <si>
    <t>20210301</t>
  </si>
  <si>
    <t>1231</t>
    <phoneticPr fontId="2"/>
  </si>
  <si>
    <t>35.30</t>
    <phoneticPr fontId="2"/>
  </si>
  <si>
    <t>1333</t>
    <phoneticPr fontId="2"/>
  </si>
  <si>
    <t>35.40</t>
    <phoneticPr fontId="2"/>
  </si>
  <si>
    <t>1518</t>
    <phoneticPr fontId="2"/>
  </si>
  <si>
    <t>36.00</t>
    <phoneticPr fontId="2"/>
  </si>
  <si>
    <t>1645</t>
    <phoneticPr fontId="2"/>
  </si>
  <si>
    <t>132.20</t>
    <phoneticPr fontId="2"/>
  </si>
  <si>
    <t>1838</t>
    <phoneticPr fontId="2"/>
  </si>
  <si>
    <t>1943</t>
    <phoneticPr fontId="2"/>
  </si>
  <si>
    <t>2048</t>
    <phoneticPr fontId="2"/>
  </si>
  <si>
    <t>9-a</t>
    <phoneticPr fontId="2"/>
  </si>
  <si>
    <t>2134</t>
    <phoneticPr fontId="2"/>
  </si>
  <si>
    <t>35.15</t>
    <phoneticPr fontId="2"/>
  </si>
  <si>
    <t>9-b</t>
    <phoneticPr fontId="2"/>
  </si>
  <si>
    <t>2215</t>
    <phoneticPr fontId="2"/>
  </si>
  <si>
    <t>35.10</t>
    <phoneticPr fontId="2"/>
  </si>
  <si>
    <t>9-c</t>
    <phoneticPr fontId="2"/>
  </si>
  <si>
    <t>2243</t>
    <phoneticPr fontId="2"/>
  </si>
  <si>
    <t>35.08</t>
    <phoneticPr fontId="2"/>
  </si>
  <si>
    <t>20210304</t>
    <phoneticPr fontId="2"/>
  </si>
  <si>
    <t>1307</t>
    <phoneticPr fontId="2"/>
  </si>
  <si>
    <t>131.40</t>
    <phoneticPr fontId="2"/>
  </si>
  <si>
    <t>20210305</t>
    <phoneticPr fontId="2"/>
  </si>
  <si>
    <t>0253</t>
    <phoneticPr fontId="2"/>
  </si>
  <si>
    <t>36.41</t>
    <phoneticPr fontId="2"/>
  </si>
  <si>
    <t>0454</t>
    <phoneticPr fontId="2"/>
  </si>
  <si>
    <t>36.21</t>
    <phoneticPr fontId="2"/>
  </si>
  <si>
    <t>0711</t>
    <phoneticPr fontId="2"/>
  </si>
  <si>
    <t>132.38</t>
    <phoneticPr fontId="2"/>
  </si>
  <si>
    <t>6-a</t>
    <phoneticPr fontId="2"/>
  </si>
  <si>
    <t>0814</t>
    <phoneticPr fontId="2"/>
  </si>
  <si>
    <t>35.50</t>
    <phoneticPr fontId="2"/>
  </si>
  <si>
    <t>6-b</t>
    <phoneticPr fontId="2"/>
  </si>
  <si>
    <t>0854</t>
    <phoneticPr fontId="2"/>
  </si>
  <si>
    <t>35.45</t>
    <phoneticPr fontId="2"/>
  </si>
  <si>
    <t>0933</t>
    <phoneticPr fontId="2"/>
  </si>
  <si>
    <t>島根丸</t>
    <rPh sb="0" eb="2">
      <t>シマネ</t>
    </rPh>
    <rPh sb="2" eb="3">
      <t>マル</t>
    </rPh>
    <phoneticPr fontId="2"/>
  </si>
  <si>
    <t>a</t>
    <phoneticPr fontId="2"/>
  </si>
  <si>
    <t>20210406</t>
    <phoneticPr fontId="2"/>
  </si>
  <si>
    <t>1407</t>
    <phoneticPr fontId="2"/>
  </si>
  <si>
    <t>34.53</t>
    <phoneticPr fontId="2"/>
  </si>
  <si>
    <t>132.00</t>
    <phoneticPr fontId="2"/>
  </si>
  <si>
    <t>b</t>
    <phoneticPr fontId="2"/>
  </si>
  <si>
    <t>1430</t>
    <phoneticPr fontId="2"/>
  </si>
  <si>
    <t>34.55</t>
    <phoneticPr fontId="2"/>
  </si>
  <si>
    <t>1-a</t>
    <phoneticPr fontId="2"/>
  </si>
  <si>
    <t>20210406</t>
  </si>
  <si>
    <t>1541</t>
    <phoneticPr fontId="2"/>
  </si>
  <si>
    <t>35.05</t>
    <phoneticPr fontId="2"/>
  </si>
  <si>
    <t>1720</t>
    <phoneticPr fontId="2"/>
  </si>
  <si>
    <t>35.20</t>
    <phoneticPr fontId="2"/>
  </si>
  <si>
    <t>3-a</t>
    <phoneticPr fontId="2"/>
  </si>
  <si>
    <t>1850</t>
    <phoneticPr fontId="2"/>
  </si>
  <si>
    <t>35.30</t>
    <phoneticPr fontId="2"/>
  </si>
  <si>
    <t>1952</t>
    <phoneticPr fontId="2"/>
  </si>
  <si>
    <t>35.40</t>
    <phoneticPr fontId="2"/>
  </si>
  <si>
    <t>2152</t>
    <phoneticPr fontId="2"/>
  </si>
  <si>
    <t>36.00</t>
    <phoneticPr fontId="2"/>
  </si>
  <si>
    <t>2321</t>
    <phoneticPr fontId="2"/>
  </si>
  <si>
    <t>132.20</t>
    <phoneticPr fontId="2"/>
  </si>
  <si>
    <t>20210407</t>
    <phoneticPr fontId="2"/>
  </si>
  <si>
    <t>0048</t>
    <phoneticPr fontId="2"/>
  </si>
  <si>
    <t>132.38</t>
    <phoneticPr fontId="2"/>
  </si>
  <si>
    <t>6-a</t>
    <phoneticPr fontId="2"/>
  </si>
  <si>
    <t>0156</t>
    <phoneticPr fontId="2"/>
  </si>
  <si>
    <t>35.50</t>
    <phoneticPr fontId="2"/>
  </si>
  <si>
    <t>6-b</t>
    <phoneticPr fontId="2"/>
  </si>
  <si>
    <t>20210407</t>
  </si>
  <si>
    <t>0238</t>
    <phoneticPr fontId="2"/>
  </si>
  <si>
    <t>35.45</t>
    <phoneticPr fontId="2"/>
  </si>
  <si>
    <t>0318</t>
    <phoneticPr fontId="2"/>
  </si>
  <si>
    <t>0558</t>
    <phoneticPr fontId="2"/>
  </si>
  <si>
    <t>0701</t>
    <phoneticPr fontId="2"/>
  </si>
  <si>
    <t>0807</t>
    <phoneticPr fontId="2"/>
  </si>
  <si>
    <t>9-a</t>
    <phoneticPr fontId="2"/>
  </si>
  <si>
    <t>0847</t>
    <phoneticPr fontId="2"/>
  </si>
  <si>
    <t>35.15</t>
    <phoneticPr fontId="2"/>
  </si>
  <si>
    <t>9-b</t>
    <phoneticPr fontId="2"/>
  </si>
  <si>
    <t>0921</t>
    <phoneticPr fontId="2"/>
  </si>
  <si>
    <t>35.12</t>
    <phoneticPr fontId="2"/>
  </si>
  <si>
    <t>9-c</t>
    <phoneticPr fontId="2"/>
  </si>
  <si>
    <t>0953</t>
    <phoneticPr fontId="2"/>
  </si>
  <si>
    <t>35.08</t>
    <phoneticPr fontId="2"/>
  </si>
  <si>
    <t>20210408</t>
    <phoneticPr fontId="2"/>
  </si>
  <si>
    <t>1340</t>
    <phoneticPr fontId="2"/>
  </si>
  <si>
    <t>131.40</t>
    <phoneticPr fontId="2"/>
  </si>
  <si>
    <t>20210421</t>
    <phoneticPr fontId="2"/>
  </si>
  <si>
    <t>0844</t>
    <phoneticPr fontId="2"/>
  </si>
  <si>
    <t>1342</t>
    <phoneticPr fontId="2"/>
  </si>
  <si>
    <t>20210422</t>
    <phoneticPr fontId="2"/>
  </si>
  <si>
    <t>0332</t>
    <phoneticPr fontId="2"/>
  </si>
  <si>
    <t>36.40</t>
    <phoneticPr fontId="2"/>
  </si>
  <si>
    <t>0522</t>
    <phoneticPr fontId="2"/>
  </si>
  <si>
    <t>36.20</t>
    <phoneticPr fontId="2"/>
  </si>
  <si>
    <t>20210422</t>
  </si>
  <si>
    <t>0749</t>
    <phoneticPr fontId="2"/>
  </si>
  <si>
    <t>0925</t>
    <phoneticPr fontId="2"/>
  </si>
  <si>
    <t>1052</t>
    <phoneticPr fontId="2"/>
  </si>
  <si>
    <t>1159</t>
    <phoneticPr fontId="2"/>
  </si>
  <si>
    <t>1238</t>
    <phoneticPr fontId="2"/>
  </si>
  <si>
    <t>1321</t>
    <phoneticPr fontId="2"/>
  </si>
  <si>
    <t>20210427</t>
    <phoneticPr fontId="2"/>
  </si>
  <si>
    <t>0956</t>
    <phoneticPr fontId="2"/>
  </si>
  <si>
    <t>20210427</t>
  </si>
  <si>
    <t>1132</t>
    <phoneticPr fontId="2"/>
  </si>
  <si>
    <t>1233</t>
    <phoneticPr fontId="2"/>
  </si>
  <si>
    <t>1332</t>
    <phoneticPr fontId="2"/>
  </si>
  <si>
    <t>1459</t>
    <phoneticPr fontId="2"/>
  </si>
  <si>
    <t>1603</t>
    <phoneticPr fontId="2"/>
  </si>
  <si>
    <t>1706</t>
    <phoneticPr fontId="2"/>
  </si>
  <si>
    <t>1743</t>
    <phoneticPr fontId="2"/>
  </si>
  <si>
    <t>1819</t>
    <phoneticPr fontId="2"/>
  </si>
  <si>
    <t>35.11</t>
    <phoneticPr fontId="2"/>
  </si>
  <si>
    <t>1843</t>
    <phoneticPr fontId="2"/>
  </si>
  <si>
    <t>20210524</t>
    <phoneticPr fontId="2"/>
  </si>
  <si>
    <t>1356</t>
    <phoneticPr fontId="2"/>
  </si>
  <si>
    <t>20210525</t>
    <phoneticPr fontId="2"/>
  </si>
  <si>
    <t>0524</t>
    <phoneticPr fontId="2"/>
  </si>
  <si>
    <t>20210525</t>
  </si>
  <si>
    <t>0628</t>
    <phoneticPr fontId="2"/>
  </si>
  <si>
    <t>0730</t>
    <phoneticPr fontId="2"/>
  </si>
  <si>
    <t>0905</t>
    <phoneticPr fontId="2"/>
  </si>
  <si>
    <t>1018</t>
    <phoneticPr fontId="2"/>
  </si>
  <si>
    <t>20210531</t>
    <phoneticPr fontId="2"/>
  </si>
  <si>
    <t>1010</t>
    <phoneticPr fontId="2"/>
  </si>
  <si>
    <t>1035</t>
    <phoneticPr fontId="2"/>
  </si>
  <si>
    <t>20210531</t>
  </si>
  <si>
    <t>1110</t>
    <phoneticPr fontId="2"/>
  </si>
  <si>
    <t>1149</t>
    <phoneticPr fontId="2"/>
  </si>
  <si>
    <t>1300</t>
    <phoneticPr fontId="2"/>
  </si>
  <si>
    <t>1406</t>
    <phoneticPr fontId="2"/>
  </si>
  <si>
    <t>1602</t>
    <phoneticPr fontId="2"/>
  </si>
  <si>
    <t>1755</t>
    <phoneticPr fontId="2"/>
  </si>
  <si>
    <t>1950</t>
    <phoneticPr fontId="2"/>
  </si>
  <si>
    <t>36.46</t>
    <phoneticPr fontId="2"/>
  </si>
  <si>
    <t>20210601</t>
    <phoneticPr fontId="2"/>
  </si>
  <si>
    <t>1847</t>
    <phoneticPr fontId="2"/>
  </si>
  <si>
    <t>20210601</t>
  </si>
  <si>
    <t>1924</t>
    <phoneticPr fontId="2"/>
  </si>
  <si>
    <t>2002</t>
    <phoneticPr fontId="2"/>
  </si>
  <si>
    <t>別計測：サルパ1.70ｇ</t>
    <rPh sb="0" eb="1">
      <t>ベツ</t>
    </rPh>
    <rPh sb="1" eb="3">
      <t>ケイソク</t>
    </rPh>
    <phoneticPr fontId="2"/>
  </si>
  <si>
    <t>別計測：クラゲ0.22ｇ</t>
    <rPh sb="0" eb="1">
      <t>ベツ</t>
    </rPh>
    <rPh sb="1" eb="3">
      <t>ケイソク</t>
    </rPh>
    <phoneticPr fontId="2"/>
  </si>
  <si>
    <t>別計測：サルパ・クラゲ0.15ｇ</t>
    <rPh sb="0" eb="3">
      <t>ベツケイソク</t>
    </rPh>
    <phoneticPr fontId="2"/>
  </si>
  <si>
    <t>別計測：サルパ0.61ｇ</t>
    <rPh sb="0" eb="3">
      <t>ベツケイソク</t>
    </rPh>
    <phoneticPr fontId="2"/>
  </si>
  <si>
    <t>別計測：クラゲ5.47ｇ</t>
    <rPh sb="0" eb="3">
      <t>ベツケイソク</t>
    </rPh>
    <phoneticPr fontId="2"/>
  </si>
  <si>
    <t>別計測：サルパ14.72ｇ</t>
    <rPh sb="0" eb="3">
      <t>ベツケイソク</t>
    </rPh>
    <phoneticPr fontId="2"/>
  </si>
  <si>
    <t>サバ属卵、卵径測定結果（2021年度）</t>
    <rPh sb="2" eb="3">
      <t>ゾク</t>
    </rPh>
    <rPh sb="16" eb="17">
      <t>ネン</t>
    </rPh>
    <phoneticPr fontId="15"/>
  </si>
  <si>
    <t>卵径</t>
    <rPh sb="0" eb="2">
      <t>ランケイ</t>
    </rPh>
    <phoneticPr fontId="15"/>
  </si>
  <si>
    <t>NO.</t>
  </si>
  <si>
    <t>採集月</t>
    <rPh sb="0" eb="2">
      <t>サイシュウ</t>
    </rPh>
    <rPh sb="2" eb="3">
      <t>ツキ</t>
    </rPh>
    <phoneticPr fontId="15"/>
  </si>
  <si>
    <t>測点</t>
  </si>
  <si>
    <t>測定値</t>
  </si>
  <si>
    <t>計算結果</t>
    <rPh sb="0" eb="2">
      <t>ケイサン</t>
    </rPh>
    <rPh sb="2" eb="4">
      <t>ケッカ</t>
    </rPh>
    <phoneticPr fontId="15"/>
  </si>
  <si>
    <t>stage</t>
  </si>
  <si>
    <t>卵径による種判別結果</t>
    <rPh sb="0" eb="2">
      <t>ランケイ</t>
    </rPh>
    <rPh sb="5" eb="6">
      <t>シュ</t>
    </rPh>
    <rPh sb="6" eb="8">
      <t>ハンベツ</t>
    </rPh>
    <rPh sb="8" eb="10">
      <t>ケッカ</t>
    </rPh>
    <phoneticPr fontId="15"/>
  </si>
  <si>
    <t>C</t>
    <phoneticPr fontId="2"/>
  </si>
  <si>
    <t>測定：OLYMPUS SZX7</t>
    <phoneticPr fontId="15"/>
  </si>
  <si>
    <t>測定倍率：接眼；×１０、対物；×４</t>
    <phoneticPr fontId="15"/>
  </si>
  <si>
    <t>メモ：</t>
  </si>
  <si>
    <t>B</t>
    <phoneticPr fontId="2"/>
  </si>
  <si>
    <t>A</t>
    <phoneticPr fontId="2"/>
  </si>
  <si>
    <t>20210929</t>
  </si>
  <si>
    <t>20210929</t>
    <phoneticPr fontId="2"/>
  </si>
  <si>
    <t>0154</t>
    <phoneticPr fontId="2"/>
  </si>
  <si>
    <t>0346</t>
    <phoneticPr fontId="2"/>
  </si>
  <si>
    <t>0539</t>
    <phoneticPr fontId="2"/>
  </si>
  <si>
    <t>0737</t>
    <phoneticPr fontId="2"/>
  </si>
  <si>
    <t>0843</t>
    <phoneticPr fontId="2"/>
  </si>
  <si>
    <t>0949</t>
    <phoneticPr fontId="2"/>
  </si>
  <si>
    <t>36.40</t>
    <phoneticPr fontId="2"/>
  </si>
  <si>
    <t>36.20</t>
    <phoneticPr fontId="2"/>
  </si>
  <si>
    <t>36.00</t>
    <phoneticPr fontId="2"/>
  </si>
  <si>
    <t>35.40</t>
    <phoneticPr fontId="2"/>
  </si>
  <si>
    <t>35.30</t>
    <phoneticPr fontId="2"/>
  </si>
  <si>
    <t>35.20</t>
    <phoneticPr fontId="2"/>
  </si>
  <si>
    <t>132.20</t>
  </si>
  <si>
    <t>132.20</t>
    <phoneticPr fontId="2"/>
  </si>
  <si>
    <t>20210928</t>
    <phoneticPr fontId="2"/>
  </si>
  <si>
    <t>1240</t>
    <phoneticPr fontId="2"/>
  </si>
  <si>
    <t>131.40</t>
    <phoneticPr fontId="2"/>
  </si>
  <si>
    <t>島根丸</t>
    <rPh sb="0" eb="2">
      <t>シマネ</t>
    </rPh>
    <rPh sb="2" eb="3">
      <t>マル</t>
    </rPh>
    <phoneticPr fontId="2"/>
  </si>
  <si>
    <t>20211025</t>
    <phoneticPr fontId="2"/>
  </si>
  <si>
    <t>20211026</t>
  </si>
  <si>
    <t>20211026</t>
    <phoneticPr fontId="2"/>
  </si>
  <si>
    <t>20211027</t>
    <phoneticPr fontId="2"/>
  </si>
  <si>
    <t>1405</t>
    <phoneticPr fontId="2"/>
  </si>
  <si>
    <t>1708</t>
    <phoneticPr fontId="2"/>
  </si>
  <si>
    <t>1855</t>
    <phoneticPr fontId="2"/>
  </si>
  <si>
    <t>2044</t>
    <phoneticPr fontId="2"/>
  </si>
  <si>
    <t>2236</t>
    <phoneticPr fontId="2"/>
  </si>
  <si>
    <t>2338</t>
    <phoneticPr fontId="2"/>
  </si>
  <si>
    <t>0041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</si>
</sst>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"/>
    <numFmt numFmtId="178" formatCode="0.0_ "/>
    <numFmt numFmtId="179" formatCode="0.000_ "/>
    <numFmt numFmtId="180" formatCode="0.000"/>
  </numFmts>
  <fonts count="1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4"/>
      <name val="標準明朝"/>
      <family val="1"/>
      <charset val="128"/>
    </font>
    <font>
      <sz val="7"/>
      <name val="標準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000000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6"/>
      <name val="ｺﾞｼｯｸ"/>
      <family val="3"/>
      <charset val="128"/>
    </font>
    <font>
      <sz val="8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76" fontId="0" fillId="0" borderId="0" xfId="0" applyNumberFormat="1">
      <alignment vertical="center"/>
    </xf>
    <xf numFmtId="0" fontId="0" fillId="6" borderId="0" xfId="0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3" fontId="0" fillId="0" borderId="0" xfId="0" applyNumberFormat="1">
      <alignment vertical="center"/>
    </xf>
    <xf numFmtId="12" fontId="3" fillId="0" borderId="0" xfId="0" applyNumberFormat="1" applyFont="1">
      <alignment vertical="center"/>
    </xf>
    <xf numFmtId="0" fontId="3" fillId="0" borderId="0" xfId="0" applyFont="1">
      <alignment vertical="center"/>
    </xf>
    <xf numFmtId="13" fontId="3" fillId="0" borderId="0" xfId="0" applyNumberFormat="1" applyFont="1" applyAlignment="1">
      <alignment horizontal="center" vertical="center"/>
    </xf>
    <xf numFmtId="13" fontId="3" fillId="0" borderId="0" xfId="0" applyNumberFormat="1" applyFont="1" applyAlignment="1">
      <alignment vertical="center"/>
    </xf>
    <xf numFmtId="0" fontId="12" fillId="0" borderId="0" xfId="2" applyFont="1"/>
    <xf numFmtId="14" fontId="12" fillId="0" borderId="0" xfId="2" applyNumberFormat="1" applyFont="1"/>
    <xf numFmtId="179" fontId="12" fillId="0" borderId="0" xfId="2" applyNumberFormat="1" applyFont="1"/>
    <xf numFmtId="49" fontId="12" fillId="0" borderId="0" xfId="2" applyNumberFormat="1" applyFont="1" applyAlignment="1">
      <alignment horizontal="center"/>
    </xf>
    <xf numFmtId="0" fontId="12" fillId="0" borderId="8" xfId="2" applyFont="1" applyBorder="1" applyAlignment="1">
      <alignment horizontal="center"/>
    </xf>
    <xf numFmtId="14" fontId="12" fillId="0" borderId="8" xfId="2" applyNumberFormat="1" applyFont="1" applyBorder="1" applyAlignment="1">
      <alignment horizontal="center"/>
    </xf>
    <xf numFmtId="49" fontId="12" fillId="0" borderId="8" xfId="2" applyNumberFormat="1" applyFont="1" applyBorder="1" applyAlignment="1">
      <alignment horizontal="center"/>
    </xf>
    <xf numFmtId="179" fontId="12" fillId="0" borderId="8" xfId="2" applyNumberFormat="1" applyFont="1" applyBorder="1" applyAlignment="1">
      <alignment horizontal="center"/>
    </xf>
    <xf numFmtId="0" fontId="9" fillId="0" borderId="8" xfId="2" applyFont="1" applyBorder="1" applyAlignment="1">
      <alignment horizontal="left"/>
    </xf>
    <xf numFmtId="0" fontId="12" fillId="0" borderId="8" xfId="2" applyFont="1" applyBorder="1"/>
    <xf numFmtId="0" fontId="12" fillId="0" borderId="8" xfId="2" quotePrefix="1" applyFont="1" applyBorder="1"/>
    <xf numFmtId="179" fontId="12" fillId="0" borderId="8" xfId="2" applyNumberFormat="1" applyFont="1" applyBorder="1"/>
    <xf numFmtId="14" fontId="12" fillId="0" borderId="0" xfId="2" quotePrefix="1" applyNumberFormat="1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14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9" xfId="2" applyNumberFormat="1" applyFont="1" applyBorder="1" applyAlignment="1">
      <alignment horizontal="center"/>
    </xf>
    <xf numFmtId="0" fontId="12" fillId="0" borderId="9" xfId="2" applyFont="1" applyBorder="1"/>
    <xf numFmtId="179" fontId="12" fillId="0" borderId="9" xfId="2" applyNumberFormat="1" applyFont="1" applyBorder="1"/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2" fontId="16" fillId="0" borderId="0" xfId="0" applyNumberFormat="1" applyFont="1" applyAlignment="1">
      <alignment horizontal="center" vertical="center"/>
    </xf>
    <xf numFmtId="12" fontId="3" fillId="0" borderId="0" xfId="0" applyNumberFormat="1" applyFont="1" applyAlignment="1">
      <alignment horizontal="center" vertical="center"/>
    </xf>
    <xf numFmtId="12" fontId="3" fillId="0" borderId="0" xfId="0" applyNumberFormat="1" applyFont="1" applyAlignment="1">
      <alignment vertical="center"/>
    </xf>
    <xf numFmtId="12" fontId="16" fillId="0" borderId="0" xfId="0" applyNumberFormat="1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_H21東京ｻﾊﾞ" xfId="2"/>
    <cellStyle name="未定義" xfId="1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tabSelected="1" workbookViewId="0">
      <selection activeCell="M41" sqref="M41"/>
    </sheetView>
  </sheetViews>
  <sheetFormatPr defaultColWidth="8.875"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125" customWidth="1"/>
    <col min="62" max="62" width="10.625" customWidth="1"/>
    <col min="65" max="65" width="10.625" customWidth="1"/>
    <col min="68" max="68" width="10.625" customWidth="1"/>
    <col min="69" max="69" width="8.87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625" customWidth="1"/>
  </cols>
  <sheetData>
    <row r="1" spans="1:84" x14ac:dyDescent="0.15">
      <c r="B1">
        <v>2021</v>
      </c>
      <c r="C1" t="s">
        <v>0</v>
      </c>
      <c r="D1">
        <v>3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9" t="s">
        <v>4</v>
      </c>
      <c r="D5" s="54" t="s">
        <v>5</v>
      </c>
      <c r="E5" s="56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20">
        <v>350100</v>
      </c>
      <c r="D6" s="57" t="s">
        <v>159</v>
      </c>
      <c r="E6" s="59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1"/>
      <c r="D7" s="54" t="s">
        <v>14</v>
      </c>
      <c r="E7" s="56"/>
      <c r="F7" s="3"/>
      <c r="G7" s="3"/>
      <c r="H7" s="3"/>
      <c r="I7" s="3"/>
      <c r="J7" s="3"/>
    </row>
    <row r="8" spans="1:84" x14ac:dyDescent="0.15">
      <c r="A8" s="3"/>
      <c r="B8" s="3"/>
      <c r="C8" s="21"/>
      <c r="D8" s="61">
        <v>3511</v>
      </c>
      <c r="E8" s="62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54" t="s">
        <v>19</v>
      </c>
      <c r="E10" s="56"/>
      <c r="F10" s="54" t="s">
        <v>20</v>
      </c>
      <c r="G10" s="55"/>
      <c r="H10" s="55"/>
      <c r="I10" s="55"/>
      <c r="J10" s="56"/>
    </row>
    <row r="11" spans="1:84" x14ac:dyDescent="0.15">
      <c r="A11" s="7">
        <v>4158</v>
      </c>
      <c r="B11" s="13">
        <v>50</v>
      </c>
      <c r="C11" s="13">
        <v>13</v>
      </c>
      <c r="D11" s="63">
        <v>586</v>
      </c>
      <c r="E11" s="64"/>
      <c r="F11" s="57"/>
      <c r="G11" s="58"/>
      <c r="H11" s="58"/>
      <c r="I11" s="58"/>
      <c r="J11" s="59"/>
    </row>
    <row r="13" spans="1:84" x14ac:dyDescent="0.15">
      <c r="O13" s="8" t="s">
        <v>91</v>
      </c>
      <c r="CD13" s="9" t="s">
        <v>87</v>
      </c>
      <c r="CE13" s="60" t="s">
        <v>102</v>
      </c>
      <c r="CF13" s="60"/>
    </row>
    <row r="14" spans="1:84" x14ac:dyDescent="0.1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4" t="s">
        <v>22</v>
      </c>
      <c r="M14" s="55"/>
      <c r="N14" s="56"/>
      <c r="O14" s="54" t="s">
        <v>23</v>
      </c>
      <c r="P14" s="55"/>
      <c r="Q14" s="55"/>
      <c r="R14" s="55"/>
      <c r="S14" s="55"/>
      <c r="T14" s="55"/>
      <c r="U14" s="56"/>
      <c r="V14" s="54" t="s">
        <v>24</v>
      </c>
      <c r="W14" s="55"/>
      <c r="X14" s="55"/>
      <c r="Y14" s="55"/>
      <c r="Z14" s="55"/>
      <c r="AA14" s="56"/>
      <c r="AB14" s="54" t="s">
        <v>25</v>
      </c>
      <c r="AC14" s="55"/>
      <c r="AD14" s="55"/>
      <c r="AE14" s="55"/>
      <c r="AF14" s="55"/>
      <c r="AG14" s="55"/>
      <c r="AH14" s="56"/>
      <c r="AI14" s="54" t="s">
        <v>26</v>
      </c>
      <c r="AJ14" s="55"/>
      <c r="AK14" s="55"/>
      <c r="AL14" s="55"/>
      <c r="AM14" s="55"/>
      <c r="AN14" s="55"/>
      <c r="AO14" s="56"/>
      <c r="AP14" s="65" t="s">
        <v>105</v>
      </c>
      <c r="AQ14" s="66"/>
      <c r="AR14" s="66"/>
      <c r="AS14" s="66"/>
      <c r="AT14" s="66"/>
      <c r="AU14" s="66"/>
      <c r="AV14" s="67"/>
      <c r="AW14" s="65" t="s">
        <v>104</v>
      </c>
      <c r="AX14" s="67"/>
      <c r="AY14" s="17" t="s">
        <v>27</v>
      </c>
      <c r="AZ14" s="65" t="s">
        <v>106</v>
      </c>
      <c r="BA14" s="66"/>
      <c r="BB14" s="66"/>
      <c r="BC14" s="66"/>
      <c r="BD14" s="66"/>
      <c r="BE14" s="66"/>
      <c r="BF14" s="67"/>
      <c r="BG14" s="65" t="s">
        <v>28</v>
      </c>
      <c r="BH14" s="66"/>
      <c r="BI14" s="67"/>
      <c r="BJ14" s="2" t="s">
        <v>29</v>
      </c>
      <c r="BK14" s="2" t="s">
        <v>95</v>
      </c>
      <c r="BL14" s="2" t="s">
        <v>30</v>
      </c>
      <c r="BM14" s="54" t="s">
        <v>31</v>
      </c>
      <c r="BN14" s="55"/>
      <c r="BO14" s="56"/>
      <c r="BP14" s="54" t="s">
        <v>32</v>
      </c>
      <c r="BQ14" s="55"/>
      <c r="BR14" s="56"/>
      <c r="BS14" s="54" t="s">
        <v>33</v>
      </c>
      <c r="BT14" s="55"/>
      <c r="BU14" s="56"/>
      <c r="BV14" s="2" t="s">
        <v>34</v>
      </c>
      <c r="BW14" s="54" t="s">
        <v>35</v>
      </c>
      <c r="BX14" s="55"/>
      <c r="BY14" s="56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107</v>
      </c>
      <c r="C16" s="6" t="s">
        <v>108</v>
      </c>
      <c r="D16" s="14" t="s">
        <v>109</v>
      </c>
      <c r="E16" s="6" t="s">
        <v>110</v>
      </c>
      <c r="F16" s="6" t="s">
        <v>111</v>
      </c>
      <c r="G16" s="13">
        <v>57</v>
      </c>
      <c r="H16" s="13">
        <v>14</v>
      </c>
      <c r="I16" s="13">
        <v>640</v>
      </c>
      <c r="J16" s="18">
        <v>14.6</v>
      </c>
      <c r="K16" s="13"/>
      <c r="L16" s="13"/>
      <c r="M16" s="22">
        <v>1.37</v>
      </c>
      <c r="N16" s="13"/>
      <c r="O16" s="13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5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8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1</v>
      </c>
      <c r="BY16" s="13">
        <v>2</v>
      </c>
      <c r="BZ16" s="13">
        <v>0</v>
      </c>
      <c r="CA16" s="13">
        <v>0</v>
      </c>
      <c r="CB16" s="24">
        <v>1</v>
      </c>
      <c r="CC16" s="25"/>
      <c r="CD16" s="11">
        <f>(I16/G16)/($D$11/$B$11)</f>
        <v>0.95802646548110881</v>
      </c>
    </row>
    <row r="17" spans="1:82" x14ac:dyDescent="0.15">
      <c r="A17" s="4" t="s">
        <v>58</v>
      </c>
      <c r="B17" s="5" t="s">
        <v>112</v>
      </c>
      <c r="C17" s="6" t="s">
        <v>108</v>
      </c>
      <c r="D17" s="14" t="s">
        <v>113</v>
      </c>
      <c r="E17" s="6" t="s">
        <v>114</v>
      </c>
      <c r="F17" s="6" t="s">
        <v>111</v>
      </c>
      <c r="G17" s="13">
        <v>76</v>
      </c>
      <c r="H17" s="13">
        <v>7</v>
      </c>
      <c r="I17" s="13">
        <v>850</v>
      </c>
      <c r="J17" s="18">
        <v>14.6</v>
      </c>
      <c r="K17" s="13"/>
      <c r="L17" s="13"/>
      <c r="M17" s="22">
        <v>2.77</v>
      </c>
      <c r="N17" s="13"/>
      <c r="O17" s="13">
        <v>0</v>
      </c>
      <c r="P17" s="13">
        <v>3</v>
      </c>
      <c r="Q17" s="13">
        <v>3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3</v>
      </c>
      <c r="Y17" s="13">
        <v>0</v>
      </c>
      <c r="Z17" s="13">
        <v>2</v>
      </c>
      <c r="AA17" s="13">
        <v>1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1</v>
      </c>
      <c r="BX17" s="13">
        <v>0</v>
      </c>
      <c r="BY17" s="13">
        <v>5</v>
      </c>
      <c r="BZ17" s="13">
        <v>0</v>
      </c>
      <c r="CA17" s="13">
        <v>2</v>
      </c>
      <c r="CB17" s="24">
        <v>1</v>
      </c>
      <c r="CC17" s="25"/>
      <c r="CD17" s="11">
        <f t="shared" ref="CD17:CD45" si="0">(I17/G17)/($D$11/$B$11)</f>
        <v>0.95428417460032322</v>
      </c>
    </row>
    <row r="18" spans="1:82" x14ac:dyDescent="0.15">
      <c r="A18" s="4" t="s">
        <v>59</v>
      </c>
      <c r="B18" s="5" t="s">
        <v>115</v>
      </c>
      <c r="C18" s="6" t="s">
        <v>108</v>
      </c>
      <c r="D18" s="14" t="s">
        <v>116</v>
      </c>
      <c r="E18" s="6" t="s">
        <v>117</v>
      </c>
      <c r="F18" s="6" t="s">
        <v>111</v>
      </c>
      <c r="G18" s="13">
        <v>139</v>
      </c>
      <c r="H18" s="13">
        <v>27</v>
      </c>
      <c r="I18" s="13">
        <v>1590</v>
      </c>
      <c r="J18" s="18">
        <v>14.6</v>
      </c>
      <c r="K18" s="13"/>
      <c r="L18" s="13"/>
      <c r="M18" s="22">
        <v>4.1900000000000004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4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5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1</v>
      </c>
      <c r="BX18" s="13">
        <v>0</v>
      </c>
      <c r="BY18" s="13">
        <v>4</v>
      </c>
      <c r="BZ18" s="13">
        <v>0</v>
      </c>
      <c r="CA18" s="13">
        <v>3</v>
      </c>
      <c r="CB18" s="24">
        <v>1</v>
      </c>
      <c r="CC18" s="25"/>
      <c r="CD18" s="11">
        <f t="shared" si="0"/>
        <v>0.97601100007366115</v>
      </c>
    </row>
    <row r="19" spans="1:82" x14ac:dyDescent="0.15">
      <c r="A19" s="4" t="s">
        <v>60</v>
      </c>
      <c r="B19" s="5">
        <v>3</v>
      </c>
      <c r="C19" s="6" t="s">
        <v>108</v>
      </c>
      <c r="D19" s="14" t="s">
        <v>118</v>
      </c>
      <c r="E19" s="6" t="s">
        <v>119</v>
      </c>
      <c r="F19" s="6" t="s">
        <v>111</v>
      </c>
      <c r="G19" s="13">
        <v>147</v>
      </c>
      <c r="H19" s="13">
        <v>9</v>
      </c>
      <c r="I19" s="13">
        <v>1460</v>
      </c>
      <c r="J19" s="18">
        <v>14.9</v>
      </c>
      <c r="K19" s="13"/>
      <c r="L19" s="13"/>
      <c r="M19" s="22">
        <v>2.71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12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1</v>
      </c>
      <c r="BQ19" s="13">
        <v>0</v>
      </c>
      <c r="BR19" s="13">
        <v>1</v>
      </c>
      <c r="BS19" s="13">
        <v>0</v>
      </c>
      <c r="BT19" s="13">
        <v>0</v>
      </c>
      <c r="BU19" s="13">
        <v>2</v>
      </c>
      <c r="BV19" s="13">
        <v>0</v>
      </c>
      <c r="BW19" s="13">
        <v>0</v>
      </c>
      <c r="BX19" s="13">
        <v>0</v>
      </c>
      <c r="BY19" s="13">
        <v>1</v>
      </c>
      <c r="BZ19" s="13">
        <v>0</v>
      </c>
      <c r="CA19" s="13">
        <v>0</v>
      </c>
      <c r="CB19" s="24">
        <v>1</v>
      </c>
      <c r="CC19" s="25"/>
      <c r="CD19" s="11">
        <f t="shared" si="0"/>
        <v>0.84743795128973087</v>
      </c>
    </row>
    <row r="20" spans="1:82" x14ac:dyDescent="0.15">
      <c r="A20" s="4" t="s">
        <v>61</v>
      </c>
      <c r="B20" s="5" t="s">
        <v>120</v>
      </c>
      <c r="C20" s="6" t="s">
        <v>121</v>
      </c>
      <c r="D20" s="14" t="s">
        <v>122</v>
      </c>
      <c r="E20" s="6" t="s">
        <v>123</v>
      </c>
      <c r="F20" s="6" t="s">
        <v>111</v>
      </c>
      <c r="G20" s="13">
        <v>150</v>
      </c>
      <c r="H20" s="13">
        <v>7</v>
      </c>
      <c r="I20" s="13">
        <v>1550</v>
      </c>
      <c r="J20" s="18">
        <v>14.8</v>
      </c>
      <c r="K20" s="13"/>
      <c r="L20" s="13"/>
      <c r="M20" s="22">
        <v>1.92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50</v>
      </c>
      <c r="BH20" s="13">
        <v>0</v>
      </c>
      <c r="BI20" s="13">
        <v>0</v>
      </c>
      <c r="BJ20" s="13">
        <v>3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3</v>
      </c>
      <c r="BX20" s="13">
        <v>0</v>
      </c>
      <c r="BY20" s="13">
        <v>1</v>
      </c>
      <c r="BZ20" s="13">
        <v>0</v>
      </c>
      <c r="CA20" s="13">
        <v>9</v>
      </c>
      <c r="CB20" s="24">
        <v>1</v>
      </c>
      <c r="CC20" s="25"/>
      <c r="CD20" s="11">
        <f t="shared" si="0"/>
        <v>0.8816837315130831</v>
      </c>
    </row>
    <row r="21" spans="1:82" x14ac:dyDescent="0.15">
      <c r="A21" s="4" t="s">
        <v>11</v>
      </c>
      <c r="B21" s="5">
        <v>4</v>
      </c>
      <c r="C21" s="6" t="s">
        <v>121</v>
      </c>
      <c r="D21" s="14" t="s">
        <v>124</v>
      </c>
      <c r="E21" s="6" t="s">
        <v>125</v>
      </c>
      <c r="F21" s="6" t="s">
        <v>111</v>
      </c>
      <c r="G21" s="13">
        <v>150</v>
      </c>
      <c r="H21" s="13">
        <v>16</v>
      </c>
      <c r="I21" s="13">
        <v>1595</v>
      </c>
      <c r="J21" s="18">
        <v>14.5</v>
      </c>
      <c r="K21" s="13"/>
      <c r="L21" s="13"/>
      <c r="M21" s="22">
        <v>1.8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25</v>
      </c>
      <c r="BH21" s="13">
        <v>0</v>
      </c>
      <c r="BI21" s="13">
        <v>0</v>
      </c>
      <c r="BJ21" s="13">
        <v>4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3</v>
      </c>
      <c r="BT21" s="13">
        <v>0</v>
      </c>
      <c r="BU21" s="13">
        <v>0</v>
      </c>
      <c r="BV21" s="13">
        <v>0</v>
      </c>
      <c r="BW21" s="13">
        <v>2</v>
      </c>
      <c r="BX21" s="13">
        <v>0</v>
      </c>
      <c r="BY21" s="13">
        <v>0</v>
      </c>
      <c r="BZ21" s="13">
        <v>0</v>
      </c>
      <c r="CA21" s="13">
        <v>4</v>
      </c>
      <c r="CB21" s="24">
        <v>1</v>
      </c>
      <c r="CC21" s="25"/>
      <c r="CD21" s="11">
        <f t="shared" si="0"/>
        <v>0.90728100113765631</v>
      </c>
    </row>
    <row r="22" spans="1:82" x14ac:dyDescent="0.15">
      <c r="A22" s="4" t="s">
        <v>62</v>
      </c>
      <c r="B22" s="5">
        <v>5</v>
      </c>
      <c r="C22" s="6" t="s">
        <v>121</v>
      </c>
      <c r="D22" s="14" t="s">
        <v>126</v>
      </c>
      <c r="E22" s="6" t="s">
        <v>127</v>
      </c>
      <c r="F22" s="6" t="s">
        <v>111</v>
      </c>
      <c r="G22" s="13">
        <v>150</v>
      </c>
      <c r="H22" s="13">
        <v>18</v>
      </c>
      <c r="I22" s="13">
        <v>1585</v>
      </c>
      <c r="J22" s="18">
        <v>13.5</v>
      </c>
      <c r="K22" s="13"/>
      <c r="L22" s="13"/>
      <c r="M22" s="22">
        <v>1.34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27</v>
      </c>
      <c r="BH22" s="13">
        <v>0</v>
      </c>
      <c r="BI22" s="13">
        <v>0</v>
      </c>
      <c r="BJ22" s="13">
        <v>9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7</v>
      </c>
      <c r="BT22" s="13">
        <v>0</v>
      </c>
      <c r="BU22" s="13">
        <v>0</v>
      </c>
      <c r="BV22" s="13">
        <v>0</v>
      </c>
      <c r="BW22" s="13">
        <v>5</v>
      </c>
      <c r="BX22" s="13">
        <v>0</v>
      </c>
      <c r="BY22" s="13">
        <v>0</v>
      </c>
      <c r="BZ22" s="13">
        <v>0</v>
      </c>
      <c r="CA22" s="13">
        <v>7</v>
      </c>
      <c r="CB22" s="24">
        <v>1</v>
      </c>
      <c r="CC22" s="25"/>
      <c r="CD22" s="11">
        <f t="shared" si="0"/>
        <v>0.90159271899886229</v>
      </c>
    </row>
    <row r="23" spans="1:82" x14ac:dyDescent="0.15">
      <c r="A23" s="4" t="s">
        <v>64</v>
      </c>
      <c r="B23" s="5">
        <v>12</v>
      </c>
      <c r="C23" s="6" t="s">
        <v>121</v>
      </c>
      <c r="D23" s="14" t="s">
        <v>128</v>
      </c>
      <c r="E23" s="6" t="s">
        <v>127</v>
      </c>
      <c r="F23" s="6" t="s">
        <v>129</v>
      </c>
      <c r="G23" s="13">
        <v>150</v>
      </c>
      <c r="H23" s="13">
        <v>29</v>
      </c>
      <c r="I23" s="13">
        <v>1670</v>
      </c>
      <c r="J23" s="18">
        <v>12.7</v>
      </c>
      <c r="K23" s="13"/>
      <c r="L23" s="13"/>
      <c r="M23" s="22">
        <v>1.2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2</v>
      </c>
      <c r="BH23" s="13">
        <v>0</v>
      </c>
      <c r="BI23" s="13">
        <v>0</v>
      </c>
      <c r="BJ23" s="13">
        <v>4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2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24">
        <v>1</v>
      </c>
      <c r="CC23" s="25"/>
      <c r="CD23" s="11">
        <f t="shared" si="0"/>
        <v>0.94994311717861202</v>
      </c>
    </row>
    <row r="24" spans="1:82" x14ac:dyDescent="0.15">
      <c r="A24" s="4" t="s">
        <v>63</v>
      </c>
      <c r="B24" s="5">
        <v>11</v>
      </c>
      <c r="C24" s="6" t="s">
        <v>121</v>
      </c>
      <c r="D24" s="14" t="s">
        <v>130</v>
      </c>
      <c r="E24" s="6" t="s">
        <v>125</v>
      </c>
      <c r="F24" s="6" t="s">
        <v>129</v>
      </c>
      <c r="G24" s="13">
        <v>150</v>
      </c>
      <c r="H24" s="13">
        <v>43</v>
      </c>
      <c r="I24" s="13">
        <v>1840</v>
      </c>
      <c r="J24" s="18">
        <v>12.6</v>
      </c>
      <c r="K24" s="13"/>
      <c r="L24" s="13"/>
      <c r="M24" s="22">
        <v>0.93</v>
      </c>
      <c r="N24" s="13"/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8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14</v>
      </c>
      <c r="CB24" s="24">
        <v>1</v>
      </c>
      <c r="CC24" s="25" t="s">
        <v>263</v>
      </c>
      <c r="CD24" s="11">
        <f t="shared" si="0"/>
        <v>1.0466439135381116</v>
      </c>
    </row>
    <row r="25" spans="1:82" x14ac:dyDescent="0.15">
      <c r="A25" s="4" t="s">
        <v>65</v>
      </c>
      <c r="B25" s="5">
        <v>10</v>
      </c>
      <c r="C25" s="6" t="s">
        <v>121</v>
      </c>
      <c r="D25" s="14" t="s">
        <v>131</v>
      </c>
      <c r="E25" s="6" t="s">
        <v>123</v>
      </c>
      <c r="F25" s="6" t="s">
        <v>129</v>
      </c>
      <c r="G25" s="13">
        <v>150</v>
      </c>
      <c r="H25" s="13">
        <v>35</v>
      </c>
      <c r="I25" s="13">
        <v>1820</v>
      </c>
      <c r="J25" s="18">
        <v>12.7</v>
      </c>
      <c r="K25" s="13"/>
      <c r="L25" s="13"/>
      <c r="M25" s="22">
        <v>1.6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1</v>
      </c>
      <c r="BH25" s="13">
        <v>2</v>
      </c>
      <c r="BI25" s="13">
        <v>0</v>
      </c>
      <c r="BJ25" s="13">
        <v>23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18</v>
      </c>
      <c r="CB25" s="24">
        <v>1</v>
      </c>
      <c r="CC25" s="25"/>
      <c r="CD25" s="11">
        <f t="shared" si="0"/>
        <v>1.0352673492605233</v>
      </c>
    </row>
    <row r="26" spans="1:82" x14ac:dyDescent="0.15">
      <c r="A26" s="4" t="s">
        <v>66</v>
      </c>
      <c r="B26" s="5">
        <v>9</v>
      </c>
      <c r="C26" s="6" t="s">
        <v>121</v>
      </c>
      <c r="D26" s="14" t="s">
        <v>132</v>
      </c>
      <c r="E26" s="6" t="s">
        <v>119</v>
      </c>
      <c r="F26" s="6" t="s">
        <v>129</v>
      </c>
      <c r="G26" s="13">
        <v>150</v>
      </c>
      <c r="H26" s="13">
        <v>50</v>
      </c>
      <c r="I26" s="13">
        <v>2320</v>
      </c>
      <c r="J26" s="18">
        <v>14.4</v>
      </c>
      <c r="K26" s="13"/>
      <c r="L26" s="13"/>
      <c r="M26" s="22">
        <v>2.62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7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6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1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1</v>
      </c>
      <c r="BH26" s="13">
        <v>0</v>
      </c>
      <c r="BI26" s="13">
        <v>0</v>
      </c>
      <c r="BJ26" s="13">
        <v>1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1</v>
      </c>
      <c r="CB26" s="24">
        <v>1</v>
      </c>
      <c r="CC26" s="25"/>
      <c r="CD26" s="11">
        <f t="shared" si="0"/>
        <v>1.3196814562002275</v>
      </c>
    </row>
    <row r="27" spans="1:82" x14ac:dyDescent="0.15">
      <c r="A27" s="4" t="s">
        <v>67</v>
      </c>
      <c r="B27" s="5" t="s">
        <v>133</v>
      </c>
      <c r="C27" s="6" t="s">
        <v>121</v>
      </c>
      <c r="D27" s="14" t="s">
        <v>134</v>
      </c>
      <c r="E27" s="6" t="s">
        <v>135</v>
      </c>
      <c r="F27" s="6" t="s">
        <v>129</v>
      </c>
      <c r="G27" s="13">
        <v>150</v>
      </c>
      <c r="H27" s="13">
        <v>52</v>
      </c>
      <c r="I27" s="13">
        <v>2210</v>
      </c>
      <c r="J27" s="18">
        <v>14.6</v>
      </c>
      <c r="K27" s="13"/>
      <c r="L27" s="13"/>
      <c r="M27" s="22">
        <v>12.89</v>
      </c>
      <c r="N27" s="13"/>
      <c r="O27" s="13">
        <v>0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3</v>
      </c>
      <c r="X27" s="13">
        <v>3</v>
      </c>
      <c r="Y27" s="13">
        <v>0</v>
      </c>
      <c r="Z27" s="13">
        <v>0</v>
      </c>
      <c r="AA27" s="13">
        <v>21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4</v>
      </c>
      <c r="BX27" s="13">
        <v>0</v>
      </c>
      <c r="BY27" s="13">
        <v>3</v>
      </c>
      <c r="BZ27" s="13">
        <v>0</v>
      </c>
      <c r="CA27" s="13">
        <v>0</v>
      </c>
      <c r="CB27" s="24">
        <v>1</v>
      </c>
      <c r="CC27" s="25"/>
      <c r="CD27" s="11">
        <f t="shared" si="0"/>
        <v>1.2571103526734924</v>
      </c>
    </row>
    <row r="28" spans="1:82" x14ac:dyDescent="0.15">
      <c r="A28" s="4" t="s">
        <v>68</v>
      </c>
      <c r="B28" s="5" t="s">
        <v>136</v>
      </c>
      <c r="C28" s="6" t="s">
        <v>121</v>
      </c>
      <c r="D28" s="14" t="s">
        <v>137</v>
      </c>
      <c r="E28" s="6" t="s">
        <v>138</v>
      </c>
      <c r="F28" s="6" t="s">
        <v>129</v>
      </c>
      <c r="G28" s="13">
        <v>116</v>
      </c>
      <c r="H28" s="13">
        <v>48</v>
      </c>
      <c r="I28" s="13">
        <v>1880</v>
      </c>
      <c r="J28" s="18">
        <v>14.7</v>
      </c>
      <c r="K28" s="13"/>
      <c r="L28" s="13"/>
      <c r="M28" s="22">
        <v>2.29</v>
      </c>
      <c r="N28" s="13"/>
      <c r="O28" s="13">
        <v>0</v>
      </c>
      <c r="P28" s="13">
        <v>1</v>
      </c>
      <c r="Q28" s="13">
        <v>3</v>
      </c>
      <c r="R28" s="13">
        <v>2</v>
      </c>
      <c r="S28" s="13">
        <v>0</v>
      </c>
      <c r="T28" s="13">
        <v>0</v>
      </c>
      <c r="U28" s="13">
        <v>7</v>
      </c>
      <c r="V28" s="13">
        <v>0</v>
      </c>
      <c r="W28" s="13">
        <v>0</v>
      </c>
      <c r="X28" s="13">
        <v>4</v>
      </c>
      <c r="Y28" s="13">
        <v>0</v>
      </c>
      <c r="Z28" s="13">
        <v>0</v>
      </c>
      <c r="AA28" s="13">
        <v>14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3</v>
      </c>
      <c r="BX28" s="13">
        <v>0</v>
      </c>
      <c r="BY28" s="13">
        <v>4</v>
      </c>
      <c r="BZ28" s="13">
        <v>0</v>
      </c>
      <c r="CA28" s="13">
        <v>4</v>
      </c>
      <c r="CB28" s="24">
        <v>1</v>
      </c>
      <c r="CC28" s="25"/>
      <c r="CD28" s="11">
        <f t="shared" si="0"/>
        <v>1.3828410027068376</v>
      </c>
    </row>
    <row r="29" spans="1:82" x14ac:dyDescent="0.15">
      <c r="A29" s="4" t="s">
        <v>69</v>
      </c>
      <c r="B29" s="5" t="s">
        <v>139</v>
      </c>
      <c r="C29" s="6" t="s">
        <v>121</v>
      </c>
      <c r="D29" s="14" t="s">
        <v>140</v>
      </c>
      <c r="E29" s="6" t="s">
        <v>141</v>
      </c>
      <c r="F29" s="6" t="s">
        <v>129</v>
      </c>
      <c r="G29" s="13">
        <v>74</v>
      </c>
      <c r="H29" s="13">
        <v>46</v>
      </c>
      <c r="I29" s="13">
        <v>1010</v>
      </c>
      <c r="J29" s="18">
        <v>14.7</v>
      </c>
      <c r="K29" s="13"/>
      <c r="L29" s="13"/>
      <c r="M29" s="22">
        <v>1.33</v>
      </c>
      <c r="N29" s="13"/>
      <c r="O29" s="13">
        <v>0</v>
      </c>
      <c r="P29" s="13">
        <v>0</v>
      </c>
      <c r="Q29" s="13">
        <v>2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4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3</v>
      </c>
      <c r="BZ29" s="13">
        <v>0</v>
      </c>
      <c r="CA29" s="13">
        <v>0</v>
      </c>
      <c r="CB29" s="24">
        <v>1</v>
      </c>
      <c r="CC29" s="25"/>
      <c r="CD29" s="11">
        <f t="shared" si="0"/>
        <v>1.1645604649017618</v>
      </c>
    </row>
    <row r="30" spans="1:82" x14ac:dyDescent="0.15">
      <c r="A30" s="4" t="s">
        <v>70</v>
      </c>
      <c r="B30" s="5">
        <v>21</v>
      </c>
      <c r="C30" s="6" t="s">
        <v>142</v>
      </c>
      <c r="D30" s="14" t="s">
        <v>143</v>
      </c>
      <c r="E30" s="6" t="s">
        <v>119</v>
      </c>
      <c r="F30" s="6" t="s">
        <v>144</v>
      </c>
      <c r="G30" s="13">
        <v>150</v>
      </c>
      <c r="H30" s="13">
        <v>33</v>
      </c>
      <c r="I30" s="13">
        <v>1840</v>
      </c>
      <c r="J30" s="18">
        <v>14.3</v>
      </c>
      <c r="K30" s="13"/>
      <c r="L30" s="13"/>
      <c r="M30" s="22">
        <v>3.77</v>
      </c>
      <c r="N30" s="13"/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2</v>
      </c>
      <c r="W30" s="13">
        <v>10</v>
      </c>
      <c r="X30" s="13">
        <v>0</v>
      </c>
      <c r="Y30" s="13">
        <v>0</v>
      </c>
      <c r="Z30" s="13">
        <v>0</v>
      </c>
      <c r="AA30" s="13">
        <v>4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22</v>
      </c>
      <c r="BH30" s="13">
        <v>39</v>
      </c>
      <c r="BI30" s="13">
        <v>0</v>
      </c>
      <c r="BJ30" s="13">
        <v>3</v>
      </c>
      <c r="BK30" s="13">
        <v>0</v>
      </c>
      <c r="BL30" s="13">
        <v>2</v>
      </c>
      <c r="BM30" s="13">
        <v>0</v>
      </c>
      <c r="BN30" s="13">
        <v>0</v>
      </c>
      <c r="BO30" s="13">
        <v>0</v>
      </c>
      <c r="BP30" s="13">
        <v>1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1</v>
      </c>
      <c r="BX30" s="13">
        <v>0</v>
      </c>
      <c r="BY30" s="13">
        <v>1</v>
      </c>
      <c r="BZ30" s="13">
        <v>0</v>
      </c>
      <c r="CA30" s="13">
        <v>0</v>
      </c>
      <c r="CB30" s="24">
        <v>1</v>
      </c>
      <c r="CC30" s="25"/>
      <c r="CD30" s="11">
        <f t="shared" si="0"/>
        <v>1.0466439135381116</v>
      </c>
    </row>
    <row r="31" spans="1:82" x14ac:dyDescent="0.15">
      <c r="A31" s="4" t="s">
        <v>71</v>
      </c>
      <c r="B31" s="5">
        <v>14</v>
      </c>
      <c r="C31" s="6" t="s">
        <v>145</v>
      </c>
      <c r="D31" s="14" t="s">
        <v>146</v>
      </c>
      <c r="E31" s="6" t="s">
        <v>147</v>
      </c>
      <c r="F31" s="6" t="s">
        <v>129</v>
      </c>
      <c r="G31" s="13">
        <v>150</v>
      </c>
      <c r="H31" s="13">
        <v>43</v>
      </c>
      <c r="I31" s="13">
        <v>2100</v>
      </c>
      <c r="J31" s="18">
        <v>11.7</v>
      </c>
      <c r="K31" s="13"/>
      <c r="L31" s="13"/>
      <c r="M31" s="22">
        <v>2.92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2</v>
      </c>
      <c r="BH31" s="13">
        <v>1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24">
        <v>1</v>
      </c>
      <c r="CC31" s="25"/>
      <c r="CD31" s="11">
        <f t="shared" si="0"/>
        <v>1.1945392491467577</v>
      </c>
    </row>
    <row r="32" spans="1:82" x14ac:dyDescent="0.15">
      <c r="A32" s="4" t="s">
        <v>72</v>
      </c>
      <c r="B32" s="5">
        <v>13</v>
      </c>
      <c r="C32" s="6" t="s">
        <v>145</v>
      </c>
      <c r="D32" s="14" t="s">
        <v>148</v>
      </c>
      <c r="E32" s="6" t="s">
        <v>149</v>
      </c>
      <c r="F32" s="6" t="s">
        <v>129</v>
      </c>
      <c r="G32" s="13">
        <v>150</v>
      </c>
      <c r="H32" s="13">
        <v>50</v>
      </c>
      <c r="I32" s="13">
        <v>1940</v>
      </c>
      <c r="J32" s="18">
        <v>13.6</v>
      </c>
      <c r="K32" s="13"/>
      <c r="L32" s="13"/>
      <c r="M32" s="22">
        <v>1.43</v>
      </c>
      <c r="N32" s="13"/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17</v>
      </c>
      <c r="BH32" s="13">
        <v>2</v>
      </c>
      <c r="BI32" s="13">
        <v>0</v>
      </c>
      <c r="BJ32" s="13">
        <v>3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3</v>
      </c>
      <c r="BZ32" s="13">
        <v>0</v>
      </c>
      <c r="CA32" s="13">
        <v>0</v>
      </c>
      <c r="CB32" s="24">
        <v>1</v>
      </c>
      <c r="CC32" s="25"/>
      <c r="CD32" s="11">
        <f t="shared" si="0"/>
        <v>1.1035267349260522</v>
      </c>
    </row>
    <row r="33" spans="1:82" x14ac:dyDescent="0.15">
      <c r="A33" s="4" t="s">
        <v>73</v>
      </c>
      <c r="B33" s="5">
        <v>6</v>
      </c>
      <c r="C33" s="6" t="s">
        <v>145</v>
      </c>
      <c r="D33" s="14" t="s">
        <v>150</v>
      </c>
      <c r="E33" s="6" t="s">
        <v>127</v>
      </c>
      <c r="F33" s="6" t="s">
        <v>151</v>
      </c>
      <c r="G33" s="13">
        <v>150</v>
      </c>
      <c r="H33" s="13">
        <v>51</v>
      </c>
      <c r="I33" s="13">
        <v>1910</v>
      </c>
      <c r="J33" s="18">
        <v>13</v>
      </c>
      <c r="K33" s="13"/>
      <c r="L33" s="13"/>
      <c r="M33" s="22">
        <v>1.58</v>
      </c>
      <c r="N33" s="13"/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2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4</v>
      </c>
      <c r="BI33" s="13">
        <v>0</v>
      </c>
      <c r="BJ33" s="13">
        <v>30</v>
      </c>
      <c r="BK33" s="13">
        <v>0</v>
      </c>
      <c r="BL33" s="13">
        <v>2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1</v>
      </c>
      <c r="BT33" s="13">
        <v>1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16</v>
      </c>
      <c r="CB33" s="24">
        <v>1</v>
      </c>
      <c r="CC33" s="25"/>
      <c r="CD33" s="11">
        <f t="shared" si="0"/>
        <v>1.08646188850967</v>
      </c>
    </row>
    <row r="34" spans="1:82" x14ac:dyDescent="0.15">
      <c r="A34" s="4" t="s">
        <v>74</v>
      </c>
      <c r="B34" s="5" t="s">
        <v>152</v>
      </c>
      <c r="C34" s="6" t="s">
        <v>145</v>
      </c>
      <c r="D34" s="14" t="s">
        <v>153</v>
      </c>
      <c r="E34" s="6" t="s">
        <v>154</v>
      </c>
      <c r="F34" s="6" t="s">
        <v>151</v>
      </c>
      <c r="G34" s="13">
        <v>150</v>
      </c>
      <c r="H34" s="13">
        <v>49</v>
      </c>
      <c r="I34" s="13">
        <v>2180</v>
      </c>
      <c r="J34" s="18">
        <v>12.3</v>
      </c>
      <c r="K34" s="13"/>
      <c r="L34" s="13"/>
      <c r="M34" s="22">
        <v>1.18</v>
      </c>
      <c r="N34" s="13"/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1</v>
      </c>
      <c r="BH34" s="13">
        <v>2</v>
      </c>
      <c r="BI34" s="13">
        <v>0</v>
      </c>
      <c r="BJ34" s="13">
        <v>35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1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14</v>
      </c>
      <c r="CB34" s="24">
        <v>1</v>
      </c>
      <c r="CC34" s="25"/>
      <c r="CD34" s="11">
        <f t="shared" si="0"/>
        <v>1.2400455062571103</v>
      </c>
    </row>
    <row r="35" spans="1:82" x14ac:dyDescent="0.15">
      <c r="A35" s="4" t="s">
        <v>75</v>
      </c>
      <c r="B35" s="5" t="s">
        <v>155</v>
      </c>
      <c r="C35" s="6" t="s">
        <v>145</v>
      </c>
      <c r="D35" s="14" t="s">
        <v>156</v>
      </c>
      <c r="E35" s="6" t="s">
        <v>157</v>
      </c>
      <c r="F35" s="6" t="s">
        <v>151</v>
      </c>
      <c r="G35" s="13">
        <v>150</v>
      </c>
      <c r="H35" s="13">
        <v>53</v>
      </c>
      <c r="I35" s="13">
        <v>1990</v>
      </c>
      <c r="J35" s="18">
        <v>12.8</v>
      </c>
      <c r="K35" s="13"/>
      <c r="L35" s="13"/>
      <c r="M35" s="22">
        <v>1.72</v>
      </c>
      <c r="N35" s="13"/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5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2</v>
      </c>
      <c r="BH35" s="13">
        <v>0</v>
      </c>
      <c r="BI35" s="13">
        <v>0</v>
      </c>
      <c r="BJ35" s="13">
        <v>3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1</v>
      </c>
      <c r="BT35" s="13">
        <v>0</v>
      </c>
      <c r="BU35" s="13">
        <v>2</v>
      </c>
      <c r="BV35" s="13">
        <v>0</v>
      </c>
      <c r="BW35" s="13">
        <v>1</v>
      </c>
      <c r="BX35" s="13">
        <v>0</v>
      </c>
      <c r="BY35" s="13">
        <v>0</v>
      </c>
      <c r="BZ35" s="13">
        <v>0</v>
      </c>
      <c r="CA35" s="13">
        <v>14</v>
      </c>
      <c r="CB35" s="24">
        <v>1</v>
      </c>
      <c r="CC35" s="25"/>
      <c r="CD35" s="11">
        <f t="shared" si="0"/>
        <v>1.1319681456200228</v>
      </c>
    </row>
    <row r="36" spans="1:82" x14ac:dyDescent="0.15">
      <c r="A36" s="4" t="s">
        <v>76</v>
      </c>
      <c r="B36" s="5">
        <v>7</v>
      </c>
      <c r="C36" s="6" t="s">
        <v>145</v>
      </c>
      <c r="D36" s="14" t="s">
        <v>158</v>
      </c>
      <c r="E36" s="6" t="s">
        <v>125</v>
      </c>
      <c r="F36" s="6" t="s">
        <v>151</v>
      </c>
      <c r="G36" s="13">
        <v>140</v>
      </c>
      <c r="H36" s="13">
        <v>56</v>
      </c>
      <c r="I36" s="13">
        <v>2010</v>
      </c>
      <c r="J36" s="18">
        <v>14.1</v>
      </c>
      <c r="K36" s="13"/>
      <c r="L36" s="13"/>
      <c r="M36" s="22">
        <v>2.98</v>
      </c>
      <c r="N36" s="13"/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2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2</v>
      </c>
      <c r="BH36" s="13">
        <v>2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1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2</v>
      </c>
      <c r="CB36" s="24">
        <v>1</v>
      </c>
      <c r="CC36" s="25"/>
      <c r="CD36" s="11">
        <f t="shared" si="0"/>
        <v>1.2250121891760117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workbookViewId="0">
      <selection activeCell="BZ41" sqref="BZ41"/>
    </sheetView>
  </sheetViews>
  <sheetFormatPr defaultColWidth="8.875"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1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625" customWidth="1"/>
  </cols>
  <sheetData>
    <row r="1" spans="1:84" x14ac:dyDescent="0.15">
      <c r="B1">
        <v>2021</v>
      </c>
      <c r="C1" t="s">
        <v>0</v>
      </c>
      <c r="D1">
        <v>4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9" t="s">
        <v>4</v>
      </c>
      <c r="D5" s="54" t="s">
        <v>5</v>
      </c>
      <c r="E5" s="56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20">
        <v>350100</v>
      </c>
      <c r="D6" s="57" t="s">
        <v>159</v>
      </c>
      <c r="E6" s="59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1"/>
      <c r="D7" s="54" t="s">
        <v>14</v>
      </c>
      <c r="E7" s="56"/>
      <c r="F7" s="3"/>
      <c r="G7" s="3"/>
      <c r="H7" s="3"/>
      <c r="I7" s="3"/>
      <c r="J7" s="3"/>
    </row>
    <row r="8" spans="1:84" x14ac:dyDescent="0.15">
      <c r="A8" s="3"/>
      <c r="B8" s="3"/>
      <c r="C8" s="21"/>
      <c r="D8" s="61">
        <v>3511</v>
      </c>
      <c r="E8" s="62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54" t="s">
        <v>19</v>
      </c>
      <c r="E10" s="56"/>
      <c r="F10" s="54" t="s">
        <v>20</v>
      </c>
      <c r="G10" s="55"/>
      <c r="H10" s="55"/>
      <c r="I10" s="55"/>
      <c r="J10" s="56"/>
    </row>
    <row r="11" spans="1:84" x14ac:dyDescent="0.15">
      <c r="A11" s="7">
        <v>4158</v>
      </c>
      <c r="B11" s="13">
        <v>50</v>
      </c>
      <c r="C11" s="13">
        <v>10</v>
      </c>
      <c r="D11" s="63">
        <v>564</v>
      </c>
      <c r="E11" s="64"/>
      <c r="F11" s="57"/>
      <c r="G11" s="58"/>
      <c r="H11" s="58"/>
      <c r="I11" s="58"/>
      <c r="J11" s="59"/>
    </row>
    <row r="13" spans="1:84" x14ac:dyDescent="0.15">
      <c r="O13" s="8" t="s">
        <v>91</v>
      </c>
      <c r="CD13" s="9" t="s">
        <v>87</v>
      </c>
      <c r="CE13" s="60" t="s">
        <v>102</v>
      </c>
      <c r="CF13" s="60"/>
    </row>
    <row r="14" spans="1:84" x14ac:dyDescent="0.1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4" t="s">
        <v>22</v>
      </c>
      <c r="M14" s="55"/>
      <c r="N14" s="56"/>
      <c r="O14" s="54" t="s">
        <v>23</v>
      </c>
      <c r="P14" s="55"/>
      <c r="Q14" s="55"/>
      <c r="R14" s="55"/>
      <c r="S14" s="55"/>
      <c r="T14" s="55"/>
      <c r="U14" s="56"/>
      <c r="V14" s="54" t="s">
        <v>24</v>
      </c>
      <c r="W14" s="55"/>
      <c r="X14" s="55"/>
      <c r="Y14" s="55"/>
      <c r="Z14" s="55"/>
      <c r="AA14" s="56"/>
      <c r="AB14" s="54" t="s">
        <v>25</v>
      </c>
      <c r="AC14" s="55"/>
      <c r="AD14" s="55"/>
      <c r="AE14" s="55"/>
      <c r="AF14" s="55"/>
      <c r="AG14" s="55"/>
      <c r="AH14" s="56"/>
      <c r="AI14" s="54" t="s">
        <v>26</v>
      </c>
      <c r="AJ14" s="55"/>
      <c r="AK14" s="55"/>
      <c r="AL14" s="55"/>
      <c r="AM14" s="55"/>
      <c r="AN14" s="55"/>
      <c r="AO14" s="56"/>
      <c r="AP14" s="65" t="s">
        <v>105</v>
      </c>
      <c r="AQ14" s="66"/>
      <c r="AR14" s="66"/>
      <c r="AS14" s="66"/>
      <c r="AT14" s="66"/>
      <c r="AU14" s="66"/>
      <c r="AV14" s="67"/>
      <c r="AW14" s="65" t="s">
        <v>104</v>
      </c>
      <c r="AX14" s="67"/>
      <c r="AY14" s="17" t="s">
        <v>27</v>
      </c>
      <c r="AZ14" s="65" t="s">
        <v>106</v>
      </c>
      <c r="BA14" s="66"/>
      <c r="BB14" s="66"/>
      <c r="BC14" s="66"/>
      <c r="BD14" s="66"/>
      <c r="BE14" s="66"/>
      <c r="BF14" s="67"/>
      <c r="BG14" s="65" t="s">
        <v>28</v>
      </c>
      <c r="BH14" s="66"/>
      <c r="BI14" s="67"/>
      <c r="BJ14" s="2" t="s">
        <v>29</v>
      </c>
      <c r="BK14" s="2" t="s">
        <v>95</v>
      </c>
      <c r="BL14" s="2" t="s">
        <v>30</v>
      </c>
      <c r="BM14" s="54" t="s">
        <v>31</v>
      </c>
      <c r="BN14" s="55"/>
      <c r="BO14" s="56"/>
      <c r="BP14" s="54" t="s">
        <v>32</v>
      </c>
      <c r="BQ14" s="55"/>
      <c r="BR14" s="56"/>
      <c r="BS14" s="54" t="s">
        <v>33</v>
      </c>
      <c r="BT14" s="55"/>
      <c r="BU14" s="56"/>
      <c r="BV14" s="2" t="s">
        <v>34</v>
      </c>
      <c r="BW14" s="54" t="s">
        <v>35</v>
      </c>
      <c r="BX14" s="55"/>
      <c r="BY14" s="56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160</v>
      </c>
      <c r="C16" s="6" t="s">
        <v>161</v>
      </c>
      <c r="D16" s="14" t="s">
        <v>162</v>
      </c>
      <c r="E16" s="6" t="s">
        <v>163</v>
      </c>
      <c r="F16" s="6" t="s">
        <v>164</v>
      </c>
      <c r="G16" s="13">
        <v>57</v>
      </c>
      <c r="H16" s="13">
        <v>12</v>
      </c>
      <c r="I16" s="13">
        <v>660</v>
      </c>
      <c r="J16" s="18">
        <v>16.100000000000001</v>
      </c>
      <c r="K16" s="13"/>
      <c r="L16" s="13"/>
      <c r="M16" s="13">
        <v>0.95</v>
      </c>
      <c r="N16" s="13"/>
      <c r="O16" s="13">
        <v>0</v>
      </c>
      <c r="P16" s="13">
        <v>0</v>
      </c>
      <c r="Q16" s="13">
        <v>3</v>
      </c>
      <c r="R16" s="13">
        <v>0</v>
      </c>
      <c r="S16" s="13">
        <v>0</v>
      </c>
      <c r="T16" s="13">
        <v>11</v>
      </c>
      <c r="U16" s="13">
        <v>3</v>
      </c>
      <c r="V16" s="13">
        <v>0</v>
      </c>
      <c r="W16" s="13">
        <v>1</v>
      </c>
      <c r="X16" s="13">
        <v>19</v>
      </c>
      <c r="Y16" s="13">
        <v>0</v>
      </c>
      <c r="Z16" s="13">
        <v>20</v>
      </c>
      <c r="AA16" s="13">
        <v>14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2</v>
      </c>
      <c r="AL16" s="13">
        <v>0</v>
      </c>
      <c r="AM16" s="13">
        <v>0</v>
      </c>
      <c r="AN16" s="13">
        <v>1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4</v>
      </c>
      <c r="BX16" s="13">
        <v>3</v>
      </c>
      <c r="BY16" s="13">
        <v>7</v>
      </c>
      <c r="BZ16" s="13">
        <v>0</v>
      </c>
      <c r="CA16" s="13">
        <v>2</v>
      </c>
      <c r="CB16" s="24">
        <v>1</v>
      </c>
      <c r="CC16" s="25" t="s">
        <v>264</v>
      </c>
      <c r="CD16" s="11">
        <f>(I16/G16)/($D$11/$B$11)</f>
        <v>1.0265024262784621</v>
      </c>
    </row>
    <row r="17" spans="1:82" x14ac:dyDescent="0.15">
      <c r="A17" s="4" t="s">
        <v>58</v>
      </c>
      <c r="B17" s="5" t="s">
        <v>165</v>
      </c>
      <c r="C17" s="6" t="s">
        <v>161</v>
      </c>
      <c r="D17" s="14" t="s">
        <v>166</v>
      </c>
      <c r="E17" s="6" t="s">
        <v>167</v>
      </c>
      <c r="F17" s="6" t="s">
        <v>164</v>
      </c>
      <c r="G17" s="13">
        <v>91</v>
      </c>
      <c r="H17" s="13">
        <v>24</v>
      </c>
      <c r="I17" s="13">
        <v>1010</v>
      </c>
      <c r="J17" s="18">
        <v>16.100000000000001</v>
      </c>
      <c r="K17" s="13"/>
      <c r="L17" s="13"/>
      <c r="M17" s="13">
        <v>5.42</v>
      </c>
      <c r="N17" s="13"/>
      <c r="O17" s="13">
        <v>7</v>
      </c>
      <c r="P17" s="13">
        <v>0</v>
      </c>
      <c r="Q17" s="13">
        <v>27</v>
      </c>
      <c r="R17" s="13">
        <v>0</v>
      </c>
      <c r="S17" s="13">
        <v>0</v>
      </c>
      <c r="T17" s="13">
        <v>1</v>
      </c>
      <c r="U17" s="13">
        <v>1</v>
      </c>
      <c r="V17" s="13">
        <v>2</v>
      </c>
      <c r="W17" s="13">
        <v>10</v>
      </c>
      <c r="X17" s="13">
        <v>50</v>
      </c>
      <c r="Y17" s="13">
        <v>0</v>
      </c>
      <c r="Z17" s="13">
        <v>27</v>
      </c>
      <c r="AA17" s="13">
        <v>90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1</v>
      </c>
      <c r="AJ17" s="13">
        <v>2</v>
      </c>
      <c r="AK17" s="13">
        <v>5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3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4</v>
      </c>
      <c r="BX17" s="13">
        <v>4</v>
      </c>
      <c r="BY17" s="13">
        <v>4</v>
      </c>
      <c r="BZ17" s="13">
        <v>0</v>
      </c>
      <c r="CA17" s="13">
        <v>3</v>
      </c>
      <c r="CB17" s="24">
        <v>1</v>
      </c>
      <c r="CC17" s="25"/>
      <c r="CD17" s="11">
        <f t="shared" ref="CD17:CD45" si="0">(I17/G17)/($D$11/$B$11)</f>
        <v>0.98394513288130314</v>
      </c>
    </row>
    <row r="18" spans="1:82" x14ac:dyDescent="0.15">
      <c r="A18" s="4" t="s">
        <v>59</v>
      </c>
      <c r="B18" s="5" t="s">
        <v>168</v>
      </c>
      <c r="C18" s="6" t="s">
        <v>169</v>
      </c>
      <c r="D18" s="14" t="s">
        <v>170</v>
      </c>
      <c r="E18" s="6" t="s">
        <v>171</v>
      </c>
      <c r="F18" s="6" t="s">
        <v>164</v>
      </c>
      <c r="G18" s="13">
        <v>141</v>
      </c>
      <c r="H18" s="13">
        <v>24</v>
      </c>
      <c r="I18" s="13">
        <v>1640</v>
      </c>
      <c r="J18" s="18">
        <v>15.7</v>
      </c>
      <c r="K18" s="13"/>
      <c r="L18" s="13"/>
      <c r="M18" s="13">
        <v>1.51</v>
      </c>
      <c r="N18" s="13"/>
      <c r="O18" s="13">
        <v>6</v>
      </c>
      <c r="P18" s="13">
        <v>1</v>
      </c>
      <c r="Q18" s="13">
        <v>18</v>
      </c>
      <c r="R18" s="13">
        <v>0</v>
      </c>
      <c r="S18" s="13">
        <v>0</v>
      </c>
      <c r="T18" s="13">
        <v>15</v>
      </c>
      <c r="U18" s="13">
        <v>8</v>
      </c>
      <c r="V18" s="13">
        <v>46</v>
      </c>
      <c r="W18" s="13">
        <v>30</v>
      </c>
      <c r="X18" s="13">
        <v>53</v>
      </c>
      <c r="Y18" s="13">
        <v>0</v>
      </c>
      <c r="Z18" s="13">
        <v>21</v>
      </c>
      <c r="AA18" s="13">
        <v>61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3</v>
      </c>
      <c r="AJ18" s="13">
        <v>0</v>
      </c>
      <c r="AK18" s="13">
        <v>1</v>
      </c>
      <c r="AL18" s="13">
        <v>0</v>
      </c>
      <c r="AM18" s="13">
        <v>0</v>
      </c>
      <c r="AN18" s="13">
        <v>1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1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6</v>
      </c>
      <c r="BX18" s="13">
        <v>4</v>
      </c>
      <c r="BY18" s="13">
        <v>9</v>
      </c>
      <c r="BZ18" s="13">
        <v>0</v>
      </c>
      <c r="CA18" s="13">
        <v>1</v>
      </c>
      <c r="CB18" s="24">
        <v>1</v>
      </c>
      <c r="CC18" s="25"/>
      <c r="CD18" s="11">
        <f t="shared" si="0"/>
        <v>1.031135254765857</v>
      </c>
    </row>
    <row r="19" spans="1:82" x14ac:dyDescent="0.15">
      <c r="A19" s="4" t="s">
        <v>60</v>
      </c>
      <c r="B19" s="5">
        <v>3</v>
      </c>
      <c r="C19" s="6" t="s">
        <v>169</v>
      </c>
      <c r="D19" s="14" t="s">
        <v>172</v>
      </c>
      <c r="E19" s="6" t="s">
        <v>173</v>
      </c>
      <c r="F19" s="6" t="s">
        <v>164</v>
      </c>
      <c r="G19" s="13">
        <v>150</v>
      </c>
      <c r="H19" s="13">
        <v>44</v>
      </c>
      <c r="I19" s="13">
        <v>1675</v>
      </c>
      <c r="J19" s="18">
        <v>15.3</v>
      </c>
      <c r="K19" s="13"/>
      <c r="L19" s="13"/>
      <c r="M19" s="13">
        <v>4.3099999999999996</v>
      </c>
      <c r="N19" s="13"/>
      <c r="O19" s="13">
        <v>1</v>
      </c>
      <c r="P19" s="13">
        <v>0</v>
      </c>
      <c r="Q19" s="13">
        <v>2</v>
      </c>
      <c r="R19" s="13">
        <v>0</v>
      </c>
      <c r="S19" s="13">
        <v>0</v>
      </c>
      <c r="T19" s="13">
        <v>0</v>
      </c>
      <c r="U19" s="13">
        <v>0</v>
      </c>
      <c r="V19" s="13">
        <v>188</v>
      </c>
      <c r="W19" s="13">
        <v>123</v>
      </c>
      <c r="X19" s="13">
        <v>78</v>
      </c>
      <c r="Y19" s="13">
        <v>0</v>
      </c>
      <c r="Z19" s="13">
        <v>34</v>
      </c>
      <c r="AA19" s="13">
        <v>35</v>
      </c>
      <c r="AB19" s="13">
        <v>0</v>
      </c>
      <c r="AC19" s="13">
        <v>1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1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94</v>
      </c>
      <c r="BH19" s="13">
        <v>47</v>
      </c>
      <c r="BI19" s="13">
        <v>5</v>
      </c>
      <c r="BJ19" s="13">
        <v>6</v>
      </c>
      <c r="BK19" s="13">
        <v>0</v>
      </c>
      <c r="BL19" s="13">
        <v>5</v>
      </c>
      <c r="BM19" s="13">
        <v>0</v>
      </c>
      <c r="BN19" s="13">
        <v>0</v>
      </c>
      <c r="BO19" s="13">
        <v>0</v>
      </c>
      <c r="BP19" s="13">
        <v>4</v>
      </c>
      <c r="BQ19" s="13">
        <v>5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1</v>
      </c>
      <c r="CB19" s="24">
        <v>1</v>
      </c>
      <c r="CC19" s="25" t="s">
        <v>265</v>
      </c>
      <c r="CD19" s="11">
        <f t="shared" si="0"/>
        <v>0.98995271867612289</v>
      </c>
    </row>
    <row r="20" spans="1:82" x14ac:dyDescent="0.15">
      <c r="A20" s="4" t="s">
        <v>61</v>
      </c>
      <c r="B20" s="5" t="s">
        <v>174</v>
      </c>
      <c r="C20" s="6" t="s">
        <v>169</v>
      </c>
      <c r="D20" s="14" t="s">
        <v>175</v>
      </c>
      <c r="E20" s="6" t="s">
        <v>176</v>
      </c>
      <c r="F20" s="6" t="s">
        <v>164</v>
      </c>
      <c r="G20" s="13">
        <v>150</v>
      </c>
      <c r="H20" s="13">
        <v>12</v>
      </c>
      <c r="I20" s="13">
        <v>1460</v>
      </c>
      <c r="J20" s="18">
        <v>15.1</v>
      </c>
      <c r="K20" s="13"/>
      <c r="L20" s="13"/>
      <c r="M20" s="13">
        <v>1.58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108</v>
      </c>
      <c r="W20" s="13">
        <v>193</v>
      </c>
      <c r="X20" s="13">
        <v>139</v>
      </c>
      <c r="Y20" s="13">
        <v>0</v>
      </c>
      <c r="Z20" s="13">
        <v>34</v>
      </c>
      <c r="AA20" s="13">
        <v>83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45</v>
      </c>
      <c r="BH20" s="13">
        <v>52</v>
      </c>
      <c r="BI20" s="13">
        <v>2</v>
      </c>
      <c r="BJ20" s="13">
        <v>15</v>
      </c>
      <c r="BK20" s="13">
        <v>0</v>
      </c>
      <c r="BL20" s="13">
        <v>1</v>
      </c>
      <c r="BM20" s="13">
        <v>0</v>
      </c>
      <c r="BN20" s="13">
        <v>0</v>
      </c>
      <c r="BO20" s="13">
        <v>0</v>
      </c>
      <c r="BP20" s="13">
        <v>2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1</v>
      </c>
      <c r="BX20" s="13">
        <v>0</v>
      </c>
      <c r="BY20" s="13">
        <v>3</v>
      </c>
      <c r="BZ20" s="13">
        <v>0</v>
      </c>
      <c r="CA20" s="13">
        <v>0</v>
      </c>
      <c r="CB20" s="24">
        <v>1</v>
      </c>
      <c r="CC20" s="25"/>
      <c r="CD20" s="11">
        <f t="shared" si="0"/>
        <v>0.86288416075650121</v>
      </c>
    </row>
    <row r="21" spans="1:82" x14ac:dyDescent="0.15">
      <c r="A21" s="4" t="s">
        <v>11</v>
      </c>
      <c r="B21" s="5">
        <v>4</v>
      </c>
      <c r="C21" s="6" t="s">
        <v>169</v>
      </c>
      <c r="D21" s="14" t="s">
        <v>177</v>
      </c>
      <c r="E21" s="6" t="s">
        <v>178</v>
      </c>
      <c r="F21" s="6" t="s">
        <v>164</v>
      </c>
      <c r="G21" s="13">
        <v>150</v>
      </c>
      <c r="H21" s="13">
        <v>2</v>
      </c>
      <c r="I21" s="13">
        <v>1470</v>
      </c>
      <c r="J21" s="18">
        <v>14.6</v>
      </c>
      <c r="K21" s="13"/>
      <c r="L21" s="13"/>
      <c r="M21" s="13">
        <v>1.17</v>
      </c>
      <c r="N21" s="13"/>
      <c r="O21" s="13">
        <v>0</v>
      </c>
      <c r="P21" s="13">
        <v>1</v>
      </c>
      <c r="Q21" s="13">
        <v>1</v>
      </c>
      <c r="R21" s="13">
        <v>0</v>
      </c>
      <c r="S21" s="13">
        <v>0</v>
      </c>
      <c r="T21" s="13">
        <v>2</v>
      </c>
      <c r="U21" s="13">
        <v>1</v>
      </c>
      <c r="V21" s="13">
        <v>23</v>
      </c>
      <c r="W21" s="13">
        <v>35</v>
      </c>
      <c r="X21" s="13">
        <v>39</v>
      </c>
      <c r="Y21" s="13">
        <v>0</v>
      </c>
      <c r="Z21" s="13">
        <v>45</v>
      </c>
      <c r="AA21" s="13">
        <v>47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11</v>
      </c>
      <c r="BH21" s="13">
        <v>21</v>
      </c>
      <c r="BI21" s="13">
        <v>0</v>
      </c>
      <c r="BJ21" s="13">
        <v>14</v>
      </c>
      <c r="BK21" s="13">
        <v>0</v>
      </c>
      <c r="BL21" s="13">
        <v>4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1</v>
      </c>
      <c r="BT21" s="13">
        <v>1</v>
      </c>
      <c r="BU21" s="13">
        <v>0</v>
      </c>
      <c r="BV21" s="13">
        <v>0</v>
      </c>
      <c r="BW21" s="13">
        <v>0</v>
      </c>
      <c r="BX21" s="13">
        <v>1</v>
      </c>
      <c r="BY21" s="13">
        <v>1</v>
      </c>
      <c r="BZ21" s="13">
        <v>0</v>
      </c>
      <c r="CA21" s="13">
        <v>4</v>
      </c>
      <c r="CB21" s="24">
        <v>1</v>
      </c>
      <c r="CC21" s="25" t="s">
        <v>266</v>
      </c>
      <c r="CD21" s="11">
        <f t="shared" si="0"/>
        <v>0.86879432624113484</v>
      </c>
    </row>
    <row r="22" spans="1:82" x14ac:dyDescent="0.15">
      <c r="A22" s="4" t="s">
        <v>62</v>
      </c>
      <c r="B22" s="5">
        <v>5</v>
      </c>
      <c r="C22" s="6" t="s">
        <v>169</v>
      </c>
      <c r="D22" s="14" t="s">
        <v>179</v>
      </c>
      <c r="E22" s="6" t="s">
        <v>180</v>
      </c>
      <c r="F22" s="6" t="s">
        <v>164</v>
      </c>
      <c r="G22" s="13">
        <v>150</v>
      </c>
      <c r="H22" s="13">
        <v>17</v>
      </c>
      <c r="I22" s="13">
        <v>1340</v>
      </c>
      <c r="J22" s="18">
        <v>14.5</v>
      </c>
      <c r="K22" s="13"/>
      <c r="L22" s="13"/>
      <c r="M22" s="13">
        <v>1.21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2</v>
      </c>
      <c r="X22" s="13">
        <v>3</v>
      </c>
      <c r="Y22" s="13">
        <v>0</v>
      </c>
      <c r="Z22" s="13">
        <v>40</v>
      </c>
      <c r="AA22" s="13">
        <v>24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3</v>
      </c>
      <c r="BH22" s="13">
        <v>55</v>
      </c>
      <c r="BI22" s="13">
        <v>0</v>
      </c>
      <c r="BJ22" s="13">
        <v>25</v>
      </c>
      <c r="BK22" s="13">
        <v>0</v>
      </c>
      <c r="BL22" s="13">
        <v>10</v>
      </c>
      <c r="BM22" s="13">
        <v>0</v>
      </c>
      <c r="BN22" s="13">
        <v>0</v>
      </c>
      <c r="BO22" s="13">
        <v>0</v>
      </c>
      <c r="BP22" s="13">
        <v>0</v>
      </c>
      <c r="BQ22" s="13">
        <v>1</v>
      </c>
      <c r="BR22" s="13">
        <v>0</v>
      </c>
      <c r="BS22" s="13">
        <v>0</v>
      </c>
      <c r="BT22" s="13">
        <v>1</v>
      </c>
      <c r="BU22" s="13">
        <v>0</v>
      </c>
      <c r="BV22" s="13">
        <v>0</v>
      </c>
      <c r="BW22" s="13">
        <v>1</v>
      </c>
      <c r="BX22" s="13">
        <v>0</v>
      </c>
      <c r="BY22" s="13">
        <v>0</v>
      </c>
      <c r="BZ22" s="13">
        <v>0</v>
      </c>
      <c r="CA22" s="13">
        <v>0</v>
      </c>
      <c r="CB22" s="24">
        <v>1</v>
      </c>
      <c r="CC22" s="25"/>
      <c r="CD22" s="11">
        <f t="shared" si="0"/>
        <v>0.79196217494089838</v>
      </c>
    </row>
    <row r="23" spans="1:82" x14ac:dyDescent="0.15">
      <c r="A23" s="4" t="s">
        <v>64</v>
      </c>
      <c r="B23" s="5">
        <v>12</v>
      </c>
      <c r="C23" s="6" t="s">
        <v>169</v>
      </c>
      <c r="D23" s="14" t="s">
        <v>181</v>
      </c>
      <c r="E23" s="6" t="s">
        <v>180</v>
      </c>
      <c r="F23" s="6" t="s">
        <v>182</v>
      </c>
      <c r="G23" s="13">
        <v>150</v>
      </c>
      <c r="H23" s="13">
        <v>10</v>
      </c>
      <c r="I23" s="13">
        <v>1510</v>
      </c>
      <c r="J23" s="18">
        <v>13.9</v>
      </c>
      <c r="K23" s="13"/>
      <c r="L23" s="13"/>
      <c r="M23" s="13">
        <v>1.64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3</v>
      </c>
      <c r="X23" s="13">
        <v>1</v>
      </c>
      <c r="Y23" s="13">
        <v>0</v>
      </c>
      <c r="Z23" s="13">
        <v>10</v>
      </c>
      <c r="AA23" s="13">
        <v>11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6</v>
      </c>
      <c r="BH23" s="13">
        <v>0</v>
      </c>
      <c r="BI23" s="13">
        <v>4</v>
      </c>
      <c r="BJ23" s="13">
        <v>13</v>
      </c>
      <c r="BK23" s="13">
        <v>0</v>
      </c>
      <c r="BL23" s="13">
        <v>2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1</v>
      </c>
      <c r="CB23" s="24">
        <v>1</v>
      </c>
      <c r="CC23" s="25"/>
      <c r="CD23" s="11">
        <f t="shared" si="0"/>
        <v>0.89243498817966904</v>
      </c>
    </row>
    <row r="24" spans="1:82" x14ac:dyDescent="0.15">
      <c r="A24" s="4" t="s">
        <v>63</v>
      </c>
      <c r="B24" s="5">
        <v>6</v>
      </c>
      <c r="C24" s="6" t="s">
        <v>183</v>
      </c>
      <c r="D24" s="14" t="s">
        <v>184</v>
      </c>
      <c r="E24" s="6" t="s">
        <v>180</v>
      </c>
      <c r="F24" s="6" t="s">
        <v>185</v>
      </c>
      <c r="G24" s="13">
        <v>150</v>
      </c>
      <c r="H24" s="13">
        <v>10</v>
      </c>
      <c r="I24" s="13">
        <v>1660</v>
      </c>
      <c r="J24" s="18">
        <v>14.7</v>
      </c>
      <c r="K24" s="13"/>
      <c r="L24" s="13"/>
      <c r="M24" s="13">
        <v>1.64</v>
      </c>
      <c r="N24" s="13"/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4</v>
      </c>
      <c r="W24" s="13">
        <v>9</v>
      </c>
      <c r="X24" s="13">
        <v>0</v>
      </c>
      <c r="Y24" s="13">
        <v>0</v>
      </c>
      <c r="Z24" s="13">
        <v>9</v>
      </c>
      <c r="AA24" s="13">
        <v>21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2</v>
      </c>
      <c r="BH24" s="13">
        <v>7</v>
      </c>
      <c r="BI24" s="13">
        <v>1</v>
      </c>
      <c r="BJ24" s="13">
        <v>8</v>
      </c>
      <c r="BK24" s="13">
        <v>0</v>
      </c>
      <c r="BL24" s="13">
        <v>4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16</v>
      </c>
      <c r="CB24" s="24">
        <v>1</v>
      </c>
      <c r="CC24" s="25"/>
      <c r="CD24" s="11">
        <f t="shared" si="0"/>
        <v>0.98108747044917266</v>
      </c>
    </row>
    <row r="25" spans="1:82" x14ac:dyDescent="0.15">
      <c r="A25" s="4" t="s">
        <v>65</v>
      </c>
      <c r="B25" s="5" t="s">
        <v>186</v>
      </c>
      <c r="C25" s="6" t="s">
        <v>183</v>
      </c>
      <c r="D25" s="14" t="s">
        <v>187</v>
      </c>
      <c r="E25" s="6" t="s">
        <v>188</v>
      </c>
      <c r="F25" s="6" t="s">
        <v>185</v>
      </c>
      <c r="G25" s="13">
        <v>150</v>
      </c>
      <c r="H25" s="13">
        <v>31</v>
      </c>
      <c r="I25" s="13">
        <v>1560</v>
      </c>
      <c r="J25" s="18">
        <v>14.8</v>
      </c>
      <c r="K25" s="13"/>
      <c r="L25" s="13"/>
      <c r="M25" s="13">
        <v>2.57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1</v>
      </c>
      <c r="U25" s="13">
        <v>0</v>
      </c>
      <c r="V25" s="13">
        <v>12</v>
      </c>
      <c r="W25" s="13">
        <v>12</v>
      </c>
      <c r="X25" s="13">
        <v>27</v>
      </c>
      <c r="Y25" s="13">
        <v>0</v>
      </c>
      <c r="Z25" s="13">
        <v>14</v>
      </c>
      <c r="AA25" s="13">
        <v>55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1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2</v>
      </c>
      <c r="BH25" s="13">
        <v>4</v>
      </c>
      <c r="BI25" s="13">
        <v>2</v>
      </c>
      <c r="BJ25" s="13">
        <v>30</v>
      </c>
      <c r="BK25" s="13">
        <v>0</v>
      </c>
      <c r="BL25" s="13">
        <v>9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1</v>
      </c>
      <c r="CB25" s="24">
        <v>1</v>
      </c>
      <c r="CC25" s="25"/>
      <c r="CD25" s="11">
        <f t="shared" si="0"/>
        <v>0.92198581560283699</v>
      </c>
    </row>
    <row r="26" spans="1:82" x14ac:dyDescent="0.15">
      <c r="A26" s="4" t="s">
        <v>66</v>
      </c>
      <c r="B26" s="5" t="s">
        <v>189</v>
      </c>
      <c r="C26" s="6" t="s">
        <v>190</v>
      </c>
      <c r="D26" s="14" t="s">
        <v>191</v>
      </c>
      <c r="E26" s="6" t="s">
        <v>192</v>
      </c>
      <c r="F26" s="6" t="s">
        <v>185</v>
      </c>
      <c r="G26" s="13">
        <v>150</v>
      </c>
      <c r="H26" s="13">
        <v>13</v>
      </c>
      <c r="I26" s="13">
        <v>1290</v>
      </c>
      <c r="J26" s="18">
        <v>14.6</v>
      </c>
      <c r="K26" s="13"/>
      <c r="L26" s="13"/>
      <c r="M26" s="13">
        <v>1.72</v>
      </c>
      <c r="N26" s="13"/>
      <c r="O26" s="13">
        <v>6</v>
      </c>
      <c r="P26" s="13">
        <v>0</v>
      </c>
      <c r="Q26" s="13">
        <v>0</v>
      </c>
      <c r="R26" s="13">
        <v>3</v>
      </c>
      <c r="S26" s="13">
        <v>0</v>
      </c>
      <c r="T26" s="13">
        <v>0</v>
      </c>
      <c r="U26" s="13">
        <v>0</v>
      </c>
      <c r="V26" s="13">
        <v>157</v>
      </c>
      <c r="W26" s="13">
        <v>0</v>
      </c>
      <c r="X26" s="13">
        <v>2</v>
      </c>
      <c r="Y26" s="13">
        <v>0</v>
      </c>
      <c r="Z26" s="13">
        <v>10</v>
      </c>
      <c r="AA26" s="13">
        <v>33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22</v>
      </c>
      <c r="BH26" s="13">
        <v>12</v>
      </c>
      <c r="BI26" s="13">
        <v>0</v>
      </c>
      <c r="BJ26" s="13">
        <v>20</v>
      </c>
      <c r="BK26" s="13">
        <v>0</v>
      </c>
      <c r="BL26" s="13">
        <v>11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2</v>
      </c>
      <c r="BZ26" s="13">
        <v>0</v>
      </c>
      <c r="CA26" s="13">
        <v>0</v>
      </c>
      <c r="CB26" s="24">
        <v>1</v>
      </c>
      <c r="CC26" s="25"/>
      <c r="CD26" s="11">
        <f t="shared" si="0"/>
        <v>0.76241134751773054</v>
      </c>
    </row>
    <row r="27" spans="1:82" x14ac:dyDescent="0.15">
      <c r="A27" s="4" t="s">
        <v>67</v>
      </c>
      <c r="B27" s="5">
        <v>7</v>
      </c>
      <c r="C27" s="6" t="s">
        <v>190</v>
      </c>
      <c r="D27" s="14" t="s">
        <v>193</v>
      </c>
      <c r="E27" s="6" t="s">
        <v>178</v>
      </c>
      <c r="F27" s="6" t="s">
        <v>185</v>
      </c>
      <c r="G27" s="13">
        <v>150</v>
      </c>
      <c r="H27" s="13">
        <v>19</v>
      </c>
      <c r="I27" s="13">
        <v>1670</v>
      </c>
      <c r="J27" s="18">
        <v>14.8</v>
      </c>
      <c r="K27" s="13"/>
      <c r="L27" s="13"/>
      <c r="M27" s="13">
        <v>2.75</v>
      </c>
      <c r="N27" s="13"/>
      <c r="O27" s="13">
        <v>0</v>
      </c>
      <c r="P27" s="13">
        <v>1</v>
      </c>
      <c r="Q27" s="13">
        <v>1</v>
      </c>
      <c r="R27" s="13">
        <v>0</v>
      </c>
      <c r="S27" s="13">
        <v>0</v>
      </c>
      <c r="T27" s="13">
        <v>6</v>
      </c>
      <c r="U27" s="13">
        <v>1</v>
      </c>
      <c r="V27" s="13">
        <v>10</v>
      </c>
      <c r="W27" s="13">
        <v>2</v>
      </c>
      <c r="X27" s="13">
        <v>9</v>
      </c>
      <c r="Y27" s="13">
        <v>0</v>
      </c>
      <c r="Z27" s="13">
        <v>12</v>
      </c>
      <c r="AA27" s="13">
        <v>25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5</v>
      </c>
      <c r="AJ27" s="13">
        <v>5</v>
      </c>
      <c r="AK27" s="13">
        <v>8</v>
      </c>
      <c r="AL27" s="13">
        <v>0</v>
      </c>
      <c r="AM27" s="13">
        <v>0</v>
      </c>
      <c r="AN27" s="13">
        <v>2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97</v>
      </c>
      <c r="BH27" s="13">
        <v>4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1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4</v>
      </c>
      <c r="BX27" s="13">
        <v>1</v>
      </c>
      <c r="BY27" s="13">
        <v>2</v>
      </c>
      <c r="BZ27" s="13">
        <v>2</v>
      </c>
      <c r="CA27" s="13">
        <v>0</v>
      </c>
      <c r="CB27" s="24">
        <v>1</v>
      </c>
      <c r="CC27" s="25"/>
      <c r="CD27" s="11">
        <f t="shared" si="0"/>
        <v>0.98699763593380618</v>
      </c>
    </row>
    <row r="28" spans="1:82" x14ac:dyDescent="0.15">
      <c r="A28" s="4" t="s">
        <v>68</v>
      </c>
      <c r="B28" s="5">
        <v>11</v>
      </c>
      <c r="C28" s="6" t="s">
        <v>190</v>
      </c>
      <c r="D28" s="14" t="s">
        <v>194</v>
      </c>
      <c r="E28" s="6" t="s">
        <v>178</v>
      </c>
      <c r="F28" s="6" t="s">
        <v>182</v>
      </c>
      <c r="G28" s="13">
        <v>150</v>
      </c>
      <c r="H28" s="13">
        <v>27</v>
      </c>
      <c r="I28" s="13">
        <v>1600</v>
      </c>
      <c r="J28" s="18">
        <v>15</v>
      </c>
      <c r="K28" s="13"/>
      <c r="L28" s="13"/>
      <c r="M28" s="13">
        <v>2.02</v>
      </c>
      <c r="N28" s="13"/>
      <c r="O28" s="13">
        <v>0</v>
      </c>
      <c r="P28" s="13">
        <v>10</v>
      </c>
      <c r="Q28" s="13">
        <v>4</v>
      </c>
      <c r="R28" s="13">
        <v>0</v>
      </c>
      <c r="S28" s="13">
        <v>0</v>
      </c>
      <c r="T28" s="13">
        <v>4</v>
      </c>
      <c r="U28" s="13">
        <v>2</v>
      </c>
      <c r="V28" s="13">
        <v>2</v>
      </c>
      <c r="W28" s="13">
        <v>14</v>
      </c>
      <c r="X28" s="13">
        <v>35</v>
      </c>
      <c r="Y28" s="13">
        <v>0</v>
      </c>
      <c r="Z28" s="13">
        <v>24</v>
      </c>
      <c r="AA28" s="13">
        <v>40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1</v>
      </c>
      <c r="AJ28" s="13">
        <v>2</v>
      </c>
      <c r="AK28" s="13">
        <v>6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54</v>
      </c>
      <c r="BH28" s="13">
        <v>92</v>
      </c>
      <c r="BI28" s="13">
        <v>3</v>
      </c>
      <c r="BJ28" s="13">
        <v>33</v>
      </c>
      <c r="BK28" s="13">
        <v>0</v>
      </c>
      <c r="BL28" s="13">
        <v>6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3</v>
      </c>
      <c r="BX28" s="13">
        <v>2</v>
      </c>
      <c r="BY28" s="13">
        <v>2</v>
      </c>
      <c r="BZ28" s="13">
        <v>0</v>
      </c>
      <c r="CA28" s="13">
        <v>4</v>
      </c>
      <c r="CB28" s="24">
        <v>1</v>
      </c>
      <c r="CC28" s="25"/>
      <c r="CD28" s="11">
        <f t="shared" si="0"/>
        <v>0.94562647754137119</v>
      </c>
    </row>
    <row r="29" spans="1:82" x14ac:dyDescent="0.15">
      <c r="A29" s="4" t="s">
        <v>69</v>
      </c>
      <c r="B29" s="5">
        <v>10</v>
      </c>
      <c r="C29" s="6" t="s">
        <v>190</v>
      </c>
      <c r="D29" s="14" t="s">
        <v>195</v>
      </c>
      <c r="E29" s="6" t="s">
        <v>176</v>
      </c>
      <c r="F29" s="6" t="s">
        <v>182</v>
      </c>
      <c r="G29" s="13">
        <v>150</v>
      </c>
      <c r="H29" s="13">
        <v>27</v>
      </c>
      <c r="I29" s="13">
        <v>1620</v>
      </c>
      <c r="J29" s="18">
        <v>15.2</v>
      </c>
      <c r="K29" s="13"/>
      <c r="L29" s="13"/>
      <c r="M29" s="13">
        <v>1.95</v>
      </c>
      <c r="N29" s="13"/>
      <c r="O29" s="13">
        <v>4</v>
      </c>
      <c r="P29" s="13">
        <v>2</v>
      </c>
      <c r="Q29" s="13">
        <v>2</v>
      </c>
      <c r="R29" s="13">
        <v>0</v>
      </c>
      <c r="S29" s="13">
        <v>0</v>
      </c>
      <c r="T29" s="13">
        <v>8</v>
      </c>
      <c r="U29" s="13">
        <v>0</v>
      </c>
      <c r="V29" s="13">
        <v>119</v>
      </c>
      <c r="W29" s="13">
        <v>53</v>
      </c>
      <c r="X29" s="13">
        <v>48</v>
      </c>
      <c r="Y29" s="13">
        <v>6</v>
      </c>
      <c r="Z29" s="13">
        <v>46</v>
      </c>
      <c r="AA29" s="13">
        <v>72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9</v>
      </c>
      <c r="AJ29" s="13">
        <v>4</v>
      </c>
      <c r="AK29" s="13">
        <v>6</v>
      </c>
      <c r="AL29" s="13">
        <v>0</v>
      </c>
      <c r="AM29" s="13">
        <v>0</v>
      </c>
      <c r="AN29" s="13">
        <v>1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386</v>
      </c>
      <c r="BH29" s="13">
        <v>6</v>
      </c>
      <c r="BI29" s="13">
        <v>3</v>
      </c>
      <c r="BJ29" s="13">
        <v>2</v>
      </c>
      <c r="BK29" s="13">
        <v>0</v>
      </c>
      <c r="BL29" s="13">
        <v>1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1</v>
      </c>
      <c r="BY29" s="13">
        <v>0</v>
      </c>
      <c r="BZ29" s="13">
        <v>1</v>
      </c>
      <c r="CA29" s="13">
        <v>3</v>
      </c>
      <c r="CB29" s="24">
        <v>1</v>
      </c>
      <c r="CC29" s="25"/>
      <c r="CD29" s="11">
        <f t="shared" si="0"/>
        <v>0.95744680851063846</v>
      </c>
    </row>
    <row r="30" spans="1:82" x14ac:dyDescent="0.15">
      <c r="A30" s="4" t="s">
        <v>70</v>
      </c>
      <c r="B30" s="5">
        <v>9</v>
      </c>
      <c r="C30" s="6" t="s">
        <v>190</v>
      </c>
      <c r="D30" s="14" t="s">
        <v>196</v>
      </c>
      <c r="E30" s="6" t="s">
        <v>173</v>
      </c>
      <c r="F30" s="6" t="s">
        <v>182</v>
      </c>
      <c r="G30" s="13">
        <v>143</v>
      </c>
      <c r="H30" s="13">
        <v>17</v>
      </c>
      <c r="I30" s="13">
        <v>1590</v>
      </c>
      <c r="J30" s="18">
        <v>15.3</v>
      </c>
      <c r="K30" s="13"/>
      <c r="L30" s="13"/>
      <c r="M30" s="13">
        <v>3.23</v>
      </c>
      <c r="N30" s="13"/>
      <c r="O30" s="13">
        <v>0</v>
      </c>
      <c r="P30" s="13">
        <v>2</v>
      </c>
      <c r="Q30" s="13">
        <v>2</v>
      </c>
      <c r="R30" s="13">
        <v>1</v>
      </c>
      <c r="S30" s="13">
        <v>0</v>
      </c>
      <c r="T30" s="13">
        <v>3</v>
      </c>
      <c r="U30" s="13">
        <v>4</v>
      </c>
      <c r="V30" s="13">
        <v>12</v>
      </c>
      <c r="W30" s="13">
        <v>45</v>
      </c>
      <c r="X30" s="13">
        <v>85</v>
      </c>
      <c r="Y30" s="13">
        <v>7</v>
      </c>
      <c r="Z30" s="13">
        <v>91</v>
      </c>
      <c r="AA30" s="13">
        <v>136</v>
      </c>
      <c r="AB30" s="13">
        <v>0</v>
      </c>
      <c r="AC30" s="13">
        <v>2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14</v>
      </c>
      <c r="AJ30" s="13">
        <v>8</v>
      </c>
      <c r="AK30" s="13">
        <v>5</v>
      </c>
      <c r="AL30" s="13">
        <v>0</v>
      </c>
      <c r="AM30" s="13">
        <v>0</v>
      </c>
      <c r="AN30" s="13">
        <v>1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1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65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1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4</v>
      </c>
      <c r="BX30" s="13">
        <v>4</v>
      </c>
      <c r="BY30" s="13">
        <v>2</v>
      </c>
      <c r="BZ30" s="13">
        <v>0</v>
      </c>
      <c r="CA30" s="13">
        <v>1</v>
      </c>
      <c r="CB30" s="24">
        <v>1</v>
      </c>
      <c r="CC30" s="25"/>
      <c r="CD30" s="11">
        <f t="shared" si="0"/>
        <v>0.9857164112483261</v>
      </c>
    </row>
    <row r="31" spans="1:82" x14ac:dyDescent="0.15">
      <c r="A31" s="4" t="s">
        <v>71</v>
      </c>
      <c r="B31" s="5" t="s">
        <v>197</v>
      </c>
      <c r="C31" s="6" t="s">
        <v>190</v>
      </c>
      <c r="D31" s="14" t="s">
        <v>198</v>
      </c>
      <c r="E31" s="6" t="s">
        <v>199</v>
      </c>
      <c r="F31" s="6" t="s">
        <v>182</v>
      </c>
      <c r="G31" s="13">
        <v>134</v>
      </c>
      <c r="H31" s="13">
        <v>49</v>
      </c>
      <c r="I31" s="13">
        <v>1660</v>
      </c>
      <c r="J31" s="18">
        <v>15.3</v>
      </c>
      <c r="K31" s="13"/>
      <c r="L31" s="13"/>
      <c r="M31" s="13">
        <v>5.26</v>
      </c>
      <c r="N31" s="13"/>
      <c r="O31" s="13">
        <v>12</v>
      </c>
      <c r="P31" s="13">
        <v>1</v>
      </c>
      <c r="Q31" s="13">
        <v>7</v>
      </c>
      <c r="R31" s="13">
        <v>0</v>
      </c>
      <c r="S31" s="13">
        <v>0</v>
      </c>
      <c r="T31" s="13">
        <v>23</v>
      </c>
      <c r="U31" s="13">
        <v>20</v>
      </c>
      <c r="V31" s="13">
        <v>1</v>
      </c>
      <c r="W31" s="13">
        <v>4</v>
      </c>
      <c r="X31" s="13">
        <v>5</v>
      </c>
      <c r="Y31" s="13">
        <v>1</v>
      </c>
      <c r="Z31" s="13">
        <v>38</v>
      </c>
      <c r="AA31" s="13">
        <v>144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1</v>
      </c>
      <c r="AJ31" s="13">
        <v>3</v>
      </c>
      <c r="AK31" s="13">
        <v>7</v>
      </c>
      <c r="AL31" s="13">
        <v>0</v>
      </c>
      <c r="AM31" s="13">
        <v>0</v>
      </c>
      <c r="AN31" s="13">
        <v>4</v>
      </c>
      <c r="AO31" s="13">
        <v>1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1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16</v>
      </c>
      <c r="BX31" s="13">
        <v>5</v>
      </c>
      <c r="BY31" s="13">
        <v>11</v>
      </c>
      <c r="BZ31" s="13">
        <v>0</v>
      </c>
      <c r="CA31" s="13">
        <v>4</v>
      </c>
      <c r="CB31" s="24">
        <v>1</v>
      </c>
      <c r="CC31" s="25"/>
      <c r="CD31" s="11">
        <f t="shared" si="0"/>
        <v>1.0982322430401186</v>
      </c>
    </row>
    <row r="32" spans="1:82" x14ac:dyDescent="0.15">
      <c r="A32" s="4" t="s">
        <v>72</v>
      </c>
      <c r="B32" s="5" t="s">
        <v>200</v>
      </c>
      <c r="C32" s="6" t="s">
        <v>190</v>
      </c>
      <c r="D32" s="14" t="s">
        <v>201</v>
      </c>
      <c r="E32" s="6" t="s">
        <v>202</v>
      </c>
      <c r="F32" s="6" t="s">
        <v>182</v>
      </c>
      <c r="G32" s="13">
        <v>122</v>
      </c>
      <c r="H32" s="13">
        <v>38</v>
      </c>
      <c r="I32" s="13">
        <v>1580</v>
      </c>
      <c r="J32" s="18">
        <v>15.1</v>
      </c>
      <c r="K32" s="13"/>
      <c r="L32" s="13"/>
      <c r="M32" s="13">
        <v>3.05</v>
      </c>
      <c r="N32" s="13"/>
      <c r="O32" s="13">
        <v>2</v>
      </c>
      <c r="P32" s="13">
        <v>0</v>
      </c>
      <c r="Q32" s="13">
        <v>10</v>
      </c>
      <c r="R32" s="13">
        <v>0</v>
      </c>
      <c r="S32" s="13">
        <v>0</v>
      </c>
      <c r="T32" s="13">
        <v>34</v>
      </c>
      <c r="U32" s="13">
        <v>5</v>
      </c>
      <c r="V32" s="13">
        <v>0</v>
      </c>
      <c r="W32" s="13">
        <v>4</v>
      </c>
      <c r="X32" s="13">
        <v>6</v>
      </c>
      <c r="Y32" s="13">
        <v>0</v>
      </c>
      <c r="Z32" s="13">
        <v>22</v>
      </c>
      <c r="AA32" s="13">
        <v>64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3</v>
      </c>
      <c r="AI32" s="13">
        <v>0</v>
      </c>
      <c r="AJ32" s="13">
        <v>0</v>
      </c>
      <c r="AK32" s="13">
        <v>6</v>
      </c>
      <c r="AL32" s="13">
        <v>0</v>
      </c>
      <c r="AM32" s="13">
        <v>0</v>
      </c>
      <c r="AN32" s="13">
        <v>2</v>
      </c>
      <c r="AO32" s="13">
        <v>3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1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16</v>
      </c>
      <c r="BX32" s="13">
        <v>4</v>
      </c>
      <c r="BY32" s="13">
        <v>10</v>
      </c>
      <c r="BZ32" s="13">
        <v>0</v>
      </c>
      <c r="CA32" s="13">
        <v>4</v>
      </c>
      <c r="CB32" s="24">
        <v>1</v>
      </c>
      <c r="CC32" s="25"/>
      <c r="CD32" s="11">
        <f t="shared" si="0"/>
        <v>1.1481223113591443</v>
      </c>
    </row>
    <row r="33" spans="1:82" x14ac:dyDescent="0.15">
      <c r="A33" s="4" t="s">
        <v>73</v>
      </c>
      <c r="B33" s="5" t="s">
        <v>203</v>
      </c>
      <c r="C33" s="6" t="s">
        <v>190</v>
      </c>
      <c r="D33" s="14" t="s">
        <v>204</v>
      </c>
      <c r="E33" s="6" t="s">
        <v>205</v>
      </c>
      <c r="F33" s="6" t="s">
        <v>182</v>
      </c>
      <c r="G33" s="13">
        <v>70</v>
      </c>
      <c r="H33" s="13">
        <v>19</v>
      </c>
      <c r="I33" s="13">
        <v>870</v>
      </c>
      <c r="J33" s="18">
        <v>15.6</v>
      </c>
      <c r="K33" s="13"/>
      <c r="L33" s="13"/>
      <c r="M33" s="13">
        <v>2.13</v>
      </c>
      <c r="N33" s="13"/>
      <c r="O33" s="13">
        <v>0</v>
      </c>
      <c r="P33" s="13">
        <v>0</v>
      </c>
      <c r="Q33" s="13">
        <v>1</v>
      </c>
      <c r="R33" s="13">
        <v>0</v>
      </c>
      <c r="S33" s="13">
        <v>0</v>
      </c>
      <c r="T33" s="13">
        <v>36</v>
      </c>
      <c r="U33" s="13">
        <v>14</v>
      </c>
      <c r="V33" s="13">
        <v>0</v>
      </c>
      <c r="W33" s="13">
        <v>2</v>
      </c>
      <c r="X33" s="13">
        <v>2</v>
      </c>
      <c r="Y33" s="13">
        <v>0</v>
      </c>
      <c r="Z33" s="13">
        <v>46</v>
      </c>
      <c r="AA33" s="13">
        <v>58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2</v>
      </c>
      <c r="AL33" s="13">
        <v>0</v>
      </c>
      <c r="AM33" s="13">
        <v>0</v>
      </c>
      <c r="AN33" s="13">
        <v>1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1</v>
      </c>
      <c r="BW33" s="13">
        <v>6</v>
      </c>
      <c r="BX33" s="13">
        <v>1</v>
      </c>
      <c r="BY33" s="13">
        <v>13</v>
      </c>
      <c r="BZ33" s="13">
        <v>1</v>
      </c>
      <c r="CA33" s="13">
        <v>14</v>
      </c>
      <c r="CB33" s="24">
        <v>1</v>
      </c>
      <c r="CC33" s="25"/>
      <c r="CD33" s="11">
        <f t="shared" si="0"/>
        <v>1.1018237082066871</v>
      </c>
    </row>
    <row r="34" spans="1:82" x14ac:dyDescent="0.15">
      <c r="A34" s="4" t="s">
        <v>74</v>
      </c>
      <c r="B34" s="5">
        <v>21</v>
      </c>
      <c r="C34" s="6" t="s">
        <v>206</v>
      </c>
      <c r="D34" s="14" t="s">
        <v>207</v>
      </c>
      <c r="E34" s="6" t="s">
        <v>173</v>
      </c>
      <c r="F34" s="6" t="s">
        <v>208</v>
      </c>
      <c r="G34" s="13">
        <v>150</v>
      </c>
      <c r="H34" s="13">
        <v>52</v>
      </c>
      <c r="I34" s="13">
        <v>1850</v>
      </c>
      <c r="J34" s="18">
        <v>15.5</v>
      </c>
      <c r="K34" s="13"/>
      <c r="L34" s="13"/>
      <c r="M34" s="13">
        <v>4.1500000000000004</v>
      </c>
      <c r="N34" s="13"/>
      <c r="O34" s="13">
        <v>0</v>
      </c>
      <c r="P34" s="13">
        <v>2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203</v>
      </c>
      <c r="W34" s="13">
        <v>193</v>
      </c>
      <c r="X34" s="13">
        <v>65</v>
      </c>
      <c r="Y34" s="13">
        <v>0</v>
      </c>
      <c r="Z34" s="13">
        <v>174</v>
      </c>
      <c r="AA34" s="13">
        <v>82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1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126</v>
      </c>
      <c r="BH34" s="13">
        <v>12</v>
      </c>
      <c r="BI34" s="13">
        <v>0</v>
      </c>
      <c r="BJ34" s="13">
        <v>0</v>
      </c>
      <c r="BK34" s="13">
        <v>0</v>
      </c>
      <c r="BL34" s="13">
        <v>1</v>
      </c>
      <c r="BM34" s="13">
        <v>0</v>
      </c>
      <c r="BN34" s="13">
        <v>0</v>
      </c>
      <c r="BO34" s="13">
        <v>0</v>
      </c>
      <c r="BP34" s="13">
        <v>1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4</v>
      </c>
      <c r="BZ34" s="13">
        <v>0</v>
      </c>
      <c r="CA34" s="13">
        <v>8</v>
      </c>
      <c r="CB34" s="24">
        <v>1</v>
      </c>
      <c r="CC34" s="25"/>
      <c r="CD34" s="11">
        <f t="shared" si="0"/>
        <v>1.0933806146572105</v>
      </c>
    </row>
    <row r="35" spans="1:82" x14ac:dyDescent="0.15">
      <c r="A35" s="4" t="s">
        <v>75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D35" s="11" t="e">
        <f t="shared" si="0"/>
        <v>#DIV/0!</v>
      </c>
    </row>
    <row r="36" spans="1:82" x14ac:dyDescent="0.15">
      <c r="A36" s="4" t="s">
        <v>76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D36" s="11" t="e">
        <f t="shared" si="0"/>
        <v>#DIV/0!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25" sqref="B25"/>
    </sheetView>
  </sheetViews>
  <sheetFormatPr defaultRowHeight="13.5" x14ac:dyDescent="0.15"/>
  <cols>
    <col min="1" max="1" width="5.875" style="28" customWidth="1"/>
    <col min="2" max="2" width="10.375" style="29" customWidth="1"/>
    <col min="3" max="3" width="12.125" style="31" customWidth="1"/>
    <col min="4" max="4" width="9.375" style="28" customWidth="1"/>
    <col min="5" max="5" width="9.375" style="30" customWidth="1"/>
    <col min="6" max="6" width="9.375" style="28" customWidth="1"/>
    <col min="7" max="7" width="16.75" style="28" bestFit="1" customWidth="1"/>
    <col min="8" max="8" width="8" style="28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7" x14ac:dyDescent="0.15">
      <c r="C1" s="30"/>
    </row>
    <row r="2" spans="1:7" ht="14.25" x14ac:dyDescent="0.15">
      <c r="A2" s="68" t="s">
        <v>269</v>
      </c>
      <c r="B2" s="68"/>
      <c r="C2" s="68"/>
      <c r="D2" s="68"/>
      <c r="E2" s="68"/>
      <c r="F2" s="68"/>
      <c r="G2" s="68"/>
    </row>
    <row r="4" spans="1:7" x14ac:dyDescent="0.15">
      <c r="D4" s="69" t="s">
        <v>270</v>
      </c>
      <c r="E4" s="70"/>
    </row>
    <row r="5" spans="1:7" x14ac:dyDescent="0.15">
      <c r="A5" s="32" t="s">
        <v>271</v>
      </c>
      <c r="B5" s="33" t="s">
        <v>272</v>
      </c>
      <c r="C5" s="34" t="s">
        <v>273</v>
      </c>
      <c r="D5" s="32" t="s">
        <v>274</v>
      </c>
      <c r="E5" s="35" t="s">
        <v>275</v>
      </c>
      <c r="F5" s="32" t="s">
        <v>276</v>
      </c>
      <c r="G5" s="36" t="s">
        <v>277</v>
      </c>
    </row>
    <row r="6" spans="1:7" x14ac:dyDescent="0.15">
      <c r="A6" s="37">
        <v>1</v>
      </c>
      <c r="B6" s="38">
        <v>20210406</v>
      </c>
      <c r="C6" s="32">
        <v>3</v>
      </c>
      <c r="D6" s="32">
        <v>43</v>
      </c>
      <c r="E6" s="39">
        <f>D6/40</f>
        <v>1.075</v>
      </c>
      <c r="F6" s="32" t="s">
        <v>282</v>
      </c>
      <c r="G6" s="37" t="str">
        <f>IF(E6=1.1,"ﾏｻﾊﾞ",IF(E6&lt;1.1,"ﾏｻﾊﾞ","ｺﾞﾏｻﾊﾞ"))</f>
        <v>ﾏｻﾊﾞ</v>
      </c>
    </row>
    <row r="7" spans="1:7" x14ac:dyDescent="0.15">
      <c r="A7" s="37">
        <f t="shared" ref="A7:A12" si="0">A6+1</f>
        <v>2</v>
      </c>
      <c r="B7" s="38">
        <v>20210407</v>
      </c>
      <c r="C7" s="32">
        <v>9</v>
      </c>
      <c r="D7" s="32">
        <v>43</v>
      </c>
      <c r="E7" s="39">
        <f>D7/40</f>
        <v>1.075</v>
      </c>
      <c r="F7" s="32" t="s">
        <v>282</v>
      </c>
      <c r="G7" s="37" t="str">
        <f>IF(E7=1.1,"ﾏｻﾊﾞ",IF(E7&lt;1.1,"ﾏｻﾊﾞ","ｺﾞﾏｻﾊﾞ"))</f>
        <v>ﾏｻﾊﾞ</v>
      </c>
    </row>
    <row r="8" spans="1:7" x14ac:dyDescent="0.15">
      <c r="A8" s="37">
        <f t="shared" si="0"/>
        <v>3</v>
      </c>
      <c r="B8" s="38">
        <v>20210407</v>
      </c>
      <c r="C8" s="32">
        <v>9</v>
      </c>
      <c r="D8" s="32">
        <v>42</v>
      </c>
      <c r="E8" s="39">
        <f t="shared" ref="E8:E12" si="1">D8/40</f>
        <v>1.05</v>
      </c>
      <c r="F8" s="32" t="s">
        <v>282</v>
      </c>
      <c r="G8" s="37" t="str">
        <f t="shared" ref="G8:G12" si="2">IF(E8=1.1,"ﾏｻﾊﾞ",IF(E8&lt;1.1,"ﾏｻﾊﾞ","ｺﾞﾏｻﾊﾞ"))</f>
        <v>ﾏｻﾊﾞ</v>
      </c>
    </row>
    <row r="9" spans="1:7" s="28" customFormat="1" ht="12" x14ac:dyDescent="0.15">
      <c r="A9" s="37">
        <f t="shared" si="0"/>
        <v>4</v>
      </c>
      <c r="B9" s="38"/>
      <c r="C9" s="32"/>
      <c r="D9" s="32"/>
      <c r="E9" s="39">
        <f t="shared" si="1"/>
        <v>0</v>
      </c>
      <c r="F9" s="32"/>
      <c r="G9" s="37" t="str">
        <f t="shared" si="2"/>
        <v>ﾏｻﾊﾞ</v>
      </c>
    </row>
    <row r="10" spans="1:7" s="28" customFormat="1" ht="12" x14ac:dyDescent="0.15">
      <c r="A10" s="37">
        <f t="shared" si="0"/>
        <v>5</v>
      </c>
      <c r="B10" s="38"/>
      <c r="C10" s="32"/>
      <c r="D10" s="32"/>
      <c r="E10" s="39">
        <f t="shared" si="1"/>
        <v>0</v>
      </c>
      <c r="F10" s="32"/>
      <c r="G10" s="37" t="str">
        <f t="shared" si="2"/>
        <v>ﾏｻﾊﾞ</v>
      </c>
    </row>
    <row r="11" spans="1:7" s="28" customFormat="1" ht="12" x14ac:dyDescent="0.15">
      <c r="A11" s="37">
        <f t="shared" si="0"/>
        <v>6</v>
      </c>
      <c r="B11" s="38"/>
      <c r="C11" s="32"/>
      <c r="D11" s="32"/>
      <c r="E11" s="39">
        <f t="shared" si="1"/>
        <v>0</v>
      </c>
      <c r="F11" s="32"/>
      <c r="G11" s="37" t="str">
        <f t="shared" si="2"/>
        <v>ﾏｻﾊﾞ</v>
      </c>
    </row>
    <row r="12" spans="1:7" s="28" customFormat="1" ht="12" x14ac:dyDescent="0.15">
      <c r="A12" s="37">
        <f t="shared" si="0"/>
        <v>7</v>
      </c>
      <c r="B12" s="38"/>
      <c r="C12" s="32"/>
      <c r="D12" s="32"/>
      <c r="E12" s="39">
        <f t="shared" si="1"/>
        <v>0</v>
      </c>
      <c r="F12" s="32"/>
      <c r="G12" s="37" t="str">
        <f t="shared" si="2"/>
        <v>ﾏｻﾊﾞ</v>
      </c>
    </row>
    <row r="13" spans="1:7" s="28" customFormat="1" ht="12" x14ac:dyDescent="0.15">
      <c r="B13" s="40"/>
      <c r="C13" s="41"/>
      <c r="D13" s="41"/>
      <c r="E13" s="30"/>
      <c r="F13" s="41"/>
    </row>
    <row r="14" spans="1:7" s="28" customFormat="1" ht="12" x14ac:dyDescent="0.15">
      <c r="B14" s="40"/>
      <c r="C14" s="41"/>
      <c r="D14" s="41"/>
      <c r="E14" s="30"/>
      <c r="F14" s="41"/>
    </row>
    <row r="15" spans="1:7" s="28" customFormat="1" ht="12" x14ac:dyDescent="0.15">
      <c r="B15" s="40"/>
      <c r="C15" s="41"/>
      <c r="E15" s="30"/>
      <c r="F15" s="41"/>
    </row>
    <row r="16" spans="1:7" s="28" customFormat="1" ht="12" x14ac:dyDescent="0.15">
      <c r="A16" s="42"/>
      <c r="B16" s="43"/>
      <c r="C16" s="44" t="s">
        <v>279</v>
      </c>
      <c r="E16" s="30"/>
    </row>
    <row r="17" spans="1:6" s="28" customFormat="1" ht="12" x14ac:dyDescent="0.15">
      <c r="A17" s="42"/>
      <c r="B17" s="43"/>
      <c r="C17" s="44" t="s">
        <v>280</v>
      </c>
      <c r="E17" s="30"/>
    </row>
    <row r="19" spans="1:6" s="28" customFormat="1" ht="12" x14ac:dyDescent="0.15">
      <c r="B19" s="29"/>
      <c r="C19" s="45" t="s">
        <v>281</v>
      </c>
      <c r="D19" s="46"/>
      <c r="E19" s="47"/>
      <c r="F19" s="46"/>
    </row>
    <row r="20" spans="1:6" s="28" customFormat="1" ht="12" x14ac:dyDescent="0.15">
      <c r="B20" s="29"/>
      <c r="C20" s="45"/>
      <c r="D20" s="46"/>
      <c r="E20" s="47"/>
      <c r="F20" s="46"/>
    </row>
    <row r="21" spans="1:6" s="28" customFormat="1" ht="12" x14ac:dyDescent="0.15">
      <c r="B21" s="29"/>
      <c r="C21" s="45"/>
      <c r="D21" s="46"/>
      <c r="E21" s="47"/>
      <c r="F21" s="46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workbookViewId="0">
      <selection activeCell="E28" sqref="E28"/>
    </sheetView>
  </sheetViews>
  <sheetFormatPr defaultColWidth="8.875"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1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625" customWidth="1"/>
  </cols>
  <sheetData>
    <row r="1" spans="1:84" x14ac:dyDescent="0.15">
      <c r="B1">
        <v>2021</v>
      </c>
      <c r="C1" t="s">
        <v>0</v>
      </c>
      <c r="D1">
        <v>5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9" t="s">
        <v>4</v>
      </c>
      <c r="D5" s="54" t="s">
        <v>5</v>
      </c>
      <c r="E5" s="56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20">
        <v>350100</v>
      </c>
      <c r="D6" s="57" t="s">
        <v>159</v>
      </c>
      <c r="E6" s="59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1"/>
      <c r="D7" s="54" t="s">
        <v>14</v>
      </c>
      <c r="E7" s="56"/>
      <c r="F7" s="3"/>
      <c r="G7" s="3"/>
      <c r="H7" s="3"/>
      <c r="I7" s="3"/>
      <c r="J7" s="3"/>
    </row>
    <row r="8" spans="1:84" x14ac:dyDescent="0.15">
      <c r="A8" s="3"/>
      <c r="B8" s="3"/>
      <c r="C8" s="21"/>
      <c r="D8" s="61">
        <v>3511</v>
      </c>
      <c r="E8" s="62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54" t="s">
        <v>19</v>
      </c>
      <c r="E10" s="56"/>
      <c r="F10" s="54" t="s">
        <v>20</v>
      </c>
      <c r="G10" s="55"/>
      <c r="H10" s="55"/>
      <c r="I10" s="55"/>
      <c r="J10" s="56"/>
    </row>
    <row r="11" spans="1:84" x14ac:dyDescent="0.15">
      <c r="A11" s="7">
        <v>4158</v>
      </c>
      <c r="B11" s="13">
        <v>50</v>
      </c>
      <c r="C11" s="13">
        <v>8</v>
      </c>
      <c r="D11" s="63">
        <v>594</v>
      </c>
      <c r="E11" s="64"/>
      <c r="F11" s="57"/>
      <c r="G11" s="58"/>
      <c r="H11" s="58"/>
      <c r="I11" s="58"/>
      <c r="J11" s="59"/>
    </row>
    <row r="13" spans="1:84" x14ac:dyDescent="0.15">
      <c r="O13" s="8" t="s">
        <v>91</v>
      </c>
      <c r="CD13" s="9" t="s">
        <v>87</v>
      </c>
      <c r="CE13" s="60" t="s">
        <v>102</v>
      </c>
      <c r="CF13" s="60"/>
    </row>
    <row r="14" spans="1:84" x14ac:dyDescent="0.1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4" t="s">
        <v>22</v>
      </c>
      <c r="M14" s="55"/>
      <c r="N14" s="56"/>
      <c r="O14" s="54" t="s">
        <v>23</v>
      </c>
      <c r="P14" s="55"/>
      <c r="Q14" s="55"/>
      <c r="R14" s="55"/>
      <c r="S14" s="55"/>
      <c r="T14" s="55"/>
      <c r="U14" s="56"/>
      <c r="V14" s="54" t="s">
        <v>24</v>
      </c>
      <c r="W14" s="55"/>
      <c r="X14" s="55"/>
      <c r="Y14" s="55"/>
      <c r="Z14" s="55"/>
      <c r="AA14" s="56"/>
      <c r="AB14" s="54" t="s">
        <v>25</v>
      </c>
      <c r="AC14" s="55"/>
      <c r="AD14" s="55"/>
      <c r="AE14" s="55"/>
      <c r="AF14" s="55"/>
      <c r="AG14" s="55"/>
      <c r="AH14" s="56"/>
      <c r="AI14" s="54" t="s">
        <v>26</v>
      </c>
      <c r="AJ14" s="55"/>
      <c r="AK14" s="55"/>
      <c r="AL14" s="55"/>
      <c r="AM14" s="55"/>
      <c r="AN14" s="55"/>
      <c r="AO14" s="56"/>
      <c r="AP14" s="65" t="s">
        <v>105</v>
      </c>
      <c r="AQ14" s="66"/>
      <c r="AR14" s="66"/>
      <c r="AS14" s="66"/>
      <c r="AT14" s="66"/>
      <c r="AU14" s="66"/>
      <c r="AV14" s="67"/>
      <c r="AW14" s="65" t="s">
        <v>104</v>
      </c>
      <c r="AX14" s="67"/>
      <c r="AY14" s="17" t="s">
        <v>27</v>
      </c>
      <c r="AZ14" s="65" t="s">
        <v>106</v>
      </c>
      <c r="BA14" s="66"/>
      <c r="BB14" s="66"/>
      <c r="BC14" s="66"/>
      <c r="BD14" s="66"/>
      <c r="BE14" s="66"/>
      <c r="BF14" s="67"/>
      <c r="BG14" s="65" t="s">
        <v>28</v>
      </c>
      <c r="BH14" s="66"/>
      <c r="BI14" s="67"/>
      <c r="BJ14" s="2" t="s">
        <v>29</v>
      </c>
      <c r="BK14" s="2" t="s">
        <v>95</v>
      </c>
      <c r="BL14" s="2" t="s">
        <v>30</v>
      </c>
      <c r="BM14" s="54" t="s">
        <v>31</v>
      </c>
      <c r="BN14" s="55"/>
      <c r="BO14" s="56"/>
      <c r="BP14" s="54" t="s">
        <v>32</v>
      </c>
      <c r="BQ14" s="55"/>
      <c r="BR14" s="56"/>
      <c r="BS14" s="54" t="s">
        <v>33</v>
      </c>
      <c r="BT14" s="55"/>
      <c r="BU14" s="56"/>
      <c r="BV14" s="2" t="s">
        <v>34</v>
      </c>
      <c r="BW14" s="54" t="s">
        <v>35</v>
      </c>
      <c r="BX14" s="55"/>
      <c r="BY14" s="56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160</v>
      </c>
      <c r="C16" s="6" t="s">
        <v>209</v>
      </c>
      <c r="D16" s="14" t="s">
        <v>210</v>
      </c>
      <c r="E16" s="6" t="s">
        <v>163</v>
      </c>
      <c r="F16" s="6" t="s">
        <v>164</v>
      </c>
      <c r="G16" s="13">
        <v>56</v>
      </c>
      <c r="H16" s="13">
        <v>8</v>
      </c>
      <c r="I16" s="13">
        <v>620</v>
      </c>
      <c r="J16" s="18">
        <v>16.2</v>
      </c>
      <c r="K16" s="13"/>
      <c r="L16" s="13"/>
      <c r="M16" s="22">
        <v>2.6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4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2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1</v>
      </c>
      <c r="BY16" s="13">
        <v>4</v>
      </c>
      <c r="BZ16" s="13">
        <v>0</v>
      </c>
      <c r="CA16" s="13">
        <v>720</v>
      </c>
      <c r="CB16" s="26">
        <v>6.25E-2</v>
      </c>
      <c r="CC16" s="25" t="s">
        <v>267</v>
      </c>
      <c r="CD16" s="11">
        <f>(I16/G16)/($D$11/$B$11)</f>
        <v>0.93193843193843184</v>
      </c>
    </row>
    <row r="17" spans="1:82" x14ac:dyDescent="0.15">
      <c r="A17" s="4" t="s">
        <v>58</v>
      </c>
      <c r="B17" s="5">
        <v>21</v>
      </c>
      <c r="C17" s="6" t="s">
        <v>209</v>
      </c>
      <c r="D17" s="14" t="s">
        <v>211</v>
      </c>
      <c r="E17" s="6" t="s">
        <v>173</v>
      </c>
      <c r="F17" s="6" t="s">
        <v>208</v>
      </c>
      <c r="G17" s="13">
        <v>143</v>
      </c>
      <c r="H17" s="13">
        <v>19</v>
      </c>
      <c r="I17" s="13">
        <v>1610</v>
      </c>
      <c r="J17" s="18">
        <v>17</v>
      </c>
      <c r="K17" s="13"/>
      <c r="L17" s="13"/>
      <c r="M17" s="22">
        <v>3.77</v>
      </c>
      <c r="N17" s="13"/>
      <c r="O17" s="13">
        <v>1</v>
      </c>
      <c r="P17" s="13">
        <v>1</v>
      </c>
      <c r="Q17" s="13">
        <v>2</v>
      </c>
      <c r="R17" s="13">
        <v>0</v>
      </c>
      <c r="S17" s="13">
        <v>0</v>
      </c>
      <c r="T17" s="13">
        <v>1</v>
      </c>
      <c r="U17" s="13">
        <v>0</v>
      </c>
      <c r="V17" s="13">
        <v>98</v>
      </c>
      <c r="W17" s="13">
        <v>38</v>
      </c>
      <c r="X17" s="13">
        <v>38</v>
      </c>
      <c r="Y17" s="13">
        <v>0</v>
      </c>
      <c r="Z17" s="13">
        <v>2</v>
      </c>
      <c r="AA17" s="13">
        <v>30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3</v>
      </c>
      <c r="AH17" s="13">
        <v>2</v>
      </c>
      <c r="AI17" s="13">
        <v>1</v>
      </c>
      <c r="AJ17" s="13">
        <v>1</v>
      </c>
      <c r="AK17" s="13">
        <v>2</v>
      </c>
      <c r="AL17" s="13">
        <v>0</v>
      </c>
      <c r="AM17" s="13">
        <v>0</v>
      </c>
      <c r="AN17" s="13">
        <v>2</v>
      </c>
      <c r="AO17" s="13">
        <v>1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148</v>
      </c>
      <c r="BH17" s="13">
        <v>4</v>
      </c>
      <c r="BI17" s="13">
        <v>1</v>
      </c>
      <c r="BJ17" s="13">
        <v>0</v>
      </c>
      <c r="BK17" s="13">
        <v>0</v>
      </c>
      <c r="BL17" s="13">
        <v>4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1</v>
      </c>
      <c r="BX17" s="13">
        <v>1</v>
      </c>
      <c r="BY17" s="13">
        <v>3</v>
      </c>
      <c r="BZ17" s="13">
        <v>0</v>
      </c>
      <c r="CA17" s="13">
        <v>7</v>
      </c>
      <c r="CB17" s="27">
        <v>1</v>
      </c>
      <c r="CC17" s="25"/>
      <c r="CD17" s="11">
        <f t="shared" ref="CD17:CD45" si="0">(I17/G17)/($D$11/$B$11)</f>
        <v>0.94770549316003849</v>
      </c>
    </row>
    <row r="18" spans="1:82" x14ac:dyDescent="0.15">
      <c r="A18" s="4" t="s">
        <v>59</v>
      </c>
      <c r="B18" s="5">
        <v>14</v>
      </c>
      <c r="C18" s="6" t="s">
        <v>212</v>
      </c>
      <c r="D18" s="14" t="s">
        <v>213</v>
      </c>
      <c r="E18" s="6" t="s">
        <v>214</v>
      </c>
      <c r="F18" s="6" t="s">
        <v>182</v>
      </c>
      <c r="G18" s="13">
        <v>150</v>
      </c>
      <c r="H18" s="13">
        <v>18</v>
      </c>
      <c r="I18" s="13">
        <v>1450</v>
      </c>
      <c r="J18" s="18">
        <v>14.1</v>
      </c>
      <c r="K18" s="13"/>
      <c r="L18" s="13"/>
      <c r="M18" s="22">
        <v>6.01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17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27">
        <v>1</v>
      </c>
      <c r="CC18" s="25"/>
      <c r="CD18" s="11">
        <f t="shared" si="0"/>
        <v>0.81369248035914687</v>
      </c>
    </row>
    <row r="19" spans="1:82" x14ac:dyDescent="0.15">
      <c r="A19" s="4" t="s">
        <v>60</v>
      </c>
      <c r="B19" s="5">
        <v>13</v>
      </c>
      <c r="C19" s="6" t="s">
        <v>212</v>
      </c>
      <c r="D19" s="14" t="s">
        <v>215</v>
      </c>
      <c r="E19" s="6" t="s">
        <v>216</v>
      </c>
      <c r="F19" s="6" t="s">
        <v>182</v>
      </c>
      <c r="G19" s="13">
        <v>150</v>
      </c>
      <c r="H19" s="13">
        <v>16</v>
      </c>
      <c r="I19" s="13">
        <v>1450</v>
      </c>
      <c r="J19" s="18">
        <v>14.5</v>
      </c>
      <c r="K19" s="13"/>
      <c r="L19" s="13"/>
      <c r="M19" s="22">
        <v>3.87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27">
        <v>1</v>
      </c>
      <c r="CC19" s="25"/>
      <c r="CD19" s="11">
        <f t="shared" si="0"/>
        <v>0.81369248035914687</v>
      </c>
    </row>
    <row r="20" spans="1:82" x14ac:dyDescent="0.15">
      <c r="A20" s="4" t="s">
        <v>61</v>
      </c>
      <c r="B20" s="5">
        <v>5</v>
      </c>
      <c r="C20" s="6" t="s">
        <v>217</v>
      </c>
      <c r="D20" s="14" t="s">
        <v>218</v>
      </c>
      <c r="E20" s="6" t="s">
        <v>180</v>
      </c>
      <c r="F20" s="6" t="s">
        <v>164</v>
      </c>
      <c r="G20" s="13">
        <v>150</v>
      </c>
      <c r="H20" s="13">
        <v>29</v>
      </c>
      <c r="I20" s="13">
        <v>1880</v>
      </c>
      <c r="J20" s="18">
        <v>15.8</v>
      </c>
      <c r="K20" s="13"/>
      <c r="L20" s="13"/>
      <c r="M20" s="22">
        <v>2.02</v>
      </c>
      <c r="N20" s="13"/>
      <c r="O20" s="13">
        <v>1</v>
      </c>
      <c r="P20" s="13">
        <v>0</v>
      </c>
      <c r="Q20" s="13">
        <v>1</v>
      </c>
      <c r="R20" s="13">
        <v>0</v>
      </c>
      <c r="S20" s="13">
        <v>0</v>
      </c>
      <c r="T20" s="13">
        <v>76</v>
      </c>
      <c r="U20" s="13">
        <v>127</v>
      </c>
      <c r="V20" s="13">
        <v>142</v>
      </c>
      <c r="W20" s="13">
        <v>25</v>
      </c>
      <c r="X20" s="13">
        <v>77</v>
      </c>
      <c r="Y20" s="13">
        <v>19</v>
      </c>
      <c r="Z20" s="13">
        <v>76</v>
      </c>
      <c r="AA20" s="13">
        <v>127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1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37</v>
      </c>
      <c r="BH20" s="13">
        <v>47</v>
      </c>
      <c r="BI20" s="13">
        <v>46</v>
      </c>
      <c r="BJ20" s="13">
        <v>22</v>
      </c>
      <c r="BK20" s="13">
        <v>0</v>
      </c>
      <c r="BL20" s="13">
        <v>21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22</v>
      </c>
      <c r="CB20" s="27">
        <v>1</v>
      </c>
      <c r="CC20" s="25"/>
      <c r="CD20" s="11">
        <f t="shared" si="0"/>
        <v>1.0549943883277215</v>
      </c>
    </row>
    <row r="21" spans="1:82" x14ac:dyDescent="0.15">
      <c r="A21" s="4" t="s">
        <v>11</v>
      </c>
      <c r="B21" s="5">
        <v>12</v>
      </c>
      <c r="C21" s="6" t="s">
        <v>217</v>
      </c>
      <c r="D21" s="14" t="s">
        <v>219</v>
      </c>
      <c r="E21" s="6" t="s">
        <v>180</v>
      </c>
      <c r="F21" s="6" t="s">
        <v>182</v>
      </c>
      <c r="G21" s="13">
        <v>150</v>
      </c>
      <c r="H21" s="13">
        <v>28</v>
      </c>
      <c r="I21" s="13">
        <v>1640</v>
      </c>
      <c r="J21" s="18">
        <v>15.4</v>
      </c>
      <c r="K21" s="13"/>
      <c r="L21" s="13"/>
      <c r="M21" s="22">
        <v>1.26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2</v>
      </c>
      <c r="W21" s="13">
        <v>0</v>
      </c>
      <c r="X21" s="13">
        <v>0</v>
      </c>
      <c r="Y21" s="13">
        <v>0</v>
      </c>
      <c r="Z21" s="13">
        <v>44</v>
      </c>
      <c r="AA21" s="13">
        <v>100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1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6</v>
      </c>
      <c r="BH21" s="13">
        <v>16</v>
      </c>
      <c r="BI21" s="13">
        <v>19</v>
      </c>
      <c r="BJ21" s="13">
        <v>7</v>
      </c>
      <c r="BK21" s="13">
        <v>0</v>
      </c>
      <c r="BL21" s="13">
        <v>44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1</v>
      </c>
      <c r="BZ21" s="13">
        <v>0</v>
      </c>
      <c r="CA21" s="13">
        <v>16</v>
      </c>
      <c r="CB21" s="27">
        <v>1</v>
      </c>
      <c r="CC21" s="25"/>
      <c r="CD21" s="11">
        <f t="shared" si="0"/>
        <v>0.9203142536475869</v>
      </c>
    </row>
    <row r="22" spans="1:82" x14ac:dyDescent="0.15">
      <c r="A22" s="4" t="s">
        <v>62</v>
      </c>
      <c r="B22" s="5">
        <v>6</v>
      </c>
      <c r="C22" s="6" t="s">
        <v>217</v>
      </c>
      <c r="D22" s="14" t="s">
        <v>220</v>
      </c>
      <c r="E22" s="6" t="s">
        <v>180</v>
      </c>
      <c r="F22" s="6" t="s">
        <v>185</v>
      </c>
      <c r="G22" s="13">
        <v>150</v>
      </c>
      <c r="H22" s="13">
        <v>39</v>
      </c>
      <c r="I22" s="13">
        <v>1850</v>
      </c>
      <c r="J22" s="18">
        <v>16.100000000000001</v>
      </c>
      <c r="K22" s="13"/>
      <c r="L22" s="13"/>
      <c r="M22" s="22">
        <v>2.74</v>
      </c>
      <c r="N22" s="13"/>
      <c r="O22" s="13">
        <v>3</v>
      </c>
      <c r="P22" s="13">
        <v>2</v>
      </c>
      <c r="Q22" s="13">
        <v>4</v>
      </c>
      <c r="R22" s="13">
        <v>1</v>
      </c>
      <c r="S22" s="13">
        <v>0</v>
      </c>
      <c r="T22" s="13">
        <v>2</v>
      </c>
      <c r="U22" s="13">
        <v>0</v>
      </c>
      <c r="V22" s="13">
        <v>107</v>
      </c>
      <c r="W22" s="13">
        <v>23</v>
      </c>
      <c r="X22" s="13">
        <v>16</v>
      </c>
      <c r="Y22" s="13">
        <v>6</v>
      </c>
      <c r="Z22" s="13">
        <v>67</v>
      </c>
      <c r="AA22" s="13">
        <v>127</v>
      </c>
      <c r="AB22" s="13">
        <v>0</v>
      </c>
      <c r="AC22" s="13">
        <v>0</v>
      </c>
      <c r="AD22" s="13">
        <v>1</v>
      </c>
      <c r="AE22" s="13">
        <v>0</v>
      </c>
      <c r="AF22" s="13">
        <v>0</v>
      </c>
      <c r="AG22" s="13">
        <v>0</v>
      </c>
      <c r="AH22" s="13">
        <v>0</v>
      </c>
      <c r="AI22" s="13">
        <v>1</v>
      </c>
      <c r="AJ22" s="13">
        <v>1</v>
      </c>
      <c r="AK22" s="13">
        <v>1</v>
      </c>
      <c r="AL22" s="13">
        <v>0</v>
      </c>
      <c r="AM22" s="13">
        <v>0</v>
      </c>
      <c r="AN22" s="13">
        <v>1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22</v>
      </c>
      <c r="BH22" s="13">
        <v>16</v>
      </c>
      <c r="BI22" s="13">
        <v>10</v>
      </c>
      <c r="BJ22" s="13">
        <v>19</v>
      </c>
      <c r="BK22" s="13">
        <v>0</v>
      </c>
      <c r="BL22" s="13">
        <v>27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2</v>
      </c>
      <c r="BX22" s="13">
        <v>0</v>
      </c>
      <c r="BY22" s="13">
        <v>1</v>
      </c>
      <c r="BZ22" s="13">
        <v>0</v>
      </c>
      <c r="CA22" s="13">
        <v>29</v>
      </c>
      <c r="CB22" s="27">
        <v>1</v>
      </c>
      <c r="CC22" s="25"/>
      <c r="CD22" s="11">
        <f t="shared" si="0"/>
        <v>1.0381593714927049</v>
      </c>
    </row>
    <row r="23" spans="1:82" x14ac:dyDescent="0.15">
      <c r="A23" s="4" t="s">
        <v>64</v>
      </c>
      <c r="B23" s="5" t="s">
        <v>186</v>
      </c>
      <c r="C23" s="6" t="s">
        <v>217</v>
      </c>
      <c r="D23" s="14" t="s">
        <v>221</v>
      </c>
      <c r="E23" s="6" t="s">
        <v>188</v>
      </c>
      <c r="F23" s="6" t="s">
        <v>185</v>
      </c>
      <c r="G23" s="13">
        <v>150</v>
      </c>
      <c r="H23" s="13">
        <v>56</v>
      </c>
      <c r="I23" s="13">
        <v>1810</v>
      </c>
      <c r="J23" s="18">
        <v>16.100000000000001</v>
      </c>
      <c r="K23" s="13"/>
      <c r="L23" s="13"/>
      <c r="M23" s="22">
        <v>1.72</v>
      </c>
      <c r="N23" s="13"/>
      <c r="O23" s="13">
        <v>1</v>
      </c>
      <c r="P23" s="13">
        <v>0</v>
      </c>
      <c r="Q23" s="13">
        <v>12</v>
      </c>
      <c r="R23" s="13">
        <v>0</v>
      </c>
      <c r="S23" s="13">
        <v>0</v>
      </c>
      <c r="T23" s="13">
        <v>0</v>
      </c>
      <c r="U23" s="13">
        <v>0</v>
      </c>
      <c r="V23" s="13">
        <v>7</v>
      </c>
      <c r="W23" s="13">
        <v>2</v>
      </c>
      <c r="X23" s="13">
        <v>6</v>
      </c>
      <c r="Y23" s="13">
        <v>0</v>
      </c>
      <c r="Z23" s="13">
        <v>22</v>
      </c>
      <c r="AA23" s="13">
        <v>66</v>
      </c>
      <c r="AB23" s="13">
        <v>0</v>
      </c>
      <c r="AC23" s="13">
        <v>0</v>
      </c>
      <c r="AD23" s="13">
        <v>1</v>
      </c>
      <c r="AE23" s="13">
        <v>0</v>
      </c>
      <c r="AF23" s="13">
        <v>1</v>
      </c>
      <c r="AG23" s="13">
        <v>0</v>
      </c>
      <c r="AH23" s="13">
        <v>1</v>
      </c>
      <c r="AI23" s="13">
        <v>35</v>
      </c>
      <c r="AJ23" s="13">
        <v>30</v>
      </c>
      <c r="AK23" s="13">
        <v>6</v>
      </c>
      <c r="AL23" s="13">
        <v>0</v>
      </c>
      <c r="AM23" s="13">
        <v>0</v>
      </c>
      <c r="AN23" s="13">
        <v>3</v>
      </c>
      <c r="AO23" s="13">
        <v>5</v>
      </c>
      <c r="AP23" s="13">
        <v>0</v>
      </c>
      <c r="AQ23" s="13">
        <v>2</v>
      </c>
      <c r="AR23" s="13">
        <v>1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84</v>
      </c>
      <c r="BH23" s="13">
        <v>1</v>
      </c>
      <c r="BI23" s="13">
        <v>0</v>
      </c>
      <c r="BJ23" s="13">
        <v>4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2</v>
      </c>
      <c r="BX23" s="13">
        <v>0</v>
      </c>
      <c r="BY23" s="13">
        <v>9</v>
      </c>
      <c r="BZ23" s="13">
        <v>0</v>
      </c>
      <c r="CA23" s="13">
        <v>432</v>
      </c>
      <c r="CB23" s="26">
        <v>6.25E-2</v>
      </c>
      <c r="CC23" s="25"/>
      <c r="CD23" s="11">
        <f t="shared" si="0"/>
        <v>1.015712682379349</v>
      </c>
    </row>
    <row r="24" spans="1:82" x14ac:dyDescent="0.15">
      <c r="A24" s="4" t="s">
        <v>63</v>
      </c>
      <c r="B24" s="5" t="s">
        <v>189</v>
      </c>
      <c r="C24" s="6" t="s">
        <v>217</v>
      </c>
      <c r="D24" s="14" t="s">
        <v>222</v>
      </c>
      <c r="E24" s="6" t="s">
        <v>192</v>
      </c>
      <c r="F24" s="6" t="s">
        <v>185</v>
      </c>
      <c r="G24" s="13">
        <v>150</v>
      </c>
      <c r="H24" s="13">
        <v>47</v>
      </c>
      <c r="I24" s="13">
        <v>1840</v>
      </c>
      <c r="J24" s="18">
        <v>16.2</v>
      </c>
      <c r="K24" s="13"/>
      <c r="L24" s="13"/>
      <c r="M24" s="22">
        <v>2.78</v>
      </c>
      <c r="N24" s="13"/>
      <c r="O24" s="13">
        <v>4</v>
      </c>
      <c r="P24" s="13">
        <v>0</v>
      </c>
      <c r="Q24" s="13">
        <v>2</v>
      </c>
      <c r="R24" s="13">
        <v>1</v>
      </c>
      <c r="S24" s="13">
        <v>0</v>
      </c>
      <c r="T24" s="13">
        <v>1</v>
      </c>
      <c r="U24" s="13">
        <v>0</v>
      </c>
      <c r="V24" s="13">
        <v>9</v>
      </c>
      <c r="W24" s="13">
        <v>21</v>
      </c>
      <c r="X24" s="13">
        <v>15</v>
      </c>
      <c r="Y24" s="13">
        <v>0</v>
      </c>
      <c r="Z24" s="13">
        <v>26</v>
      </c>
      <c r="AA24" s="13">
        <v>68</v>
      </c>
      <c r="AB24" s="13">
        <v>0</v>
      </c>
      <c r="AC24" s="13">
        <v>0</v>
      </c>
      <c r="AD24" s="13">
        <v>1</v>
      </c>
      <c r="AE24" s="13">
        <v>0</v>
      </c>
      <c r="AF24" s="13">
        <v>3</v>
      </c>
      <c r="AG24" s="13">
        <v>1</v>
      </c>
      <c r="AH24" s="13">
        <v>0</v>
      </c>
      <c r="AI24" s="13">
        <v>18</v>
      </c>
      <c r="AJ24" s="13">
        <v>2</v>
      </c>
      <c r="AK24" s="13">
        <v>3</v>
      </c>
      <c r="AL24" s="13">
        <v>0</v>
      </c>
      <c r="AM24" s="13">
        <v>0</v>
      </c>
      <c r="AN24" s="13">
        <v>5</v>
      </c>
      <c r="AO24" s="13">
        <v>2</v>
      </c>
      <c r="AP24" s="13">
        <v>0</v>
      </c>
      <c r="AQ24" s="13">
        <v>0</v>
      </c>
      <c r="AR24" s="13">
        <v>0</v>
      </c>
      <c r="AS24" s="13">
        <v>0</v>
      </c>
      <c r="AT24" s="13">
        <v>2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105</v>
      </c>
      <c r="BH24" s="13">
        <v>14</v>
      </c>
      <c r="BI24" s="13">
        <v>4</v>
      </c>
      <c r="BJ24" s="13">
        <v>7</v>
      </c>
      <c r="BK24" s="13">
        <v>0</v>
      </c>
      <c r="BL24" s="13">
        <v>1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1</v>
      </c>
      <c r="BX24" s="13">
        <v>0</v>
      </c>
      <c r="BY24" s="13">
        <v>1</v>
      </c>
      <c r="BZ24" s="13">
        <v>0</v>
      </c>
      <c r="CA24" s="13">
        <v>208</v>
      </c>
      <c r="CB24" s="26">
        <v>6.25E-2</v>
      </c>
      <c r="CC24" s="25"/>
      <c r="CD24" s="11">
        <f t="shared" si="0"/>
        <v>1.0325476992143658</v>
      </c>
    </row>
    <row r="25" spans="1:82" x14ac:dyDescent="0.15">
      <c r="A25" s="4" t="s">
        <v>65</v>
      </c>
      <c r="B25" s="5">
        <v>7</v>
      </c>
      <c r="C25" s="6" t="s">
        <v>217</v>
      </c>
      <c r="D25" s="14" t="s">
        <v>223</v>
      </c>
      <c r="E25" s="6" t="s">
        <v>178</v>
      </c>
      <c r="F25" s="6" t="s">
        <v>185</v>
      </c>
      <c r="G25" s="13">
        <v>130</v>
      </c>
      <c r="H25" s="13">
        <v>49</v>
      </c>
      <c r="I25" s="13">
        <v>1700</v>
      </c>
      <c r="J25" s="18">
        <v>16.100000000000001</v>
      </c>
      <c r="K25" s="13"/>
      <c r="L25" s="13"/>
      <c r="M25" s="22">
        <v>3.04</v>
      </c>
      <c r="N25" s="13"/>
      <c r="O25" s="13">
        <v>0</v>
      </c>
      <c r="P25" s="13">
        <v>0</v>
      </c>
      <c r="Q25" s="13">
        <v>1</v>
      </c>
      <c r="R25" s="13">
        <v>0</v>
      </c>
      <c r="S25" s="13">
        <v>0</v>
      </c>
      <c r="T25" s="13">
        <v>2</v>
      </c>
      <c r="U25" s="13">
        <v>4</v>
      </c>
      <c r="V25" s="13">
        <v>0</v>
      </c>
      <c r="W25" s="13">
        <v>0</v>
      </c>
      <c r="X25" s="13">
        <v>0</v>
      </c>
      <c r="Y25" s="13">
        <v>0</v>
      </c>
      <c r="Z25" s="13">
        <v>69</v>
      </c>
      <c r="AA25" s="13">
        <v>113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2</v>
      </c>
      <c r="AI25" s="13">
        <v>16</v>
      </c>
      <c r="AJ25" s="13">
        <v>13</v>
      </c>
      <c r="AK25" s="13">
        <v>3</v>
      </c>
      <c r="AL25" s="13">
        <v>0</v>
      </c>
      <c r="AM25" s="13">
        <v>0</v>
      </c>
      <c r="AN25" s="13">
        <v>4</v>
      </c>
      <c r="AO25" s="13">
        <v>8</v>
      </c>
      <c r="AP25" s="13">
        <v>0</v>
      </c>
      <c r="AQ25" s="13">
        <v>0</v>
      </c>
      <c r="AR25" s="13">
        <v>0</v>
      </c>
      <c r="AS25" s="13">
        <v>0</v>
      </c>
      <c r="AT25" s="13">
        <v>2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45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1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8</v>
      </c>
      <c r="BX25" s="13">
        <v>2</v>
      </c>
      <c r="BY25" s="13">
        <v>13</v>
      </c>
      <c r="BZ25" s="13">
        <v>0</v>
      </c>
      <c r="CA25" s="13">
        <v>200</v>
      </c>
      <c r="CB25" s="26">
        <v>0.125</v>
      </c>
      <c r="CC25" s="25"/>
      <c r="CD25" s="11">
        <f t="shared" si="0"/>
        <v>1.1007511007511006</v>
      </c>
    </row>
    <row r="26" spans="1:82" x14ac:dyDescent="0.15">
      <c r="A26" s="4" t="s">
        <v>66</v>
      </c>
      <c r="B26" s="5" t="s">
        <v>165</v>
      </c>
      <c r="C26" s="6" t="s">
        <v>224</v>
      </c>
      <c r="D26" s="14" t="s">
        <v>198</v>
      </c>
      <c r="E26" s="6" t="s">
        <v>167</v>
      </c>
      <c r="F26" s="6" t="s">
        <v>164</v>
      </c>
      <c r="G26" s="13">
        <v>83</v>
      </c>
      <c r="H26" s="13">
        <v>19</v>
      </c>
      <c r="I26" s="13">
        <v>1040</v>
      </c>
      <c r="J26" s="18">
        <v>16.600000000000001</v>
      </c>
      <c r="K26" s="13"/>
      <c r="L26" s="13"/>
      <c r="M26" s="22">
        <v>2.0299999999999998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3</v>
      </c>
      <c r="V26" s="13">
        <v>0</v>
      </c>
      <c r="W26" s="13">
        <v>0</v>
      </c>
      <c r="X26" s="13">
        <v>0</v>
      </c>
      <c r="Y26" s="13">
        <v>0</v>
      </c>
      <c r="Z26" s="13">
        <v>1</v>
      </c>
      <c r="AA26" s="13">
        <v>18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2</v>
      </c>
      <c r="AI26" s="13">
        <v>0</v>
      </c>
      <c r="AJ26" s="13">
        <v>0</v>
      </c>
      <c r="AK26" s="13">
        <v>14</v>
      </c>
      <c r="AL26" s="13">
        <v>0</v>
      </c>
      <c r="AM26" s="13">
        <v>0</v>
      </c>
      <c r="AN26" s="13">
        <v>3</v>
      </c>
      <c r="AO26" s="13">
        <v>1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5</v>
      </c>
      <c r="AW26" s="13">
        <v>0</v>
      </c>
      <c r="AX26" s="13">
        <v>0</v>
      </c>
      <c r="AY26" s="13">
        <v>1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13</v>
      </c>
      <c r="BX26" s="13">
        <v>6</v>
      </c>
      <c r="BY26" s="13">
        <v>11</v>
      </c>
      <c r="BZ26" s="13">
        <v>0</v>
      </c>
      <c r="CA26" s="13">
        <v>64</v>
      </c>
      <c r="CB26" s="26">
        <v>0.125</v>
      </c>
      <c r="CC26" s="25"/>
      <c r="CD26" s="11">
        <f t="shared" si="0"/>
        <v>1.0547239462902112</v>
      </c>
    </row>
    <row r="27" spans="1:82" x14ac:dyDescent="0.15">
      <c r="A27" s="4" t="s">
        <v>67</v>
      </c>
      <c r="B27" s="5" t="s">
        <v>168</v>
      </c>
      <c r="C27" s="6" t="s">
        <v>224</v>
      </c>
      <c r="D27" s="14" t="s">
        <v>225</v>
      </c>
      <c r="E27" s="6" t="s">
        <v>171</v>
      </c>
      <c r="F27" s="6" t="s">
        <v>164</v>
      </c>
      <c r="G27" s="13">
        <v>135</v>
      </c>
      <c r="H27" s="13">
        <v>2</v>
      </c>
      <c r="I27" s="13">
        <v>1490</v>
      </c>
      <c r="J27" s="18">
        <v>16.600000000000001</v>
      </c>
      <c r="K27" s="13"/>
      <c r="L27" s="13"/>
      <c r="M27" s="22">
        <v>3.81</v>
      </c>
      <c r="N27" s="13"/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1</v>
      </c>
      <c r="AJ27" s="13">
        <v>0</v>
      </c>
      <c r="AK27" s="13">
        <v>0</v>
      </c>
      <c r="AL27" s="13">
        <v>0</v>
      </c>
      <c r="AM27" s="13">
        <v>0</v>
      </c>
      <c r="AN27" s="13">
        <v>5</v>
      </c>
      <c r="AO27" s="13">
        <v>2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1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2</v>
      </c>
      <c r="BX27" s="13">
        <v>0</v>
      </c>
      <c r="BY27" s="13">
        <v>10</v>
      </c>
      <c r="BZ27" s="13">
        <v>0</v>
      </c>
      <c r="CA27" s="13">
        <v>91</v>
      </c>
      <c r="CB27" s="27">
        <v>1</v>
      </c>
      <c r="CC27" s="25" t="s">
        <v>268</v>
      </c>
      <c r="CD27" s="11">
        <f t="shared" si="0"/>
        <v>0.92904352163611414</v>
      </c>
    </row>
    <row r="28" spans="1:82" x14ac:dyDescent="0.15">
      <c r="A28" s="4" t="s">
        <v>68</v>
      </c>
      <c r="B28" s="5">
        <v>3</v>
      </c>
      <c r="C28" s="6" t="s">
        <v>226</v>
      </c>
      <c r="D28" s="14" t="s">
        <v>227</v>
      </c>
      <c r="E28" s="6" t="s">
        <v>173</v>
      </c>
      <c r="F28" s="6" t="s">
        <v>164</v>
      </c>
      <c r="G28" s="13">
        <v>146</v>
      </c>
      <c r="H28" s="13">
        <v>1</v>
      </c>
      <c r="I28" s="13">
        <v>1400</v>
      </c>
      <c r="J28" s="18">
        <v>16.3</v>
      </c>
      <c r="K28" s="13"/>
      <c r="L28" s="13"/>
      <c r="M28" s="22">
        <v>3.23</v>
      </c>
      <c r="N28" s="13"/>
      <c r="O28" s="13">
        <v>6</v>
      </c>
      <c r="P28" s="13">
        <v>0</v>
      </c>
      <c r="Q28" s="13">
        <v>31</v>
      </c>
      <c r="R28" s="13">
        <v>2</v>
      </c>
      <c r="S28" s="13">
        <v>0</v>
      </c>
      <c r="T28" s="13">
        <v>1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9</v>
      </c>
      <c r="AA28" s="13">
        <v>19</v>
      </c>
      <c r="AB28" s="13">
        <v>0</v>
      </c>
      <c r="AC28" s="13">
        <v>2</v>
      </c>
      <c r="AD28" s="13">
        <v>2</v>
      </c>
      <c r="AE28" s="13">
        <v>0</v>
      </c>
      <c r="AF28" s="13">
        <v>0</v>
      </c>
      <c r="AG28" s="13">
        <v>0</v>
      </c>
      <c r="AH28" s="13">
        <v>2</v>
      </c>
      <c r="AI28" s="13">
        <v>6</v>
      </c>
      <c r="AJ28" s="13">
        <v>2</v>
      </c>
      <c r="AK28" s="13">
        <v>9</v>
      </c>
      <c r="AL28" s="13">
        <v>0</v>
      </c>
      <c r="AM28" s="13">
        <v>0</v>
      </c>
      <c r="AN28" s="13">
        <v>1</v>
      </c>
      <c r="AO28" s="13">
        <v>0</v>
      </c>
      <c r="AP28" s="13">
        <v>0</v>
      </c>
      <c r="AQ28" s="13">
        <v>1</v>
      </c>
      <c r="AR28" s="13">
        <v>2</v>
      </c>
      <c r="AS28" s="13">
        <v>0</v>
      </c>
      <c r="AT28" s="13">
        <v>0</v>
      </c>
      <c r="AU28" s="13">
        <v>0</v>
      </c>
      <c r="AV28" s="13">
        <v>1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21</v>
      </c>
      <c r="BI28" s="13">
        <v>6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3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1</v>
      </c>
      <c r="BX28" s="13">
        <v>3</v>
      </c>
      <c r="BY28" s="13">
        <v>2</v>
      </c>
      <c r="BZ28" s="13">
        <v>0</v>
      </c>
      <c r="CA28" s="13">
        <v>12</v>
      </c>
      <c r="CB28" s="27">
        <v>1</v>
      </c>
      <c r="CC28" s="25"/>
      <c r="CD28" s="11">
        <f t="shared" si="0"/>
        <v>0.8071583414049166</v>
      </c>
    </row>
    <row r="29" spans="1:82" x14ac:dyDescent="0.15">
      <c r="A29" s="4" t="s">
        <v>69</v>
      </c>
      <c r="B29" s="5" t="s">
        <v>174</v>
      </c>
      <c r="C29" s="6" t="s">
        <v>226</v>
      </c>
      <c r="D29" s="14" t="s">
        <v>228</v>
      </c>
      <c r="E29" s="6" t="s">
        <v>176</v>
      </c>
      <c r="F29" s="6" t="s">
        <v>164</v>
      </c>
      <c r="G29" s="13">
        <v>150</v>
      </c>
      <c r="H29" s="13">
        <v>13</v>
      </c>
      <c r="I29" s="13">
        <v>1490</v>
      </c>
      <c r="J29" s="18">
        <v>16.899999999999999</v>
      </c>
      <c r="K29" s="13"/>
      <c r="L29" s="13"/>
      <c r="M29" s="22">
        <v>2.06</v>
      </c>
      <c r="N29" s="13"/>
      <c r="O29" s="13">
        <v>1</v>
      </c>
      <c r="P29" s="13">
        <v>1</v>
      </c>
      <c r="Q29" s="13">
        <v>10</v>
      </c>
      <c r="R29" s="13">
        <v>0</v>
      </c>
      <c r="S29" s="13">
        <v>0</v>
      </c>
      <c r="T29" s="13">
        <v>8</v>
      </c>
      <c r="U29" s="13">
        <v>2</v>
      </c>
      <c r="V29" s="13">
        <v>336</v>
      </c>
      <c r="W29" s="13">
        <v>26</v>
      </c>
      <c r="X29" s="13">
        <v>63</v>
      </c>
      <c r="Y29" s="13">
        <v>0</v>
      </c>
      <c r="Z29" s="13">
        <v>46</v>
      </c>
      <c r="AA29" s="13">
        <v>33</v>
      </c>
      <c r="AB29" s="13">
        <v>0</v>
      </c>
      <c r="AC29" s="13">
        <v>3</v>
      </c>
      <c r="AD29" s="13">
        <v>2</v>
      </c>
      <c r="AE29" s="13">
        <v>0</v>
      </c>
      <c r="AF29" s="13">
        <v>0</v>
      </c>
      <c r="AG29" s="13">
        <v>2</v>
      </c>
      <c r="AH29" s="13">
        <v>4</v>
      </c>
      <c r="AI29" s="13">
        <v>5</v>
      </c>
      <c r="AJ29" s="13">
        <v>8</v>
      </c>
      <c r="AK29" s="13">
        <v>3</v>
      </c>
      <c r="AL29" s="13">
        <v>0</v>
      </c>
      <c r="AM29" s="13">
        <v>0</v>
      </c>
      <c r="AN29" s="13">
        <v>0</v>
      </c>
      <c r="AO29" s="13">
        <v>1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1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111</v>
      </c>
      <c r="BH29" s="13">
        <v>12</v>
      </c>
      <c r="BI29" s="13">
        <v>2</v>
      </c>
      <c r="BJ29" s="13">
        <v>0</v>
      </c>
      <c r="BK29" s="13">
        <v>0</v>
      </c>
      <c r="BL29" s="13">
        <v>3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4</v>
      </c>
      <c r="BX29" s="13">
        <v>0</v>
      </c>
      <c r="BY29" s="13">
        <v>5</v>
      </c>
      <c r="BZ29" s="13">
        <v>0</v>
      </c>
      <c r="CA29" s="13">
        <v>9</v>
      </c>
      <c r="CB29" s="27">
        <v>1</v>
      </c>
      <c r="CC29" s="25"/>
      <c r="CD29" s="11">
        <f t="shared" si="0"/>
        <v>0.83613916947250277</v>
      </c>
    </row>
    <row r="30" spans="1:82" x14ac:dyDescent="0.15">
      <c r="A30" s="4" t="s">
        <v>70</v>
      </c>
      <c r="B30" s="5">
        <v>4</v>
      </c>
      <c r="C30" s="6" t="s">
        <v>226</v>
      </c>
      <c r="D30" s="14" t="s">
        <v>229</v>
      </c>
      <c r="E30" s="6" t="s">
        <v>178</v>
      </c>
      <c r="F30" s="6" t="s">
        <v>164</v>
      </c>
      <c r="G30" s="13">
        <v>150</v>
      </c>
      <c r="H30" s="13">
        <v>28</v>
      </c>
      <c r="I30" s="13">
        <v>1660</v>
      </c>
      <c r="J30" s="18">
        <v>16.5</v>
      </c>
      <c r="K30" s="13"/>
      <c r="L30" s="13"/>
      <c r="M30" s="22">
        <v>1.4</v>
      </c>
      <c r="N30" s="13"/>
      <c r="O30" s="13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50</v>
      </c>
      <c r="W30" s="13">
        <v>55</v>
      </c>
      <c r="X30" s="13">
        <v>25</v>
      </c>
      <c r="Y30" s="13">
        <v>0</v>
      </c>
      <c r="Z30" s="13">
        <v>7</v>
      </c>
      <c r="AA30" s="13">
        <v>62</v>
      </c>
      <c r="AB30" s="13">
        <v>0</v>
      </c>
      <c r="AC30" s="13">
        <v>0</v>
      </c>
      <c r="AD30" s="13">
        <v>4</v>
      </c>
      <c r="AE30" s="13">
        <v>0</v>
      </c>
      <c r="AF30" s="13">
        <v>0</v>
      </c>
      <c r="AG30" s="13">
        <v>0</v>
      </c>
      <c r="AH30" s="13">
        <v>4</v>
      </c>
      <c r="AI30" s="13">
        <v>7</v>
      </c>
      <c r="AJ30" s="13">
        <v>4</v>
      </c>
      <c r="AK30" s="13">
        <v>12</v>
      </c>
      <c r="AL30" s="13">
        <v>5</v>
      </c>
      <c r="AM30" s="13">
        <v>0</v>
      </c>
      <c r="AN30" s="13">
        <v>8</v>
      </c>
      <c r="AO30" s="13">
        <v>1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46</v>
      </c>
      <c r="BH30" s="13">
        <v>30</v>
      </c>
      <c r="BI30" s="13">
        <v>25</v>
      </c>
      <c r="BJ30" s="13">
        <v>0</v>
      </c>
      <c r="BK30" s="13">
        <v>0</v>
      </c>
      <c r="BL30" s="13">
        <v>6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2</v>
      </c>
      <c r="BY30" s="13">
        <v>5</v>
      </c>
      <c r="BZ30" s="13">
        <v>0</v>
      </c>
      <c r="CA30" s="13">
        <v>42</v>
      </c>
      <c r="CB30" s="26">
        <v>0.5</v>
      </c>
      <c r="CC30" s="25"/>
      <c r="CD30" s="11">
        <f t="shared" si="0"/>
        <v>0.93153759820426474</v>
      </c>
    </row>
    <row r="31" spans="1:82" x14ac:dyDescent="0.15">
      <c r="A31" s="4" t="s">
        <v>71</v>
      </c>
      <c r="B31" s="5">
        <v>11</v>
      </c>
      <c r="C31" s="6" t="s">
        <v>226</v>
      </c>
      <c r="D31" s="14" t="s">
        <v>230</v>
      </c>
      <c r="E31" s="6" t="s">
        <v>178</v>
      </c>
      <c r="F31" s="6" t="s">
        <v>182</v>
      </c>
      <c r="G31" s="13">
        <v>150</v>
      </c>
      <c r="H31" s="13">
        <v>6</v>
      </c>
      <c r="I31" s="13">
        <v>1460</v>
      </c>
      <c r="J31" s="18">
        <v>16.5</v>
      </c>
      <c r="K31" s="13"/>
      <c r="L31" s="13"/>
      <c r="M31" s="22">
        <v>1.84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7</v>
      </c>
      <c r="W31" s="13">
        <v>53</v>
      </c>
      <c r="X31" s="13">
        <v>8</v>
      </c>
      <c r="Y31" s="13">
        <v>4</v>
      </c>
      <c r="Z31" s="13">
        <v>38</v>
      </c>
      <c r="AA31" s="13">
        <v>103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10</v>
      </c>
      <c r="AJ31" s="13">
        <v>5</v>
      </c>
      <c r="AK31" s="13">
        <v>7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1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46</v>
      </c>
      <c r="BH31" s="13">
        <v>6</v>
      </c>
      <c r="BI31" s="13">
        <v>46</v>
      </c>
      <c r="BJ31" s="13">
        <v>13</v>
      </c>
      <c r="BK31" s="13">
        <v>0</v>
      </c>
      <c r="BL31" s="13">
        <v>14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1</v>
      </c>
      <c r="BZ31" s="13">
        <v>0</v>
      </c>
      <c r="CA31" s="13">
        <v>26</v>
      </c>
      <c r="CB31" s="26">
        <v>0.5</v>
      </c>
      <c r="CC31" s="25"/>
      <c r="CD31" s="11">
        <f t="shared" si="0"/>
        <v>0.81930415263748579</v>
      </c>
    </row>
    <row r="32" spans="1:82" x14ac:dyDescent="0.15">
      <c r="A32" s="4" t="s">
        <v>72</v>
      </c>
      <c r="B32" s="5">
        <v>10</v>
      </c>
      <c r="C32" s="6" t="s">
        <v>226</v>
      </c>
      <c r="D32" s="14" t="s">
        <v>231</v>
      </c>
      <c r="E32" s="6" t="s">
        <v>176</v>
      </c>
      <c r="F32" s="6" t="s">
        <v>182</v>
      </c>
      <c r="G32" s="13">
        <v>150</v>
      </c>
      <c r="H32" s="13">
        <v>23</v>
      </c>
      <c r="I32" s="13">
        <v>1650</v>
      </c>
      <c r="J32" s="18">
        <v>16.7</v>
      </c>
      <c r="K32" s="13"/>
      <c r="L32" s="13"/>
      <c r="M32" s="22">
        <v>2.44</v>
      </c>
      <c r="N32" s="13"/>
      <c r="O32" s="13">
        <v>3</v>
      </c>
      <c r="P32" s="13">
        <v>2</v>
      </c>
      <c r="Q32" s="13">
        <v>0</v>
      </c>
      <c r="R32" s="13">
        <v>0</v>
      </c>
      <c r="S32" s="13">
        <v>0</v>
      </c>
      <c r="T32" s="13">
        <v>2</v>
      </c>
      <c r="U32" s="13">
        <v>0</v>
      </c>
      <c r="V32" s="13">
        <v>0</v>
      </c>
      <c r="W32" s="13">
        <v>0</v>
      </c>
      <c r="X32" s="13">
        <v>12</v>
      </c>
      <c r="Y32" s="13">
        <v>0</v>
      </c>
      <c r="Z32" s="13">
        <v>10</v>
      </c>
      <c r="AA32" s="13">
        <v>17</v>
      </c>
      <c r="AB32" s="13">
        <v>0</v>
      </c>
      <c r="AC32" s="13">
        <v>7</v>
      </c>
      <c r="AD32" s="13">
        <v>0</v>
      </c>
      <c r="AE32" s="13">
        <v>0</v>
      </c>
      <c r="AF32" s="13">
        <v>2</v>
      </c>
      <c r="AG32" s="13">
        <v>0</v>
      </c>
      <c r="AH32" s="13">
        <v>2</v>
      </c>
      <c r="AI32" s="13">
        <v>13</v>
      </c>
      <c r="AJ32" s="13">
        <v>12</v>
      </c>
      <c r="AK32" s="13">
        <v>11</v>
      </c>
      <c r="AL32" s="13">
        <v>0</v>
      </c>
      <c r="AM32" s="13">
        <v>0</v>
      </c>
      <c r="AN32" s="13">
        <v>3</v>
      </c>
      <c r="AO32" s="13">
        <v>1</v>
      </c>
      <c r="AP32" s="13">
        <v>0</v>
      </c>
      <c r="AQ32" s="13">
        <v>0</v>
      </c>
      <c r="AR32" s="13">
        <v>1</v>
      </c>
      <c r="AS32" s="13">
        <v>0</v>
      </c>
      <c r="AT32" s="13">
        <v>0</v>
      </c>
      <c r="AU32" s="13">
        <v>0</v>
      </c>
      <c r="AV32" s="13">
        <v>1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45</v>
      </c>
      <c r="BH32" s="13">
        <v>13</v>
      </c>
      <c r="BI32" s="13">
        <v>15</v>
      </c>
      <c r="BJ32" s="13">
        <v>5</v>
      </c>
      <c r="BK32" s="13">
        <v>0</v>
      </c>
      <c r="BL32" s="13">
        <v>3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3</v>
      </c>
      <c r="BX32" s="13">
        <v>1</v>
      </c>
      <c r="BY32" s="13">
        <v>7</v>
      </c>
      <c r="BZ32" s="13">
        <v>0</v>
      </c>
      <c r="CA32" s="13">
        <v>88</v>
      </c>
      <c r="CB32" s="26">
        <v>0.125</v>
      </c>
      <c r="CC32" s="25"/>
      <c r="CD32" s="11">
        <f t="shared" si="0"/>
        <v>0.92592592592592582</v>
      </c>
    </row>
    <row r="33" spans="1:82" x14ac:dyDescent="0.15">
      <c r="A33" s="4" t="s">
        <v>73</v>
      </c>
      <c r="B33" s="5">
        <v>9</v>
      </c>
      <c r="C33" s="6" t="s">
        <v>226</v>
      </c>
      <c r="D33" s="14" t="s">
        <v>232</v>
      </c>
      <c r="E33" s="6" t="s">
        <v>173</v>
      </c>
      <c r="F33" s="6" t="s">
        <v>182</v>
      </c>
      <c r="G33" s="13">
        <v>148</v>
      </c>
      <c r="H33" s="13">
        <v>40</v>
      </c>
      <c r="I33" s="13">
        <v>1620</v>
      </c>
      <c r="J33" s="18">
        <v>16.8</v>
      </c>
      <c r="K33" s="13"/>
      <c r="L33" s="13"/>
      <c r="M33" s="22">
        <v>4.43</v>
      </c>
      <c r="N33" s="13"/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1</v>
      </c>
      <c r="V33" s="13">
        <v>0</v>
      </c>
      <c r="W33" s="13">
        <v>0</v>
      </c>
      <c r="X33" s="13">
        <v>1</v>
      </c>
      <c r="Y33" s="13">
        <v>0</v>
      </c>
      <c r="Z33" s="13">
        <v>11</v>
      </c>
      <c r="AA33" s="13">
        <v>51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3</v>
      </c>
      <c r="AI33" s="13">
        <v>4</v>
      </c>
      <c r="AJ33" s="13">
        <v>0</v>
      </c>
      <c r="AK33" s="13">
        <v>0</v>
      </c>
      <c r="AL33" s="13">
        <v>0</v>
      </c>
      <c r="AM33" s="13">
        <v>0</v>
      </c>
      <c r="AN33" s="13">
        <v>9</v>
      </c>
      <c r="AO33" s="13">
        <v>6</v>
      </c>
      <c r="AP33" s="13">
        <v>1</v>
      </c>
      <c r="AQ33" s="13">
        <v>0</v>
      </c>
      <c r="AR33" s="13">
        <v>0</v>
      </c>
      <c r="AS33" s="13">
        <v>0</v>
      </c>
      <c r="AT33" s="13">
        <v>0</v>
      </c>
      <c r="AU33" s="13">
        <v>1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1</v>
      </c>
      <c r="BI33" s="13">
        <v>1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2</v>
      </c>
      <c r="BX33" s="13">
        <v>0</v>
      </c>
      <c r="BY33" s="13">
        <v>9</v>
      </c>
      <c r="BZ33" s="13">
        <v>0</v>
      </c>
      <c r="CA33" s="13">
        <v>40</v>
      </c>
      <c r="CB33" s="26">
        <v>0.25</v>
      </c>
      <c r="CC33" s="25"/>
      <c r="CD33" s="11">
        <f t="shared" si="0"/>
        <v>0.92137592137592128</v>
      </c>
    </row>
    <row r="34" spans="1:82" x14ac:dyDescent="0.15">
      <c r="A34" s="4" t="s">
        <v>74</v>
      </c>
      <c r="B34" s="5" t="s">
        <v>197</v>
      </c>
      <c r="C34" s="6" t="s">
        <v>226</v>
      </c>
      <c r="D34" s="14" t="s">
        <v>233</v>
      </c>
      <c r="E34" s="6" t="s">
        <v>199</v>
      </c>
      <c r="F34" s="6" t="s">
        <v>182</v>
      </c>
      <c r="G34" s="13">
        <v>132</v>
      </c>
      <c r="H34" s="13">
        <v>24</v>
      </c>
      <c r="I34" s="13">
        <v>1370</v>
      </c>
      <c r="J34" s="18">
        <v>16.8</v>
      </c>
      <c r="K34" s="13"/>
      <c r="L34" s="13"/>
      <c r="M34" s="22">
        <v>2.17</v>
      </c>
      <c r="N34" s="13"/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4</v>
      </c>
      <c r="V34" s="13">
        <v>0</v>
      </c>
      <c r="W34" s="13">
        <v>0</v>
      </c>
      <c r="X34" s="13">
        <v>0</v>
      </c>
      <c r="Y34" s="13">
        <v>0</v>
      </c>
      <c r="Z34" s="13">
        <v>8</v>
      </c>
      <c r="AA34" s="13">
        <v>23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2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11</v>
      </c>
      <c r="AO34" s="13">
        <v>5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1</v>
      </c>
      <c r="AV34" s="13">
        <v>2</v>
      </c>
      <c r="AW34" s="13">
        <v>0</v>
      </c>
      <c r="AX34" s="13">
        <v>0</v>
      </c>
      <c r="AY34" s="13">
        <v>2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5</v>
      </c>
      <c r="BX34" s="13">
        <v>1</v>
      </c>
      <c r="BY34" s="13">
        <v>10</v>
      </c>
      <c r="BZ34" s="13">
        <v>0</v>
      </c>
      <c r="CA34" s="13">
        <v>48</v>
      </c>
      <c r="CB34" s="26">
        <v>0.25</v>
      </c>
      <c r="CC34" s="25"/>
      <c r="CD34" s="11">
        <f t="shared" si="0"/>
        <v>0.87363534333231296</v>
      </c>
    </row>
    <row r="35" spans="1:82" x14ac:dyDescent="0.15">
      <c r="A35" s="4" t="s">
        <v>75</v>
      </c>
      <c r="B35" s="5" t="s">
        <v>200</v>
      </c>
      <c r="C35" s="6" t="s">
        <v>226</v>
      </c>
      <c r="D35" s="14" t="s">
        <v>234</v>
      </c>
      <c r="E35" s="6" t="s">
        <v>235</v>
      </c>
      <c r="F35" s="6" t="s">
        <v>182</v>
      </c>
      <c r="G35" s="13">
        <v>98</v>
      </c>
      <c r="H35" s="13">
        <v>8</v>
      </c>
      <c r="I35" s="13">
        <v>945</v>
      </c>
      <c r="J35" s="18">
        <v>16.399999999999999</v>
      </c>
      <c r="K35" s="13"/>
      <c r="L35" s="13"/>
      <c r="M35" s="22">
        <v>4.6500000000000004</v>
      </c>
      <c r="N35" s="13"/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2</v>
      </c>
      <c r="AO35" s="13">
        <v>1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2</v>
      </c>
      <c r="BI35" s="13">
        <v>0</v>
      </c>
      <c r="BJ35" s="13">
        <v>0</v>
      </c>
      <c r="BK35" s="13">
        <v>0</v>
      </c>
      <c r="BL35" s="13">
        <v>1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1</v>
      </c>
      <c r="BW35" s="13">
        <v>8</v>
      </c>
      <c r="BX35" s="13">
        <v>1</v>
      </c>
      <c r="BY35" s="13">
        <v>14</v>
      </c>
      <c r="BZ35" s="13">
        <v>0</v>
      </c>
      <c r="CA35" s="13">
        <v>832</v>
      </c>
      <c r="CB35" s="26">
        <v>3.125E-2</v>
      </c>
      <c r="CC35" s="25"/>
      <c r="CD35" s="11">
        <f t="shared" si="0"/>
        <v>0.81168831168831157</v>
      </c>
    </row>
    <row r="36" spans="1:82" x14ac:dyDescent="0.15">
      <c r="A36" s="4" t="s">
        <v>76</v>
      </c>
      <c r="B36" s="5" t="s">
        <v>203</v>
      </c>
      <c r="C36" s="6" t="s">
        <v>226</v>
      </c>
      <c r="D36" s="14" t="s">
        <v>236</v>
      </c>
      <c r="E36" s="6" t="s">
        <v>205</v>
      </c>
      <c r="F36" s="6" t="s">
        <v>182</v>
      </c>
      <c r="G36" s="13">
        <v>69</v>
      </c>
      <c r="H36" s="13">
        <v>38</v>
      </c>
      <c r="I36" s="13">
        <v>830</v>
      </c>
      <c r="J36" s="18">
        <v>16.7</v>
      </c>
      <c r="K36" s="13"/>
      <c r="L36" s="13"/>
      <c r="M36" s="22">
        <v>2.85</v>
      </c>
      <c r="N36" s="13"/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17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2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1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1</v>
      </c>
      <c r="AV36" s="13">
        <v>0</v>
      </c>
      <c r="AW36" s="13">
        <v>0</v>
      </c>
      <c r="AX36" s="13">
        <v>0</v>
      </c>
      <c r="AY36" s="13">
        <v>1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5</v>
      </c>
      <c r="BX36" s="13">
        <v>1</v>
      </c>
      <c r="BY36" s="13">
        <v>25</v>
      </c>
      <c r="BZ36" s="13">
        <v>0</v>
      </c>
      <c r="CA36" s="13">
        <v>896</v>
      </c>
      <c r="CB36" s="26">
        <v>1.5625E-2</v>
      </c>
      <c r="CC36" s="25"/>
      <c r="CD36" s="11">
        <f t="shared" si="0"/>
        <v>1.0125408676133314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2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C30" sqref="C30"/>
    </sheetView>
  </sheetViews>
  <sheetFormatPr defaultRowHeight="13.5" x14ac:dyDescent="0.15"/>
  <cols>
    <col min="1" max="1" width="5.875" style="28" customWidth="1"/>
    <col min="2" max="2" width="10.375" style="29" customWidth="1"/>
    <col min="3" max="3" width="12.125" style="31" customWidth="1"/>
    <col min="4" max="4" width="9.375" style="28" customWidth="1"/>
    <col min="5" max="5" width="9.375" style="30" customWidth="1"/>
    <col min="6" max="6" width="9.375" style="28" customWidth="1"/>
    <col min="7" max="7" width="16.75" style="28" bestFit="1" customWidth="1"/>
    <col min="8" max="8" width="8" style="28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7" x14ac:dyDescent="0.15">
      <c r="C1" s="30"/>
    </row>
    <row r="2" spans="1:7" ht="14.25" x14ac:dyDescent="0.15">
      <c r="A2" s="68" t="s">
        <v>269</v>
      </c>
      <c r="B2" s="68"/>
      <c r="C2" s="68"/>
      <c r="D2" s="68"/>
      <c r="E2" s="68"/>
      <c r="F2" s="68"/>
      <c r="G2" s="68"/>
    </row>
    <row r="4" spans="1:7" x14ac:dyDescent="0.15">
      <c r="D4" s="69" t="s">
        <v>270</v>
      </c>
      <c r="E4" s="70"/>
    </row>
    <row r="5" spans="1:7" x14ac:dyDescent="0.15">
      <c r="A5" s="32" t="s">
        <v>271</v>
      </c>
      <c r="B5" s="33" t="s">
        <v>272</v>
      </c>
      <c r="C5" s="34" t="s">
        <v>273</v>
      </c>
      <c r="D5" s="32" t="s">
        <v>274</v>
      </c>
      <c r="E5" s="35" t="s">
        <v>275</v>
      </c>
      <c r="F5" s="32" t="s">
        <v>276</v>
      </c>
      <c r="G5" s="36" t="s">
        <v>277</v>
      </c>
    </row>
    <row r="6" spans="1:7" x14ac:dyDescent="0.15">
      <c r="A6" s="37">
        <v>1</v>
      </c>
      <c r="B6" s="38">
        <v>20210422</v>
      </c>
      <c r="C6" s="32">
        <v>6</v>
      </c>
      <c r="D6" s="32">
        <v>41</v>
      </c>
      <c r="E6" s="39">
        <f>D6/40</f>
        <v>1.0249999999999999</v>
      </c>
      <c r="F6" s="32" t="s">
        <v>278</v>
      </c>
      <c r="G6" s="37" t="str">
        <f>IF(E6=1.1,"ﾏｻﾊﾞ",IF(E6&lt;1.1,"ﾏｻﾊﾞ","ｺﾞﾏｻﾊﾞ"))</f>
        <v>ﾏｻﾊﾞ</v>
      </c>
    </row>
    <row r="7" spans="1:7" x14ac:dyDescent="0.15">
      <c r="A7" s="37">
        <f t="shared" ref="A7:A32" si="0">A6+1</f>
        <v>2</v>
      </c>
      <c r="B7" s="38">
        <v>20210422</v>
      </c>
      <c r="C7" s="32" t="s">
        <v>152</v>
      </c>
      <c r="D7" s="32">
        <v>43</v>
      </c>
      <c r="E7" s="39">
        <f>D7/40</f>
        <v>1.075</v>
      </c>
      <c r="F7" s="32" t="s">
        <v>278</v>
      </c>
      <c r="G7" s="37" t="str">
        <f>IF(E7=1.1,"ﾏｻﾊﾞ",IF(E7&lt;1.1,"ﾏｻﾊﾞ","ｺﾞﾏｻﾊﾞ"))</f>
        <v>ﾏｻﾊﾞ</v>
      </c>
    </row>
    <row r="8" spans="1:7" x14ac:dyDescent="0.15">
      <c r="A8" s="37">
        <f t="shared" si="0"/>
        <v>3</v>
      </c>
      <c r="B8" s="38">
        <v>20210422</v>
      </c>
      <c r="C8" s="32" t="s">
        <v>155</v>
      </c>
      <c r="D8" s="32">
        <v>40</v>
      </c>
      <c r="E8" s="39">
        <f t="shared" ref="E8:E32" si="1">D8/40</f>
        <v>1</v>
      </c>
      <c r="F8" s="32" t="s">
        <v>278</v>
      </c>
      <c r="G8" s="37" t="str">
        <f t="shared" ref="G8:G32" si="2">IF(E8=1.1,"ﾏｻﾊﾞ",IF(E8&lt;1.1,"ﾏｻﾊﾞ","ｺﾞﾏｻﾊﾞ"))</f>
        <v>ﾏｻﾊﾞ</v>
      </c>
    </row>
    <row r="9" spans="1:7" s="28" customFormat="1" ht="12" x14ac:dyDescent="0.15">
      <c r="A9" s="37">
        <f t="shared" si="0"/>
        <v>4</v>
      </c>
      <c r="B9" s="38">
        <v>20210427</v>
      </c>
      <c r="C9" s="32">
        <v>3</v>
      </c>
      <c r="D9" s="32">
        <v>40</v>
      </c>
      <c r="E9" s="39">
        <f t="shared" si="1"/>
        <v>1</v>
      </c>
      <c r="F9" s="32" t="s">
        <v>282</v>
      </c>
      <c r="G9" s="37" t="str">
        <f t="shared" si="2"/>
        <v>ﾏｻﾊﾞ</v>
      </c>
    </row>
    <row r="10" spans="1:7" s="28" customFormat="1" ht="12" x14ac:dyDescent="0.15">
      <c r="A10" s="37">
        <f t="shared" si="0"/>
        <v>5</v>
      </c>
      <c r="B10" s="38">
        <v>20210427</v>
      </c>
      <c r="C10" s="32">
        <v>3</v>
      </c>
      <c r="D10" s="32">
        <v>38</v>
      </c>
      <c r="E10" s="39">
        <f t="shared" si="1"/>
        <v>0.95</v>
      </c>
      <c r="F10" s="32" t="s">
        <v>282</v>
      </c>
      <c r="G10" s="37" t="str">
        <f t="shared" si="2"/>
        <v>ﾏｻﾊﾞ</v>
      </c>
    </row>
    <row r="11" spans="1:7" s="28" customFormat="1" ht="12" x14ac:dyDescent="0.15">
      <c r="A11" s="37">
        <f t="shared" si="0"/>
        <v>6</v>
      </c>
      <c r="B11" s="38">
        <v>20210427</v>
      </c>
      <c r="C11" s="32">
        <v>3</v>
      </c>
      <c r="D11" s="32">
        <v>41</v>
      </c>
      <c r="E11" s="39">
        <f t="shared" si="1"/>
        <v>1.0249999999999999</v>
      </c>
      <c r="F11" s="32" t="s">
        <v>278</v>
      </c>
      <c r="G11" s="37" t="str">
        <f t="shared" si="2"/>
        <v>ﾏｻﾊﾞ</v>
      </c>
    </row>
    <row r="12" spans="1:7" s="28" customFormat="1" ht="12" x14ac:dyDescent="0.15">
      <c r="A12" s="37">
        <f t="shared" si="0"/>
        <v>7</v>
      </c>
      <c r="B12" s="38">
        <v>20210427</v>
      </c>
      <c r="C12" s="32">
        <v>3</v>
      </c>
      <c r="D12" s="32">
        <v>41</v>
      </c>
      <c r="E12" s="39">
        <f t="shared" si="1"/>
        <v>1.0249999999999999</v>
      </c>
      <c r="F12" s="32" t="s">
        <v>278</v>
      </c>
      <c r="G12" s="37" t="str">
        <f t="shared" si="2"/>
        <v>ﾏｻﾊﾞ</v>
      </c>
    </row>
    <row r="13" spans="1:7" s="28" customFormat="1" ht="12" x14ac:dyDescent="0.15">
      <c r="A13" s="37">
        <f t="shared" si="0"/>
        <v>8</v>
      </c>
      <c r="B13" s="38">
        <v>20210427</v>
      </c>
      <c r="C13" s="32" t="s">
        <v>120</v>
      </c>
      <c r="D13" s="32">
        <v>40</v>
      </c>
      <c r="E13" s="39">
        <f t="shared" si="1"/>
        <v>1</v>
      </c>
      <c r="F13" s="32" t="s">
        <v>282</v>
      </c>
      <c r="G13" s="37" t="str">
        <f t="shared" si="2"/>
        <v>ﾏｻﾊﾞ</v>
      </c>
    </row>
    <row r="14" spans="1:7" s="28" customFormat="1" ht="12" x14ac:dyDescent="0.15">
      <c r="A14" s="37">
        <f t="shared" si="0"/>
        <v>9</v>
      </c>
      <c r="B14" s="38">
        <v>20210427</v>
      </c>
      <c r="C14" s="32" t="s">
        <v>120</v>
      </c>
      <c r="D14" s="32">
        <v>40</v>
      </c>
      <c r="E14" s="39">
        <f t="shared" si="1"/>
        <v>1</v>
      </c>
      <c r="F14" s="32" t="s">
        <v>282</v>
      </c>
      <c r="G14" s="37" t="str">
        <f t="shared" si="2"/>
        <v>ﾏｻﾊﾞ</v>
      </c>
    </row>
    <row r="15" spans="1:7" s="28" customFormat="1" ht="12" x14ac:dyDescent="0.15">
      <c r="A15" s="37">
        <f t="shared" si="0"/>
        <v>10</v>
      </c>
      <c r="B15" s="38">
        <v>20210427</v>
      </c>
      <c r="C15" s="32" t="s">
        <v>120</v>
      </c>
      <c r="D15" s="32">
        <v>41</v>
      </c>
      <c r="E15" s="39">
        <f t="shared" si="1"/>
        <v>1.0249999999999999</v>
      </c>
      <c r="F15" s="32" t="s">
        <v>282</v>
      </c>
      <c r="G15" s="37" t="str">
        <f t="shared" si="2"/>
        <v>ﾏｻﾊﾞ</v>
      </c>
    </row>
    <row r="16" spans="1:7" s="28" customFormat="1" ht="12" x14ac:dyDescent="0.15">
      <c r="A16" s="37">
        <f t="shared" si="0"/>
        <v>11</v>
      </c>
      <c r="B16" s="38">
        <v>20210427</v>
      </c>
      <c r="C16" s="32" t="s">
        <v>120</v>
      </c>
      <c r="D16" s="32">
        <v>40</v>
      </c>
      <c r="E16" s="39">
        <f t="shared" si="1"/>
        <v>1</v>
      </c>
      <c r="F16" s="32" t="s">
        <v>278</v>
      </c>
      <c r="G16" s="37" t="str">
        <f t="shared" si="2"/>
        <v>ﾏｻﾊﾞ</v>
      </c>
    </row>
    <row r="17" spans="1:7" s="28" customFormat="1" ht="12" x14ac:dyDescent="0.15">
      <c r="A17" s="37">
        <f t="shared" si="0"/>
        <v>12</v>
      </c>
      <c r="B17" s="38">
        <v>20210427</v>
      </c>
      <c r="C17" s="32" t="s">
        <v>120</v>
      </c>
      <c r="D17" s="32">
        <v>42</v>
      </c>
      <c r="E17" s="39">
        <f t="shared" si="1"/>
        <v>1.05</v>
      </c>
      <c r="F17" s="32" t="s">
        <v>278</v>
      </c>
      <c r="G17" s="37" t="str">
        <f t="shared" si="2"/>
        <v>ﾏｻﾊﾞ</v>
      </c>
    </row>
    <row r="18" spans="1:7" s="28" customFormat="1" ht="12" x14ac:dyDescent="0.15">
      <c r="A18" s="37">
        <f t="shared" si="0"/>
        <v>13</v>
      </c>
      <c r="B18" s="38">
        <v>20210427</v>
      </c>
      <c r="C18" s="32">
        <v>4</v>
      </c>
      <c r="D18" s="32">
        <v>39</v>
      </c>
      <c r="E18" s="39">
        <f t="shared" si="1"/>
        <v>0.97499999999999998</v>
      </c>
      <c r="F18" s="32" t="s">
        <v>278</v>
      </c>
      <c r="G18" s="37" t="str">
        <f t="shared" si="2"/>
        <v>ﾏｻﾊﾞ</v>
      </c>
    </row>
    <row r="19" spans="1:7" s="28" customFormat="1" ht="12" x14ac:dyDescent="0.15">
      <c r="A19" s="37">
        <f t="shared" si="0"/>
        <v>14</v>
      </c>
      <c r="B19" s="38">
        <v>20210427</v>
      </c>
      <c r="C19" s="32">
        <v>4</v>
      </c>
      <c r="D19" s="32">
        <v>40</v>
      </c>
      <c r="E19" s="39">
        <f t="shared" si="1"/>
        <v>1</v>
      </c>
      <c r="F19" s="32" t="s">
        <v>278</v>
      </c>
      <c r="G19" s="37" t="str">
        <f t="shared" si="2"/>
        <v>ﾏｻﾊﾞ</v>
      </c>
    </row>
    <row r="20" spans="1:7" s="28" customFormat="1" ht="12" x14ac:dyDescent="0.15">
      <c r="A20" s="37">
        <f t="shared" si="0"/>
        <v>15</v>
      </c>
      <c r="B20" s="38">
        <v>20210427</v>
      </c>
      <c r="C20" s="32">
        <v>4</v>
      </c>
      <c r="D20" s="32">
        <v>40</v>
      </c>
      <c r="E20" s="39">
        <f t="shared" si="1"/>
        <v>1</v>
      </c>
      <c r="F20" s="32" t="s">
        <v>278</v>
      </c>
      <c r="G20" s="37" t="str">
        <f t="shared" si="2"/>
        <v>ﾏｻﾊﾞ</v>
      </c>
    </row>
    <row r="21" spans="1:7" s="28" customFormat="1" ht="12" x14ac:dyDescent="0.15">
      <c r="A21" s="37">
        <f t="shared" si="0"/>
        <v>16</v>
      </c>
      <c r="B21" s="38">
        <v>20210427</v>
      </c>
      <c r="C21" s="32">
        <v>4</v>
      </c>
      <c r="D21" s="32">
        <v>41</v>
      </c>
      <c r="E21" s="39">
        <f t="shared" si="1"/>
        <v>1.0249999999999999</v>
      </c>
      <c r="F21" s="32" t="s">
        <v>278</v>
      </c>
      <c r="G21" s="37" t="str">
        <f t="shared" si="2"/>
        <v>ﾏｻﾊﾞ</v>
      </c>
    </row>
    <row r="22" spans="1:7" s="28" customFormat="1" ht="12" x14ac:dyDescent="0.15">
      <c r="A22" s="37">
        <f t="shared" si="0"/>
        <v>17</v>
      </c>
      <c r="B22" s="38">
        <v>20210427</v>
      </c>
      <c r="C22" s="32">
        <v>4</v>
      </c>
      <c r="D22" s="32">
        <v>39</v>
      </c>
      <c r="E22" s="39">
        <f t="shared" si="1"/>
        <v>0.97499999999999998</v>
      </c>
      <c r="F22" s="32" t="s">
        <v>278</v>
      </c>
      <c r="G22" s="37" t="str">
        <f t="shared" si="2"/>
        <v>ﾏｻﾊﾞ</v>
      </c>
    </row>
    <row r="23" spans="1:7" s="28" customFormat="1" ht="12" x14ac:dyDescent="0.15">
      <c r="A23" s="37">
        <f t="shared" si="0"/>
        <v>18</v>
      </c>
      <c r="B23" s="38">
        <v>20210427</v>
      </c>
      <c r="C23" s="32">
        <v>10</v>
      </c>
      <c r="D23" s="32">
        <v>39</v>
      </c>
      <c r="E23" s="39">
        <f t="shared" si="1"/>
        <v>0.97499999999999998</v>
      </c>
      <c r="F23" s="32" t="s">
        <v>282</v>
      </c>
      <c r="G23" s="37" t="str">
        <f t="shared" si="2"/>
        <v>ﾏｻﾊﾞ</v>
      </c>
    </row>
    <row r="24" spans="1:7" s="28" customFormat="1" ht="12" x14ac:dyDescent="0.15">
      <c r="A24" s="37">
        <f t="shared" si="0"/>
        <v>19</v>
      </c>
      <c r="B24" s="38">
        <v>20210427</v>
      </c>
      <c r="C24" s="32">
        <v>10</v>
      </c>
      <c r="D24" s="32">
        <v>41</v>
      </c>
      <c r="E24" s="39">
        <f t="shared" si="1"/>
        <v>1.0249999999999999</v>
      </c>
      <c r="F24" s="32" t="s">
        <v>282</v>
      </c>
      <c r="G24" s="37" t="str">
        <f t="shared" si="2"/>
        <v>ﾏｻﾊﾞ</v>
      </c>
    </row>
    <row r="25" spans="1:7" s="28" customFormat="1" ht="12" x14ac:dyDescent="0.15">
      <c r="A25" s="37">
        <f t="shared" si="0"/>
        <v>20</v>
      </c>
      <c r="B25" s="38">
        <v>20210427</v>
      </c>
      <c r="C25" s="32">
        <v>10</v>
      </c>
      <c r="D25" s="32">
        <v>40</v>
      </c>
      <c r="E25" s="39">
        <f t="shared" si="1"/>
        <v>1</v>
      </c>
      <c r="F25" s="32" t="s">
        <v>282</v>
      </c>
      <c r="G25" s="37" t="str">
        <f t="shared" si="2"/>
        <v>ﾏｻﾊﾞ</v>
      </c>
    </row>
    <row r="26" spans="1:7" s="28" customFormat="1" ht="12" x14ac:dyDescent="0.15">
      <c r="A26" s="37">
        <f t="shared" si="0"/>
        <v>21</v>
      </c>
      <c r="B26" s="38">
        <v>20210427</v>
      </c>
      <c r="C26" s="32">
        <v>10</v>
      </c>
      <c r="D26" s="32">
        <v>41</v>
      </c>
      <c r="E26" s="39">
        <f t="shared" si="1"/>
        <v>1.0249999999999999</v>
      </c>
      <c r="F26" s="32" t="s">
        <v>282</v>
      </c>
      <c r="G26" s="37" t="str">
        <f t="shared" si="2"/>
        <v>ﾏｻﾊﾞ</v>
      </c>
    </row>
    <row r="27" spans="1:7" s="28" customFormat="1" ht="12" x14ac:dyDescent="0.15">
      <c r="A27" s="37">
        <f t="shared" si="0"/>
        <v>22</v>
      </c>
      <c r="B27" s="38">
        <v>20210427</v>
      </c>
      <c r="C27" s="32">
        <v>10</v>
      </c>
      <c r="D27" s="32">
        <v>39</v>
      </c>
      <c r="E27" s="39">
        <f t="shared" si="1"/>
        <v>0.97499999999999998</v>
      </c>
      <c r="F27" s="32" t="s">
        <v>282</v>
      </c>
      <c r="G27" s="37" t="str">
        <f t="shared" si="2"/>
        <v>ﾏｻﾊﾞ</v>
      </c>
    </row>
    <row r="28" spans="1:7" s="28" customFormat="1" ht="12" x14ac:dyDescent="0.15">
      <c r="A28" s="37">
        <f t="shared" si="0"/>
        <v>23</v>
      </c>
      <c r="B28" s="38">
        <v>20210427</v>
      </c>
      <c r="C28" s="32">
        <v>10</v>
      </c>
      <c r="D28" s="32">
        <v>40</v>
      </c>
      <c r="E28" s="39">
        <f t="shared" si="1"/>
        <v>1</v>
      </c>
      <c r="F28" s="32" t="s">
        <v>282</v>
      </c>
      <c r="G28" s="37" t="str">
        <f t="shared" si="2"/>
        <v>ﾏｻﾊﾞ</v>
      </c>
    </row>
    <row r="29" spans="1:7" s="28" customFormat="1" ht="12" x14ac:dyDescent="0.15">
      <c r="A29" s="37">
        <f t="shared" si="0"/>
        <v>24</v>
      </c>
      <c r="B29" s="38">
        <v>20210427</v>
      </c>
      <c r="C29" s="32">
        <v>10</v>
      </c>
      <c r="D29" s="32">
        <v>41</v>
      </c>
      <c r="E29" s="39">
        <f t="shared" si="1"/>
        <v>1.0249999999999999</v>
      </c>
      <c r="F29" s="32" t="s">
        <v>282</v>
      </c>
      <c r="G29" s="37" t="str">
        <f t="shared" si="2"/>
        <v>ﾏｻﾊﾞ</v>
      </c>
    </row>
    <row r="30" spans="1:7" s="28" customFormat="1" ht="12" x14ac:dyDescent="0.15">
      <c r="A30" s="37">
        <f t="shared" si="0"/>
        <v>25</v>
      </c>
      <c r="B30" s="38"/>
      <c r="C30" s="32"/>
      <c r="D30" s="32"/>
      <c r="E30" s="39">
        <f t="shared" si="1"/>
        <v>0</v>
      </c>
      <c r="F30" s="32"/>
      <c r="G30" s="37" t="str">
        <f t="shared" si="2"/>
        <v>ﾏｻﾊﾞ</v>
      </c>
    </row>
    <row r="31" spans="1:7" s="28" customFormat="1" ht="12" x14ac:dyDescent="0.15">
      <c r="A31" s="37">
        <f t="shared" si="0"/>
        <v>26</v>
      </c>
      <c r="B31" s="38"/>
      <c r="C31" s="32"/>
      <c r="D31" s="32"/>
      <c r="E31" s="39">
        <f t="shared" si="1"/>
        <v>0</v>
      </c>
      <c r="F31" s="32"/>
      <c r="G31" s="37" t="str">
        <f t="shared" si="2"/>
        <v>ﾏｻﾊﾞ</v>
      </c>
    </row>
    <row r="32" spans="1:7" s="28" customFormat="1" ht="12" x14ac:dyDescent="0.15">
      <c r="A32" s="37">
        <f t="shared" si="0"/>
        <v>27</v>
      </c>
      <c r="B32" s="38"/>
      <c r="C32" s="32"/>
      <c r="D32" s="32"/>
      <c r="E32" s="39">
        <f t="shared" si="1"/>
        <v>0</v>
      </c>
      <c r="F32" s="32"/>
      <c r="G32" s="37" t="str">
        <f t="shared" si="2"/>
        <v>ﾏｻﾊﾞ</v>
      </c>
    </row>
    <row r="33" spans="1:6" s="28" customFormat="1" ht="12" x14ac:dyDescent="0.15">
      <c r="B33" s="40"/>
      <c r="C33" s="41"/>
      <c r="D33" s="41"/>
      <c r="E33" s="30"/>
      <c r="F33" s="41"/>
    </row>
    <row r="34" spans="1:6" s="28" customFormat="1" ht="12" x14ac:dyDescent="0.15">
      <c r="B34" s="40"/>
      <c r="C34" s="41"/>
      <c r="D34" s="41"/>
      <c r="E34" s="30"/>
      <c r="F34" s="41"/>
    </row>
    <row r="35" spans="1:6" s="28" customFormat="1" ht="12" x14ac:dyDescent="0.15">
      <c r="B35" s="40"/>
      <c r="C35" s="41"/>
      <c r="E35" s="30"/>
      <c r="F35" s="41"/>
    </row>
    <row r="36" spans="1:6" s="28" customFormat="1" ht="12" x14ac:dyDescent="0.15">
      <c r="A36" s="42"/>
      <c r="B36" s="43"/>
      <c r="C36" s="44" t="s">
        <v>279</v>
      </c>
      <c r="E36" s="30"/>
    </row>
    <row r="37" spans="1:6" s="28" customFormat="1" ht="12" x14ac:dyDescent="0.15">
      <c r="A37" s="42"/>
      <c r="B37" s="43"/>
      <c r="C37" s="44" t="s">
        <v>280</v>
      </c>
      <c r="E37" s="30"/>
    </row>
    <row r="39" spans="1:6" s="28" customFormat="1" ht="12" x14ac:dyDescent="0.15">
      <c r="B39" s="29"/>
      <c r="C39" s="45" t="s">
        <v>281</v>
      </c>
      <c r="D39" s="46"/>
      <c r="E39" s="47"/>
      <c r="F39" s="46"/>
    </row>
    <row r="40" spans="1:6" s="28" customFormat="1" ht="12" x14ac:dyDescent="0.15">
      <c r="B40" s="29"/>
      <c r="C40" s="45"/>
      <c r="D40" s="46"/>
      <c r="E40" s="47"/>
      <c r="F40" s="46"/>
    </row>
    <row r="41" spans="1:6" s="28" customFormat="1" ht="12" x14ac:dyDescent="0.15">
      <c r="B41" s="29"/>
      <c r="C41" s="45"/>
      <c r="D41" s="46"/>
      <c r="E41" s="47"/>
      <c r="F41" s="46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topLeftCell="A4" workbookViewId="0">
      <selection activeCell="C6" sqref="C6"/>
    </sheetView>
  </sheetViews>
  <sheetFormatPr defaultColWidth="8.875"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1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625" customWidth="1"/>
  </cols>
  <sheetData>
    <row r="1" spans="1:84" x14ac:dyDescent="0.15">
      <c r="B1">
        <v>2021</v>
      </c>
      <c r="C1" t="s">
        <v>0</v>
      </c>
      <c r="D1">
        <v>6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9" t="s">
        <v>4</v>
      </c>
      <c r="D5" s="54" t="s">
        <v>5</v>
      </c>
      <c r="E5" s="56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20">
        <v>350100</v>
      </c>
      <c r="D6" s="57" t="s">
        <v>159</v>
      </c>
      <c r="E6" s="59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1"/>
      <c r="D7" s="54" t="s">
        <v>14</v>
      </c>
      <c r="E7" s="56"/>
      <c r="F7" s="3"/>
      <c r="G7" s="3"/>
      <c r="H7" s="3"/>
      <c r="I7" s="3"/>
      <c r="J7" s="3"/>
    </row>
    <row r="8" spans="1:84" x14ac:dyDescent="0.15">
      <c r="A8" s="3"/>
      <c r="B8" s="3"/>
      <c r="C8" s="21"/>
      <c r="D8" s="61">
        <v>3511</v>
      </c>
      <c r="E8" s="62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54" t="s">
        <v>19</v>
      </c>
      <c r="E10" s="56"/>
      <c r="F10" s="54" t="s">
        <v>20</v>
      </c>
      <c r="G10" s="55"/>
      <c r="H10" s="55"/>
      <c r="I10" s="55"/>
      <c r="J10" s="56"/>
    </row>
    <row r="11" spans="1:84" x14ac:dyDescent="0.15">
      <c r="A11" s="7">
        <v>4158</v>
      </c>
      <c r="B11" s="13">
        <v>50</v>
      </c>
      <c r="C11" s="13">
        <v>15</v>
      </c>
      <c r="D11" s="71">
        <v>610</v>
      </c>
      <c r="E11" s="72"/>
      <c r="F11" s="57"/>
      <c r="G11" s="58"/>
      <c r="H11" s="58"/>
      <c r="I11" s="58"/>
      <c r="J11" s="59"/>
    </row>
    <row r="13" spans="1:84" x14ac:dyDescent="0.15">
      <c r="O13" s="8" t="s">
        <v>91</v>
      </c>
      <c r="CD13" s="9" t="s">
        <v>87</v>
      </c>
      <c r="CE13" s="60" t="s">
        <v>102</v>
      </c>
      <c r="CF13" s="60"/>
    </row>
    <row r="14" spans="1:84" x14ac:dyDescent="0.1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4" t="s">
        <v>22</v>
      </c>
      <c r="M14" s="55"/>
      <c r="N14" s="56"/>
      <c r="O14" s="54" t="s">
        <v>23</v>
      </c>
      <c r="P14" s="55"/>
      <c r="Q14" s="55"/>
      <c r="R14" s="55"/>
      <c r="S14" s="55"/>
      <c r="T14" s="55"/>
      <c r="U14" s="56"/>
      <c r="V14" s="54" t="s">
        <v>24</v>
      </c>
      <c r="W14" s="55"/>
      <c r="X14" s="55"/>
      <c r="Y14" s="55"/>
      <c r="Z14" s="55"/>
      <c r="AA14" s="56"/>
      <c r="AB14" s="54" t="s">
        <v>25</v>
      </c>
      <c r="AC14" s="55"/>
      <c r="AD14" s="55"/>
      <c r="AE14" s="55"/>
      <c r="AF14" s="55"/>
      <c r="AG14" s="55"/>
      <c r="AH14" s="56"/>
      <c r="AI14" s="54" t="s">
        <v>26</v>
      </c>
      <c r="AJ14" s="55"/>
      <c r="AK14" s="55"/>
      <c r="AL14" s="55"/>
      <c r="AM14" s="55"/>
      <c r="AN14" s="55"/>
      <c r="AO14" s="56"/>
      <c r="AP14" s="65" t="s">
        <v>105</v>
      </c>
      <c r="AQ14" s="66"/>
      <c r="AR14" s="66"/>
      <c r="AS14" s="66"/>
      <c r="AT14" s="66"/>
      <c r="AU14" s="66"/>
      <c r="AV14" s="67"/>
      <c r="AW14" s="65" t="s">
        <v>104</v>
      </c>
      <c r="AX14" s="67"/>
      <c r="AY14" s="17" t="s">
        <v>27</v>
      </c>
      <c r="AZ14" s="65" t="s">
        <v>106</v>
      </c>
      <c r="BA14" s="66"/>
      <c r="BB14" s="66"/>
      <c r="BC14" s="66"/>
      <c r="BD14" s="66"/>
      <c r="BE14" s="66"/>
      <c r="BF14" s="67"/>
      <c r="BG14" s="65" t="s">
        <v>28</v>
      </c>
      <c r="BH14" s="66"/>
      <c r="BI14" s="67"/>
      <c r="BJ14" s="2" t="s">
        <v>29</v>
      </c>
      <c r="BK14" s="2" t="s">
        <v>95</v>
      </c>
      <c r="BL14" s="2" t="s">
        <v>30</v>
      </c>
      <c r="BM14" s="54" t="s">
        <v>31</v>
      </c>
      <c r="BN14" s="55"/>
      <c r="BO14" s="56"/>
      <c r="BP14" s="54" t="s">
        <v>32</v>
      </c>
      <c r="BQ14" s="55"/>
      <c r="BR14" s="56"/>
      <c r="BS14" s="54" t="s">
        <v>33</v>
      </c>
      <c r="BT14" s="55"/>
      <c r="BU14" s="56"/>
      <c r="BV14" s="2" t="s">
        <v>34</v>
      </c>
      <c r="BW14" s="54" t="s">
        <v>35</v>
      </c>
      <c r="BX14" s="55"/>
      <c r="BY14" s="56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160</v>
      </c>
      <c r="C16" s="6" t="s">
        <v>237</v>
      </c>
      <c r="D16" s="14" t="s">
        <v>210</v>
      </c>
      <c r="E16" s="6" t="s">
        <v>163</v>
      </c>
      <c r="F16" s="6" t="s">
        <v>164</v>
      </c>
      <c r="G16" s="13">
        <v>56</v>
      </c>
      <c r="H16" s="13">
        <v>2</v>
      </c>
      <c r="I16" s="13">
        <v>525</v>
      </c>
      <c r="J16" s="22">
        <v>19.899999999999999</v>
      </c>
      <c r="K16" s="13"/>
      <c r="L16" s="13"/>
      <c r="M16" s="22">
        <v>2.79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6</v>
      </c>
      <c r="AA16" s="13">
        <v>3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4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7</v>
      </c>
      <c r="BX16" s="13">
        <v>1</v>
      </c>
      <c r="BY16" s="13">
        <v>2</v>
      </c>
      <c r="BZ16" s="13">
        <v>0</v>
      </c>
      <c r="CA16" s="13">
        <v>40</v>
      </c>
      <c r="CB16" s="24">
        <v>1</v>
      </c>
      <c r="CD16" s="11">
        <f>(I16/G16)/($D$11/$B$11)</f>
        <v>0.76844262295081966</v>
      </c>
    </row>
    <row r="17" spans="1:82" x14ac:dyDescent="0.15">
      <c r="A17" s="4" t="s">
        <v>58</v>
      </c>
      <c r="B17" s="5">
        <v>21</v>
      </c>
      <c r="C17" s="6" t="s">
        <v>237</v>
      </c>
      <c r="D17" s="14" t="s">
        <v>238</v>
      </c>
      <c r="E17" s="6" t="s">
        <v>173</v>
      </c>
      <c r="F17" s="6" t="s">
        <v>208</v>
      </c>
      <c r="G17" s="13">
        <v>142</v>
      </c>
      <c r="H17" s="13">
        <v>18</v>
      </c>
      <c r="I17" s="13">
        <v>1470</v>
      </c>
      <c r="J17" s="22">
        <v>18.8</v>
      </c>
      <c r="K17" s="13"/>
      <c r="L17" s="13"/>
      <c r="M17" s="22">
        <v>1.94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25</v>
      </c>
      <c r="W17" s="13">
        <v>2</v>
      </c>
      <c r="X17" s="13">
        <v>85</v>
      </c>
      <c r="Y17" s="13">
        <v>0</v>
      </c>
      <c r="Z17" s="13">
        <v>92</v>
      </c>
      <c r="AA17" s="13">
        <v>44</v>
      </c>
      <c r="AB17" s="13">
        <v>0</v>
      </c>
      <c r="AC17" s="13">
        <v>0</v>
      </c>
      <c r="AD17" s="13">
        <v>1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1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1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1</v>
      </c>
      <c r="BX17" s="13">
        <v>0</v>
      </c>
      <c r="BY17" s="13">
        <v>0</v>
      </c>
      <c r="BZ17" s="13">
        <v>0</v>
      </c>
      <c r="CA17" s="13">
        <v>5</v>
      </c>
      <c r="CB17" s="24">
        <v>1</v>
      </c>
      <c r="CD17" s="11">
        <f t="shared" ref="CD17:CD45" si="0">(I17/G17)/($D$11/$B$11)</f>
        <v>0.84853382590625726</v>
      </c>
    </row>
    <row r="18" spans="1:82" x14ac:dyDescent="0.15">
      <c r="A18" s="4" t="s">
        <v>59</v>
      </c>
      <c r="B18" s="5">
        <v>5</v>
      </c>
      <c r="C18" s="6" t="s">
        <v>239</v>
      </c>
      <c r="D18" s="14" t="s">
        <v>213</v>
      </c>
      <c r="E18" s="6" t="s">
        <v>180</v>
      </c>
      <c r="F18" s="6" t="s">
        <v>164</v>
      </c>
      <c r="G18" s="13">
        <v>150</v>
      </c>
      <c r="H18" s="13">
        <v>34</v>
      </c>
      <c r="I18" s="13">
        <v>2010</v>
      </c>
      <c r="J18" s="22">
        <v>17.600000000000001</v>
      </c>
      <c r="K18" s="13"/>
      <c r="L18" s="13"/>
      <c r="M18" s="22">
        <v>4.82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147</v>
      </c>
      <c r="W18" s="13">
        <v>13</v>
      </c>
      <c r="X18" s="13">
        <v>3</v>
      </c>
      <c r="Y18" s="13">
        <v>0</v>
      </c>
      <c r="Z18" s="13">
        <v>2</v>
      </c>
      <c r="AA18" s="13">
        <v>64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12</v>
      </c>
      <c r="BH18" s="13">
        <v>0</v>
      </c>
      <c r="BI18" s="13">
        <v>1</v>
      </c>
      <c r="BJ18" s="13">
        <v>6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17</v>
      </c>
      <c r="CB18" s="24">
        <v>1</v>
      </c>
      <c r="CD18" s="11">
        <f t="shared" si="0"/>
        <v>1.098360655737705</v>
      </c>
    </row>
    <row r="19" spans="1:82" x14ac:dyDescent="0.15">
      <c r="A19" s="4" t="s">
        <v>60</v>
      </c>
      <c r="B19" s="5">
        <v>4</v>
      </c>
      <c r="C19" s="6" t="s">
        <v>239</v>
      </c>
      <c r="D19" s="14" t="s">
        <v>240</v>
      </c>
      <c r="E19" s="6" t="s">
        <v>178</v>
      </c>
      <c r="F19" s="6" t="s">
        <v>164</v>
      </c>
      <c r="G19" s="13">
        <v>150</v>
      </c>
      <c r="H19" s="13">
        <v>38</v>
      </c>
      <c r="I19" s="13">
        <v>1890</v>
      </c>
      <c r="J19" s="22">
        <v>17.399999999999999</v>
      </c>
      <c r="K19" s="13"/>
      <c r="L19" s="13"/>
      <c r="M19" s="22">
        <v>1.28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32</v>
      </c>
      <c r="W19" s="13">
        <v>25</v>
      </c>
      <c r="X19" s="13">
        <v>26</v>
      </c>
      <c r="Y19" s="13">
        <v>1</v>
      </c>
      <c r="Z19" s="13">
        <v>25</v>
      </c>
      <c r="AA19" s="13">
        <v>25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11</v>
      </c>
      <c r="BH19" s="13">
        <v>0</v>
      </c>
      <c r="BI19" s="13">
        <v>4</v>
      </c>
      <c r="BJ19" s="13">
        <v>5</v>
      </c>
      <c r="BK19" s="13">
        <v>0</v>
      </c>
      <c r="BL19" s="13">
        <v>1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5</v>
      </c>
      <c r="CB19" s="24">
        <v>1</v>
      </c>
      <c r="CD19" s="11">
        <f t="shared" si="0"/>
        <v>1.0327868852459017</v>
      </c>
    </row>
    <row r="20" spans="1:82" x14ac:dyDescent="0.15">
      <c r="A20" s="4" t="s">
        <v>61</v>
      </c>
      <c r="B20" s="5" t="s">
        <v>174</v>
      </c>
      <c r="C20" s="6" t="s">
        <v>241</v>
      </c>
      <c r="D20" s="14" t="s">
        <v>242</v>
      </c>
      <c r="E20" s="6" t="s">
        <v>176</v>
      </c>
      <c r="F20" s="6" t="s">
        <v>164</v>
      </c>
      <c r="G20" s="13">
        <v>150</v>
      </c>
      <c r="H20" s="13">
        <v>28</v>
      </c>
      <c r="I20" s="13">
        <v>1840</v>
      </c>
      <c r="J20" s="22">
        <v>18.5</v>
      </c>
      <c r="K20" s="13"/>
      <c r="L20" s="13"/>
      <c r="M20" s="22">
        <v>2.4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7</v>
      </c>
      <c r="X20" s="13">
        <v>10</v>
      </c>
      <c r="Y20" s="13">
        <v>1</v>
      </c>
      <c r="Z20" s="13">
        <v>69</v>
      </c>
      <c r="AA20" s="13">
        <v>104</v>
      </c>
      <c r="AB20" s="13">
        <v>0</v>
      </c>
      <c r="AC20" s="13">
        <v>3</v>
      </c>
      <c r="AD20" s="13">
        <v>3</v>
      </c>
      <c r="AE20" s="13">
        <v>0</v>
      </c>
      <c r="AF20" s="13">
        <v>3</v>
      </c>
      <c r="AG20" s="13">
        <v>3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1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2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1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2</v>
      </c>
      <c r="BZ20" s="13">
        <v>0</v>
      </c>
      <c r="CA20" s="13">
        <v>5</v>
      </c>
      <c r="CB20" s="24">
        <v>1</v>
      </c>
      <c r="CD20" s="11">
        <f t="shared" si="0"/>
        <v>1.0054644808743172</v>
      </c>
    </row>
    <row r="21" spans="1:82" x14ac:dyDescent="0.15">
      <c r="A21" s="4" t="s">
        <v>11</v>
      </c>
      <c r="B21" s="5">
        <v>3</v>
      </c>
      <c r="C21" s="6" t="s">
        <v>241</v>
      </c>
      <c r="D21" s="14" t="s">
        <v>243</v>
      </c>
      <c r="E21" s="6" t="s">
        <v>173</v>
      </c>
      <c r="F21" s="6" t="s">
        <v>164</v>
      </c>
      <c r="G21" s="13">
        <v>150</v>
      </c>
      <c r="H21" s="13">
        <v>32</v>
      </c>
      <c r="I21" s="13">
        <v>1675</v>
      </c>
      <c r="J21" s="22">
        <v>18.7</v>
      </c>
      <c r="K21" s="13"/>
      <c r="L21" s="13"/>
      <c r="M21" s="22">
        <v>2.14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2</v>
      </c>
      <c r="X21" s="13">
        <v>5</v>
      </c>
      <c r="Y21" s="13">
        <v>1</v>
      </c>
      <c r="Z21" s="13">
        <v>6</v>
      </c>
      <c r="AA21" s="13">
        <v>18</v>
      </c>
      <c r="AB21" s="13">
        <v>0</v>
      </c>
      <c r="AC21" s="13">
        <v>0</v>
      </c>
      <c r="AD21" s="13">
        <v>0</v>
      </c>
      <c r="AE21" s="13">
        <v>0</v>
      </c>
      <c r="AF21" s="13">
        <v>3</v>
      </c>
      <c r="AG21" s="13">
        <v>0</v>
      </c>
      <c r="AH21" s="13">
        <v>1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1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4</v>
      </c>
      <c r="BH21" s="13">
        <v>0</v>
      </c>
      <c r="BI21" s="13">
        <v>0</v>
      </c>
      <c r="BJ21" s="13">
        <v>0</v>
      </c>
      <c r="BK21" s="13">
        <v>0</v>
      </c>
      <c r="BL21" s="13">
        <v>1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5</v>
      </c>
      <c r="BZ21" s="13">
        <v>0</v>
      </c>
      <c r="CA21" s="13">
        <v>5</v>
      </c>
      <c r="CB21" s="24">
        <v>1</v>
      </c>
      <c r="CD21" s="11">
        <f t="shared" si="0"/>
        <v>0.91530054644808745</v>
      </c>
    </row>
    <row r="22" spans="1:82" x14ac:dyDescent="0.15">
      <c r="A22" s="4" t="s">
        <v>62</v>
      </c>
      <c r="B22" s="5" t="s">
        <v>168</v>
      </c>
      <c r="C22" s="6" t="s">
        <v>241</v>
      </c>
      <c r="D22" s="14" t="s">
        <v>244</v>
      </c>
      <c r="E22" s="6" t="s">
        <v>171</v>
      </c>
      <c r="F22" s="6" t="s">
        <v>164</v>
      </c>
      <c r="G22" s="13">
        <v>146</v>
      </c>
      <c r="H22" s="13">
        <v>38</v>
      </c>
      <c r="I22" s="13">
        <v>1825</v>
      </c>
      <c r="J22" s="22">
        <v>19.3</v>
      </c>
      <c r="K22" s="13"/>
      <c r="L22" s="13"/>
      <c r="M22" s="22">
        <v>11.52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9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2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2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1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1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1</v>
      </c>
      <c r="BX22" s="13">
        <v>1</v>
      </c>
      <c r="BY22" s="13">
        <v>21</v>
      </c>
      <c r="BZ22" s="13">
        <v>0</v>
      </c>
      <c r="CA22" s="13">
        <v>4</v>
      </c>
      <c r="CB22" s="24">
        <v>1</v>
      </c>
      <c r="CD22" s="11">
        <f t="shared" si="0"/>
        <v>1.0245901639344264</v>
      </c>
    </row>
    <row r="23" spans="1:82" x14ac:dyDescent="0.15">
      <c r="A23" s="4" t="s">
        <v>64</v>
      </c>
      <c r="B23" s="5" t="s">
        <v>165</v>
      </c>
      <c r="C23" s="6" t="s">
        <v>241</v>
      </c>
      <c r="D23" s="14" t="s">
        <v>245</v>
      </c>
      <c r="E23" s="6" t="s">
        <v>167</v>
      </c>
      <c r="F23" s="6" t="s">
        <v>164</v>
      </c>
      <c r="G23" s="13">
        <v>101</v>
      </c>
      <c r="H23" s="13">
        <v>50</v>
      </c>
      <c r="I23" s="13">
        <v>1510</v>
      </c>
      <c r="J23" s="22">
        <v>19.3</v>
      </c>
      <c r="K23" s="13"/>
      <c r="L23" s="13"/>
      <c r="M23" s="22">
        <v>2.63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19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3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26</v>
      </c>
      <c r="BX23" s="13">
        <v>2</v>
      </c>
      <c r="BY23" s="13">
        <v>18</v>
      </c>
      <c r="BZ23" s="13">
        <v>1</v>
      </c>
      <c r="CA23" s="13">
        <v>7</v>
      </c>
      <c r="CB23" s="24">
        <v>1</v>
      </c>
      <c r="CD23" s="11">
        <f t="shared" si="0"/>
        <v>1.2254504138938485</v>
      </c>
    </row>
    <row r="24" spans="1:82" x14ac:dyDescent="0.15">
      <c r="A24" s="4" t="s">
        <v>63</v>
      </c>
      <c r="B24" s="5" t="s">
        <v>203</v>
      </c>
      <c r="C24" s="6" t="s">
        <v>246</v>
      </c>
      <c r="D24" s="14" t="s">
        <v>247</v>
      </c>
      <c r="E24" s="6" t="s">
        <v>205</v>
      </c>
      <c r="F24" s="6" t="s">
        <v>182</v>
      </c>
      <c r="G24" s="13">
        <v>68</v>
      </c>
      <c r="H24" s="13">
        <v>7</v>
      </c>
      <c r="I24" s="13">
        <v>640</v>
      </c>
      <c r="J24" s="22">
        <v>20.2</v>
      </c>
      <c r="K24" s="13"/>
      <c r="L24" s="13"/>
      <c r="M24" s="22">
        <v>5.71</v>
      </c>
      <c r="N24" s="13"/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43</v>
      </c>
      <c r="BX24" s="13">
        <v>8</v>
      </c>
      <c r="BY24" s="13">
        <v>1</v>
      </c>
      <c r="BZ24" s="13">
        <v>0</v>
      </c>
      <c r="CA24" s="13">
        <v>13</v>
      </c>
      <c r="CB24" s="24">
        <v>1</v>
      </c>
      <c r="CD24" s="11">
        <f t="shared" si="0"/>
        <v>0.77145612343297987</v>
      </c>
    </row>
    <row r="25" spans="1:82" x14ac:dyDescent="0.15">
      <c r="A25" s="4" t="s">
        <v>65</v>
      </c>
      <c r="B25" s="5" t="s">
        <v>200</v>
      </c>
      <c r="C25" s="6" t="s">
        <v>246</v>
      </c>
      <c r="D25" s="14" t="s">
        <v>248</v>
      </c>
      <c r="E25" s="6" t="s">
        <v>235</v>
      </c>
      <c r="F25" s="6" t="s">
        <v>182</v>
      </c>
      <c r="G25" s="13">
        <v>97</v>
      </c>
      <c r="H25" s="13">
        <v>10</v>
      </c>
      <c r="I25" s="13">
        <v>960</v>
      </c>
      <c r="J25" s="22">
        <v>20.2</v>
      </c>
      <c r="K25" s="13"/>
      <c r="L25" s="13"/>
      <c r="M25" s="22">
        <v>1.75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1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24</v>
      </c>
      <c r="BX25" s="13">
        <v>6</v>
      </c>
      <c r="BY25" s="13">
        <v>1</v>
      </c>
      <c r="BZ25" s="13">
        <v>0</v>
      </c>
      <c r="CA25" s="13">
        <v>37</v>
      </c>
      <c r="CB25" s="24">
        <v>1</v>
      </c>
      <c r="CD25" s="11">
        <f t="shared" si="0"/>
        <v>0.81122190299138086</v>
      </c>
    </row>
    <row r="26" spans="1:82" x14ac:dyDescent="0.15">
      <c r="A26" s="4" t="s">
        <v>66</v>
      </c>
      <c r="B26" s="5" t="s">
        <v>197</v>
      </c>
      <c r="C26" s="6" t="s">
        <v>249</v>
      </c>
      <c r="D26" s="14" t="s">
        <v>250</v>
      </c>
      <c r="E26" s="6" t="s">
        <v>199</v>
      </c>
      <c r="F26" s="6" t="s">
        <v>182</v>
      </c>
      <c r="G26" s="13">
        <v>127</v>
      </c>
      <c r="H26" s="13">
        <v>13</v>
      </c>
      <c r="I26" s="13">
        <v>1340</v>
      </c>
      <c r="J26" s="22">
        <v>20.100000000000001</v>
      </c>
      <c r="K26" s="13"/>
      <c r="L26" s="13"/>
      <c r="M26" s="22">
        <v>5.18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1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1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3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1</v>
      </c>
      <c r="BX26" s="13">
        <v>2</v>
      </c>
      <c r="BY26" s="13">
        <v>22</v>
      </c>
      <c r="BZ26" s="13">
        <v>0</v>
      </c>
      <c r="CA26" s="13">
        <v>23</v>
      </c>
      <c r="CB26" s="24">
        <v>1</v>
      </c>
      <c r="CD26" s="11">
        <f t="shared" si="0"/>
        <v>0.86485091002968906</v>
      </c>
    </row>
    <row r="27" spans="1:82" x14ac:dyDescent="0.15">
      <c r="A27" s="4" t="s">
        <v>67</v>
      </c>
      <c r="B27" s="5">
        <v>9</v>
      </c>
      <c r="C27" s="6" t="s">
        <v>249</v>
      </c>
      <c r="D27" s="14" t="s">
        <v>251</v>
      </c>
      <c r="E27" s="6" t="s">
        <v>173</v>
      </c>
      <c r="F27" s="6" t="s">
        <v>182</v>
      </c>
      <c r="G27" s="13">
        <v>139</v>
      </c>
      <c r="H27" s="13">
        <v>12</v>
      </c>
      <c r="I27" s="13">
        <v>1340</v>
      </c>
      <c r="J27" s="22">
        <v>20.100000000000001</v>
      </c>
      <c r="K27" s="13"/>
      <c r="L27" s="13"/>
      <c r="M27" s="22">
        <v>2.62</v>
      </c>
      <c r="N27" s="13"/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3</v>
      </c>
      <c r="AA27" s="13">
        <v>2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2</v>
      </c>
      <c r="BX27" s="13">
        <v>1</v>
      </c>
      <c r="BY27" s="13">
        <v>3</v>
      </c>
      <c r="BZ27" s="13">
        <v>0</v>
      </c>
      <c r="CA27" s="13">
        <v>13</v>
      </c>
      <c r="CB27" s="24">
        <v>1</v>
      </c>
      <c r="CD27" s="11">
        <f t="shared" si="0"/>
        <v>0.79018752211345689</v>
      </c>
    </row>
    <row r="28" spans="1:82" x14ac:dyDescent="0.15">
      <c r="A28" s="4" t="s">
        <v>68</v>
      </c>
      <c r="B28" s="5">
        <v>10</v>
      </c>
      <c r="C28" s="6" t="s">
        <v>249</v>
      </c>
      <c r="D28" s="14" t="s">
        <v>252</v>
      </c>
      <c r="E28" s="6" t="s">
        <v>176</v>
      </c>
      <c r="F28" s="6" t="s">
        <v>182</v>
      </c>
      <c r="G28" s="13">
        <v>150</v>
      </c>
      <c r="H28" s="13">
        <v>34</v>
      </c>
      <c r="I28" s="13">
        <v>1790</v>
      </c>
      <c r="J28" s="22">
        <v>19.8</v>
      </c>
      <c r="K28" s="13"/>
      <c r="L28" s="13"/>
      <c r="M28" s="22">
        <v>8.14</v>
      </c>
      <c r="N28" s="13"/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5</v>
      </c>
      <c r="AA28" s="13">
        <v>23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1</v>
      </c>
      <c r="AH28" s="13">
        <v>2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12</v>
      </c>
      <c r="BH28" s="13">
        <v>2</v>
      </c>
      <c r="BI28" s="13">
        <v>0</v>
      </c>
      <c r="BJ28" s="13">
        <v>0</v>
      </c>
      <c r="BK28" s="13">
        <v>0</v>
      </c>
      <c r="BL28" s="13">
        <v>1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1</v>
      </c>
      <c r="BY28" s="13">
        <v>5</v>
      </c>
      <c r="BZ28" s="13">
        <v>0</v>
      </c>
      <c r="CA28" s="13">
        <v>1</v>
      </c>
      <c r="CB28" s="24">
        <v>1</v>
      </c>
      <c r="CD28" s="11">
        <f t="shared" si="0"/>
        <v>0.97814207650273233</v>
      </c>
    </row>
    <row r="29" spans="1:82" x14ac:dyDescent="0.15">
      <c r="A29" s="4" t="s">
        <v>69</v>
      </c>
      <c r="B29" s="5">
        <v>11</v>
      </c>
      <c r="C29" s="6" t="s">
        <v>249</v>
      </c>
      <c r="D29" s="14" t="s">
        <v>253</v>
      </c>
      <c r="E29" s="6" t="s">
        <v>178</v>
      </c>
      <c r="F29" s="6" t="s">
        <v>182</v>
      </c>
      <c r="G29" s="13">
        <v>150</v>
      </c>
      <c r="H29" s="13">
        <v>46</v>
      </c>
      <c r="I29" s="13">
        <v>2030</v>
      </c>
      <c r="J29" s="22">
        <v>19.8</v>
      </c>
      <c r="K29" s="13"/>
      <c r="L29" s="13"/>
      <c r="M29" s="22">
        <v>2.69</v>
      </c>
      <c r="N29" s="13"/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9</v>
      </c>
      <c r="AB29" s="13">
        <v>5</v>
      </c>
      <c r="AC29" s="13">
        <v>0</v>
      </c>
      <c r="AD29" s="13">
        <v>0</v>
      </c>
      <c r="AE29" s="13">
        <v>0</v>
      </c>
      <c r="AF29" s="13">
        <v>15</v>
      </c>
      <c r="AG29" s="13">
        <v>1</v>
      </c>
      <c r="AH29" s="13">
        <v>2</v>
      </c>
      <c r="AI29" s="13">
        <v>1</v>
      </c>
      <c r="AJ29" s="13">
        <v>0</v>
      </c>
      <c r="AK29" s="13">
        <v>1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40</v>
      </c>
      <c r="BH29" s="13">
        <v>4</v>
      </c>
      <c r="BI29" s="13">
        <v>0</v>
      </c>
      <c r="BJ29" s="13">
        <v>0</v>
      </c>
      <c r="BK29" s="13">
        <v>0</v>
      </c>
      <c r="BL29" s="13">
        <v>1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3</v>
      </c>
      <c r="BX29" s="13">
        <v>0</v>
      </c>
      <c r="BY29" s="13">
        <v>12</v>
      </c>
      <c r="BZ29" s="13">
        <v>0</v>
      </c>
      <c r="CA29" s="13">
        <v>7</v>
      </c>
      <c r="CB29" s="24">
        <v>1</v>
      </c>
      <c r="CD29" s="11">
        <f t="shared" si="0"/>
        <v>1.1092896174863389</v>
      </c>
    </row>
    <row r="30" spans="1:82" x14ac:dyDescent="0.15">
      <c r="A30" s="4" t="s">
        <v>70</v>
      </c>
      <c r="B30" s="5">
        <v>12</v>
      </c>
      <c r="C30" s="6" t="s">
        <v>249</v>
      </c>
      <c r="D30" s="14" t="s">
        <v>254</v>
      </c>
      <c r="E30" s="6" t="s">
        <v>127</v>
      </c>
      <c r="F30" s="6" t="s">
        <v>182</v>
      </c>
      <c r="G30" s="13">
        <v>150</v>
      </c>
      <c r="H30" s="13">
        <v>21</v>
      </c>
      <c r="I30" s="13">
        <v>1690</v>
      </c>
      <c r="J30" s="22">
        <v>18.600000000000001</v>
      </c>
      <c r="K30" s="13"/>
      <c r="L30" s="13"/>
      <c r="M30" s="22">
        <v>0.84</v>
      </c>
      <c r="N30" s="13"/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63</v>
      </c>
      <c r="W30" s="13">
        <v>3</v>
      </c>
      <c r="X30" s="13">
        <v>51</v>
      </c>
      <c r="Y30" s="13">
        <v>4</v>
      </c>
      <c r="Z30" s="13">
        <v>16</v>
      </c>
      <c r="AA30" s="13">
        <v>27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2</v>
      </c>
      <c r="BI30" s="13">
        <v>2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3</v>
      </c>
      <c r="CB30" s="24">
        <v>1</v>
      </c>
      <c r="CD30" s="11">
        <f t="shared" si="0"/>
        <v>0.92349726775956298</v>
      </c>
    </row>
    <row r="31" spans="1:82" x14ac:dyDescent="0.15">
      <c r="A31" s="4" t="s">
        <v>71</v>
      </c>
      <c r="B31" s="5">
        <v>13</v>
      </c>
      <c r="C31" s="6" t="s">
        <v>249</v>
      </c>
      <c r="D31" s="14" t="s">
        <v>255</v>
      </c>
      <c r="E31" s="6" t="s">
        <v>216</v>
      </c>
      <c r="F31" s="6" t="s">
        <v>182</v>
      </c>
      <c r="G31" s="13">
        <v>150</v>
      </c>
      <c r="H31" s="13">
        <v>47</v>
      </c>
      <c r="I31" s="13">
        <v>1960</v>
      </c>
      <c r="J31" s="22">
        <v>18.2</v>
      </c>
      <c r="K31" s="13"/>
      <c r="L31" s="13"/>
      <c r="M31" s="22">
        <v>3.78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19</v>
      </c>
      <c r="W31" s="13">
        <v>8</v>
      </c>
      <c r="X31" s="13">
        <v>3</v>
      </c>
      <c r="Y31" s="13">
        <v>0</v>
      </c>
      <c r="Z31" s="13">
        <v>16</v>
      </c>
      <c r="AA31" s="13">
        <v>46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1</v>
      </c>
      <c r="BH31" s="13">
        <v>11</v>
      </c>
      <c r="BI31" s="13">
        <v>11</v>
      </c>
      <c r="BJ31" s="13">
        <v>1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2</v>
      </c>
      <c r="BZ31" s="13">
        <v>0</v>
      </c>
      <c r="CA31" s="13">
        <v>8</v>
      </c>
      <c r="CB31" s="24">
        <v>1</v>
      </c>
      <c r="CD31" s="11">
        <f t="shared" si="0"/>
        <v>1.0710382513661203</v>
      </c>
    </row>
    <row r="32" spans="1:82" x14ac:dyDescent="0.15">
      <c r="A32" s="4" t="s">
        <v>72</v>
      </c>
      <c r="B32" s="5">
        <v>14</v>
      </c>
      <c r="C32" s="6" t="s">
        <v>249</v>
      </c>
      <c r="D32" s="14" t="s">
        <v>256</v>
      </c>
      <c r="E32" s="6" t="s">
        <v>257</v>
      </c>
      <c r="F32" s="6" t="s">
        <v>182</v>
      </c>
      <c r="G32" s="13">
        <v>150</v>
      </c>
      <c r="H32" s="13">
        <v>38</v>
      </c>
      <c r="I32" s="13">
        <v>1780</v>
      </c>
      <c r="J32" s="22">
        <v>17.600000000000001</v>
      </c>
      <c r="K32" s="13"/>
      <c r="L32" s="13"/>
      <c r="M32" s="22">
        <v>1.5</v>
      </c>
      <c r="N32" s="13"/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3</v>
      </c>
      <c r="AA32" s="13">
        <v>24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1</v>
      </c>
      <c r="BH32" s="13">
        <v>1</v>
      </c>
      <c r="BI32" s="13">
        <v>2</v>
      </c>
      <c r="BJ32" s="13">
        <v>3</v>
      </c>
      <c r="BK32" s="13">
        <v>0</v>
      </c>
      <c r="BL32" s="13">
        <v>2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11</v>
      </c>
      <c r="CB32" s="24">
        <v>1</v>
      </c>
      <c r="CD32" s="11">
        <f t="shared" si="0"/>
        <v>0.97267759562841538</v>
      </c>
    </row>
    <row r="33" spans="1:82" x14ac:dyDescent="0.15">
      <c r="A33" s="4" t="s">
        <v>73</v>
      </c>
      <c r="B33" s="5">
        <v>6</v>
      </c>
      <c r="C33" s="6" t="s">
        <v>258</v>
      </c>
      <c r="D33" s="14" t="s">
        <v>172</v>
      </c>
      <c r="E33" s="6" t="s">
        <v>180</v>
      </c>
      <c r="F33" s="6" t="s">
        <v>185</v>
      </c>
      <c r="G33" s="13">
        <v>150</v>
      </c>
      <c r="H33" s="13">
        <v>36</v>
      </c>
      <c r="I33" s="13">
        <v>1920</v>
      </c>
      <c r="J33" s="22">
        <v>19.8</v>
      </c>
      <c r="K33" s="13"/>
      <c r="L33" s="13"/>
      <c r="M33" s="22">
        <v>2.13</v>
      </c>
      <c r="N33" s="13"/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5</v>
      </c>
      <c r="W33" s="13">
        <v>44</v>
      </c>
      <c r="X33" s="13">
        <v>0</v>
      </c>
      <c r="Y33" s="13">
        <v>2</v>
      </c>
      <c r="Z33" s="13">
        <v>1</v>
      </c>
      <c r="AA33" s="13">
        <v>29</v>
      </c>
      <c r="AB33" s="13">
        <v>0</v>
      </c>
      <c r="AC33" s="13">
        <v>0</v>
      </c>
      <c r="AD33" s="13">
        <v>8</v>
      </c>
      <c r="AE33" s="13">
        <v>0</v>
      </c>
      <c r="AF33" s="13">
        <v>0</v>
      </c>
      <c r="AG33" s="13">
        <v>3</v>
      </c>
      <c r="AH33" s="13">
        <v>7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1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11</v>
      </c>
      <c r="BH33" s="13">
        <v>6</v>
      </c>
      <c r="BI33" s="13">
        <v>0</v>
      </c>
      <c r="BJ33" s="13">
        <v>2</v>
      </c>
      <c r="BK33" s="13">
        <v>1</v>
      </c>
      <c r="BL33" s="13">
        <v>4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6</v>
      </c>
      <c r="BZ33" s="13">
        <v>0</v>
      </c>
      <c r="CA33" s="13">
        <v>5</v>
      </c>
      <c r="CB33" s="24">
        <v>1</v>
      </c>
      <c r="CD33" s="11">
        <f t="shared" si="0"/>
        <v>1.0491803278688525</v>
      </c>
    </row>
    <row r="34" spans="1:82" x14ac:dyDescent="0.15">
      <c r="A34" s="4" t="s">
        <v>74</v>
      </c>
      <c r="B34" s="5" t="s">
        <v>186</v>
      </c>
      <c r="C34" s="6" t="s">
        <v>258</v>
      </c>
      <c r="D34" s="14" t="s">
        <v>259</v>
      </c>
      <c r="E34" s="6" t="s">
        <v>188</v>
      </c>
      <c r="F34" s="6" t="s">
        <v>185</v>
      </c>
      <c r="G34" s="13">
        <v>150</v>
      </c>
      <c r="H34" s="13">
        <v>32</v>
      </c>
      <c r="I34" s="13">
        <v>1720</v>
      </c>
      <c r="J34" s="22">
        <v>19.5</v>
      </c>
      <c r="K34" s="13"/>
      <c r="L34" s="13"/>
      <c r="M34" s="22">
        <v>2.64</v>
      </c>
      <c r="N34" s="13"/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7</v>
      </c>
      <c r="X34" s="13">
        <v>12</v>
      </c>
      <c r="Y34" s="13">
        <v>0</v>
      </c>
      <c r="Z34" s="13">
        <v>9</v>
      </c>
      <c r="AA34" s="13">
        <v>18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2</v>
      </c>
      <c r="AH34" s="13">
        <v>1</v>
      </c>
      <c r="AI34" s="13">
        <v>1</v>
      </c>
      <c r="AJ34" s="13">
        <v>0</v>
      </c>
      <c r="AK34" s="13">
        <v>0</v>
      </c>
      <c r="AL34" s="13">
        <v>0</v>
      </c>
      <c r="AM34" s="13">
        <v>0</v>
      </c>
      <c r="AN34" s="13">
        <v>1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12</v>
      </c>
      <c r="BH34" s="13">
        <v>10</v>
      </c>
      <c r="BI34" s="13">
        <v>1</v>
      </c>
      <c r="BJ34" s="13">
        <v>3</v>
      </c>
      <c r="BK34" s="13">
        <v>0</v>
      </c>
      <c r="BL34" s="13">
        <v>3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1</v>
      </c>
      <c r="BX34" s="13">
        <v>0</v>
      </c>
      <c r="BY34" s="13">
        <v>7</v>
      </c>
      <c r="BZ34" s="13">
        <v>0</v>
      </c>
      <c r="CA34" s="13">
        <v>8</v>
      </c>
      <c r="CB34" s="24">
        <v>1</v>
      </c>
      <c r="CD34" s="11">
        <f t="shared" si="0"/>
        <v>0.93989071038251371</v>
      </c>
    </row>
    <row r="35" spans="1:82" x14ac:dyDescent="0.15">
      <c r="A35" s="4" t="s">
        <v>75</v>
      </c>
      <c r="B35" s="5" t="s">
        <v>189</v>
      </c>
      <c r="C35" s="6" t="s">
        <v>260</v>
      </c>
      <c r="D35" s="14" t="s">
        <v>261</v>
      </c>
      <c r="E35" s="6" t="s">
        <v>192</v>
      </c>
      <c r="F35" s="6" t="s">
        <v>185</v>
      </c>
      <c r="G35" s="13">
        <v>150</v>
      </c>
      <c r="H35" s="13">
        <v>24</v>
      </c>
      <c r="I35" s="13">
        <v>1610</v>
      </c>
      <c r="J35" s="22">
        <v>19.399999999999999</v>
      </c>
      <c r="K35" s="13"/>
      <c r="L35" s="13"/>
      <c r="M35" s="22">
        <v>2.87</v>
      </c>
      <c r="N35" s="13"/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8</v>
      </c>
      <c r="Y35" s="13">
        <v>0</v>
      </c>
      <c r="Z35" s="13">
        <v>3</v>
      </c>
      <c r="AA35" s="13">
        <v>44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1</v>
      </c>
      <c r="AH35" s="13">
        <v>3</v>
      </c>
      <c r="AI35" s="13">
        <v>2</v>
      </c>
      <c r="AJ35" s="13">
        <v>0</v>
      </c>
      <c r="AK35" s="13">
        <v>3</v>
      </c>
      <c r="AL35" s="13">
        <v>0</v>
      </c>
      <c r="AM35" s="13">
        <v>0</v>
      </c>
      <c r="AN35" s="13">
        <v>1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1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20</v>
      </c>
      <c r="BH35" s="13">
        <v>8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1</v>
      </c>
      <c r="BY35" s="13">
        <v>3</v>
      </c>
      <c r="BZ35" s="13">
        <v>0</v>
      </c>
      <c r="CA35" s="13">
        <v>5</v>
      </c>
      <c r="CB35" s="24">
        <v>1</v>
      </c>
      <c r="CD35" s="11">
        <f t="shared" si="0"/>
        <v>0.8797814207650273</v>
      </c>
    </row>
    <row r="36" spans="1:82" x14ac:dyDescent="0.15">
      <c r="A36" s="4" t="s">
        <v>76</v>
      </c>
      <c r="B36" s="5">
        <v>7</v>
      </c>
      <c r="C36" s="6" t="s">
        <v>260</v>
      </c>
      <c r="D36" s="14" t="s">
        <v>262</v>
      </c>
      <c r="E36" s="6" t="s">
        <v>178</v>
      </c>
      <c r="F36" s="6" t="s">
        <v>185</v>
      </c>
      <c r="G36" s="13">
        <v>139</v>
      </c>
      <c r="H36" s="13">
        <v>21</v>
      </c>
      <c r="I36" s="13">
        <v>1390</v>
      </c>
      <c r="J36" s="22">
        <v>19.8</v>
      </c>
      <c r="K36" s="13"/>
      <c r="L36" s="13"/>
      <c r="M36" s="22">
        <v>2.12</v>
      </c>
      <c r="N36" s="13"/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11</v>
      </c>
      <c r="X36" s="13">
        <v>0</v>
      </c>
      <c r="Y36" s="13">
        <v>2</v>
      </c>
      <c r="Z36" s="13">
        <v>2</v>
      </c>
      <c r="AA36" s="13">
        <v>30</v>
      </c>
      <c r="AB36" s="13">
        <v>0</v>
      </c>
      <c r="AC36" s="13">
        <v>39</v>
      </c>
      <c r="AD36" s="13">
        <v>30</v>
      </c>
      <c r="AE36" s="13">
        <v>0</v>
      </c>
      <c r="AF36" s="13">
        <v>0</v>
      </c>
      <c r="AG36" s="13">
        <v>3</v>
      </c>
      <c r="AH36" s="13">
        <v>1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1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49</v>
      </c>
      <c r="BH36" s="13">
        <v>6</v>
      </c>
      <c r="BI36" s="13">
        <v>2</v>
      </c>
      <c r="BJ36" s="13">
        <v>0</v>
      </c>
      <c r="BK36" s="13">
        <v>0</v>
      </c>
      <c r="BL36" s="13">
        <v>2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1</v>
      </c>
      <c r="BZ36" s="13">
        <v>0</v>
      </c>
      <c r="CA36" s="13">
        <v>13</v>
      </c>
      <c r="CB36" s="24">
        <v>1</v>
      </c>
      <c r="CD36" s="11">
        <f t="shared" si="0"/>
        <v>0.81967213114754101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25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7" workbookViewId="0">
      <selection activeCell="I91" sqref="I91"/>
    </sheetView>
  </sheetViews>
  <sheetFormatPr defaultRowHeight="13.5" x14ac:dyDescent="0.15"/>
  <cols>
    <col min="1" max="1" width="5.875" style="28" customWidth="1"/>
    <col min="2" max="2" width="10.375" style="29" customWidth="1"/>
    <col min="3" max="3" width="12.125" style="31" customWidth="1"/>
    <col min="4" max="4" width="9.375" style="28" customWidth="1"/>
    <col min="5" max="5" width="9.375" style="30" customWidth="1"/>
    <col min="6" max="6" width="9.375" style="28" customWidth="1"/>
    <col min="7" max="7" width="16.75" style="28" bestFit="1" customWidth="1"/>
    <col min="8" max="8" width="8" style="28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7" x14ac:dyDescent="0.15">
      <c r="C1" s="30"/>
    </row>
    <row r="2" spans="1:7" ht="14.25" x14ac:dyDescent="0.15">
      <c r="A2" s="68" t="s">
        <v>269</v>
      </c>
      <c r="B2" s="68"/>
      <c r="C2" s="68"/>
      <c r="D2" s="68"/>
      <c r="E2" s="68"/>
      <c r="F2" s="68"/>
      <c r="G2" s="68"/>
    </row>
    <row r="4" spans="1:7" x14ac:dyDescent="0.15">
      <c r="D4" s="69" t="s">
        <v>270</v>
      </c>
      <c r="E4" s="70"/>
    </row>
    <row r="5" spans="1:7" x14ac:dyDescent="0.15">
      <c r="A5" s="32" t="s">
        <v>271</v>
      </c>
      <c r="B5" s="33" t="s">
        <v>272</v>
      </c>
      <c r="C5" s="34" t="s">
        <v>273</v>
      </c>
      <c r="D5" s="32" t="s">
        <v>274</v>
      </c>
      <c r="E5" s="35" t="s">
        <v>275</v>
      </c>
      <c r="F5" s="32" t="s">
        <v>276</v>
      </c>
      <c r="G5" s="36" t="s">
        <v>277</v>
      </c>
    </row>
    <row r="6" spans="1:7" x14ac:dyDescent="0.15">
      <c r="A6" s="37">
        <v>1</v>
      </c>
      <c r="B6" s="38">
        <v>20210524</v>
      </c>
      <c r="C6" s="32">
        <v>21</v>
      </c>
      <c r="D6" s="32">
        <v>39</v>
      </c>
      <c r="E6" s="39">
        <f>D6/40</f>
        <v>0.97499999999999998</v>
      </c>
      <c r="F6" s="32" t="s">
        <v>278</v>
      </c>
      <c r="G6" s="37" t="str">
        <f>IF(E6=1.1,"ﾏｻﾊﾞ",IF(E6&lt;1.1,"ﾏｻﾊﾞ","ｺﾞﾏｻﾊﾞ"))</f>
        <v>ﾏｻﾊﾞ</v>
      </c>
    </row>
    <row r="7" spans="1:7" x14ac:dyDescent="0.15">
      <c r="A7" s="37">
        <f t="shared" ref="A7:A70" si="0">A6+1</f>
        <v>2</v>
      </c>
      <c r="B7" s="38">
        <v>20210525</v>
      </c>
      <c r="C7" s="32" t="s">
        <v>120</v>
      </c>
      <c r="D7" s="32">
        <v>37</v>
      </c>
      <c r="E7" s="39">
        <f>D7/40</f>
        <v>0.92500000000000004</v>
      </c>
      <c r="F7" s="32" t="s">
        <v>282</v>
      </c>
      <c r="G7" s="37" t="str">
        <f>IF(E7=1.1,"ﾏｻﾊﾞ",IF(E7&lt;1.1,"ﾏｻﾊﾞ","ｺﾞﾏｻﾊﾞ"))</f>
        <v>ﾏｻﾊﾞ</v>
      </c>
    </row>
    <row r="8" spans="1:7" x14ac:dyDescent="0.15">
      <c r="A8" s="37">
        <f t="shared" si="0"/>
        <v>3</v>
      </c>
      <c r="B8" s="38">
        <v>20210525</v>
      </c>
      <c r="C8" s="32" t="s">
        <v>120</v>
      </c>
      <c r="D8" s="32">
        <v>38</v>
      </c>
      <c r="E8" s="39">
        <f t="shared" ref="E8:E97" si="1">D8/40</f>
        <v>0.95</v>
      </c>
      <c r="F8" s="32" t="s">
        <v>282</v>
      </c>
      <c r="G8" s="37" t="str">
        <f t="shared" ref="G8:G97" si="2">IF(E8=1.1,"ﾏｻﾊﾞ",IF(E8&lt;1.1,"ﾏｻﾊﾞ","ｺﾞﾏｻﾊﾞ"))</f>
        <v>ﾏｻﾊﾞ</v>
      </c>
    </row>
    <row r="9" spans="1:7" s="28" customFormat="1" ht="12" x14ac:dyDescent="0.15">
      <c r="A9" s="37">
        <f t="shared" si="0"/>
        <v>4</v>
      </c>
      <c r="B9" s="38">
        <v>20210525</v>
      </c>
      <c r="C9" s="32" t="s">
        <v>120</v>
      </c>
      <c r="D9" s="32">
        <v>41</v>
      </c>
      <c r="E9" s="39">
        <f t="shared" si="1"/>
        <v>1.0249999999999999</v>
      </c>
      <c r="F9" s="32" t="s">
        <v>282</v>
      </c>
      <c r="G9" s="37" t="str">
        <f t="shared" si="2"/>
        <v>ﾏｻﾊﾞ</v>
      </c>
    </row>
    <row r="10" spans="1:7" s="28" customFormat="1" ht="12" x14ac:dyDescent="0.15">
      <c r="A10" s="37">
        <f t="shared" si="0"/>
        <v>5</v>
      </c>
      <c r="B10" s="38">
        <v>20210525</v>
      </c>
      <c r="C10" s="32" t="s">
        <v>120</v>
      </c>
      <c r="D10" s="32">
        <v>39</v>
      </c>
      <c r="E10" s="39">
        <f t="shared" si="1"/>
        <v>0.97499999999999998</v>
      </c>
      <c r="F10" s="32" t="s">
        <v>278</v>
      </c>
      <c r="G10" s="37" t="str">
        <f t="shared" si="2"/>
        <v>ﾏｻﾊﾞ</v>
      </c>
    </row>
    <row r="11" spans="1:7" s="28" customFormat="1" ht="12" x14ac:dyDescent="0.15">
      <c r="A11" s="37">
        <f t="shared" si="0"/>
        <v>6</v>
      </c>
      <c r="B11" s="38">
        <v>20210525</v>
      </c>
      <c r="C11" s="32" t="s">
        <v>120</v>
      </c>
      <c r="D11" s="32">
        <v>38</v>
      </c>
      <c r="E11" s="39">
        <f t="shared" si="1"/>
        <v>0.95</v>
      </c>
      <c r="F11" s="32" t="s">
        <v>278</v>
      </c>
      <c r="G11" s="37" t="str">
        <f t="shared" si="2"/>
        <v>ﾏｻﾊﾞ</v>
      </c>
    </row>
    <row r="12" spans="1:7" s="28" customFormat="1" ht="12" x14ac:dyDescent="0.15">
      <c r="A12" s="37">
        <f t="shared" si="0"/>
        <v>7</v>
      </c>
      <c r="B12" s="38">
        <v>20210525</v>
      </c>
      <c r="C12" s="32" t="s">
        <v>120</v>
      </c>
      <c r="D12" s="32">
        <v>39</v>
      </c>
      <c r="E12" s="39">
        <f t="shared" si="1"/>
        <v>0.97499999999999998</v>
      </c>
      <c r="F12" s="32" t="s">
        <v>278</v>
      </c>
      <c r="G12" s="37" t="str">
        <f t="shared" si="2"/>
        <v>ﾏｻﾊﾞ</v>
      </c>
    </row>
    <row r="13" spans="1:7" s="28" customFormat="1" ht="12" x14ac:dyDescent="0.15">
      <c r="A13" s="37">
        <f t="shared" si="0"/>
        <v>8</v>
      </c>
      <c r="B13" s="38">
        <v>20210531</v>
      </c>
      <c r="C13" s="32">
        <v>11</v>
      </c>
      <c r="D13" s="32">
        <v>41</v>
      </c>
      <c r="E13" s="39">
        <f t="shared" si="1"/>
        <v>1.0249999999999999</v>
      </c>
      <c r="F13" s="32" t="s">
        <v>283</v>
      </c>
      <c r="G13" s="37" t="str">
        <f t="shared" si="2"/>
        <v>ﾏｻﾊﾞ</v>
      </c>
    </row>
    <row r="14" spans="1:7" s="28" customFormat="1" ht="12" x14ac:dyDescent="0.15">
      <c r="A14" s="37">
        <f t="shared" si="0"/>
        <v>9</v>
      </c>
      <c r="B14" s="38">
        <v>20210531</v>
      </c>
      <c r="C14" s="32">
        <v>11</v>
      </c>
      <c r="D14" s="32">
        <v>41</v>
      </c>
      <c r="E14" s="39">
        <f t="shared" si="1"/>
        <v>1.0249999999999999</v>
      </c>
      <c r="F14" s="32" t="s">
        <v>283</v>
      </c>
      <c r="G14" s="37" t="str">
        <f t="shared" si="2"/>
        <v>ﾏｻﾊﾞ</v>
      </c>
    </row>
    <row r="15" spans="1:7" s="28" customFormat="1" ht="12" x14ac:dyDescent="0.15">
      <c r="A15" s="37">
        <f t="shared" si="0"/>
        <v>10</v>
      </c>
      <c r="B15" s="38">
        <v>20210531</v>
      </c>
      <c r="C15" s="32">
        <v>11</v>
      </c>
      <c r="D15" s="32">
        <v>40</v>
      </c>
      <c r="E15" s="39">
        <f t="shared" si="1"/>
        <v>1</v>
      </c>
      <c r="F15" s="32" t="s">
        <v>283</v>
      </c>
      <c r="G15" s="37" t="str">
        <f t="shared" si="2"/>
        <v>ﾏｻﾊﾞ</v>
      </c>
    </row>
    <row r="16" spans="1:7" s="28" customFormat="1" ht="12" x14ac:dyDescent="0.15">
      <c r="A16" s="37">
        <f t="shared" si="0"/>
        <v>11</v>
      </c>
      <c r="B16" s="38">
        <v>20210531</v>
      </c>
      <c r="C16" s="32">
        <v>11</v>
      </c>
      <c r="D16" s="32">
        <v>38</v>
      </c>
      <c r="E16" s="39">
        <f t="shared" si="1"/>
        <v>0.95</v>
      </c>
      <c r="F16" s="32" t="s">
        <v>283</v>
      </c>
      <c r="G16" s="37" t="str">
        <f t="shared" si="2"/>
        <v>ﾏｻﾊﾞ</v>
      </c>
    </row>
    <row r="17" spans="1:7" s="28" customFormat="1" ht="12" x14ac:dyDescent="0.15">
      <c r="A17" s="37">
        <f t="shared" si="0"/>
        <v>12</v>
      </c>
      <c r="B17" s="38">
        <v>20210531</v>
      </c>
      <c r="C17" s="32">
        <v>11</v>
      </c>
      <c r="D17" s="32">
        <v>39</v>
      </c>
      <c r="E17" s="39">
        <f t="shared" si="1"/>
        <v>0.97499999999999998</v>
      </c>
      <c r="F17" s="32" t="s">
        <v>283</v>
      </c>
      <c r="G17" s="37" t="str">
        <f t="shared" si="2"/>
        <v>ﾏｻﾊﾞ</v>
      </c>
    </row>
    <row r="18" spans="1:7" s="28" customFormat="1" ht="12" x14ac:dyDescent="0.15">
      <c r="A18" s="37">
        <f t="shared" si="0"/>
        <v>13</v>
      </c>
      <c r="B18" s="38">
        <v>20210601</v>
      </c>
      <c r="C18" s="32">
        <v>6</v>
      </c>
      <c r="D18" s="32">
        <v>38</v>
      </c>
      <c r="E18" s="39">
        <f t="shared" si="1"/>
        <v>0.95</v>
      </c>
      <c r="F18" s="32" t="s">
        <v>278</v>
      </c>
      <c r="G18" s="37" t="str">
        <f t="shared" si="2"/>
        <v>ﾏｻﾊﾞ</v>
      </c>
    </row>
    <row r="19" spans="1:7" s="28" customFormat="1" ht="12" x14ac:dyDescent="0.15">
      <c r="A19" s="37">
        <f t="shared" si="0"/>
        <v>14</v>
      </c>
      <c r="B19" s="38">
        <v>20210601</v>
      </c>
      <c r="C19" s="32">
        <v>6</v>
      </c>
      <c r="D19" s="32">
        <v>40</v>
      </c>
      <c r="E19" s="39">
        <f t="shared" si="1"/>
        <v>1</v>
      </c>
      <c r="F19" s="32" t="s">
        <v>278</v>
      </c>
      <c r="G19" s="37" t="str">
        <f t="shared" si="2"/>
        <v>ﾏｻﾊﾞ</v>
      </c>
    </row>
    <row r="20" spans="1:7" s="28" customFormat="1" ht="12" x14ac:dyDescent="0.15">
      <c r="A20" s="37">
        <f t="shared" si="0"/>
        <v>15</v>
      </c>
      <c r="B20" s="38">
        <v>20210601</v>
      </c>
      <c r="C20" s="32">
        <v>6</v>
      </c>
      <c r="D20" s="32">
        <v>40</v>
      </c>
      <c r="E20" s="39">
        <f t="shared" si="1"/>
        <v>1</v>
      </c>
      <c r="F20" s="32" t="s">
        <v>278</v>
      </c>
      <c r="G20" s="37" t="str">
        <f t="shared" si="2"/>
        <v>ﾏｻﾊﾞ</v>
      </c>
    </row>
    <row r="21" spans="1:7" s="28" customFormat="1" ht="12" x14ac:dyDescent="0.15">
      <c r="A21" s="37">
        <f t="shared" si="0"/>
        <v>16</v>
      </c>
      <c r="B21" s="38">
        <v>20210601</v>
      </c>
      <c r="C21" s="32">
        <v>6</v>
      </c>
      <c r="D21" s="32">
        <v>40</v>
      </c>
      <c r="E21" s="39">
        <f t="shared" si="1"/>
        <v>1</v>
      </c>
      <c r="F21" s="32" t="s">
        <v>278</v>
      </c>
      <c r="G21" s="37" t="str">
        <f t="shared" si="2"/>
        <v>ﾏｻﾊﾞ</v>
      </c>
    </row>
    <row r="22" spans="1:7" s="28" customFormat="1" ht="12" x14ac:dyDescent="0.15">
      <c r="A22" s="37">
        <f t="shared" si="0"/>
        <v>17</v>
      </c>
      <c r="B22" s="38">
        <v>20210601</v>
      </c>
      <c r="C22" s="32">
        <v>6</v>
      </c>
      <c r="D22" s="32">
        <v>38</v>
      </c>
      <c r="E22" s="39">
        <f t="shared" si="1"/>
        <v>0.95</v>
      </c>
      <c r="F22" s="32" t="s">
        <v>278</v>
      </c>
      <c r="G22" s="37" t="str">
        <f t="shared" si="2"/>
        <v>ﾏｻﾊﾞ</v>
      </c>
    </row>
    <row r="23" spans="1:7" s="28" customFormat="1" ht="12" x14ac:dyDescent="0.15">
      <c r="A23" s="37">
        <f t="shared" si="0"/>
        <v>18</v>
      </c>
      <c r="B23" s="38">
        <v>20210601</v>
      </c>
      <c r="C23" s="32">
        <v>6</v>
      </c>
      <c r="D23" s="32">
        <v>40</v>
      </c>
      <c r="E23" s="39">
        <f t="shared" si="1"/>
        <v>1</v>
      </c>
      <c r="F23" s="32" t="s">
        <v>278</v>
      </c>
      <c r="G23" s="37" t="str">
        <f t="shared" si="2"/>
        <v>ﾏｻﾊﾞ</v>
      </c>
    </row>
    <row r="24" spans="1:7" s="28" customFormat="1" ht="12" x14ac:dyDescent="0.15">
      <c r="A24" s="37">
        <f t="shared" si="0"/>
        <v>19</v>
      </c>
      <c r="B24" s="38">
        <v>20210601</v>
      </c>
      <c r="C24" s="32">
        <v>6</v>
      </c>
      <c r="D24" s="32">
        <v>37</v>
      </c>
      <c r="E24" s="39">
        <f t="shared" si="1"/>
        <v>0.92500000000000004</v>
      </c>
      <c r="F24" s="32" t="s">
        <v>278</v>
      </c>
      <c r="G24" s="37" t="str">
        <f t="shared" si="2"/>
        <v>ﾏｻﾊﾞ</v>
      </c>
    </row>
    <row r="25" spans="1:7" s="28" customFormat="1" ht="12" x14ac:dyDescent="0.15">
      <c r="A25" s="37">
        <f t="shared" si="0"/>
        <v>20</v>
      </c>
      <c r="B25" s="38">
        <v>20210601</v>
      </c>
      <c r="C25" s="32">
        <v>6</v>
      </c>
      <c r="D25" s="32">
        <v>38</v>
      </c>
      <c r="E25" s="39">
        <f t="shared" si="1"/>
        <v>0.95</v>
      </c>
      <c r="F25" s="32" t="s">
        <v>278</v>
      </c>
      <c r="G25" s="37" t="str">
        <f t="shared" si="2"/>
        <v>ﾏｻﾊﾞ</v>
      </c>
    </row>
    <row r="26" spans="1:7" s="28" customFormat="1" ht="12" x14ac:dyDescent="0.15">
      <c r="A26" s="37">
        <f t="shared" si="0"/>
        <v>21</v>
      </c>
      <c r="B26" s="38">
        <v>20210601</v>
      </c>
      <c r="C26" s="32">
        <v>7</v>
      </c>
      <c r="D26" s="32">
        <v>35</v>
      </c>
      <c r="E26" s="39">
        <f t="shared" si="1"/>
        <v>0.875</v>
      </c>
      <c r="F26" s="32" t="s">
        <v>282</v>
      </c>
      <c r="G26" s="37" t="str">
        <f t="shared" si="2"/>
        <v>ﾏｻﾊﾞ</v>
      </c>
    </row>
    <row r="27" spans="1:7" s="28" customFormat="1" ht="12" x14ac:dyDescent="0.15">
      <c r="A27" s="37">
        <f t="shared" si="0"/>
        <v>22</v>
      </c>
      <c r="B27" s="38">
        <v>20210601</v>
      </c>
      <c r="C27" s="32">
        <v>7</v>
      </c>
      <c r="D27" s="32">
        <v>37</v>
      </c>
      <c r="E27" s="39">
        <f t="shared" si="1"/>
        <v>0.92500000000000004</v>
      </c>
      <c r="F27" s="32" t="s">
        <v>282</v>
      </c>
      <c r="G27" s="37" t="str">
        <f t="shared" si="2"/>
        <v>ﾏｻﾊﾞ</v>
      </c>
    </row>
    <row r="28" spans="1:7" s="28" customFormat="1" ht="12" x14ac:dyDescent="0.15">
      <c r="A28" s="37">
        <f t="shared" si="0"/>
        <v>23</v>
      </c>
      <c r="B28" s="38">
        <v>20210601</v>
      </c>
      <c r="C28" s="32">
        <v>7</v>
      </c>
      <c r="D28" s="32">
        <v>35</v>
      </c>
      <c r="E28" s="39">
        <f t="shared" si="1"/>
        <v>0.875</v>
      </c>
      <c r="F28" s="32" t="s">
        <v>282</v>
      </c>
      <c r="G28" s="37" t="str">
        <f t="shared" si="2"/>
        <v>ﾏｻﾊﾞ</v>
      </c>
    </row>
    <row r="29" spans="1:7" s="28" customFormat="1" ht="12" x14ac:dyDescent="0.15">
      <c r="A29" s="37">
        <f t="shared" si="0"/>
        <v>24</v>
      </c>
      <c r="B29" s="38">
        <v>20210601</v>
      </c>
      <c r="C29" s="32">
        <v>7</v>
      </c>
      <c r="D29" s="32">
        <v>35</v>
      </c>
      <c r="E29" s="39">
        <f t="shared" si="1"/>
        <v>0.875</v>
      </c>
      <c r="F29" s="32" t="s">
        <v>282</v>
      </c>
      <c r="G29" s="37" t="str">
        <f t="shared" si="2"/>
        <v>ﾏｻﾊﾞ</v>
      </c>
    </row>
    <row r="30" spans="1:7" s="28" customFormat="1" ht="12" x14ac:dyDescent="0.15">
      <c r="A30" s="37">
        <f t="shared" si="0"/>
        <v>25</v>
      </c>
      <c r="B30" s="38">
        <v>20210601</v>
      </c>
      <c r="C30" s="32">
        <v>7</v>
      </c>
      <c r="D30" s="32">
        <v>37</v>
      </c>
      <c r="E30" s="39">
        <f t="shared" si="1"/>
        <v>0.92500000000000004</v>
      </c>
      <c r="F30" s="32" t="s">
        <v>282</v>
      </c>
      <c r="G30" s="37" t="str">
        <f t="shared" si="2"/>
        <v>ﾏｻﾊﾞ</v>
      </c>
    </row>
    <row r="31" spans="1:7" s="28" customFormat="1" ht="12" x14ac:dyDescent="0.15">
      <c r="A31" s="37">
        <f t="shared" si="0"/>
        <v>26</v>
      </c>
      <c r="B31" s="38">
        <v>20210601</v>
      </c>
      <c r="C31" s="32">
        <v>7</v>
      </c>
      <c r="D31" s="32">
        <v>37</v>
      </c>
      <c r="E31" s="39">
        <f t="shared" si="1"/>
        <v>0.92500000000000004</v>
      </c>
      <c r="F31" s="32" t="s">
        <v>282</v>
      </c>
      <c r="G31" s="37" t="str">
        <f t="shared" si="2"/>
        <v>ﾏｻﾊﾞ</v>
      </c>
    </row>
    <row r="32" spans="1:7" s="28" customFormat="1" ht="12" x14ac:dyDescent="0.15">
      <c r="A32" s="37">
        <f t="shared" si="0"/>
        <v>27</v>
      </c>
      <c r="B32" s="38">
        <v>20210601</v>
      </c>
      <c r="C32" s="32">
        <v>7</v>
      </c>
      <c r="D32" s="32">
        <v>40</v>
      </c>
      <c r="E32" s="39">
        <f t="shared" si="1"/>
        <v>1</v>
      </c>
      <c r="F32" s="32" t="s">
        <v>282</v>
      </c>
      <c r="G32" s="37" t="str">
        <f t="shared" si="2"/>
        <v>ﾏｻﾊﾞ</v>
      </c>
    </row>
    <row r="33" spans="1:7" s="28" customFormat="1" ht="12" x14ac:dyDescent="0.15">
      <c r="A33" s="37">
        <f t="shared" si="0"/>
        <v>28</v>
      </c>
      <c r="B33" s="38">
        <v>20210601</v>
      </c>
      <c r="C33" s="32">
        <v>7</v>
      </c>
      <c r="D33" s="32">
        <v>37</v>
      </c>
      <c r="E33" s="39">
        <f t="shared" si="1"/>
        <v>0.92500000000000004</v>
      </c>
      <c r="F33" s="32" t="s">
        <v>282</v>
      </c>
      <c r="G33" s="37" t="str">
        <f t="shared" si="2"/>
        <v>ﾏｻﾊﾞ</v>
      </c>
    </row>
    <row r="34" spans="1:7" s="28" customFormat="1" ht="12" x14ac:dyDescent="0.15">
      <c r="A34" s="37">
        <f t="shared" si="0"/>
        <v>29</v>
      </c>
      <c r="B34" s="38">
        <v>20210601</v>
      </c>
      <c r="C34" s="32">
        <v>7</v>
      </c>
      <c r="D34" s="32">
        <v>40</v>
      </c>
      <c r="E34" s="39">
        <f t="shared" si="1"/>
        <v>1</v>
      </c>
      <c r="F34" s="32" t="s">
        <v>282</v>
      </c>
      <c r="G34" s="37" t="str">
        <f t="shared" si="2"/>
        <v>ﾏｻﾊﾞ</v>
      </c>
    </row>
    <row r="35" spans="1:7" s="28" customFormat="1" ht="12" x14ac:dyDescent="0.15">
      <c r="A35" s="37">
        <f t="shared" si="0"/>
        <v>30</v>
      </c>
      <c r="B35" s="38">
        <v>20210601</v>
      </c>
      <c r="C35" s="32">
        <v>7</v>
      </c>
      <c r="D35" s="32">
        <v>38</v>
      </c>
      <c r="E35" s="39">
        <f t="shared" si="1"/>
        <v>0.95</v>
      </c>
      <c r="F35" s="32" t="s">
        <v>282</v>
      </c>
      <c r="G35" s="37" t="str">
        <f t="shared" si="2"/>
        <v>ﾏｻﾊﾞ</v>
      </c>
    </row>
    <row r="36" spans="1:7" s="28" customFormat="1" ht="12" x14ac:dyDescent="0.15">
      <c r="A36" s="37">
        <f t="shared" si="0"/>
        <v>31</v>
      </c>
      <c r="B36" s="38">
        <v>20210601</v>
      </c>
      <c r="C36" s="32">
        <v>7</v>
      </c>
      <c r="D36" s="32">
        <v>37</v>
      </c>
      <c r="E36" s="39">
        <f t="shared" si="1"/>
        <v>0.92500000000000004</v>
      </c>
      <c r="F36" s="32" t="s">
        <v>282</v>
      </c>
      <c r="G36" s="37" t="str">
        <f t="shared" si="2"/>
        <v>ﾏｻﾊﾞ</v>
      </c>
    </row>
    <row r="37" spans="1:7" s="28" customFormat="1" ht="12" x14ac:dyDescent="0.15">
      <c r="A37" s="37">
        <f t="shared" si="0"/>
        <v>32</v>
      </c>
      <c r="B37" s="38">
        <v>20210601</v>
      </c>
      <c r="C37" s="32">
        <v>7</v>
      </c>
      <c r="D37" s="32">
        <v>39</v>
      </c>
      <c r="E37" s="39">
        <f t="shared" si="1"/>
        <v>0.97499999999999998</v>
      </c>
      <c r="F37" s="32" t="s">
        <v>282</v>
      </c>
      <c r="G37" s="37" t="str">
        <f t="shared" si="2"/>
        <v>ﾏｻﾊﾞ</v>
      </c>
    </row>
    <row r="38" spans="1:7" s="28" customFormat="1" ht="12" x14ac:dyDescent="0.15">
      <c r="A38" s="37">
        <f t="shared" si="0"/>
        <v>33</v>
      </c>
      <c r="B38" s="38">
        <v>20210601</v>
      </c>
      <c r="C38" s="32">
        <v>7</v>
      </c>
      <c r="D38" s="32">
        <v>37</v>
      </c>
      <c r="E38" s="39">
        <f t="shared" si="1"/>
        <v>0.92500000000000004</v>
      </c>
      <c r="F38" s="32" t="s">
        <v>282</v>
      </c>
      <c r="G38" s="37" t="str">
        <f t="shared" si="2"/>
        <v>ﾏｻﾊﾞ</v>
      </c>
    </row>
    <row r="39" spans="1:7" s="28" customFormat="1" ht="12" x14ac:dyDescent="0.15">
      <c r="A39" s="37">
        <f t="shared" si="0"/>
        <v>34</v>
      </c>
      <c r="B39" s="38">
        <v>20210601</v>
      </c>
      <c r="C39" s="32">
        <v>7</v>
      </c>
      <c r="D39" s="32">
        <v>36</v>
      </c>
      <c r="E39" s="39">
        <f t="shared" si="1"/>
        <v>0.9</v>
      </c>
      <c r="F39" s="32" t="s">
        <v>282</v>
      </c>
      <c r="G39" s="37" t="str">
        <f t="shared" si="2"/>
        <v>ﾏｻﾊﾞ</v>
      </c>
    </row>
    <row r="40" spans="1:7" s="28" customFormat="1" ht="12" x14ac:dyDescent="0.15">
      <c r="A40" s="37">
        <f t="shared" si="0"/>
        <v>35</v>
      </c>
      <c r="B40" s="38">
        <v>20210601</v>
      </c>
      <c r="C40" s="32">
        <v>7</v>
      </c>
      <c r="D40" s="32">
        <v>39</v>
      </c>
      <c r="E40" s="39">
        <f t="shared" si="1"/>
        <v>0.97499999999999998</v>
      </c>
      <c r="F40" s="32" t="s">
        <v>282</v>
      </c>
      <c r="G40" s="37" t="str">
        <f t="shared" si="2"/>
        <v>ﾏｻﾊﾞ</v>
      </c>
    </row>
    <row r="41" spans="1:7" s="28" customFormat="1" ht="12" x14ac:dyDescent="0.15">
      <c r="A41" s="37">
        <f t="shared" si="0"/>
        <v>36</v>
      </c>
      <c r="B41" s="38">
        <v>20210601</v>
      </c>
      <c r="C41" s="32">
        <v>7</v>
      </c>
      <c r="D41" s="32">
        <v>37</v>
      </c>
      <c r="E41" s="39">
        <f t="shared" si="1"/>
        <v>0.92500000000000004</v>
      </c>
      <c r="F41" s="32" t="s">
        <v>282</v>
      </c>
      <c r="G41" s="37" t="str">
        <f t="shared" si="2"/>
        <v>ﾏｻﾊﾞ</v>
      </c>
    </row>
    <row r="42" spans="1:7" s="28" customFormat="1" ht="12" x14ac:dyDescent="0.15">
      <c r="A42" s="37">
        <f t="shared" si="0"/>
        <v>37</v>
      </c>
      <c r="B42" s="38">
        <v>20210601</v>
      </c>
      <c r="C42" s="32">
        <v>7</v>
      </c>
      <c r="D42" s="32">
        <v>39</v>
      </c>
      <c r="E42" s="39">
        <f t="shared" si="1"/>
        <v>0.97499999999999998</v>
      </c>
      <c r="F42" s="32" t="s">
        <v>282</v>
      </c>
      <c r="G42" s="37" t="str">
        <f t="shared" si="2"/>
        <v>ﾏｻﾊﾞ</v>
      </c>
    </row>
    <row r="43" spans="1:7" s="28" customFormat="1" ht="12" x14ac:dyDescent="0.15">
      <c r="A43" s="37">
        <f t="shared" si="0"/>
        <v>38</v>
      </c>
      <c r="B43" s="38">
        <v>20210601</v>
      </c>
      <c r="C43" s="32">
        <v>7</v>
      </c>
      <c r="D43" s="32">
        <v>38</v>
      </c>
      <c r="E43" s="39">
        <f t="shared" si="1"/>
        <v>0.95</v>
      </c>
      <c r="F43" s="32" t="s">
        <v>282</v>
      </c>
      <c r="G43" s="37" t="str">
        <f t="shared" si="2"/>
        <v>ﾏｻﾊﾞ</v>
      </c>
    </row>
    <row r="44" spans="1:7" s="28" customFormat="1" ht="12" x14ac:dyDescent="0.15">
      <c r="A44" s="37">
        <f t="shared" si="0"/>
        <v>39</v>
      </c>
      <c r="B44" s="38">
        <v>20210601</v>
      </c>
      <c r="C44" s="32">
        <v>7</v>
      </c>
      <c r="D44" s="32">
        <v>36</v>
      </c>
      <c r="E44" s="39">
        <f t="shared" si="1"/>
        <v>0.9</v>
      </c>
      <c r="F44" s="32" t="s">
        <v>282</v>
      </c>
      <c r="G44" s="37" t="str">
        <f t="shared" si="2"/>
        <v>ﾏｻﾊﾞ</v>
      </c>
    </row>
    <row r="45" spans="1:7" s="28" customFormat="1" ht="12" x14ac:dyDescent="0.15">
      <c r="A45" s="37">
        <f t="shared" si="0"/>
        <v>40</v>
      </c>
      <c r="B45" s="38">
        <v>20210601</v>
      </c>
      <c r="C45" s="32">
        <v>7</v>
      </c>
      <c r="D45" s="32">
        <v>36</v>
      </c>
      <c r="E45" s="39">
        <f t="shared" si="1"/>
        <v>0.9</v>
      </c>
      <c r="F45" s="32" t="s">
        <v>282</v>
      </c>
      <c r="G45" s="37" t="str">
        <f t="shared" si="2"/>
        <v>ﾏｻﾊﾞ</v>
      </c>
    </row>
    <row r="46" spans="1:7" s="28" customFormat="1" ht="12" x14ac:dyDescent="0.15">
      <c r="A46" s="37">
        <f t="shared" si="0"/>
        <v>41</v>
      </c>
      <c r="B46" s="38">
        <v>20210601</v>
      </c>
      <c r="C46" s="32">
        <v>7</v>
      </c>
      <c r="D46" s="32">
        <v>38</v>
      </c>
      <c r="E46" s="39">
        <f t="shared" si="1"/>
        <v>0.95</v>
      </c>
      <c r="F46" s="32" t="s">
        <v>282</v>
      </c>
      <c r="G46" s="37" t="str">
        <f t="shared" si="2"/>
        <v>ﾏｻﾊﾞ</v>
      </c>
    </row>
    <row r="47" spans="1:7" s="28" customFormat="1" ht="12" x14ac:dyDescent="0.15">
      <c r="A47" s="37">
        <f t="shared" si="0"/>
        <v>42</v>
      </c>
      <c r="B47" s="38">
        <v>20210601</v>
      </c>
      <c r="C47" s="32">
        <v>7</v>
      </c>
      <c r="D47" s="32">
        <v>39</v>
      </c>
      <c r="E47" s="39">
        <f t="shared" si="1"/>
        <v>0.97499999999999998</v>
      </c>
      <c r="F47" s="32" t="s">
        <v>282</v>
      </c>
      <c r="G47" s="37" t="str">
        <f t="shared" si="2"/>
        <v>ﾏｻﾊﾞ</v>
      </c>
    </row>
    <row r="48" spans="1:7" s="28" customFormat="1" ht="12" x14ac:dyDescent="0.15">
      <c r="A48" s="37">
        <f t="shared" si="0"/>
        <v>43</v>
      </c>
      <c r="B48" s="38">
        <v>20210601</v>
      </c>
      <c r="C48" s="32">
        <v>7</v>
      </c>
      <c r="D48" s="32">
        <v>37</v>
      </c>
      <c r="E48" s="39">
        <f t="shared" si="1"/>
        <v>0.92500000000000004</v>
      </c>
      <c r="F48" s="32" t="s">
        <v>282</v>
      </c>
      <c r="G48" s="37" t="str">
        <f t="shared" si="2"/>
        <v>ﾏｻﾊﾞ</v>
      </c>
    </row>
    <row r="49" spans="1:7" s="28" customFormat="1" ht="12" x14ac:dyDescent="0.15">
      <c r="A49" s="37">
        <f t="shared" si="0"/>
        <v>44</v>
      </c>
      <c r="B49" s="38">
        <v>20210601</v>
      </c>
      <c r="C49" s="32">
        <v>7</v>
      </c>
      <c r="D49" s="32">
        <v>39</v>
      </c>
      <c r="E49" s="39">
        <f t="shared" si="1"/>
        <v>0.97499999999999998</v>
      </c>
      <c r="F49" s="32" t="s">
        <v>282</v>
      </c>
      <c r="G49" s="37" t="str">
        <f t="shared" si="2"/>
        <v>ﾏｻﾊﾞ</v>
      </c>
    </row>
    <row r="50" spans="1:7" s="28" customFormat="1" ht="12" x14ac:dyDescent="0.15">
      <c r="A50" s="37">
        <f t="shared" si="0"/>
        <v>45</v>
      </c>
      <c r="B50" s="38">
        <v>20210601</v>
      </c>
      <c r="C50" s="32">
        <v>7</v>
      </c>
      <c r="D50" s="32">
        <v>42</v>
      </c>
      <c r="E50" s="39">
        <f t="shared" si="1"/>
        <v>1.05</v>
      </c>
      <c r="F50" s="32" t="s">
        <v>282</v>
      </c>
      <c r="G50" s="37" t="str">
        <f t="shared" si="2"/>
        <v>ﾏｻﾊﾞ</v>
      </c>
    </row>
    <row r="51" spans="1:7" s="28" customFormat="1" ht="12" x14ac:dyDescent="0.15">
      <c r="A51" s="37">
        <f t="shared" si="0"/>
        <v>46</v>
      </c>
      <c r="B51" s="38">
        <v>20210601</v>
      </c>
      <c r="C51" s="32">
        <v>7</v>
      </c>
      <c r="D51" s="32">
        <v>39</v>
      </c>
      <c r="E51" s="39">
        <f t="shared" si="1"/>
        <v>0.97499999999999998</v>
      </c>
      <c r="F51" s="32" t="s">
        <v>282</v>
      </c>
      <c r="G51" s="37" t="str">
        <f t="shared" si="2"/>
        <v>ﾏｻﾊﾞ</v>
      </c>
    </row>
    <row r="52" spans="1:7" s="28" customFormat="1" ht="12" x14ac:dyDescent="0.15">
      <c r="A52" s="37">
        <f t="shared" si="0"/>
        <v>47</v>
      </c>
      <c r="B52" s="38">
        <v>20210601</v>
      </c>
      <c r="C52" s="32">
        <v>7</v>
      </c>
      <c r="D52" s="32">
        <v>37</v>
      </c>
      <c r="E52" s="39">
        <f t="shared" si="1"/>
        <v>0.92500000000000004</v>
      </c>
      <c r="F52" s="32" t="s">
        <v>282</v>
      </c>
      <c r="G52" s="37" t="str">
        <f t="shared" si="2"/>
        <v>ﾏｻﾊﾞ</v>
      </c>
    </row>
    <row r="53" spans="1:7" s="28" customFormat="1" ht="12" x14ac:dyDescent="0.15">
      <c r="A53" s="37">
        <f t="shared" si="0"/>
        <v>48</v>
      </c>
      <c r="B53" s="38">
        <v>20210601</v>
      </c>
      <c r="C53" s="32">
        <v>7</v>
      </c>
      <c r="D53" s="32">
        <v>38</v>
      </c>
      <c r="E53" s="39">
        <f t="shared" si="1"/>
        <v>0.95</v>
      </c>
      <c r="F53" s="32" t="s">
        <v>282</v>
      </c>
      <c r="G53" s="37" t="str">
        <f t="shared" si="2"/>
        <v>ﾏｻﾊﾞ</v>
      </c>
    </row>
    <row r="54" spans="1:7" s="28" customFormat="1" ht="12" x14ac:dyDescent="0.15">
      <c r="A54" s="37">
        <f t="shared" si="0"/>
        <v>49</v>
      </c>
      <c r="B54" s="38">
        <v>20210601</v>
      </c>
      <c r="C54" s="32">
        <v>7</v>
      </c>
      <c r="D54" s="32">
        <v>40</v>
      </c>
      <c r="E54" s="39">
        <f t="shared" si="1"/>
        <v>1</v>
      </c>
      <c r="F54" s="32" t="s">
        <v>282</v>
      </c>
      <c r="G54" s="37" t="str">
        <f t="shared" si="2"/>
        <v>ﾏｻﾊﾞ</v>
      </c>
    </row>
    <row r="55" spans="1:7" s="28" customFormat="1" ht="12" x14ac:dyDescent="0.15">
      <c r="A55" s="37">
        <f t="shared" si="0"/>
        <v>50</v>
      </c>
      <c r="B55" s="38">
        <v>20210601</v>
      </c>
      <c r="C55" s="32">
        <v>7</v>
      </c>
      <c r="D55" s="32">
        <v>39</v>
      </c>
      <c r="E55" s="39">
        <f t="shared" si="1"/>
        <v>0.97499999999999998</v>
      </c>
      <c r="F55" s="32" t="s">
        <v>282</v>
      </c>
      <c r="G55" s="37" t="str">
        <f t="shared" si="2"/>
        <v>ﾏｻﾊﾞ</v>
      </c>
    </row>
    <row r="56" spans="1:7" s="28" customFormat="1" ht="12" x14ac:dyDescent="0.15">
      <c r="A56" s="37">
        <f t="shared" si="0"/>
        <v>51</v>
      </c>
      <c r="B56" s="38">
        <v>20210601</v>
      </c>
      <c r="C56" s="32">
        <v>7</v>
      </c>
      <c r="D56" s="32">
        <v>40</v>
      </c>
      <c r="E56" s="39">
        <f t="shared" si="1"/>
        <v>1</v>
      </c>
      <c r="F56" s="32" t="s">
        <v>282</v>
      </c>
      <c r="G56" s="37" t="str">
        <f t="shared" si="2"/>
        <v>ﾏｻﾊﾞ</v>
      </c>
    </row>
    <row r="57" spans="1:7" s="28" customFormat="1" ht="12" x14ac:dyDescent="0.15">
      <c r="A57" s="37">
        <f t="shared" si="0"/>
        <v>52</v>
      </c>
      <c r="B57" s="38">
        <v>20210601</v>
      </c>
      <c r="C57" s="32">
        <v>7</v>
      </c>
      <c r="D57" s="32">
        <v>39</v>
      </c>
      <c r="E57" s="39">
        <f t="shared" si="1"/>
        <v>0.97499999999999998</v>
      </c>
      <c r="F57" s="32" t="s">
        <v>282</v>
      </c>
      <c r="G57" s="37" t="str">
        <f t="shared" si="2"/>
        <v>ﾏｻﾊﾞ</v>
      </c>
    </row>
    <row r="58" spans="1:7" s="28" customFormat="1" ht="12" x14ac:dyDescent="0.15">
      <c r="A58" s="37">
        <f t="shared" si="0"/>
        <v>53</v>
      </c>
      <c r="B58" s="38">
        <v>20210601</v>
      </c>
      <c r="C58" s="32">
        <v>7</v>
      </c>
      <c r="D58" s="32">
        <v>37</v>
      </c>
      <c r="E58" s="39">
        <f t="shared" si="1"/>
        <v>0.92500000000000004</v>
      </c>
      <c r="F58" s="32" t="s">
        <v>282</v>
      </c>
      <c r="G58" s="37" t="str">
        <f t="shared" si="2"/>
        <v>ﾏｻﾊﾞ</v>
      </c>
    </row>
    <row r="59" spans="1:7" s="28" customFormat="1" ht="12" x14ac:dyDescent="0.15">
      <c r="A59" s="37">
        <f t="shared" si="0"/>
        <v>54</v>
      </c>
      <c r="B59" s="38">
        <v>20210601</v>
      </c>
      <c r="C59" s="32">
        <v>7</v>
      </c>
      <c r="D59" s="32">
        <v>39</v>
      </c>
      <c r="E59" s="39">
        <f t="shared" si="1"/>
        <v>0.97499999999999998</v>
      </c>
      <c r="F59" s="32" t="s">
        <v>282</v>
      </c>
      <c r="G59" s="37" t="str">
        <f t="shared" si="2"/>
        <v>ﾏｻﾊﾞ</v>
      </c>
    </row>
    <row r="60" spans="1:7" s="28" customFormat="1" ht="12" x14ac:dyDescent="0.15">
      <c r="A60" s="37">
        <f t="shared" si="0"/>
        <v>55</v>
      </c>
      <c r="B60" s="38">
        <v>20210601</v>
      </c>
      <c r="C60" s="32">
        <v>7</v>
      </c>
      <c r="D60" s="32">
        <v>42</v>
      </c>
      <c r="E60" s="39">
        <f t="shared" si="1"/>
        <v>1.05</v>
      </c>
      <c r="F60" s="32" t="s">
        <v>282</v>
      </c>
      <c r="G60" s="37" t="str">
        <f t="shared" si="2"/>
        <v>ﾏｻﾊﾞ</v>
      </c>
    </row>
    <row r="61" spans="1:7" s="28" customFormat="1" ht="12" x14ac:dyDescent="0.15">
      <c r="A61" s="37">
        <f t="shared" si="0"/>
        <v>56</v>
      </c>
      <c r="B61" s="38">
        <v>20210601</v>
      </c>
      <c r="C61" s="32">
        <v>7</v>
      </c>
      <c r="D61" s="32">
        <v>40</v>
      </c>
      <c r="E61" s="39">
        <f t="shared" si="1"/>
        <v>1</v>
      </c>
      <c r="F61" s="32" t="s">
        <v>282</v>
      </c>
      <c r="G61" s="37" t="str">
        <f t="shared" si="2"/>
        <v>ﾏｻﾊﾞ</v>
      </c>
    </row>
    <row r="62" spans="1:7" s="28" customFormat="1" ht="12" x14ac:dyDescent="0.15">
      <c r="A62" s="37">
        <f t="shared" si="0"/>
        <v>57</v>
      </c>
      <c r="B62" s="38">
        <v>20210601</v>
      </c>
      <c r="C62" s="32">
        <v>7</v>
      </c>
      <c r="D62" s="32">
        <v>41</v>
      </c>
      <c r="E62" s="39">
        <f t="shared" si="1"/>
        <v>1.0249999999999999</v>
      </c>
      <c r="F62" s="32" t="s">
        <v>282</v>
      </c>
      <c r="G62" s="37" t="str">
        <f t="shared" si="2"/>
        <v>ﾏｻﾊﾞ</v>
      </c>
    </row>
    <row r="63" spans="1:7" s="28" customFormat="1" ht="12" x14ac:dyDescent="0.15">
      <c r="A63" s="37">
        <f t="shared" si="0"/>
        <v>58</v>
      </c>
      <c r="B63" s="38">
        <v>20210601</v>
      </c>
      <c r="C63" s="32">
        <v>7</v>
      </c>
      <c r="D63" s="32">
        <v>37</v>
      </c>
      <c r="E63" s="39">
        <f t="shared" si="1"/>
        <v>0.92500000000000004</v>
      </c>
      <c r="F63" s="32" t="s">
        <v>282</v>
      </c>
      <c r="G63" s="37" t="str">
        <f t="shared" si="2"/>
        <v>ﾏｻﾊﾞ</v>
      </c>
    </row>
    <row r="64" spans="1:7" s="28" customFormat="1" ht="12" x14ac:dyDescent="0.15">
      <c r="A64" s="37">
        <f t="shared" si="0"/>
        <v>59</v>
      </c>
      <c r="B64" s="38">
        <v>20210601</v>
      </c>
      <c r="C64" s="32">
        <v>7</v>
      </c>
      <c r="D64" s="32">
        <v>38</v>
      </c>
      <c r="E64" s="39">
        <f t="shared" si="1"/>
        <v>0.95</v>
      </c>
      <c r="F64" s="32" t="s">
        <v>282</v>
      </c>
      <c r="G64" s="37" t="str">
        <f t="shared" si="2"/>
        <v>ﾏｻﾊﾞ</v>
      </c>
    </row>
    <row r="65" spans="1:7" s="28" customFormat="1" ht="12" x14ac:dyDescent="0.15">
      <c r="A65" s="37">
        <f t="shared" si="0"/>
        <v>60</v>
      </c>
      <c r="B65" s="38">
        <v>20210601</v>
      </c>
      <c r="C65" s="32">
        <v>7</v>
      </c>
      <c r="D65" s="32">
        <v>38</v>
      </c>
      <c r="E65" s="39">
        <f t="shared" si="1"/>
        <v>0.95</v>
      </c>
      <c r="F65" s="32" t="s">
        <v>278</v>
      </c>
      <c r="G65" s="37" t="str">
        <f t="shared" si="2"/>
        <v>ﾏｻﾊﾞ</v>
      </c>
    </row>
    <row r="66" spans="1:7" s="28" customFormat="1" ht="12" x14ac:dyDescent="0.15">
      <c r="A66" s="37">
        <f t="shared" si="0"/>
        <v>61</v>
      </c>
      <c r="B66" s="38">
        <v>20210601</v>
      </c>
      <c r="C66" s="32">
        <v>7</v>
      </c>
      <c r="D66" s="32">
        <v>38</v>
      </c>
      <c r="E66" s="39">
        <f t="shared" si="1"/>
        <v>0.95</v>
      </c>
      <c r="F66" s="32" t="s">
        <v>278</v>
      </c>
      <c r="G66" s="37" t="str">
        <f t="shared" si="2"/>
        <v>ﾏｻﾊﾞ</v>
      </c>
    </row>
    <row r="67" spans="1:7" s="28" customFormat="1" ht="12" x14ac:dyDescent="0.15">
      <c r="A67" s="37">
        <f t="shared" si="0"/>
        <v>62</v>
      </c>
      <c r="B67" s="38">
        <v>20210601</v>
      </c>
      <c r="C67" s="32">
        <v>7</v>
      </c>
      <c r="D67" s="32">
        <v>39</v>
      </c>
      <c r="E67" s="39">
        <f t="shared" si="1"/>
        <v>0.97499999999999998</v>
      </c>
      <c r="F67" s="32" t="s">
        <v>278</v>
      </c>
      <c r="G67" s="37" t="str">
        <f t="shared" si="2"/>
        <v>ﾏｻﾊﾞ</v>
      </c>
    </row>
    <row r="68" spans="1:7" s="28" customFormat="1" ht="12" x14ac:dyDescent="0.15">
      <c r="A68" s="37">
        <f t="shared" si="0"/>
        <v>63</v>
      </c>
      <c r="B68" s="38">
        <v>20210601</v>
      </c>
      <c r="C68" s="32">
        <v>7</v>
      </c>
      <c r="D68" s="32">
        <v>39</v>
      </c>
      <c r="E68" s="39">
        <f t="shared" si="1"/>
        <v>0.97499999999999998</v>
      </c>
      <c r="F68" s="32" t="s">
        <v>278</v>
      </c>
      <c r="G68" s="37" t="str">
        <f t="shared" si="2"/>
        <v>ﾏｻﾊﾞ</v>
      </c>
    </row>
    <row r="69" spans="1:7" s="28" customFormat="1" ht="12" x14ac:dyDescent="0.15">
      <c r="A69" s="37">
        <f t="shared" si="0"/>
        <v>64</v>
      </c>
      <c r="B69" s="38">
        <v>20210601</v>
      </c>
      <c r="C69" s="32">
        <v>7</v>
      </c>
      <c r="D69" s="32">
        <v>37</v>
      </c>
      <c r="E69" s="39">
        <f t="shared" si="1"/>
        <v>0.92500000000000004</v>
      </c>
      <c r="F69" s="32" t="s">
        <v>278</v>
      </c>
      <c r="G69" s="37" t="str">
        <f t="shared" si="2"/>
        <v>ﾏｻﾊﾞ</v>
      </c>
    </row>
    <row r="70" spans="1:7" s="28" customFormat="1" ht="12" x14ac:dyDescent="0.15">
      <c r="A70" s="37">
        <f t="shared" si="0"/>
        <v>65</v>
      </c>
      <c r="B70" s="38">
        <v>20210601</v>
      </c>
      <c r="C70" s="32">
        <v>7</v>
      </c>
      <c r="D70" s="32">
        <v>37</v>
      </c>
      <c r="E70" s="39">
        <f t="shared" si="1"/>
        <v>0.92500000000000004</v>
      </c>
      <c r="F70" s="32" t="s">
        <v>278</v>
      </c>
      <c r="G70" s="37" t="str">
        <f t="shared" si="2"/>
        <v>ﾏｻﾊﾞ</v>
      </c>
    </row>
    <row r="71" spans="1:7" s="28" customFormat="1" ht="12" x14ac:dyDescent="0.15">
      <c r="A71" s="37">
        <f t="shared" ref="A71:A97" si="3">A70+1</f>
        <v>66</v>
      </c>
      <c r="B71" s="38">
        <v>20210601</v>
      </c>
      <c r="C71" s="32">
        <v>7</v>
      </c>
      <c r="D71" s="32">
        <v>38</v>
      </c>
      <c r="E71" s="39">
        <f t="shared" si="1"/>
        <v>0.95</v>
      </c>
      <c r="F71" s="32" t="s">
        <v>278</v>
      </c>
      <c r="G71" s="37" t="str">
        <f t="shared" si="2"/>
        <v>ﾏｻﾊﾞ</v>
      </c>
    </row>
    <row r="72" spans="1:7" s="28" customFormat="1" ht="12" x14ac:dyDescent="0.15">
      <c r="A72" s="37">
        <f t="shared" si="3"/>
        <v>67</v>
      </c>
      <c r="B72" s="38">
        <v>20210601</v>
      </c>
      <c r="C72" s="32">
        <v>7</v>
      </c>
      <c r="D72" s="32">
        <v>38</v>
      </c>
      <c r="E72" s="39">
        <f t="shared" si="1"/>
        <v>0.95</v>
      </c>
      <c r="F72" s="32" t="s">
        <v>278</v>
      </c>
      <c r="G72" s="37" t="str">
        <f t="shared" si="2"/>
        <v>ﾏｻﾊﾞ</v>
      </c>
    </row>
    <row r="73" spans="1:7" s="28" customFormat="1" ht="12" x14ac:dyDescent="0.15">
      <c r="A73" s="37">
        <f t="shared" si="3"/>
        <v>68</v>
      </c>
      <c r="B73" s="38">
        <v>20210601</v>
      </c>
      <c r="C73" s="32">
        <v>7</v>
      </c>
      <c r="D73" s="32">
        <v>37</v>
      </c>
      <c r="E73" s="39">
        <f t="shared" si="1"/>
        <v>0.92500000000000004</v>
      </c>
      <c r="F73" s="32" t="s">
        <v>278</v>
      </c>
      <c r="G73" s="37" t="str">
        <f t="shared" si="2"/>
        <v>ﾏｻﾊﾞ</v>
      </c>
    </row>
    <row r="74" spans="1:7" s="28" customFormat="1" ht="12" x14ac:dyDescent="0.15">
      <c r="A74" s="37">
        <f t="shared" si="3"/>
        <v>69</v>
      </c>
      <c r="B74" s="38">
        <v>20210601</v>
      </c>
      <c r="C74" s="32">
        <v>7</v>
      </c>
      <c r="D74" s="32">
        <v>35</v>
      </c>
      <c r="E74" s="39">
        <f t="shared" si="1"/>
        <v>0.875</v>
      </c>
      <c r="F74" s="32" t="s">
        <v>278</v>
      </c>
      <c r="G74" s="37" t="str">
        <f t="shared" si="2"/>
        <v>ﾏｻﾊﾞ</v>
      </c>
    </row>
    <row r="75" spans="1:7" s="28" customFormat="1" ht="12" x14ac:dyDescent="0.15">
      <c r="A75" s="37">
        <f t="shared" si="3"/>
        <v>70</v>
      </c>
      <c r="B75" s="38">
        <v>20210601</v>
      </c>
      <c r="C75" s="32">
        <v>7</v>
      </c>
      <c r="D75" s="32">
        <v>40</v>
      </c>
      <c r="E75" s="39">
        <f t="shared" si="1"/>
        <v>1</v>
      </c>
      <c r="F75" s="32" t="s">
        <v>278</v>
      </c>
      <c r="G75" s="37" t="str">
        <f t="shared" si="2"/>
        <v>ﾏｻﾊﾞ</v>
      </c>
    </row>
    <row r="76" spans="1:7" s="28" customFormat="1" ht="12" x14ac:dyDescent="0.15">
      <c r="A76" s="37">
        <f t="shared" si="3"/>
        <v>71</v>
      </c>
      <c r="B76" s="38">
        <v>20210601</v>
      </c>
      <c r="C76" s="32">
        <v>7</v>
      </c>
      <c r="D76" s="32">
        <v>37</v>
      </c>
      <c r="E76" s="39">
        <f t="shared" si="1"/>
        <v>0.92500000000000004</v>
      </c>
      <c r="F76" s="32" t="s">
        <v>278</v>
      </c>
      <c r="G76" s="37" t="str">
        <f t="shared" si="2"/>
        <v>ﾏｻﾊﾞ</v>
      </c>
    </row>
    <row r="77" spans="1:7" s="28" customFormat="1" ht="12" x14ac:dyDescent="0.15">
      <c r="A77" s="37">
        <f t="shared" si="3"/>
        <v>72</v>
      </c>
      <c r="B77" s="38">
        <v>20210601</v>
      </c>
      <c r="C77" s="32">
        <v>7</v>
      </c>
      <c r="D77" s="32">
        <v>39</v>
      </c>
      <c r="E77" s="39">
        <f t="shared" si="1"/>
        <v>0.97499999999999998</v>
      </c>
      <c r="F77" s="32" t="s">
        <v>278</v>
      </c>
      <c r="G77" s="37" t="str">
        <f t="shared" si="2"/>
        <v>ﾏｻﾊﾞ</v>
      </c>
    </row>
    <row r="78" spans="1:7" s="28" customFormat="1" ht="12" x14ac:dyDescent="0.15">
      <c r="A78" s="37">
        <f t="shared" si="3"/>
        <v>73</v>
      </c>
      <c r="B78" s="38">
        <v>20210601</v>
      </c>
      <c r="C78" s="32">
        <v>7</v>
      </c>
      <c r="D78" s="32">
        <v>37</v>
      </c>
      <c r="E78" s="39">
        <f t="shared" si="1"/>
        <v>0.92500000000000004</v>
      </c>
      <c r="F78" s="32" t="s">
        <v>278</v>
      </c>
      <c r="G78" s="37" t="str">
        <f t="shared" si="2"/>
        <v>ﾏｻﾊﾞ</v>
      </c>
    </row>
    <row r="79" spans="1:7" s="28" customFormat="1" ht="12" x14ac:dyDescent="0.15">
      <c r="A79" s="37">
        <f t="shared" si="3"/>
        <v>74</v>
      </c>
      <c r="B79" s="38">
        <v>20210601</v>
      </c>
      <c r="C79" s="32">
        <v>7</v>
      </c>
      <c r="D79" s="32">
        <v>39</v>
      </c>
      <c r="E79" s="39">
        <f t="shared" si="1"/>
        <v>0.97499999999999998</v>
      </c>
      <c r="F79" s="32" t="s">
        <v>278</v>
      </c>
      <c r="G79" s="37" t="str">
        <f t="shared" si="2"/>
        <v>ﾏｻﾊﾞ</v>
      </c>
    </row>
    <row r="80" spans="1:7" s="28" customFormat="1" ht="12" x14ac:dyDescent="0.15">
      <c r="A80" s="37">
        <f t="shared" si="3"/>
        <v>75</v>
      </c>
      <c r="B80" s="38">
        <v>20210601</v>
      </c>
      <c r="C80" s="32">
        <v>7</v>
      </c>
      <c r="D80" s="32">
        <v>40</v>
      </c>
      <c r="E80" s="39">
        <f t="shared" si="1"/>
        <v>1</v>
      </c>
      <c r="F80" s="32" t="s">
        <v>278</v>
      </c>
      <c r="G80" s="37" t="str">
        <f t="shared" si="2"/>
        <v>ﾏｻﾊﾞ</v>
      </c>
    </row>
    <row r="81" spans="1:7" s="28" customFormat="1" ht="12" x14ac:dyDescent="0.15">
      <c r="A81" s="37">
        <f t="shared" si="3"/>
        <v>76</v>
      </c>
      <c r="B81" s="38">
        <v>20210601</v>
      </c>
      <c r="C81" s="32">
        <v>7</v>
      </c>
      <c r="D81" s="32">
        <v>39</v>
      </c>
      <c r="E81" s="39">
        <f t="shared" si="1"/>
        <v>0.97499999999999998</v>
      </c>
      <c r="F81" s="32" t="s">
        <v>278</v>
      </c>
      <c r="G81" s="37" t="str">
        <f t="shared" si="2"/>
        <v>ﾏｻﾊﾞ</v>
      </c>
    </row>
    <row r="82" spans="1:7" s="28" customFormat="1" ht="12" x14ac:dyDescent="0.15">
      <c r="A82" s="37">
        <f t="shared" si="3"/>
        <v>77</v>
      </c>
      <c r="B82" s="38">
        <v>20210601</v>
      </c>
      <c r="C82" s="32">
        <v>7</v>
      </c>
      <c r="D82" s="32">
        <v>40</v>
      </c>
      <c r="E82" s="39">
        <f t="shared" si="1"/>
        <v>1</v>
      </c>
      <c r="F82" s="32" t="s">
        <v>278</v>
      </c>
      <c r="G82" s="37" t="str">
        <f t="shared" si="2"/>
        <v>ﾏｻﾊﾞ</v>
      </c>
    </row>
    <row r="83" spans="1:7" s="28" customFormat="1" ht="12" x14ac:dyDescent="0.15">
      <c r="A83" s="37">
        <f t="shared" si="3"/>
        <v>78</v>
      </c>
      <c r="B83" s="38">
        <v>20210601</v>
      </c>
      <c r="C83" s="32">
        <v>7</v>
      </c>
      <c r="D83" s="32">
        <v>40</v>
      </c>
      <c r="E83" s="39">
        <f t="shared" si="1"/>
        <v>1</v>
      </c>
      <c r="F83" s="32" t="s">
        <v>278</v>
      </c>
      <c r="G83" s="37" t="str">
        <f t="shared" si="2"/>
        <v>ﾏｻﾊﾞ</v>
      </c>
    </row>
    <row r="84" spans="1:7" s="28" customFormat="1" ht="12" x14ac:dyDescent="0.15">
      <c r="A84" s="37">
        <f t="shared" si="3"/>
        <v>79</v>
      </c>
      <c r="B84" s="38">
        <v>20210601</v>
      </c>
      <c r="C84" s="32">
        <v>7</v>
      </c>
      <c r="D84" s="32">
        <v>40</v>
      </c>
      <c r="E84" s="39">
        <f t="shared" si="1"/>
        <v>1</v>
      </c>
      <c r="F84" s="32" t="s">
        <v>278</v>
      </c>
      <c r="G84" s="37" t="str">
        <f t="shared" si="2"/>
        <v>ﾏｻﾊﾞ</v>
      </c>
    </row>
    <row r="85" spans="1:7" s="28" customFormat="1" ht="12" x14ac:dyDescent="0.15">
      <c r="A85" s="37">
        <f t="shared" si="3"/>
        <v>80</v>
      </c>
      <c r="B85" s="38">
        <v>20210601</v>
      </c>
      <c r="C85" s="32">
        <v>7</v>
      </c>
      <c r="D85" s="32">
        <v>36</v>
      </c>
      <c r="E85" s="39">
        <f t="shared" si="1"/>
        <v>0.9</v>
      </c>
      <c r="F85" s="32" t="s">
        <v>278</v>
      </c>
      <c r="G85" s="37" t="str">
        <f t="shared" si="2"/>
        <v>ﾏｻﾊﾞ</v>
      </c>
    </row>
    <row r="86" spans="1:7" s="28" customFormat="1" ht="12" x14ac:dyDescent="0.15">
      <c r="A86" s="37">
        <f t="shared" si="3"/>
        <v>81</v>
      </c>
      <c r="B86" s="38">
        <v>20210601</v>
      </c>
      <c r="C86" s="32">
        <v>7</v>
      </c>
      <c r="D86" s="32">
        <v>37</v>
      </c>
      <c r="E86" s="39">
        <f t="shared" si="1"/>
        <v>0.92500000000000004</v>
      </c>
      <c r="F86" s="32" t="s">
        <v>278</v>
      </c>
      <c r="G86" s="37" t="str">
        <f t="shared" si="2"/>
        <v>ﾏｻﾊﾞ</v>
      </c>
    </row>
    <row r="87" spans="1:7" s="28" customFormat="1" ht="12" x14ac:dyDescent="0.15">
      <c r="A87" s="37">
        <f t="shared" si="3"/>
        <v>82</v>
      </c>
      <c r="B87" s="38">
        <v>20210601</v>
      </c>
      <c r="C87" s="32">
        <v>7</v>
      </c>
      <c r="D87" s="32">
        <v>38</v>
      </c>
      <c r="E87" s="39">
        <f t="shared" si="1"/>
        <v>0.95</v>
      </c>
      <c r="F87" s="32" t="s">
        <v>278</v>
      </c>
      <c r="G87" s="37" t="str">
        <f t="shared" si="2"/>
        <v>ﾏｻﾊﾞ</v>
      </c>
    </row>
    <row r="88" spans="1:7" s="28" customFormat="1" ht="12" x14ac:dyDescent="0.15">
      <c r="A88" s="37">
        <f t="shared" si="3"/>
        <v>83</v>
      </c>
      <c r="B88" s="38">
        <v>20210601</v>
      </c>
      <c r="C88" s="32">
        <v>7</v>
      </c>
      <c r="D88" s="32">
        <v>40</v>
      </c>
      <c r="E88" s="39">
        <f t="shared" si="1"/>
        <v>1</v>
      </c>
      <c r="F88" s="32" t="s">
        <v>278</v>
      </c>
      <c r="G88" s="37" t="str">
        <f t="shared" si="2"/>
        <v>ﾏｻﾊﾞ</v>
      </c>
    </row>
    <row r="89" spans="1:7" s="28" customFormat="1" ht="12" x14ac:dyDescent="0.15">
      <c r="A89" s="37">
        <f t="shared" si="3"/>
        <v>84</v>
      </c>
      <c r="B89" s="38">
        <v>20210601</v>
      </c>
      <c r="C89" s="32">
        <v>7</v>
      </c>
      <c r="D89" s="32">
        <v>41</v>
      </c>
      <c r="E89" s="39">
        <f t="shared" si="1"/>
        <v>1.0249999999999999</v>
      </c>
      <c r="F89" s="32" t="s">
        <v>278</v>
      </c>
      <c r="G89" s="37" t="str">
        <f t="shared" si="2"/>
        <v>ﾏｻﾊﾞ</v>
      </c>
    </row>
    <row r="90" spans="1:7" s="28" customFormat="1" ht="12" x14ac:dyDescent="0.15">
      <c r="A90" s="37">
        <f t="shared" si="3"/>
        <v>85</v>
      </c>
      <c r="B90" s="38">
        <v>20210601</v>
      </c>
      <c r="C90" s="32">
        <v>7</v>
      </c>
      <c r="D90" s="32">
        <v>40</v>
      </c>
      <c r="E90" s="39">
        <f t="shared" si="1"/>
        <v>1</v>
      </c>
      <c r="F90" s="32" t="s">
        <v>278</v>
      </c>
      <c r="G90" s="37" t="str">
        <f t="shared" si="2"/>
        <v>ﾏｻﾊﾞ</v>
      </c>
    </row>
    <row r="91" spans="1:7" s="28" customFormat="1" ht="12" x14ac:dyDescent="0.15">
      <c r="A91" s="37">
        <f t="shared" si="3"/>
        <v>86</v>
      </c>
      <c r="B91" s="38">
        <v>20210601</v>
      </c>
      <c r="C91" s="32">
        <v>7</v>
      </c>
      <c r="D91" s="32">
        <v>40</v>
      </c>
      <c r="E91" s="39">
        <f t="shared" si="1"/>
        <v>1</v>
      </c>
      <c r="F91" s="32" t="s">
        <v>278</v>
      </c>
      <c r="G91" s="37" t="str">
        <f t="shared" si="2"/>
        <v>ﾏｻﾊﾞ</v>
      </c>
    </row>
    <row r="92" spans="1:7" s="28" customFormat="1" ht="12" x14ac:dyDescent="0.15">
      <c r="A92" s="37">
        <f t="shared" si="3"/>
        <v>87</v>
      </c>
      <c r="B92" s="38">
        <v>20210601</v>
      </c>
      <c r="C92" s="32">
        <v>7</v>
      </c>
      <c r="D92" s="32">
        <v>39</v>
      </c>
      <c r="E92" s="39">
        <f t="shared" si="1"/>
        <v>0.97499999999999998</v>
      </c>
      <c r="F92" s="32" t="s">
        <v>278</v>
      </c>
      <c r="G92" s="37" t="str">
        <f t="shared" si="2"/>
        <v>ﾏｻﾊﾞ</v>
      </c>
    </row>
    <row r="93" spans="1:7" s="28" customFormat="1" ht="12" x14ac:dyDescent="0.15">
      <c r="A93" s="37">
        <f t="shared" si="3"/>
        <v>88</v>
      </c>
      <c r="B93" s="38">
        <v>20210601</v>
      </c>
      <c r="C93" s="32">
        <v>7</v>
      </c>
      <c r="D93" s="32">
        <v>37</v>
      </c>
      <c r="E93" s="39">
        <f t="shared" si="1"/>
        <v>0.92500000000000004</v>
      </c>
      <c r="F93" s="32" t="s">
        <v>278</v>
      </c>
      <c r="G93" s="37" t="str">
        <f t="shared" si="2"/>
        <v>ﾏｻﾊﾞ</v>
      </c>
    </row>
    <row r="94" spans="1:7" s="28" customFormat="1" ht="12" x14ac:dyDescent="0.15">
      <c r="A94" s="37">
        <f t="shared" si="3"/>
        <v>89</v>
      </c>
      <c r="B94" s="38">
        <v>20210601</v>
      </c>
      <c r="C94" s="32">
        <v>7</v>
      </c>
      <c r="D94" s="32">
        <v>40</v>
      </c>
      <c r="E94" s="39">
        <f t="shared" si="1"/>
        <v>1</v>
      </c>
      <c r="F94" s="32" t="s">
        <v>278</v>
      </c>
      <c r="G94" s="37" t="str">
        <f t="shared" si="2"/>
        <v>ﾏｻﾊﾞ</v>
      </c>
    </row>
    <row r="95" spans="1:7" s="28" customFormat="1" ht="12" x14ac:dyDescent="0.15">
      <c r="A95" s="37">
        <f t="shared" si="3"/>
        <v>90</v>
      </c>
      <c r="B95" s="38"/>
      <c r="C95" s="32"/>
      <c r="D95" s="32"/>
      <c r="E95" s="39">
        <f t="shared" si="1"/>
        <v>0</v>
      </c>
      <c r="F95" s="32"/>
      <c r="G95" s="37" t="str">
        <f t="shared" si="2"/>
        <v>ﾏｻﾊﾞ</v>
      </c>
    </row>
    <row r="96" spans="1:7" s="28" customFormat="1" ht="12" x14ac:dyDescent="0.15">
      <c r="A96" s="37">
        <f t="shared" si="3"/>
        <v>91</v>
      </c>
      <c r="B96" s="38"/>
      <c r="C96" s="32"/>
      <c r="D96" s="32"/>
      <c r="E96" s="39">
        <f t="shared" si="1"/>
        <v>0</v>
      </c>
      <c r="F96" s="32"/>
      <c r="G96" s="37" t="str">
        <f t="shared" si="2"/>
        <v>ﾏｻﾊﾞ</v>
      </c>
    </row>
    <row r="97" spans="1:7" s="28" customFormat="1" ht="12" x14ac:dyDescent="0.15">
      <c r="A97" s="37">
        <f t="shared" si="3"/>
        <v>92</v>
      </c>
      <c r="B97" s="38"/>
      <c r="C97" s="32"/>
      <c r="D97" s="32"/>
      <c r="E97" s="39">
        <f t="shared" si="1"/>
        <v>0</v>
      </c>
      <c r="F97" s="32"/>
      <c r="G97" s="37" t="str">
        <f t="shared" si="2"/>
        <v>ﾏｻﾊﾞ</v>
      </c>
    </row>
    <row r="98" spans="1:7" s="28" customFormat="1" ht="12" x14ac:dyDescent="0.15">
      <c r="B98" s="40"/>
      <c r="C98" s="41"/>
      <c r="D98" s="41"/>
      <c r="E98" s="30"/>
      <c r="F98" s="41"/>
    </row>
    <row r="99" spans="1:7" s="28" customFormat="1" ht="12" x14ac:dyDescent="0.15">
      <c r="B99" s="40"/>
      <c r="C99" s="41"/>
      <c r="D99" s="41"/>
      <c r="E99" s="30"/>
      <c r="F99" s="41"/>
    </row>
    <row r="100" spans="1:7" s="28" customFormat="1" ht="12" x14ac:dyDescent="0.15">
      <c r="B100" s="40"/>
      <c r="C100" s="41"/>
      <c r="E100" s="30"/>
      <c r="F100" s="41"/>
    </row>
    <row r="101" spans="1:7" s="28" customFormat="1" ht="12" x14ac:dyDescent="0.15">
      <c r="A101" s="42"/>
      <c r="B101" s="43"/>
      <c r="C101" s="44" t="s">
        <v>279</v>
      </c>
      <c r="E101" s="30"/>
    </row>
    <row r="102" spans="1:7" s="28" customFormat="1" ht="12" x14ac:dyDescent="0.15">
      <c r="A102" s="42"/>
      <c r="B102" s="43"/>
      <c r="C102" s="44" t="s">
        <v>280</v>
      </c>
      <c r="E102" s="30"/>
    </row>
    <row r="104" spans="1:7" s="28" customFormat="1" ht="12" x14ac:dyDescent="0.15">
      <c r="B104" s="29"/>
      <c r="C104" s="45" t="s">
        <v>281</v>
      </c>
      <c r="D104" s="46"/>
      <c r="E104" s="47"/>
      <c r="F104" s="46"/>
    </row>
    <row r="105" spans="1:7" s="28" customFormat="1" ht="12" x14ac:dyDescent="0.15">
      <c r="B105" s="29"/>
      <c r="C105" s="45"/>
      <c r="D105" s="46"/>
      <c r="E105" s="47"/>
      <c r="F105" s="46"/>
    </row>
    <row r="106" spans="1:7" s="28" customFormat="1" ht="12" x14ac:dyDescent="0.15">
      <c r="B106" s="29"/>
      <c r="C106" s="45"/>
      <c r="D106" s="46"/>
      <c r="E106" s="47"/>
      <c r="F106" s="46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workbookViewId="0">
      <selection activeCell="M25" sqref="M25"/>
    </sheetView>
  </sheetViews>
  <sheetFormatPr defaultColWidth="8.875"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1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625" customWidth="1"/>
  </cols>
  <sheetData>
    <row r="1" spans="1:84" x14ac:dyDescent="0.15">
      <c r="B1">
        <v>2021</v>
      </c>
      <c r="C1" t="s">
        <v>0</v>
      </c>
      <c r="D1">
        <v>10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2" t="s">
        <v>4</v>
      </c>
      <c r="D5" s="54" t="s">
        <v>5</v>
      </c>
      <c r="E5" s="56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5">
        <v>350100</v>
      </c>
      <c r="D6" s="57" t="s">
        <v>303</v>
      </c>
      <c r="E6" s="59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3"/>
      <c r="D7" s="54" t="s">
        <v>14</v>
      </c>
      <c r="E7" s="56"/>
      <c r="F7" s="3"/>
      <c r="G7" s="3"/>
      <c r="H7" s="3"/>
      <c r="I7" s="3"/>
      <c r="J7" s="3"/>
    </row>
    <row r="8" spans="1:84" x14ac:dyDescent="0.15">
      <c r="A8" s="3"/>
      <c r="B8" s="3"/>
      <c r="C8" s="3"/>
      <c r="D8" s="61">
        <v>3511</v>
      </c>
      <c r="E8" s="62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54" t="s">
        <v>19</v>
      </c>
      <c r="E10" s="56"/>
      <c r="F10" s="54" t="s">
        <v>20</v>
      </c>
      <c r="G10" s="55"/>
      <c r="H10" s="55"/>
      <c r="I10" s="55"/>
      <c r="J10" s="56"/>
    </row>
    <row r="11" spans="1:84" x14ac:dyDescent="0.15">
      <c r="A11" s="7">
        <v>4158</v>
      </c>
      <c r="B11" s="13">
        <v>50</v>
      </c>
      <c r="C11" s="13">
        <v>14</v>
      </c>
      <c r="D11" s="63">
        <v>596</v>
      </c>
      <c r="E11" s="64"/>
      <c r="F11" s="57"/>
      <c r="G11" s="58"/>
      <c r="H11" s="58"/>
      <c r="I11" s="58"/>
      <c r="J11" s="59"/>
    </row>
    <row r="13" spans="1:84" x14ac:dyDescent="0.15">
      <c r="O13" s="8" t="s">
        <v>91</v>
      </c>
      <c r="CD13" s="9" t="s">
        <v>87</v>
      </c>
      <c r="CE13" s="60" t="s">
        <v>102</v>
      </c>
      <c r="CF13" s="60"/>
    </row>
    <row r="14" spans="1:84" x14ac:dyDescent="0.1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4" t="s">
        <v>22</v>
      </c>
      <c r="M14" s="55"/>
      <c r="N14" s="56"/>
      <c r="O14" s="54" t="s">
        <v>23</v>
      </c>
      <c r="P14" s="55"/>
      <c r="Q14" s="55"/>
      <c r="R14" s="55"/>
      <c r="S14" s="55"/>
      <c r="T14" s="55"/>
      <c r="U14" s="56"/>
      <c r="V14" s="54" t="s">
        <v>24</v>
      </c>
      <c r="W14" s="55"/>
      <c r="X14" s="55"/>
      <c r="Y14" s="55"/>
      <c r="Z14" s="55"/>
      <c r="AA14" s="56"/>
      <c r="AB14" s="54" t="s">
        <v>25</v>
      </c>
      <c r="AC14" s="55"/>
      <c r="AD14" s="55"/>
      <c r="AE14" s="55"/>
      <c r="AF14" s="55"/>
      <c r="AG14" s="55"/>
      <c r="AH14" s="56"/>
      <c r="AI14" s="54" t="s">
        <v>26</v>
      </c>
      <c r="AJ14" s="55"/>
      <c r="AK14" s="55"/>
      <c r="AL14" s="55"/>
      <c r="AM14" s="55"/>
      <c r="AN14" s="55"/>
      <c r="AO14" s="56"/>
      <c r="AP14" s="65" t="s">
        <v>105</v>
      </c>
      <c r="AQ14" s="66"/>
      <c r="AR14" s="66"/>
      <c r="AS14" s="66"/>
      <c r="AT14" s="66"/>
      <c r="AU14" s="66"/>
      <c r="AV14" s="67"/>
      <c r="AW14" s="65" t="s">
        <v>104</v>
      </c>
      <c r="AX14" s="67"/>
      <c r="AY14" s="17" t="s">
        <v>27</v>
      </c>
      <c r="AZ14" s="65" t="s">
        <v>106</v>
      </c>
      <c r="BA14" s="66"/>
      <c r="BB14" s="66"/>
      <c r="BC14" s="66"/>
      <c r="BD14" s="66"/>
      <c r="BE14" s="66"/>
      <c r="BF14" s="67"/>
      <c r="BG14" s="65" t="s">
        <v>28</v>
      </c>
      <c r="BH14" s="66"/>
      <c r="BI14" s="67"/>
      <c r="BJ14" s="2" t="s">
        <v>29</v>
      </c>
      <c r="BK14" s="2" t="s">
        <v>95</v>
      </c>
      <c r="BL14" s="2" t="s">
        <v>30</v>
      </c>
      <c r="BM14" s="54" t="s">
        <v>31</v>
      </c>
      <c r="BN14" s="55"/>
      <c r="BO14" s="56"/>
      <c r="BP14" s="54" t="s">
        <v>32</v>
      </c>
      <c r="BQ14" s="55"/>
      <c r="BR14" s="56"/>
      <c r="BS14" s="54" t="s">
        <v>33</v>
      </c>
      <c r="BT14" s="55"/>
      <c r="BU14" s="56"/>
      <c r="BV14" s="2" t="s">
        <v>34</v>
      </c>
      <c r="BW14" s="54" t="s">
        <v>35</v>
      </c>
      <c r="BX14" s="55"/>
      <c r="BY14" s="56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6">
        <v>21</v>
      </c>
      <c r="C16" s="6" t="s">
        <v>300</v>
      </c>
      <c r="D16" s="14" t="s">
        <v>301</v>
      </c>
      <c r="E16" s="6" t="s">
        <v>297</v>
      </c>
      <c r="F16" s="6" t="s">
        <v>302</v>
      </c>
      <c r="G16" s="13">
        <v>142</v>
      </c>
      <c r="H16" s="13">
        <v>16</v>
      </c>
      <c r="I16" s="13">
        <v>1540</v>
      </c>
      <c r="J16" s="22">
        <v>24.8</v>
      </c>
      <c r="K16" s="13">
        <v>32.656999999999996</v>
      </c>
      <c r="L16" s="13"/>
      <c r="M16" s="22">
        <v>0.92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55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30</v>
      </c>
      <c r="BH16" s="13">
        <v>2</v>
      </c>
      <c r="BI16" s="13">
        <v>1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5</v>
      </c>
      <c r="BX16" s="13">
        <v>2</v>
      </c>
      <c r="BY16" s="13">
        <v>0</v>
      </c>
      <c r="BZ16" s="13">
        <v>0</v>
      </c>
      <c r="CA16" s="13">
        <v>24</v>
      </c>
      <c r="CB16" s="51">
        <v>0.5</v>
      </c>
      <c r="CD16" s="11">
        <f>(I16/G16)/($D$11/$B$11)</f>
        <v>0.90982134417241711</v>
      </c>
    </row>
    <row r="17" spans="1:82" x14ac:dyDescent="0.15">
      <c r="A17" s="4" t="s">
        <v>58</v>
      </c>
      <c r="B17" s="6">
        <v>14</v>
      </c>
      <c r="C17" s="6" t="s">
        <v>285</v>
      </c>
      <c r="D17" s="14" t="s">
        <v>286</v>
      </c>
      <c r="E17" s="6" t="s">
        <v>292</v>
      </c>
      <c r="F17" s="6" t="s">
        <v>299</v>
      </c>
      <c r="G17" s="13">
        <v>150</v>
      </c>
      <c r="H17" s="13">
        <v>34</v>
      </c>
      <c r="I17" s="13">
        <v>2080</v>
      </c>
      <c r="J17" s="22">
        <v>23.1</v>
      </c>
      <c r="K17" s="13">
        <v>32.694000000000003</v>
      </c>
      <c r="L17" s="13"/>
      <c r="M17" s="22">
        <v>1.83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4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3</v>
      </c>
      <c r="BH17" s="13">
        <v>1</v>
      </c>
      <c r="BI17" s="13">
        <v>4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7</v>
      </c>
      <c r="CB17" s="52">
        <v>1</v>
      </c>
      <c r="CD17" s="11">
        <f t="shared" ref="CD17:CD45" si="0">(I17/G17)/($D$11/$B$11)</f>
        <v>1.1633109619686801</v>
      </c>
    </row>
    <row r="18" spans="1:82" x14ac:dyDescent="0.15">
      <c r="A18" s="4" t="s">
        <v>59</v>
      </c>
      <c r="B18" s="6">
        <v>13</v>
      </c>
      <c r="C18" s="6" t="s">
        <v>285</v>
      </c>
      <c r="D18" s="14" t="s">
        <v>287</v>
      </c>
      <c r="E18" s="6" t="s">
        <v>293</v>
      </c>
      <c r="F18" s="6" t="s">
        <v>299</v>
      </c>
      <c r="G18" s="13">
        <v>150</v>
      </c>
      <c r="H18" s="13">
        <v>33</v>
      </c>
      <c r="I18" s="13">
        <v>1710</v>
      </c>
      <c r="J18" s="22">
        <v>23.1</v>
      </c>
      <c r="K18" s="13">
        <v>32.648000000000003</v>
      </c>
      <c r="L18" s="13"/>
      <c r="M18" s="22">
        <v>1.25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3</v>
      </c>
      <c r="BH18" s="13">
        <v>0</v>
      </c>
      <c r="BI18" s="13">
        <v>7</v>
      </c>
      <c r="BJ18" s="13">
        <v>0</v>
      </c>
      <c r="BK18" s="13">
        <v>0</v>
      </c>
      <c r="BL18" s="13">
        <v>1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7</v>
      </c>
      <c r="CB18" s="52">
        <v>1</v>
      </c>
      <c r="CD18" s="11">
        <f t="shared" si="0"/>
        <v>0.9563758389261745</v>
      </c>
    </row>
    <row r="19" spans="1:82" x14ac:dyDescent="0.15">
      <c r="A19" s="4" t="s">
        <v>60</v>
      </c>
      <c r="B19" s="6">
        <v>12</v>
      </c>
      <c r="C19" s="6" t="s">
        <v>284</v>
      </c>
      <c r="D19" s="14" t="s">
        <v>288</v>
      </c>
      <c r="E19" s="6" t="s">
        <v>294</v>
      </c>
      <c r="F19" s="6" t="s">
        <v>298</v>
      </c>
      <c r="G19" s="13">
        <v>150</v>
      </c>
      <c r="H19" s="13">
        <v>25</v>
      </c>
      <c r="I19" s="13">
        <v>1740</v>
      </c>
      <c r="J19" s="22">
        <v>23.8</v>
      </c>
      <c r="K19" s="13">
        <v>32.576000000000001</v>
      </c>
      <c r="L19" s="13"/>
      <c r="M19" s="22">
        <v>0.9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1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4</v>
      </c>
      <c r="BH19" s="13">
        <v>0</v>
      </c>
      <c r="BI19" s="13">
        <v>8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8</v>
      </c>
      <c r="CB19" s="52">
        <v>1</v>
      </c>
      <c r="CD19" s="11">
        <f t="shared" si="0"/>
        <v>0.97315436241610731</v>
      </c>
    </row>
    <row r="20" spans="1:82" x14ac:dyDescent="0.15">
      <c r="A20" s="4" t="s">
        <v>61</v>
      </c>
      <c r="B20" s="6">
        <v>11</v>
      </c>
      <c r="C20" s="6" t="s">
        <v>284</v>
      </c>
      <c r="D20" s="14" t="s">
        <v>289</v>
      </c>
      <c r="E20" s="6" t="s">
        <v>295</v>
      </c>
      <c r="F20" s="6" t="s">
        <v>298</v>
      </c>
      <c r="G20" s="13">
        <v>150</v>
      </c>
      <c r="H20" s="13">
        <v>50</v>
      </c>
      <c r="I20" s="13">
        <v>1850</v>
      </c>
      <c r="J20" s="22">
        <v>24.8</v>
      </c>
      <c r="K20" s="13">
        <v>32.694000000000003</v>
      </c>
      <c r="L20" s="13"/>
      <c r="M20" s="22">
        <v>1.6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12</v>
      </c>
      <c r="BH20" s="13">
        <v>0</v>
      </c>
      <c r="BI20" s="13">
        <v>10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1</v>
      </c>
      <c r="BX20" s="13">
        <v>0</v>
      </c>
      <c r="BY20" s="13">
        <v>1</v>
      </c>
      <c r="BZ20" s="13">
        <v>0</v>
      </c>
      <c r="CA20" s="13">
        <v>8</v>
      </c>
      <c r="CB20" s="52">
        <v>1</v>
      </c>
      <c r="CD20" s="11">
        <f t="shared" si="0"/>
        <v>1.034675615212528</v>
      </c>
    </row>
    <row r="21" spans="1:82" x14ac:dyDescent="0.15">
      <c r="A21" s="4" t="s">
        <v>11</v>
      </c>
      <c r="B21" s="6">
        <v>10</v>
      </c>
      <c r="C21" s="6" t="s">
        <v>284</v>
      </c>
      <c r="D21" s="14" t="s">
        <v>290</v>
      </c>
      <c r="E21" s="6" t="s">
        <v>296</v>
      </c>
      <c r="F21" s="6" t="s">
        <v>298</v>
      </c>
      <c r="G21" s="13">
        <v>150</v>
      </c>
      <c r="H21" s="13">
        <v>9</v>
      </c>
      <c r="I21" s="13">
        <v>1490</v>
      </c>
      <c r="J21" s="22">
        <v>24.7</v>
      </c>
      <c r="K21" s="13">
        <v>32.652999999999999</v>
      </c>
      <c r="L21" s="13"/>
      <c r="M21" s="22">
        <v>0.8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2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1</v>
      </c>
      <c r="BX21" s="13">
        <v>0</v>
      </c>
      <c r="BY21" s="13">
        <v>1</v>
      </c>
      <c r="BZ21" s="13">
        <v>0</v>
      </c>
      <c r="CA21" s="13">
        <v>9</v>
      </c>
      <c r="CB21" s="52">
        <v>1</v>
      </c>
      <c r="CD21" s="11">
        <f t="shared" si="0"/>
        <v>0.83333333333333337</v>
      </c>
    </row>
    <row r="22" spans="1:82" x14ac:dyDescent="0.15">
      <c r="A22" s="4" t="s">
        <v>62</v>
      </c>
      <c r="B22" s="6">
        <v>9</v>
      </c>
      <c r="C22" s="6" t="s">
        <v>284</v>
      </c>
      <c r="D22" s="14" t="s">
        <v>291</v>
      </c>
      <c r="E22" s="6" t="s">
        <v>297</v>
      </c>
      <c r="F22" s="6" t="s">
        <v>298</v>
      </c>
      <c r="G22" s="13">
        <v>145</v>
      </c>
      <c r="H22" s="13">
        <v>31</v>
      </c>
      <c r="I22" s="13">
        <v>1630</v>
      </c>
      <c r="J22" s="22">
        <v>24.8</v>
      </c>
      <c r="K22" s="13">
        <v>32.804000000000002</v>
      </c>
      <c r="L22" s="13"/>
      <c r="M22" s="22">
        <v>1.42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2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3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2</v>
      </c>
      <c r="BX22" s="13">
        <v>0</v>
      </c>
      <c r="BY22" s="13">
        <v>1</v>
      </c>
      <c r="BZ22" s="13">
        <v>0</v>
      </c>
      <c r="CA22" s="13">
        <v>40</v>
      </c>
      <c r="CB22" s="51">
        <v>0.5</v>
      </c>
      <c r="CD22" s="11">
        <f t="shared" si="0"/>
        <v>0.94306873408933112</v>
      </c>
    </row>
    <row r="23" spans="1:82" x14ac:dyDescent="0.15">
      <c r="A23" s="4" t="s">
        <v>64</v>
      </c>
      <c r="B23" s="5"/>
      <c r="C23" s="6"/>
      <c r="D23" s="14"/>
      <c r="E23" s="5"/>
      <c r="F23" s="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D23" s="11" t="e">
        <f t="shared" si="0"/>
        <v>#DIV/0!</v>
      </c>
    </row>
    <row r="24" spans="1:82" x14ac:dyDescent="0.15">
      <c r="A24" s="4" t="s">
        <v>63</v>
      </c>
      <c r="B24" s="5"/>
      <c r="C24" s="6"/>
      <c r="D24" s="14"/>
      <c r="E24" s="5"/>
      <c r="F24" s="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D24" s="11" t="e">
        <f t="shared" si="0"/>
        <v>#DIV/0!</v>
      </c>
    </row>
    <row r="25" spans="1:82" x14ac:dyDescent="0.15">
      <c r="A25" s="4" t="s">
        <v>65</v>
      </c>
      <c r="B25" s="5"/>
      <c r="C25" s="6"/>
      <c r="D25" s="14"/>
      <c r="E25" s="5"/>
      <c r="F25" s="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D25" s="11" t="e">
        <f t="shared" si="0"/>
        <v>#DIV/0!</v>
      </c>
    </row>
    <row r="26" spans="1:82" x14ac:dyDescent="0.15">
      <c r="A26" s="4" t="s">
        <v>66</v>
      </c>
      <c r="B26" s="5"/>
      <c r="C26" s="6"/>
      <c r="D26" s="14"/>
      <c r="E26" s="5"/>
      <c r="F26" s="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D26" s="11" t="e">
        <f t="shared" si="0"/>
        <v>#DIV/0!</v>
      </c>
    </row>
    <row r="27" spans="1:82" x14ac:dyDescent="0.15">
      <c r="A27" s="4" t="s">
        <v>67</v>
      </c>
      <c r="B27" s="5"/>
      <c r="C27" s="6"/>
      <c r="D27" s="14"/>
      <c r="E27" s="5"/>
      <c r="F27" s="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D27" s="11" t="e">
        <f t="shared" si="0"/>
        <v>#DIV/0!</v>
      </c>
    </row>
    <row r="28" spans="1:82" x14ac:dyDescent="0.15">
      <c r="A28" s="4" t="s">
        <v>68</v>
      </c>
      <c r="B28" s="5"/>
      <c r="C28" s="6"/>
      <c r="D28" s="14"/>
      <c r="E28" s="5"/>
      <c r="F28" s="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D28" s="11" t="e">
        <f t="shared" si="0"/>
        <v>#DIV/0!</v>
      </c>
    </row>
    <row r="29" spans="1:82" x14ac:dyDescent="0.15">
      <c r="A29" s="4" t="s">
        <v>69</v>
      </c>
      <c r="B29" s="5"/>
      <c r="C29" s="6"/>
      <c r="D29" s="14"/>
      <c r="E29" s="5"/>
      <c r="F29" s="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D29" s="11" t="e">
        <f t="shared" si="0"/>
        <v>#DIV/0!</v>
      </c>
    </row>
    <row r="30" spans="1:82" x14ac:dyDescent="0.15">
      <c r="A30" s="4" t="s">
        <v>70</v>
      </c>
      <c r="B30" s="5"/>
      <c r="C30" s="6"/>
      <c r="D30" s="14"/>
      <c r="E30" s="5"/>
      <c r="F30" s="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D30" s="11" t="e">
        <f t="shared" si="0"/>
        <v>#DIV/0!</v>
      </c>
    </row>
    <row r="31" spans="1:82" x14ac:dyDescent="0.15">
      <c r="A31" s="4" t="s">
        <v>71</v>
      </c>
      <c r="B31" s="5"/>
      <c r="C31" s="6"/>
      <c r="D31" s="14"/>
      <c r="E31" s="5"/>
      <c r="F31" s="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D31" s="11" t="e">
        <f t="shared" si="0"/>
        <v>#DIV/0!</v>
      </c>
    </row>
    <row r="32" spans="1:82" x14ac:dyDescent="0.15">
      <c r="A32" s="4" t="s">
        <v>72</v>
      </c>
      <c r="B32" s="5"/>
      <c r="C32" s="6"/>
      <c r="D32" s="14"/>
      <c r="E32" s="5"/>
      <c r="F32" s="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D32" s="11" t="e">
        <f t="shared" si="0"/>
        <v>#DIV/0!</v>
      </c>
    </row>
    <row r="33" spans="1:82" x14ac:dyDescent="0.15">
      <c r="A33" s="4" t="s">
        <v>73</v>
      </c>
      <c r="B33" s="5"/>
      <c r="C33" s="6"/>
      <c r="D33" s="14"/>
      <c r="E33" s="5"/>
      <c r="F33" s="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D33" s="11" t="e">
        <f t="shared" si="0"/>
        <v>#DIV/0!</v>
      </c>
    </row>
    <row r="34" spans="1:82" x14ac:dyDescent="0.15">
      <c r="A34" s="4" t="s">
        <v>74</v>
      </c>
      <c r="B34" s="5"/>
      <c r="C34" s="6"/>
      <c r="D34" s="14"/>
      <c r="E34" s="5"/>
      <c r="F34" s="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D34" s="11" t="e">
        <f t="shared" si="0"/>
        <v>#DIV/0!</v>
      </c>
    </row>
    <row r="35" spans="1:82" x14ac:dyDescent="0.15">
      <c r="A35" s="4" t="s">
        <v>75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D35" s="11" t="e">
        <f t="shared" si="0"/>
        <v>#DIV/0!</v>
      </c>
    </row>
    <row r="36" spans="1:82" x14ac:dyDescent="0.15">
      <c r="A36" s="4" t="s">
        <v>76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D36" s="11" t="e">
        <f t="shared" si="0"/>
        <v>#DIV/0!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workbookViewId="0">
      <selection activeCell="CA24" sqref="CA24"/>
    </sheetView>
  </sheetViews>
  <sheetFormatPr defaultColWidth="8.875"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1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625" customWidth="1"/>
  </cols>
  <sheetData>
    <row r="1" spans="1:84" x14ac:dyDescent="0.15">
      <c r="B1">
        <v>2021</v>
      </c>
      <c r="C1" t="s">
        <v>0</v>
      </c>
      <c r="D1">
        <v>11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2" t="s">
        <v>4</v>
      </c>
      <c r="D5" s="54" t="s">
        <v>5</v>
      </c>
      <c r="E5" s="56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5">
        <v>350100</v>
      </c>
      <c r="D6" s="57" t="s">
        <v>303</v>
      </c>
      <c r="E6" s="59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3"/>
      <c r="D7" s="54" t="s">
        <v>14</v>
      </c>
      <c r="E7" s="56"/>
      <c r="F7" s="3"/>
      <c r="G7" s="3"/>
      <c r="H7" s="3"/>
      <c r="I7" s="3"/>
      <c r="J7" s="3"/>
    </row>
    <row r="8" spans="1:84" x14ac:dyDescent="0.15">
      <c r="A8" s="3"/>
      <c r="B8" s="3"/>
      <c r="C8" s="3"/>
      <c r="D8" s="61">
        <v>3511</v>
      </c>
      <c r="E8" s="62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54" t="s">
        <v>19</v>
      </c>
      <c r="E10" s="56"/>
      <c r="F10" s="54" t="s">
        <v>20</v>
      </c>
      <c r="G10" s="55"/>
      <c r="H10" s="55"/>
      <c r="I10" s="55"/>
      <c r="J10" s="56"/>
    </row>
    <row r="11" spans="1:84" x14ac:dyDescent="0.15">
      <c r="A11" s="7">
        <v>4158</v>
      </c>
      <c r="B11" s="13">
        <v>50</v>
      </c>
      <c r="C11" s="13">
        <v>5</v>
      </c>
      <c r="D11" s="63">
        <v>512</v>
      </c>
      <c r="E11" s="64"/>
      <c r="F11" s="57"/>
      <c r="G11" s="58"/>
      <c r="H11" s="58"/>
      <c r="I11" s="58"/>
      <c r="J11" s="59"/>
    </row>
    <row r="13" spans="1:84" x14ac:dyDescent="0.15">
      <c r="O13" s="8" t="s">
        <v>91</v>
      </c>
      <c r="CD13" s="9" t="s">
        <v>87</v>
      </c>
      <c r="CE13" s="60" t="s">
        <v>102</v>
      </c>
      <c r="CF13" s="60"/>
    </row>
    <row r="14" spans="1:84" x14ac:dyDescent="0.1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4" t="s">
        <v>22</v>
      </c>
      <c r="M14" s="55"/>
      <c r="N14" s="56"/>
      <c r="O14" s="54" t="s">
        <v>23</v>
      </c>
      <c r="P14" s="55"/>
      <c r="Q14" s="55"/>
      <c r="R14" s="55"/>
      <c r="S14" s="55"/>
      <c r="T14" s="55"/>
      <c r="U14" s="56"/>
      <c r="V14" s="54" t="s">
        <v>24</v>
      </c>
      <c r="W14" s="55"/>
      <c r="X14" s="55"/>
      <c r="Y14" s="55"/>
      <c r="Z14" s="55"/>
      <c r="AA14" s="56"/>
      <c r="AB14" s="54" t="s">
        <v>25</v>
      </c>
      <c r="AC14" s="55"/>
      <c r="AD14" s="55"/>
      <c r="AE14" s="55"/>
      <c r="AF14" s="55"/>
      <c r="AG14" s="55"/>
      <c r="AH14" s="56"/>
      <c r="AI14" s="54" t="s">
        <v>26</v>
      </c>
      <c r="AJ14" s="55"/>
      <c r="AK14" s="55"/>
      <c r="AL14" s="55"/>
      <c r="AM14" s="55"/>
      <c r="AN14" s="55"/>
      <c r="AO14" s="56"/>
      <c r="AP14" s="65" t="s">
        <v>105</v>
      </c>
      <c r="AQ14" s="66"/>
      <c r="AR14" s="66"/>
      <c r="AS14" s="66"/>
      <c r="AT14" s="66"/>
      <c r="AU14" s="66"/>
      <c r="AV14" s="67"/>
      <c r="AW14" s="65" t="s">
        <v>104</v>
      </c>
      <c r="AX14" s="67"/>
      <c r="AY14" s="17" t="s">
        <v>27</v>
      </c>
      <c r="AZ14" s="65" t="s">
        <v>106</v>
      </c>
      <c r="BA14" s="66"/>
      <c r="BB14" s="66"/>
      <c r="BC14" s="66"/>
      <c r="BD14" s="66"/>
      <c r="BE14" s="66"/>
      <c r="BF14" s="67"/>
      <c r="BG14" s="65" t="s">
        <v>28</v>
      </c>
      <c r="BH14" s="66"/>
      <c r="BI14" s="67"/>
      <c r="BJ14" s="2" t="s">
        <v>29</v>
      </c>
      <c r="BK14" s="2" t="s">
        <v>95</v>
      </c>
      <c r="BL14" s="2" t="s">
        <v>30</v>
      </c>
      <c r="BM14" s="54" t="s">
        <v>31</v>
      </c>
      <c r="BN14" s="55"/>
      <c r="BO14" s="56"/>
      <c r="BP14" s="54" t="s">
        <v>32</v>
      </c>
      <c r="BQ14" s="55"/>
      <c r="BR14" s="56"/>
      <c r="BS14" s="54" t="s">
        <v>33</v>
      </c>
      <c r="BT14" s="55"/>
      <c r="BU14" s="56"/>
      <c r="BV14" s="2" t="s">
        <v>34</v>
      </c>
      <c r="BW14" s="54" t="s">
        <v>35</v>
      </c>
      <c r="BX14" s="55"/>
      <c r="BY14" s="56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>
        <v>21</v>
      </c>
      <c r="C16" s="6" t="s">
        <v>304</v>
      </c>
      <c r="D16" s="14" t="s">
        <v>308</v>
      </c>
      <c r="E16" s="6" t="s">
        <v>297</v>
      </c>
      <c r="F16" s="6" t="s">
        <v>302</v>
      </c>
      <c r="G16" s="13">
        <v>140</v>
      </c>
      <c r="H16" s="13">
        <v>18</v>
      </c>
      <c r="I16" s="13">
        <v>1560</v>
      </c>
      <c r="J16" s="22">
        <v>22.8</v>
      </c>
      <c r="K16" s="48">
        <v>33.648000000000003</v>
      </c>
      <c r="L16" s="13"/>
      <c r="M16" s="22">
        <v>1.9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5</v>
      </c>
      <c r="BX16" s="13">
        <v>0</v>
      </c>
      <c r="BY16" s="13">
        <v>0</v>
      </c>
      <c r="BZ16" s="13">
        <v>0</v>
      </c>
      <c r="CA16" s="49">
        <v>52</v>
      </c>
      <c r="CB16" s="50">
        <v>0.25</v>
      </c>
      <c r="CD16" s="11">
        <f>(I16/G16)/($D$11/$B$11)</f>
        <v>1.0881696428571428</v>
      </c>
    </row>
    <row r="17" spans="1:82" x14ac:dyDescent="0.15">
      <c r="A17" s="4" t="s">
        <v>58</v>
      </c>
      <c r="B17" s="5">
        <v>14</v>
      </c>
      <c r="C17" s="6" t="s">
        <v>306</v>
      </c>
      <c r="D17" s="14" t="s">
        <v>309</v>
      </c>
      <c r="E17" s="6" t="s">
        <v>292</v>
      </c>
      <c r="F17" s="6" t="s">
        <v>299</v>
      </c>
      <c r="G17" s="13">
        <v>150</v>
      </c>
      <c r="H17" s="13">
        <v>19</v>
      </c>
      <c r="I17" s="13">
        <v>1570</v>
      </c>
      <c r="J17" s="22">
        <v>20.3</v>
      </c>
      <c r="K17" s="48">
        <v>33.006999999999998</v>
      </c>
      <c r="L17" s="13"/>
      <c r="M17" s="22">
        <v>0.81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49">
        <v>5</v>
      </c>
      <c r="CB17" s="53">
        <v>1</v>
      </c>
      <c r="CD17" s="11">
        <f t="shared" ref="CD17:CD45" si="0">(I17/G17)/($D$11/$B$11)</f>
        <v>1.0221354166666667</v>
      </c>
    </row>
    <row r="18" spans="1:82" x14ac:dyDescent="0.15">
      <c r="A18" s="4" t="s">
        <v>59</v>
      </c>
      <c r="B18" s="5">
        <v>13</v>
      </c>
      <c r="C18" s="6" t="s">
        <v>306</v>
      </c>
      <c r="D18" s="14" t="s">
        <v>310</v>
      </c>
      <c r="E18" s="6" t="s">
        <v>293</v>
      </c>
      <c r="F18" s="6" t="s">
        <v>299</v>
      </c>
      <c r="G18" s="13">
        <v>150</v>
      </c>
      <c r="H18" s="13">
        <v>10</v>
      </c>
      <c r="I18" s="13">
        <v>1540</v>
      </c>
      <c r="J18" s="22">
        <v>20.399999999999999</v>
      </c>
      <c r="K18" s="48">
        <v>33.01</v>
      </c>
      <c r="L18" s="13"/>
      <c r="M18" s="22">
        <v>1.55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6</v>
      </c>
      <c r="BH18" s="13">
        <v>0</v>
      </c>
      <c r="BI18" s="13">
        <v>1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49">
        <v>28</v>
      </c>
      <c r="CB18" s="50">
        <v>0.5</v>
      </c>
      <c r="CD18" s="11">
        <f t="shared" si="0"/>
        <v>1.0026041666666667</v>
      </c>
    </row>
    <row r="19" spans="1:82" x14ac:dyDescent="0.15">
      <c r="A19" s="4" t="s">
        <v>60</v>
      </c>
      <c r="B19" s="5">
        <v>12</v>
      </c>
      <c r="C19" s="6" t="s">
        <v>305</v>
      </c>
      <c r="D19" s="14" t="s">
        <v>311</v>
      </c>
      <c r="E19" s="6" t="s">
        <v>294</v>
      </c>
      <c r="F19" s="6" t="s">
        <v>298</v>
      </c>
      <c r="G19" s="13">
        <v>150</v>
      </c>
      <c r="H19" s="13">
        <v>9</v>
      </c>
      <c r="I19" s="13">
        <v>1520</v>
      </c>
      <c r="J19" s="22">
        <v>21.3</v>
      </c>
      <c r="K19" s="48">
        <v>33.033000000000001</v>
      </c>
      <c r="L19" s="13"/>
      <c r="M19" s="22">
        <v>1.0900000000000001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2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6</v>
      </c>
      <c r="BH19" s="13">
        <v>0</v>
      </c>
      <c r="BI19" s="13">
        <v>1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1</v>
      </c>
      <c r="BZ19" s="13">
        <v>0</v>
      </c>
      <c r="CA19" s="49">
        <v>14</v>
      </c>
      <c r="CB19" s="53">
        <v>1</v>
      </c>
      <c r="CD19" s="11">
        <f t="shared" si="0"/>
        <v>0.98958333333333326</v>
      </c>
    </row>
    <row r="20" spans="1:82" x14ac:dyDescent="0.15">
      <c r="A20" s="4" t="s">
        <v>61</v>
      </c>
      <c r="B20" s="5">
        <v>11</v>
      </c>
      <c r="C20" s="6" t="s">
        <v>305</v>
      </c>
      <c r="D20" s="14" t="s">
        <v>312</v>
      </c>
      <c r="E20" s="6" t="s">
        <v>295</v>
      </c>
      <c r="F20" s="6" t="s">
        <v>298</v>
      </c>
      <c r="G20" s="13">
        <v>150</v>
      </c>
      <c r="H20" s="13">
        <v>16</v>
      </c>
      <c r="I20" s="13">
        <v>1480</v>
      </c>
      <c r="J20" s="22">
        <v>22</v>
      </c>
      <c r="K20" s="48">
        <v>33.369</v>
      </c>
      <c r="L20" s="13"/>
      <c r="M20" s="22">
        <v>1.23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12</v>
      </c>
      <c r="BH20" s="13">
        <v>0</v>
      </c>
      <c r="BI20" s="13">
        <v>2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1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49">
        <v>13</v>
      </c>
      <c r="CB20" s="53">
        <v>1</v>
      </c>
      <c r="CD20" s="11">
        <f t="shared" si="0"/>
        <v>0.96354166666666674</v>
      </c>
    </row>
    <row r="21" spans="1:82" x14ac:dyDescent="0.15">
      <c r="A21" s="4" t="s">
        <v>11</v>
      </c>
      <c r="B21" s="5">
        <v>10</v>
      </c>
      <c r="C21" s="6" t="s">
        <v>305</v>
      </c>
      <c r="D21" s="14" t="s">
        <v>313</v>
      </c>
      <c r="E21" s="6" t="s">
        <v>296</v>
      </c>
      <c r="F21" s="6" t="s">
        <v>298</v>
      </c>
      <c r="G21" s="13">
        <v>150</v>
      </c>
      <c r="H21" s="13">
        <v>4</v>
      </c>
      <c r="I21" s="13">
        <v>1455</v>
      </c>
      <c r="J21" s="22">
        <v>23.8</v>
      </c>
      <c r="K21" s="48">
        <v>33.64</v>
      </c>
      <c r="L21" s="13"/>
      <c r="M21" s="22">
        <v>1.73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38</v>
      </c>
      <c r="BH21" s="13">
        <v>0</v>
      </c>
      <c r="BI21" s="13">
        <v>2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2</v>
      </c>
      <c r="BZ21" s="13">
        <v>0</v>
      </c>
      <c r="CA21" s="49">
        <v>17</v>
      </c>
      <c r="CB21" s="53">
        <v>1</v>
      </c>
      <c r="CD21" s="11">
        <f t="shared" si="0"/>
        <v>0.94726562499999989</v>
      </c>
    </row>
    <row r="22" spans="1:82" x14ac:dyDescent="0.15">
      <c r="A22" s="4" t="s">
        <v>62</v>
      </c>
      <c r="B22" s="5">
        <v>9</v>
      </c>
      <c r="C22" s="6" t="s">
        <v>307</v>
      </c>
      <c r="D22" s="14" t="s">
        <v>314</v>
      </c>
      <c r="E22" s="6" t="s">
        <v>297</v>
      </c>
      <c r="F22" s="6" t="s">
        <v>298</v>
      </c>
      <c r="G22" s="13">
        <v>150</v>
      </c>
      <c r="H22" s="13">
        <v>28</v>
      </c>
      <c r="I22" s="13">
        <v>1640</v>
      </c>
      <c r="J22" s="22">
        <v>22.3</v>
      </c>
      <c r="K22" s="48">
        <v>33.411000000000001</v>
      </c>
      <c r="L22" s="13"/>
      <c r="M22" s="22">
        <v>2.39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3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1</v>
      </c>
      <c r="BX22" s="13">
        <v>0</v>
      </c>
      <c r="BY22" s="13">
        <v>1</v>
      </c>
      <c r="BZ22" s="13">
        <v>0</v>
      </c>
      <c r="CA22" s="49">
        <v>3</v>
      </c>
      <c r="CB22" s="53">
        <v>1</v>
      </c>
      <c r="CD22" s="11">
        <f t="shared" si="0"/>
        <v>1.0677083333333333</v>
      </c>
    </row>
    <row r="23" spans="1:82" x14ac:dyDescent="0.15">
      <c r="A23" s="4" t="s">
        <v>64</v>
      </c>
      <c r="B23" s="5"/>
      <c r="C23" s="6"/>
      <c r="D23" s="14"/>
      <c r="E23" s="5"/>
      <c r="F23" s="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D23" s="11" t="e">
        <f t="shared" si="0"/>
        <v>#DIV/0!</v>
      </c>
    </row>
    <row r="24" spans="1:82" x14ac:dyDescent="0.15">
      <c r="A24" s="4" t="s">
        <v>63</v>
      </c>
      <c r="B24" s="5"/>
      <c r="C24" s="6"/>
      <c r="D24" s="14"/>
      <c r="E24" s="5"/>
      <c r="F24" s="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D24" s="11" t="e">
        <f t="shared" si="0"/>
        <v>#DIV/0!</v>
      </c>
    </row>
    <row r="25" spans="1:82" x14ac:dyDescent="0.15">
      <c r="A25" s="4" t="s">
        <v>65</v>
      </c>
      <c r="B25" s="5"/>
      <c r="C25" s="6"/>
      <c r="D25" s="14"/>
      <c r="E25" s="5"/>
      <c r="F25" s="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D25" s="11" t="e">
        <f t="shared" si="0"/>
        <v>#DIV/0!</v>
      </c>
    </row>
    <row r="26" spans="1:82" x14ac:dyDescent="0.15">
      <c r="A26" s="4" t="s">
        <v>66</v>
      </c>
      <c r="B26" s="5"/>
      <c r="C26" s="6"/>
      <c r="D26" s="14"/>
      <c r="E26" s="5"/>
      <c r="F26" s="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D26" s="11" t="e">
        <f t="shared" si="0"/>
        <v>#DIV/0!</v>
      </c>
    </row>
    <row r="27" spans="1:82" x14ac:dyDescent="0.15">
      <c r="A27" s="4" t="s">
        <v>67</v>
      </c>
      <c r="B27" s="5"/>
      <c r="C27" s="6"/>
      <c r="D27" s="14"/>
      <c r="E27" s="5"/>
      <c r="F27" s="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D27" s="11" t="e">
        <f t="shared" si="0"/>
        <v>#DIV/0!</v>
      </c>
    </row>
    <row r="28" spans="1:82" x14ac:dyDescent="0.15">
      <c r="A28" s="4" t="s">
        <v>68</v>
      </c>
      <c r="B28" s="5"/>
      <c r="C28" s="6"/>
      <c r="D28" s="14"/>
      <c r="E28" s="5"/>
      <c r="F28" s="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D28" s="11" t="e">
        <f t="shared" si="0"/>
        <v>#DIV/0!</v>
      </c>
    </row>
    <row r="29" spans="1:82" x14ac:dyDescent="0.15">
      <c r="A29" s="4" t="s">
        <v>69</v>
      </c>
      <c r="B29" s="5"/>
      <c r="C29" s="6"/>
      <c r="D29" s="14"/>
      <c r="E29" s="5"/>
      <c r="F29" s="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D29" s="11" t="e">
        <f t="shared" si="0"/>
        <v>#DIV/0!</v>
      </c>
    </row>
    <row r="30" spans="1:82" x14ac:dyDescent="0.15">
      <c r="A30" s="4" t="s">
        <v>70</v>
      </c>
      <c r="B30" s="5"/>
      <c r="C30" s="6"/>
      <c r="D30" s="14"/>
      <c r="E30" s="5"/>
      <c r="F30" s="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D30" s="11" t="e">
        <f t="shared" si="0"/>
        <v>#DIV/0!</v>
      </c>
    </row>
    <row r="31" spans="1:82" x14ac:dyDescent="0.15">
      <c r="A31" s="4" t="s">
        <v>71</v>
      </c>
      <c r="B31" s="5"/>
      <c r="C31" s="6"/>
      <c r="D31" s="14"/>
      <c r="E31" s="5"/>
      <c r="F31" s="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D31" s="11" t="e">
        <f t="shared" si="0"/>
        <v>#DIV/0!</v>
      </c>
    </row>
    <row r="32" spans="1:82" x14ac:dyDescent="0.15">
      <c r="A32" s="4" t="s">
        <v>72</v>
      </c>
      <c r="B32" s="5"/>
      <c r="C32" s="6"/>
      <c r="D32" s="14"/>
      <c r="E32" s="5"/>
      <c r="F32" s="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D32" s="11" t="e">
        <f t="shared" si="0"/>
        <v>#DIV/0!</v>
      </c>
    </row>
    <row r="33" spans="1:82" x14ac:dyDescent="0.15">
      <c r="A33" s="4" t="s">
        <v>73</v>
      </c>
      <c r="B33" s="5"/>
      <c r="C33" s="6"/>
      <c r="D33" s="14"/>
      <c r="E33" s="5"/>
      <c r="F33" s="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D33" s="11" t="e">
        <f t="shared" si="0"/>
        <v>#DIV/0!</v>
      </c>
    </row>
    <row r="34" spans="1:82" x14ac:dyDescent="0.15">
      <c r="A34" s="4" t="s">
        <v>74</v>
      </c>
      <c r="B34" s="5"/>
      <c r="C34" s="6"/>
      <c r="D34" s="14"/>
      <c r="E34" s="5"/>
      <c r="F34" s="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D34" s="11" t="e">
        <f t="shared" si="0"/>
        <v>#DIV/0!</v>
      </c>
    </row>
    <row r="35" spans="1:82" x14ac:dyDescent="0.15">
      <c r="A35" s="4" t="s">
        <v>75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D35" s="11" t="e">
        <f t="shared" si="0"/>
        <v>#DIV/0!</v>
      </c>
    </row>
    <row r="36" spans="1:82" x14ac:dyDescent="0.15">
      <c r="A36" s="4" t="s">
        <v>76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D36" s="11" t="e">
        <f t="shared" si="0"/>
        <v>#DIV/0!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3月</vt:lpstr>
      <vt:lpstr>4月</vt:lpstr>
      <vt:lpstr>4月サバ属卵計測 </vt:lpstr>
      <vt:lpstr>５月</vt:lpstr>
      <vt:lpstr>5月サバ属卵計測  </vt:lpstr>
      <vt:lpstr>6月</vt:lpstr>
      <vt:lpstr>6月サバ属卵計測  </vt:lpstr>
      <vt:lpstr>10月</vt:lpstr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2022-10-11T00:03:16Z</dcterms:modified>
</cp:coreProperties>
</file>