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H30水技センター年報\漁業生産部\海洋資源科\添付資料\"/>
    </mc:Choice>
  </mc:AlternateContent>
  <bookViews>
    <workbookView xWindow="0" yWindow="0" windowWidth="28800" windowHeight="12120"/>
  </bookViews>
  <sheets>
    <sheet name="3月" sheetId="14" r:id="rId1"/>
    <sheet name="4月" sheetId="15" r:id="rId2"/>
    <sheet name="5月" sheetId="16" r:id="rId3"/>
    <sheet name="５月サバ属卵計測" sheetId="21" r:id="rId4"/>
    <sheet name="6月" sheetId="17" r:id="rId5"/>
    <sheet name="6月サバ属卵計測" sheetId="23" r:id="rId6"/>
    <sheet name="10月" sheetId="18" r:id="rId7"/>
    <sheet name="11月" sheetId="19" r:id="rId8"/>
  </sheets>
  <definedNames>
    <definedName name="_Fill" localSheetId="3" hidden="1">#REF!</definedName>
    <definedName name="_Fill" localSheetId="5" hidden="1">#REF!</definedName>
    <definedName name="_Fill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R45" i="19" l="1"/>
  <c r="BR44" i="19"/>
  <c r="BR43" i="19"/>
  <c r="BR42" i="19"/>
  <c r="BR41" i="19"/>
  <c r="BR40" i="19"/>
  <c r="BR39" i="19"/>
  <c r="BR38" i="19"/>
  <c r="BR37" i="19"/>
  <c r="BR36" i="19"/>
  <c r="BR35" i="19"/>
  <c r="BR34" i="19"/>
  <c r="BR33" i="19"/>
  <c r="BR32" i="19"/>
  <c r="BR31" i="19"/>
  <c r="BR30" i="19"/>
  <c r="BR29" i="19"/>
  <c r="BR28" i="19"/>
  <c r="BR27" i="19"/>
  <c r="BR26" i="19"/>
  <c r="BR25" i="19"/>
  <c r="BR24" i="19"/>
  <c r="BR23" i="19"/>
  <c r="BR22" i="19"/>
  <c r="BR21" i="19"/>
  <c r="BR20" i="19"/>
  <c r="BR19" i="19"/>
  <c r="BR18" i="19"/>
  <c r="BR17" i="19"/>
  <c r="BR16" i="19"/>
  <c r="BR45" i="18"/>
  <c r="BR44" i="18"/>
  <c r="BR43" i="18"/>
  <c r="BR42" i="18"/>
  <c r="BR41" i="18"/>
  <c r="BR40" i="18"/>
  <c r="BR39" i="18"/>
  <c r="BR38" i="18"/>
  <c r="BR37" i="18"/>
  <c r="BR36" i="18"/>
  <c r="BR35" i="18"/>
  <c r="BR34" i="18"/>
  <c r="BR33" i="18"/>
  <c r="BR32" i="18"/>
  <c r="BR31" i="18"/>
  <c r="BR30" i="18"/>
  <c r="BR29" i="18"/>
  <c r="BR28" i="18"/>
  <c r="BR27" i="18"/>
  <c r="BR26" i="18"/>
  <c r="BR25" i="18"/>
  <c r="BR24" i="18"/>
  <c r="BR23" i="18"/>
  <c r="BR22" i="18"/>
  <c r="BR21" i="18"/>
  <c r="BR20" i="18"/>
  <c r="BR19" i="18"/>
  <c r="BR18" i="18"/>
  <c r="BR17" i="18"/>
  <c r="BR16" i="18"/>
  <c r="BQ17" i="16" l="1"/>
  <c r="BQ18" i="16"/>
  <c r="BQ19" i="16"/>
  <c r="BQ20" i="16"/>
  <c r="BQ21" i="16"/>
  <c r="BQ22" i="16"/>
  <c r="BQ23" i="16"/>
  <c r="BQ24" i="16"/>
  <c r="BQ25" i="16"/>
  <c r="BQ26" i="16"/>
  <c r="BQ27" i="16"/>
  <c r="BQ28" i="16"/>
  <c r="BQ29" i="16"/>
  <c r="BQ30" i="16"/>
  <c r="BQ31" i="16"/>
  <c r="BQ32" i="16"/>
  <c r="BQ33" i="16"/>
  <c r="BQ34" i="16"/>
  <c r="BQ35" i="16"/>
  <c r="BQ36" i="16"/>
  <c r="BQ16" i="16"/>
  <c r="E106" i="23" l="1"/>
  <c r="G106" i="23" s="1"/>
  <c r="E107" i="23"/>
  <c r="G107" i="23" s="1"/>
  <c r="E108" i="23"/>
  <c r="E109" i="23"/>
  <c r="G109" i="23" s="1"/>
  <c r="E110" i="23"/>
  <c r="E111" i="23"/>
  <c r="G111" i="23" s="1"/>
  <c r="E112" i="23"/>
  <c r="G112" i="23" s="1"/>
  <c r="E113" i="23"/>
  <c r="G113" i="23" s="1"/>
  <c r="E114" i="23"/>
  <c r="E115" i="23"/>
  <c r="G115" i="23" s="1"/>
  <c r="E116" i="23"/>
  <c r="G116" i="23" s="1"/>
  <c r="E117" i="23"/>
  <c r="G117" i="23" s="1"/>
  <c r="E118" i="23"/>
  <c r="E119" i="23"/>
  <c r="G119" i="23" s="1"/>
  <c r="E120" i="23"/>
  <c r="G120" i="23" s="1"/>
  <c r="E121" i="23"/>
  <c r="G121" i="23" s="1"/>
  <c r="E122" i="23"/>
  <c r="E123" i="23"/>
  <c r="G123" i="23" s="1"/>
  <c r="E124" i="23"/>
  <c r="G124" i="23" s="1"/>
  <c r="E125" i="23"/>
  <c r="G125" i="23" s="1"/>
  <c r="G108" i="23"/>
  <c r="G110" i="23"/>
  <c r="G114" i="23"/>
  <c r="G118" i="23"/>
  <c r="G122" i="23"/>
  <c r="E104" i="23"/>
  <c r="G104" i="23" s="1"/>
  <c r="E105" i="23"/>
  <c r="G105" i="23" s="1"/>
  <c r="G102" i="23"/>
  <c r="E93" i="23"/>
  <c r="G93" i="23" s="1"/>
  <c r="E94" i="23"/>
  <c r="G94" i="23" s="1"/>
  <c r="E95" i="23"/>
  <c r="G95" i="23" s="1"/>
  <c r="E96" i="23"/>
  <c r="G96" i="23" s="1"/>
  <c r="E97" i="23"/>
  <c r="G97" i="23" s="1"/>
  <c r="E98" i="23"/>
  <c r="G98" i="23" s="1"/>
  <c r="E99" i="23"/>
  <c r="G99" i="23" s="1"/>
  <c r="E100" i="23"/>
  <c r="G100" i="23" s="1"/>
  <c r="E101" i="23"/>
  <c r="G101" i="23" s="1"/>
  <c r="E102" i="23"/>
  <c r="E103" i="23"/>
  <c r="G103" i="23" s="1"/>
  <c r="G92" i="23"/>
  <c r="E91" i="23"/>
  <c r="G91" i="23" s="1"/>
  <c r="E92" i="23"/>
  <c r="E79" i="23"/>
  <c r="G79" i="23" s="1"/>
  <c r="E80" i="23"/>
  <c r="G80" i="23" s="1"/>
  <c r="E81" i="23"/>
  <c r="G81" i="23" s="1"/>
  <c r="E82" i="23"/>
  <c r="G82" i="23" s="1"/>
  <c r="E83" i="23"/>
  <c r="G83" i="23" s="1"/>
  <c r="E84" i="23"/>
  <c r="G84" i="23" s="1"/>
  <c r="E85" i="23"/>
  <c r="G85" i="23" s="1"/>
  <c r="E86" i="23"/>
  <c r="G86" i="23" s="1"/>
  <c r="E87" i="23"/>
  <c r="G87" i="23" s="1"/>
  <c r="E88" i="23"/>
  <c r="G88" i="23" s="1"/>
  <c r="E89" i="23"/>
  <c r="G89" i="23" s="1"/>
  <c r="E90" i="23"/>
  <c r="G90" i="23" s="1"/>
  <c r="G73" i="23"/>
  <c r="E41" i="23"/>
  <c r="G41" i="23" s="1"/>
  <c r="E42" i="23"/>
  <c r="G42" i="23" s="1"/>
  <c r="E43" i="23"/>
  <c r="G43" i="23" s="1"/>
  <c r="E44" i="23"/>
  <c r="G44" i="23" s="1"/>
  <c r="E45" i="23"/>
  <c r="G45" i="23" s="1"/>
  <c r="E46" i="23"/>
  <c r="G46" i="23" s="1"/>
  <c r="E47" i="23"/>
  <c r="G47" i="23" s="1"/>
  <c r="E48" i="23"/>
  <c r="G48" i="23" s="1"/>
  <c r="E49" i="23"/>
  <c r="G49" i="23" s="1"/>
  <c r="E50" i="23"/>
  <c r="G50" i="23" s="1"/>
  <c r="E51" i="23"/>
  <c r="G51" i="23" s="1"/>
  <c r="E52" i="23"/>
  <c r="G52" i="23" s="1"/>
  <c r="E53" i="23"/>
  <c r="G53" i="23" s="1"/>
  <c r="E54" i="23"/>
  <c r="G54" i="23" s="1"/>
  <c r="E55" i="23"/>
  <c r="G55" i="23" s="1"/>
  <c r="E56" i="23"/>
  <c r="G56" i="23" s="1"/>
  <c r="E57" i="23"/>
  <c r="G57" i="23" s="1"/>
  <c r="E58" i="23"/>
  <c r="G58" i="23" s="1"/>
  <c r="E59" i="23"/>
  <c r="G59" i="23" s="1"/>
  <c r="E60" i="23"/>
  <c r="G60" i="23" s="1"/>
  <c r="E61" i="23"/>
  <c r="G61" i="23" s="1"/>
  <c r="E62" i="23"/>
  <c r="G62" i="23" s="1"/>
  <c r="E63" i="23"/>
  <c r="G63" i="23" s="1"/>
  <c r="E64" i="23"/>
  <c r="G64" i="23" s="1"/>
  <c r="E65" i="23"/>
  <c r="G65" i="23" s="1"/>
  <c r="E66" i="23"/>
  <c r="G66" i="23" s="1"/>
  <c r="E67" i="23"/>
  <c r="G67" i="23" s="1"/>
  <c r="E68" i="23"/>
  <c r="G68" i="23" s="1"/>
  <c r="E69" i="23"/>
  <c r="G69" i="23" s="1"/>
  <c r="E70" i="23"/>
  <c r="G70" i="23" s="1"/>
  <c r="E71" i="23"/>
  <c r="G71" i="23" s="1"/>
  <c r="E72" i="23"/>
  <c r="G72" i="23" s="1"/>
  <c r="E73" i="23"/>
  <c r="E74" i="23"/>
  <c r="G74" i="23" s="1"/>
  <c r="E75" i="23"/>
  <c r="G75" i="23" s="1"/>
  <c r="E76" i="23"/>
  <c r="G76" i="23" s="1"/>
  <c r="E77" i="23"/>
  <c r="G77" i="23" s="1"/>
  <c r="E78" i="23"/>
  <c r="G78" i="23" s="1"/>
  <c r="E27" i="23"/>
  <c r="E28" i="23"/>
  <c r="G28" i="23" s="1"/>
  <c r="E29" i="23"/>
  <c r="G29" i="23" s="1"/>
  <c r="E30" i="23"/>
  <c r="G30" i="23" s="1"/>
  <c r="E31" i="23"/>
  <c r="E32" i="23"/>
  <c r="G32" i="23" s="1"/>
  <c r="E33" i="23"/>
  <c r="G33" i="23" s="1"/>
  <c r="E34" i="23"/>
  <c r="G34" i="23" s="1"/>
  <c r="E35" i="23"/>
  <c r="G35" i="23" s="1"/>
  <c r="E36" i="23"/>
  <c r="G36" i="23" s="1"/>
  <c r="E37" i="23"/>
  <c r="G37" i="23" s="1"/>
  <c r="E38" i="23"/>
  <c r="G38" i="23" s="1"/>
  <c r="E39" i="23"/>
  <c r="E40" i="23"/>
  <c r="G40" i="23" s="1"/>
  <c r="E26" i="23"/>
  <c r="G26" i="23" s="1"/>
  <c r="G27" i="23"/>
  <c r="G31" i="23"/>
  <c r="G39" i="23"/>
  <c r="E25" i="23" l="1"/>
  <c r="G25" i="23" s="1"/>
  <c r="E24" i="23"/>
  <c r="G24" i="23" s="1"/>
  <c r="E23" i="23"/>
  <c r="G23" i="23" s="1"/>
  <c r="E22" i="23"/>
  <c r="G22" i="23" s="1"/>
  <c r="E21" i="23"/>
  <c r="G21" i="23" s="1"/>
  <c r="E20" i="23"/>
  <c r="G20" i="23" s="1"/>
  <c r="E19" i="23"/>
  <c r="G19" i="23" s="1"/>
  <c r="E18" i="23"/>
  <c r="G18" i="23" s="1"/>
  <c r="E17" i="23"/>
  <c r="G17" i="23" s="1"/>
  <c r="E16" i="23"/>
  <c r="G16" i="23" s="1"/>
  <c r="E15" i="23"/>
  <c r="G15" i="23" s="1"/>
  <c r="E14" i="23"/>
  <c r="G14" i="23" s="1"/>
  <c r="E13" i="23"/>
  <c r="G13" i="23" s="1"/>
  <c r="E12" i="23"/>
  <c r="G12" i="23" s="1"/>
  <c r="E11" i="23"/>
  <c r="G11" i="23" s="1"/>
  <c r="E10" i="23"/>
  <c r="G10" i="23" s="1"/>
  <c r="E9" i="23"/>
  <c r="G9" i="23" s="1"/>
  <c r="E8" i="23"/>
  <c r="G8" i="23" s="1"/>
  <c r="E7" i="23"/>
  <c r="G7" i="23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E6" i="23"/>
  <c r="G6" i="23" s="1"/>
  <c r="E8" i="21" l="1"/>
  <c r="G8" i="21" s="1"/>
  <c r="E7" i="21"/>
  <c r="G7" i="21" s="1"/>
  <c r="A7" i="21"/>
  <c r="A8" i="21" s="1"/>
  <c r="E6" i="21"/>
  <c r="G6" i="21" s="1"/>
  <c r="BR45" i="17" l="1"/>
  <c r="BR44" i="17"/>
  <c r="BR43" i="17"/>
  <c r="BR42" i="17"/>
  <c r="BR41" i="17"/>
  <c r="BR40" i="17"/>
  <c r="BR39" i="17"/>
  <c r="BR38" i="17"/>
  <c r="BR37" i="17"/>
  <c r="BR36" i="17"/>
  <c r="BR35" i="17"/>
  <c r="BR34" i="17"/>
  <c r="BR33" i="17"/>
  <c r="BR32" i="17"/>
  <c r="BR31" i="17"/>
  <c r="BR30" i="17"/>
  <c r="BR29" i="17"/>
  <c r="BR28" i="17"/>
  <c r="BR27" i="17"/>
  <c r="BR26" i="17"/>
  <c r="BR25" i="17"/>
  <c r="BR24" i="17"/>
  <c r="BR23" i="17"/>
  <c r="BR22" i="17"/>
  <c r="BR21" i="17"/>
  <c r="BR20" i="17"/>
  <c r="BR19" i="17"/>
  <c r="BR18" i="17"/>
  <c r="BR17" i="17"/>
  <c r="BR16" i="17"/>
  <c r="BS45" i="16"/>
  <c r="BS44" i="16"/>
  <c r="BS43" i="16"/>
  <c r="BS42" i="16"/>
  <c r="BS41" i="16"/>
  <c r="BS40" i="16"/>
  <c r="BS39" i="16"/>
  <c r="BS38" i="16"/>
  <c r="BS37" i="16"/>
  <c r="BS36" i="16"/>
  <c r="BS35" i="16"/>
  <c r="BS34" i="16"/>
  <c r="BS33" i="16"/>
  <c r="BS32" i="16"/>
  <c r="BS31" i="16"/>
  <c r="BS30" i="16"/>
  <c r="BS29" i="16"/>
  <c r="BS28" i="16"/>
  <c r="BS27" i="16"/>
  <c r="BS26" i="16"/>
  <c r="BS25" i="16"/>
  <c r="BS24" i="16"/>
  <c r="BS23" i="16"/>
  <c r="BS22" i="16"/>
  <c r="BS21" i="16"/>
  <c r="BS20" i="16"/>
  <c r="BS19" i="16"/>
  <c r="BS18" i="16"/>
  <c r="BS17" i="16"/>
  <c r="BS16" i="16"/>
  <c r="BR45" i="15"/>
  <c r="BR44" i="15"/>
  <c r="BR43" i="15"/>
  <c r="BR42" i="15"/>
  <c r="BR41" i="15"/>
  <c r="BR40" i="15"/>
  <c r="BR39" i="15"/>
  <c r="BR38" i="15"/>
  <c r="BR37" i="15"/>
  <c r="BR36" i="15"/>
  <c r="BR35" i="15"/>
  <c r="BR34" i="15"/>
  <c r="BR33" i="15"/>
  <c r="BR32" i="15"/>
  <c r="BR31" i="15"/>
  <c r="BR30" i="15"/>
  <c r="BR29" i="15"/>
  <c r="BR28" i="15"/>
  <c r="BR27" i="15"/>
  <c r="BR26" i="15"/>
  <c r="BR25" i="15"/>
  <c r="BR24" i="15"/>
  <c r="BR23" i="15"/>
  <c r="BR22" i="15"/>
  <c r="BR21" i="15"/>
  <c r="BR20" i="15"/>
  <c r="BR19" i="15"/>
  <c r="BR18" i="15"/>
  <c r="BR17" i="15"/>
  <c r="BR16" i="15"/>
  <c r="BR45" i="14"/>
  <c r="BR44" i="14"/>
  <c r="BR43" i="14"/>
  <c r="BR42" i="14"/>
  <c r="BR41" i="14"/>
  <c r="BR40" i="14"/>
  <c r="BR39" i="14"/>
  <c r="BR38" i="14"/>
  <c r="BR37" i="14"/>
  <c r="BR36" i="14"/>
  <c r="BR35" i="14"/>
  <c r="BR34" i="14"/>
  <c r="BR33" i="14"/>
  <c r="BR32" i="14"/>
  <c r="BR31" i="14"/>
  <c r="BR30" i="14"/>
  <c r="BR29" i="14"/>
  <c r="BR28" i="14"/>
  <c r="BR27" i="14"/>
  <c r="BR26" i="14"/>
  <c r="BR25" i="14"/>
  <c r="BR24" i="14"/>
  <c r="BR23" i="14"/>
  <c r="BR22" i="14"/>
  <c r="BR21" i="14"/>
  <c r="BR20" i="14"/>
  <c r="BR19" i="14"/>
  <c r="BR18" i="14"/>
  <c r="BR17" i="14"/>
  <c r="BR16" i="14"/>
</calcChain>
</file>

<file path=xl/comments1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sharedStrings.xml><?xml version="1.0" encoding="utf-8"?>
<sst xmlns="http://schemas.openxmlformats.org/spreadsheetml/2006/main" count="1359" uniqueCount="329">
  <si>
    <t>年</t>
  </si>
  <si>
    <t>月</t>
  </si>
  <si>
    <t>卵･稚仔定量表</t>
  </si>
  <si>
    <t>識別</t>
  </si>
  <si>
    <t>測定機関</t>
  </si>
  <si>
    <t>調査船名</t>
  </si>
  <si>
    <t>ネット目合</t>
  </si>
  <si>
    <t>ネット種類</t>
  </si>
  <si>
    <t>水研</t>
  </si>
  <si>
    <t>漁業種類</t>
  </si>
  <si>
    <t>標本区分</t>
  </si>
  <si>
    <t>6</t>
  </si>
  <si>
    <t>0335</t>
  </si>
  <si>
    <t>LNP</t>
  </si>
  <si>
    <t>調査船名コード</t>
  </si>
  <si>
    <t>無網試験</t>
  </si>
  <si>
    <t>濾水計No</t>
  </si>
  <si>
    <t>ワイヤー長</t>
  </si>
  <si>
    <t>平均傾角</t>
  </si>
  <si>
    <t>平均濾水計回転数</t>
  </si>
  <si>
    <t>標本メモ</t>
  </si>
  <si>
    <t>採取時</t>
  </si>
  <si>
    <t>プランクトン</t>
  </si>
  <si>
    <t>マイワシ</t>
  </si>
  <si>
    <t>カタクチイワシ</t>
  </si>
  <si>
    <t>サバ類</t>
  </si>
  <si>
    <t>ウルメイワシ</t>
  </si>
  <si>
    <t>マアジ</t>
  </si>
  <si>
    <t>スルメイカ</t>
  </si>
  <si>
    <t>キュウリエソ</t>
  </si>
  <si>
    <t>ホタルイカ</t>
  </si>
  <si>
    <t>ホタルイカモドキ類</t>
  </si>
  <si>
    <t>コノシロ</t>
  </si>
  <si>
    <t>ニギス</t>
  </si>
  <si>
    <t>アカガレイ</t>
  </si>
  <si>
    <t>ヒラメ</t>
  </si>
  <si>
    <t>その他のさかな</t>
  </si>
  <si>
    <t>サルパ類（ソノタ）</t>
  </si>
  <si>
    <t>整理番号</t>
  </si>
  <si>
    <t>観測点No</t>
  </si>
  <si>
    <t>採取年月日</t>
  </si>
  <si>
    <t>採取時刻</t>
  </si>
  <si>
    <t>緯度</t>
  </si>
  <si>
    <t>経度</t>
  </si>
  <si>
    <t>ワイヤー傾角</t>
  </si>
  <si>
    <t>濾水計回転数</t>
  </si>
  <si>
    <t>水温</t>
  </si>
  <si>
    <t>塩分</t>
  </si>
  <si>
    <t>沈殿量</t>
  </si>
  <si>
    <t>湿重量</t>
  </si>
  <si>
    <t>乾燥重量</t>
  </si>
  <si>
    <t>Ａ卵</t>
  </si>
  <si>
    <t>Ｂ卵</t>
  </si>
  <si>
    <t>Ｃ卵</t>
  </si>
  <si>
    <t>ステージ不明卵</t>
  </si>
  <si>
    <t>類似魚種卵</t>
  </si>
  <si>
    <t>前期仔魚</t>
  </si>
  <si>
    <t>後期仔魚</t>
  </si>
  <si>
    <t>1</t>
  </si>
  <si>
    <t>2</t>
  </si>
  <si>
    <t>3</t>
  </si>
  <si>
    <t>4</t>
  </si>
  <si>
    <t>5</t>
  </si>
  <si>
    <t>7</t>
  </si>
  <si>
    <t>9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</si>
  <si>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</si>
  <si>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</si>
  <si>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</si>
  <si>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</si>
  <si>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</si>
  <si>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</si>
  <si>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</si>
  <si>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</si>
  <si>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</si>
  <si>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</si>
  <si>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</si>
  <si>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</si>
  <si>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</si>
  <si>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</si>
  <si>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</si>
  <si>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</si>
  <si>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</si>
  <si>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</si>
  <si>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</si>
  <si>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</si>
  <si>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</si>
  <si>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</si>
  <si>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備考</t>
    <rPh sb="0" eb="2">
      <t>ビコウ</t>
    </rPh>
    <phoneticPr fontId="5"/>
  </si>
  <si>
    <t>補正係数</t>
    <rPh sb="0" eb="2">
      <t>ホセイ</t>
    </rPh>
    <rPh sb="2" eb="4">
      <t>ケイスウ</t>
    </rPh>
    <phoneticPr fontId="5"/>
  </si>
  <si>
    <t>許容範囲</t>
    <rPh sb="0" eb="2">
      <t>キョヨウ</t>
    </rPh>
    <rPh sb="2" eb="4">
      <t>ハンイ</t>
    </rPh>
    <phoneticPr fontId="5"/>
  </si>
  <si>
    <t>分割率</t>
    <rPh sb="0" eb="2">
      <t>ブンカツ</t>
    </rPh>
    <rPh sb="2" eb="3">
      <t>リツ</t>
    </rPh>
    <phoneticPr fontId="5"/>
  </si>
  <si>
    <t>0.5&lt;係数&lt;2</t>
    <rPh sb="4" eb="6">
      <t>ケイスウ</t>
    </rPh>
    <phoneticPr fontId="5"/>
  </si>
  <si>
    <t>マイワシ類似魚種卵には，コノシロ？卵含む。ホタルイカモドキ類似卵には，スルメイカ？卵含む。</t>
    <phoneticPr fontId="5"/>
  </si>
  <si>
    <t>ｻﾙﾊﾟ</t>
    <phoneticPr fontId="5"/>
  </si>
  <si>
    <t>その他の頭足類</t>
    <phoneticPr fontId="2"/>
  </si>
  <si>
    <t>類似卵</t>
    <phoneticPr fontId="2"/>
  </si>
  <si>
    <t>ホタルイカモドキ</t>
    <phoneticPr fontId="2"/>
  </si>
  <si>
    <t>リンコトウチオン幼生</t>
    <rPh sb="8" eb="10">
      <t>ヨウセイ</t>
    </rPh>
    <phoneticPr fontId="2"/>
  </si>
  <si>
    <t>幼生</t>
    <rPh sb="0" eb="2">
      <t>ヨウセイ</t>
    </rPh>
    <phoneticPr fontId="2"/>
  </si>
  <si>
    <t>卵</t>
    <phoneticPr fontId="2"/>
  </si>
  <si>
    <t>標本瓶番号</t>
    <rPh sb="0" eb="2">
      <t>ヒョウホン</t>
    </rPh>
    <rPh sb="2" eb="3">
      <t>ビン</t>
    </rPh>
    <rPh sb="3" eb="5">
      <t>バンゴウ</t>
    </rPh>
    <phoneticPr fontId="2"/>
  </si>
  <si>
    <t>コンテナ番号</t>
    <rPh sb="4" eb="6">
      <t>バンゴウ</t>
    </rPh>
    <phoneticPr fontId="2"/>
  </si>
  <si>
    <t>（仮）</t>
    <rPh sb="1" eb="2">
      <t>カリ</t>
    </rPh>
    <phoneticPr fontId="2"/>
  </si>
  <si>
    <t>プランクトン標本</t>
    <rPh sb="6" eb="8">
      <t>ヒョウホン</t>
    </rPh>
    <phoneticPr fontId="2"/>
  </si>
  <si>
    <t>1-60 max</t>
    <phoneticPr fontId="2"/>
  </si>
  <si>
    <t>ブリ</t>
    <phoneticPr fontId="2"/>
  </si>
  <si>
    <t>島根丸</t>
    <rPh sb="0" eb="2">
      <t>シマネ</t>
    </rPh>
    <rPh sb="2" eb="3">
      <t>マル</t>
    </rPh>
    <phoneticPr fontId="2"/>
  </si>
  <si>
    <t>b</t>
    <phoneticPr fontId="2"/>
  </si>
  <si>
    <t>20180228</t>
    <phoneticPr fontId="2"/>
  </si>
  <si>
    <t>1038</t>
    <phoneticPr fontId="2"/>
  </si>
  <si>
    <t>1a</t>
    <phoneticPr fontId="2"/>
  </si>
  <si>
    <t>20180228</t>
    <phoneticPr fontId="2"/>
  </si>
  <si>
    <t>a</t>
    <phoneticPr fontId="2"/>
  </si>
  <si>
    <t>20180226</t>
    <phoneticPr fontId="2"/>
  </si>
  <si>
    <t>0852</t>
    <phoneticPr fontId="2"/>
  </si>
  <si>
    <t>20180226</t>
    <phoneticPr fontId="2"/>
  </si>
  <si>
    <t>1355</t>
    <phoneticPr fontId="2"/>
  </si>
  <si>
    <t>20180226</t>
    <phoneticPr fontId="2"/>
  </si>
  <si>
    <t>1052</t>
    <phoneticPr fontId="2"/>
  </si>
  <si>
    <t>20180227</t>
    <phoneticPr fontId="2"/>
  </si>
  <si>
    <t>1247</t>
    <phoneticPr fontId="2"/>
  </si>
  <si>
    <t>1516</t>
    <phoneticPr fontId="2"/>
  </si>
  <si>
    <t>20180227</t>
    <phoneticPr fontId="2"/>
  </si>
  <si>
    <t>1648</t>
    <phoneticPr fontId="2"/>
  </si>
  <si>
    <t>20180227</t>
    <phoneticPr fontId="2"/>
  </si>
  <si>
    <t>1821</t>
    <phoneticPr fontId="2"/>
  </si>
  <si>
    <t>6a</t>
    <phoneticPr fontId="2"/>
  </si>
  <si>
    <t>1958</t>
    <phoneticPr fontId="2"/>
  </si>
  <si>
    <t>6b</t>
    <phoneticPr fontId="2"/>
  </si>
  <si>
    <t>2034</t>
    <phoneticPr fontId="2"/>
  </si>
  <si>
    <t>20180227</t>
    <phoneticPr fontId="2"/>
  </si>
  <si>
    <t>2111</t>
    <phoneticPr fontId="2"/>
  </si>
  <si>
    <t>9c</t>
    <phoneticPr fontId="2"/>
  </si>
  <si>
    <t>0034</t>
    <phoneticPr fontId="2"/>
  </si>
  <si>
    <t>9b</t>
    <phoneticPr fontId="2"/>
  </si>
  <si>
    <t>0054</t>
    <phoneticPr fontId="2"/>
  </si>
  <si>
    <t>9a</t>
    <phoneticPr fontId="2"/>
  </si>
  <si>
    <t>0125</t>
    <phoneticPr fontId="2"/>
  </si>
  <si>
    <t>20180228</t>
    <phoneticPr fontId="2"/>
  </si>
  <si>
    <t>0200</t>
    <phoneticPr fontId="2"/>
  </si>
  <si>
    <t>0259</t>
    <phoneticPr fontId="2"/>
  </si>
  <si>
    <t>0357</t>
    <phoneticPr fontId="2"/>
  </si>
  <si>
    <t>0531</t>
    <phoneticPr fontId="2"/>
  </si>
  <si>
    <t>3a</t>
    <phoneticPr fontId="2"/>
  </si>
  <si>
    <t>0637</t>
    <phoneticPr fontId="2"/>
  </si>
  <si>
    <t>0745</t>
    <phoneticPr fontId="2"/>
  </si>
  <si>
    <t>0926</t>
    <phoneticPr fontId="2"/>
  </si>
  <si>
    <t>St.aの回転数がワイヤー長に比べて多すぎる</t>
    <rPh sb="5" eb="8">
      <t>カイテンスウ</t>
    </rPh>
    <rPh sb="13" eb="14">
      <t>チョウ</t>
    </rPh>
    <rPh sb="15" eb="16">
      <t>クラ</t>
    </rPh>
    <rPh sb="18" eb="19">
      <t>オオ</t>
    </rPh>
    <phoneticPr fontId="2"/>
  </si>
  <si>
    <t>島根丸</t>
    <rPh sb="0" eb="2">
      <t>シマネ</t>
    </rPh>
    <rPh sb="2" eb="3">
      <t>マル</t>
    </rPh>
    <phoneticPr fontId="2"/>
  </si>
  <si>
    <t>a</t>
    <phoneticPr fontId="2"/>
  </si>
  <si>
    <t>20180326</t>
    <phoneticPr fontId="2"/>
  </si>
  <si>
    <t>0848</t>
    <phoneticPr fontId="2"/>
  </si>
  <si>
    <t>1358</t>
    <phoneticPr fontId="2"/>
  </si>
  <si>
    <t>20180327</t>
  </si>
  <si>
    <t>20180327</t>
    <phoneticPr fontId="2"/>
  </si>
  <si>
    <t>0352</t>
    <phoneticPr fontId="2"/>
  </si>
  <si>
    <t>0551</t>
    <phoneticPr fontId="2"/>
  </si>
  <si>
    <t>20180327</t>
    <phoneticPr fontId="2"/>
  </si>
  <si>
    <t>0819</t>
    <phoneticPr fontId="2"/>
  </si>
  <si>
    <t>20180327</t>
    <phoneticPr fontId="2"/>
  </si>
  <si>
    <t>0952</t>
    <phoneticPr fontId="2"/>
  </si>
  <si>
    <t>20180328</t>
  </si>
  <si>
    <t>1115</t>
    <phoneticPr fontId="2"/>
  </si>
  <si>
    <t>6a</t>
    <phoneticPr fontId="2"/>
  </si>
  <si>
    <t>20180327</t>
    <phoneticPr fontId="2"/>
  </si>
  <si>
    <t>1352</t>
  </si>
  <si>
    <t>9c</t>
  </si>
  <si>
    <t>1723</t>
  </si>
  <si>
    <t>9b</t>
  </si>
  <si>
    <t>1744</t>
  </si>
  <si>
    <t>9a</t>
  </si>
  <si>
    <t>1817</t>
  </si>
  <si>
    <t>1857</t>
  </si>
  <si>
    <t>1956</t>
  </si>
  <si>
    <t>2055</t>
  </si>
  <si>
    <t>2240</t>
  </si>
  <si>
    <t>3a</t>
  </si>
  <si>
    <t>2344</t>
  </si>
  <si>
    <t>0044</t>
  </si>
  <si>
    <t>1a</t>
  </si>
  <si>
    <t>0223</t>
  </si>
  <si>
    <t>b</t>
  </si>
  <si>
    <t>0333</t>
  </si>
  <si>
    <t>6b</t>
    <phoneticPr fontId="2"/>
  </si>
  <si>
    <t>1312</t>
    <phoneticPr fontId="2"/>
  </si>
  <si>
    <t>1240</t>
    <phoneticPr fontId="2"/>
  </si>
  <si>
    <t>島根丸</t>
    <rPh sb="0" eb="2">
      <t>シマネ</t>
    </rPh>
    <rPh sb="2" eb="3">
      <t>マル</t>
    </rPh>
    <phoneticPr fontId="2"/>
  </si>
  <si>
    <t>a</t>
    <phoneticPr fontId="2"/>
  </si>
  <si>
    <t>20180426</t>
    <phoneticPr fontId="2"/>
  </si>
  <si>
    <t>0850</t>
    <phoneticPr fontId="2"/>
  </si>
  <si>
    <t>20180426</t>
    <phoneticPr fontId="2"/>
  </si>
  <si>
    <t>1356</t>
    <phoneticPr fontId="2"/>
  </si>
  <si>
    <t>20180427</t>
    <phoneticPr fontId="2"/>
  </si>
  <si>
    <t>0340</t>
    <phoneticPr fontId="2"/>
  </si>
  <si>
    <t>0535</t>
    <phoneticPr fontId="2"/>
  </si>
  <si>
    <t>20180427</t>
    <phoneticPr fontId="2"/>
  </si>
  <si>
    <t>0801</t>
    <phoneticPr fontId="2"/>
  </si>
  <si>
    <t>0933</t>
    <phoneticPr fontId="2"/>
  </si>
  <si>
    <t>1102</t>
    <phoneticPr fontId="2"/>
  </si>
  <si>
    <t>6a</t>
    <phoneticPr fontId="2"/>
  </si>
  <si>
    <t>1231</t>
    <phoneticPr fontId="2"/>
  </si>
  <si>
    <t>6b</t>
    <phoneticPr fontId="2"/>
  </si>
  <si>
    <t>20180427</t>
    <phoneticPr fontId="2"/>
  </si>
  <si>
    <t>1306</t>
    <phoneticPr fontId="2"/>
  </si>
  <si>
    <t>1343</t>
    <phoneticPr fontId="2"/>
  </si>
  <si>
    <t>20180427</t>
    <phoneticPr fontId="2"/>
  </si>
  <si>
    <t>9c</t>
    <phoneticPr fontId="2"/>
  </si>
  <si>
    <t>1715</t>
    <phoneticPr fontId="2"/>
  </si>
  <si>
    <t>9b</t>
    <phoneticPr fontId="2"/>
  </si>
  <si>
    <t>1738</t>
    <phoneticPr fontId="2"/>
  </si>
  <si>
    <t>9a</t>
    <phoneticPr fontId="2"/>
  </si>
  <si>
    <t>1813</t>
    <phoneticPr fontId="2"/>
  </si>
  <si>
    <t>1851</t>
    <phoneticPr fontId="2"/>
  </si>
  <si>
    <t>20180427</t>
    <phoneticPr fontId="2"/>
  </si>
  <si>
    <t>1954</t>
    <phoneticPr fontId="2"/>
  </si>
  <si>
    <t>2102</t>
    <phoneticPr fontId="2"/>
  </si>
  <si>
    <t>2234</t>
    <phoneticPr fontId="2"/>
  </si>
  <si>
    <t>3a</t>
    <phoneticPr fontId="2"/>
  </si>
  <si>
    <t>20180427</t>
    <phoneticPr fontId="2"/>
  </si>
  <si>
    <t>2342</t>
    <phoneticPr fontId="2"/>
  </si>
  <si>
    <t>20180428</t>
    <phoneticPr fontId="2"/>
  </si>
  <si>
    <t>0045</t>
    <phoneticPr fontId="2"/>
  </si>
  <si>
    <t>1a</t>
    <phoneticPr fontId="2"/>
  </si>
  <si>
    <t>20180428</t>
    <phoneticPr fontId="2"/>
  </si>
  <si>
    <t>0221</t>
    <phoneticPr fontId="2"/>
  </si>
  <si>
    <t>b</t>
    <phoneticPr fontId="2"/>
  </si>
  <si>
    <t>20180428</t>
    <phoneticPr fontId="2"/>
  </si>
  <si>
    <t>0338</t>
    <phoneticPr fontId="2"/>
  </si>
  <si>
    <t>島根丸</t>
    <rPh sb="0" eb="2">
      <t>シマネ</t>
    </rPh>
    <rPh sb="2" eb="3">
      <t>マル</t>
    </rPh>
    <phoneticPr fontId="2"/>
  </si>
  <si>
    <t>濾水計が破損したため、途中で交換した。St.a～9まではNo.4158、St.10～bまではNo.2115を使用した</t>
    <rPh sb="0" eb="2">
      <t>ロスイ</t>
    </rPh>
    <rPh sb="2" eb="3">
      <t>ケイ</t>
    </rPh>
    <rPh sb="4" eb="6">
      <t>ハソン</t>
    </rPh>
    <rPh sb="11" eb="13">
      <t>トチュウ</t>
    </rPh>
    <rPh sb="14" eb="16">
      <t>コウカン</t>
    </rPh>
    <rPh sb="54" eb="56">
      <t>シヨウ</t>
    </rPh>
    <phoneticPr fontId="2"/>
  </si>
  <si>
    <t>a</t>
    <phoneticPr fontId="2"/>
  </si>
  <si>
    <t>20180528</t>
    <phoneticPr fontId="2"/>
  </si>
  <si>
    <t>0846</t>
    <phoneticPr fontId="2"/>
  </si>
  <si>
    <t>20180528</t>
    <phoneticPr fontId="2"/>
  </si>
  <si>
    <t>1352</t>
    <phoneticPr fontId="2"/>
  </si>
  <si>
    <t>20180529</t>
    <phoneticPr fontId="2"/>
  </si>
  <si>
    <t>1650</t>
    <phoneticPr fontId="2"/>
  </si>
  <si>
    <t>20180529</t>
    <phoneticPr fontId="2"/>
  </si>
  <si>
    <t>1840</t>
    <phoneticPr fontId="2"/>
  </si>
  <si>
    <t>20180529</t>
    <phoneticPr fontId="2"/>
  </si>
  <si>
    <t>2101</t>
    <phoneticPr fontId="2"/>
  </si>
  <si>
    <t>2233</t>
    <phoneticPr fontId="2"/>
  </si>
  <si>
    <t>20180530</t>
    <phoneticPr fontId="2"/>
  </si>
  <si>
    <t>0000</t>
    <phoneticPr fontId="2"/>
  </si>
  <si>
    <t>6a</t>
    <phoneticPr fontId="2"/>
  </si>
  <si>
    <t>0118</t>
    <phoneticPr fontId="2"/>
  </si>
  <si>
    <t>6b</t>
    <phoneticPr fontId="2"/>
  </si>
  <si>
    <t>0154</t>
    <phoneticPr fontId="2"/>
  </si>
  <si>
    <t>0231</t>
    <phoneticPr fontId="2"/>
  </si>
  <si>
    <t>9c</t>
    <phoneticPr fontId="2"/>
  </si>
  <si>
    <t>20180530</t>
    <phoneticPr fontId="2"/>
  </si>
  <si>
    <t>0554</t>
    <phoneticPr fontId="2"/>
  </si>
  <si>
    <t>9b</t>
    <phoneticPr fontId="2"/>
  </si>
  <si>
    <t>0616</t>
    <phoneticPr fontId="2"/>
  </si>
  <si>
    <t>9a</t>
    <phoneticPr fontId="2"/>
  </si>
  <si>
    <t>0648</t>
    <phoneticPr fontId="2"/>
  </si>
  <si>
    <t>0725</t>
    <phoneticPr fontId="2"/>
  </si>
  <si>
    <t>0820</t>
    <phoneticPr fontId="2"/>
  </si>
  <si>
    <t>0923</t>
    <phoneticPr fontId="2"/>
  </si>
  <si>
    <t>20180530</t>
    <phoneticPr fontId="2"/>
  </si>
  <si>
    <t>1055</t>
    <phoneticPr fontId="2"/>
  </si>
  <si>
    <t>3a</t>
    <phoneticPr fontId="2"/>
  </si>
  <si>
    <t>20180530</t>
    <phoneticPr fontId="2"/>
  </si>
  <si>
    <t>1151</t>
    <phoneticPr fontId="2"/>
  </si>
  <si>
    <t>1319</t>
    <phoneticPr fontId="2"/>
  </si>
  <si>
    <t>1a</t>
    <phoneticPr fontId="2"/>
  </si>
  <si>
    <t>1447</t>
    <phoneticPr fontId="2"/>
  </si>
  <si>
    <t>b</t>
    <phoneticPr fontId="2"/>
  </si>
  <si>
    <t>1600</t>
    <phoneticPr fontId="2"/>
  </si>
  <si>
    <t>別計測　大型生物　0.05ｇ</t>
    <rPh sb="0" eb="3">
      <t>ベツケイソク</t>
    </rPh>
    <rPh sb="4" eb="6">
      <t>オオガタ</t>
    </rPh>
    <rPh sb="6" eb="8">
      <t>セイブツ</t>
    </rPh>
    <phoneticPr fontId="2"/>
  </si>
  <si>
    <t>別計測　サルパ　4.23ｇ</t>
    <rPh sb="0" eb="3">
      <t>ベツケイソク</t>
    </rPh>
    <phoneticPr fontId="2"/>
  </si>
  <si>
    <t>サバ属卵、卵径測定結果（2018度）</t>
    <rPh sb="2" eb="3">
      <t>ゾク</t>
    </rPh>
    <phoneticPr fontId="14"/>
  </si>
  <si>
    <t>卵径</t>
    <rPh sb="0" eb="2">
      <t>ランケイ</t>
    </rPh>
    <phoneticPr fontId="14"/>
  </si>
  <si>
    <t>NO.</t>
  </si>
  <si>
    <t>採集月</t>
    <rPh sb="0" eb="2">
      <t>サイシュウ</t>
    </rPh>
    <rPh sb="2" eb="3">
      <t>ツキ</t>
    </rPh>
    <phoneticPr fontId="14"/>
  </si>
  <si>
    <t>測点</t>
  </si>
  <si>
    <t>測定値</t>
  </si>
  <si>
    <t>計算結果</t>
    <rPh sb="0" eb="2">
      <t>ケイサン</t>
    </rPh>
    <rPh sb="2" eb="4">
      <t>ケッカ</t>
    </rPh>
    <phoneticPr fontId="14"/>
  </si>
  <si>
    <t>stage</t>
  </si>
  <si>
    <t>卵径による種判別結果</t>
    <rPh sb="0" eb="2">
      <t>ランケイ</t>
    </rPh>
    <rPh sb="5" eb="6">
      <t>シュ</t>
    </rPh>
    <rPh sb="6" eb="8">
      <t>ハンベツ</t>
    </rPh>
    <rPh sb="8" eb="10">
      <t>ケッカ</t>
    </rPh>
    <phoneticPr fontId="14"/>
  </si>
  <si>
    <t>C</t>
    <phoneticPr fontId="2"/>
  </si>
  <si>
    <t>A</t>
    <phoneticPr fontId="2"/>
  </si>
  <si>
    <t>B</t>
    <phoneticPr fontId="2"/>
  </si>
  <si>
    <t>測定：OLYMPUS SZX7</t>
    <phoneticPr fontId="14"/>
  </si>
  <si>
    <t>測定倍率：接眼；×１０、対物；×４</t>
    <phoneticPr fontId="14"/>
  </si>
  <si>
    <t>メモ：</t>
  </si>
  <si>
    <t>別計測 大型生物0.07ｇ</t>
    <rPh sb="0" eb="3">
      <t>ベツケイソク</t>
    </rPh>
    <rPh sb="4" eb="6">
      <t>オオガタ</t>
    </rPh>
    <rPh sb="6" eb="8">
      <t>セイブツ</t>
    </rPh>
    <phoneticPr fontId="2"/>
  </si>
  <si>
    <t>別計測　サルパ・ゼラチン質生物 1.15g</t>
    <rPh sb="0" eb="3">
      <t>ベツケイソク</t>
    </rPh>
    <rPh sb="12" eb="13">
      <t>シツ</t>
    </rPh>
    <rPh sb="13" eb="15">
      <t>セイブツ</t>
    </rPh>
    <phoneticPr fontId="2"/>
  </si>
  <si>
    <t>マイワシ類似魚種卵には，コノシロ？卵含む。ホタルイカモドキ類似卵には，スルメイカ？卵含む。</t>
    <phoneticPr fontId="5"/>
  </si>
  <si>
    <t>マイワシ類似魚種卵には，コノシロ？卵含む。ホタルイカモドキ類似卵には，スルメイカ？卵含む。</t>
    <phoneticPr fontId="5"/>
  </si>
  <si>
    <t>ブリ</t>
    <phoneticPr fontId="2"/>
  </si>
  <si>
    <t>ホタルイカモドキ</t>
    <phoneticPr fontId="2"/>
  </si>
  <si>
    <t>その他の頭足類</t>
    <phoneticPr fontId="2"/>
  </si>
  <si>
    <t>その他の頭足類</t>
    <phoneticPr fontId="2"/>
  </si>
  <si>
    <t>ｻﾙﾊﾟ</t>
    <phoneticPr fontId="5"/>
  </si>
  <si>
    <t>ｻﾙﾊﾟ</t>
    <phoneticPr fontId="5"/>
  </si>
  <si>
    <t>卵</t>
    <phoneticPr fontId="2"/>
  </si>
  <si>
    <t>卵</t>
    <phoneticPr fontId="2"/>
  </si>
  <si>
    <t>類似卵</t>
    <phoneticPr fontId="2"/>
  </si>
  <si>
    <t>卵</t>
    <phoneticPr fontId="2"/>
  </si>
  <si>
    <t>卵</t>
    <phoneticPr fontId="2"/>
  </si>
  <si>
    <t>1-60 max</t>
    <phoneticPr fontId="2"/>
  </si>
  <si>
    <t>1-60 max</t>
    <phoneticPr fontId="2"/>
  </si>
  <si>
    <t>20181003</t>
    <phoneticPr fontId="2"/>
  </si>
  <si>
    <t>1358</t>
    <phoneticPr fontId="2"/>
  </si>
  <si>
    <t>20181004</t>
    <phoneticPr fontId="2"/>
  </si>
  <si>
    <t>20181004</t>
    <phoneticPr fontId="2"/>
  </si>
  <si>
    <t>0407</t>
    <phoneticPr fontId="2"/>
  </si>
  <si>
    <t>20181004</t>
    <phoneticPr fontId="2"/>
  </si>
  <si>
    <t>0558</t>
    <phoneticPr fontId="2"/>
  </si>
  <si>
    <t>20181004</t>
    <phoneticPr fontId="2"/>
  </si>
  <si>
    <t>0757</t>
    <phoneticPr fontId="2"/>
  </si>
  <si>
    <t>0958</t>
    <phoneticPr fontId="2"/>
  </si>
  <si>
    <t>1105</t>
    <phoneticPr fontId="2"/>
  </si>
  <si>
    <t>1210</t>
    <phoneticPr fontId="2"/>
  </si>
  <si>
    <t>20181022</t>
    <phoneticPr fontId="2"/>
  </si>
  <si>
    <t>1412</t>
    <phoneticPr fontId="2"/>
  </si>
  <si>
    <t>20181023</t>
    <phoneticPr fontId="2"/>
  </si>
  <si>
    <t>1732</t>
    <phoneticPr fontId="2"/>
  </si>
  <si>
    <t>20181023</t>
    <phoneticPr fontId="2"/>
  </si>
  <si>
    <t>1927</t>
    <phoneticPr fontId="2"/>
  </si>
  <si>
    <t>20181023</t>
    <phoneticPr fontId="2"/>
  </si>
  <si>
    <t>2114</t>
    <phoneticPr fontId="2"/>
  </si>
  <si>
    <t>2305</t>
    <phoneticPr fontId="2"/>
  </si>
  <si>
    <t>サルパ連鎖個体あり</t>
    <rPh sb="3" eb="5">
      <t>レンサ</t>
    </rPh>
    <rPh sb="5" eb="7">
      <t>コタイ</t>
    </rPh>
    <phoneticPr fontId="2"/>
  </si>
  <si>
    <t>20181024</t>
    <phoneticPr fontId="2"/>
  </si>
  <si>
    <t>0014</t>
    <phoneticPr fontId="2"/>
  </si>
  <si>
    <t>20181024</t>
    <phoneticPr fontId="2"/>
  </si>
  <si>
    <t>0122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</si>
</sst>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\ ???/???"/>
    <numFmt numFmtId="178" formatCode="0_);[Red]\(0\)"/>
    <numFmt numFmtId="179" formatCode="0.000_ "/>
  </numFmts>
  <fonts count="15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4"/>
      <name val="標準明朝"/>
      <family val="1"/>
      <charset val="128"/>
    </font>
    <font>
      <sz val="7"/>
      <name val="標準明朝"/>
      <family val="1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sz val="6"/>
      <name val="ｺﾞｼｯｸ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/>
  </cellStyleXfs>
  <cellXfs count="79">
    <xf numFmtId="0" fontId="0" fillId="0" borderId="0" xfId="0">
      <alignment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49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76" fontId="0" fillId="0" borderId="0" xfId="0" applyNumberFormat="1">
      <alignment vertical="center"/>
    </xf>
    <xf numFmtId="0" fontId="0" fillId="6" borderId="0" xfId="0" applyFill="1" applyBorder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2" fontId="0" fillId="6" borderId="0" xfId="0" applyNumberFormat="1" applyFill="1" applyBorder="1" applyAlignment="1">
      <alignment horizontal="center"/>
    </xf>
    <xf numFmtId="12" fontId="0" fillId="0" borderId="0" xfId="0" applyNumberFormat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2" fontId="3" fillId="0" borderId="7" xfId="0" applyNumberFormat="1" applyFont="1" applyFill="1" applyBorder="1" applyAlignment="1" applyProtection="1">
      <alignment horizontal="center" vertical="center"/>
      <protection locked="0"/>
    </xf>
    <xf numFmtId="13" fontId="0" fillId="0" borderId="0" xfId="0" applyNumberFormat="1" applyAlignment="1">
      <alignment horizontal="center" vertical="center"/>
    </xf>
    <xf numFmtId="13" fontId="0" fillId="6" borderId="0" xfId="0" applyNumberFormat="1" applyFill="1" applyBorder="1" applyAlignment="1">
      <alignment horizontal="center"/>
    </xf>
    <xf numFmtId="12" fontId="3" fillId="0" borderId="0" xfId="0" applyNumberFormat="1" applyFont="1" applyAlignment="1">
      <alignment horizontal="center" vertical="center"/>
    </xf>
    <xf numFmtId="12" fontId="3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178" fontId="3" fillId="0" borderId="0" xfId="0" applyNumberFormat="1" applyFont="1" applyAlignment="1">
      <alignment horizontal="center" vertical="center"/>
    </xf>
    <xf numFmtId="13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1" fillId="0" borderId="0" xfId="2" applyFont="1"/>
    <xf numFmtId="14" fontId="11" fillId="0" borderId="0" xfId="2" applyNumberFormat="1" applyFont="1"/>
    <xf numFmtId="179" fontId="11" fillId="0" borderId="0" xfId="2" applyNumberFormat="1" applyFont="1"/>
    <xf numFmtId="49" fontId="11" fillId="0" borderId="0" xfId="2" applyNumberFormat="1" applyFont="1" applyAlignment="1">
      <alignment horizontal="center"/>
    </xf>
    <xf numFmtId="0" fontId="11" fillId="0" borderId="10" xfId="2" applyFont="1" applyBorder="1" applyAlignment="1">
      <alignment horizontal="center"/>
    </xf>
    <xf numFmtId="14" fontId="11" fillId="0" borderId="10" xfId="2" applyNumberFormat="1" applyFont="1" applyBorder="1" applyAlignment="1">
      <alignment horizontal="center"/>
    </xf>
    <xf numFmtId="49" fontId="11" fillId="0" borderId="10" xfId="2" applyNumberFormat="1" applyFont="1" applyBorder="1" applyAlignment="1">
      <alignment horizontal="center"/>
    </xf>
    <xf numFmtId="179" fontId="11" fillId="0" borderId="10" xfId="2" applyNumberFormat="1" applyFont="1" applyBorder="1" applyAlignment="1">
      <alignment horizontal="center"/>
    </xf>
    <xf numFmtId="0" fontId="9" fillId="0" borderId="10" xfId="2" applyFont="1" applyFill="1" applyBorder="1" applyAlignment="1">
      <alignment horizontal="left"/>
    </xf>
    <xf numFmtId="0" fontId="11" fillId="0" borderId="10" xfId="2" applyFont="1" applyBorder="1"/>
    <xf numFmtId="14" fontId="11" fillId="0" borderId="10" xfId="2" quotePrefix="1" applyNumberFormat="1" applyFont="1" applyBorder="1"/>
    <xf numFmtId="0" fontId="11" fillId="0" borderId="10" xfId="2" applyNumberFormat="1" applyFont="1" applyBorder="1" applyAlignment="1">
      <alignment horizontal="center"/>
    </xf>
    <xf numFmtId="179" fontId="11" fillId="0" borderId="10" xfId="2" applyNumberFormat="1" applyFont="1" applyBorder="1"/>
    <xf numFmtId="0" fontId="11" fillId="0" borderId="0" xfId="2" applyFont="1" applyBorder="1"/>
    <xf numFmtId="14" fontId="11" fillId="0" borderId="0" xfId="2" quotePrefix="1" applyNumberFormat="1" applyFont="1" applyBorder="1"/>
    <xf numFmtId="0" fontId="11" fillId="0" borderId="0" xfId="2" applyNumberFormat="1" applyFont="1" applyBorder="1" applyAlignment="1">
      <alignment horizontal="center"/>
    </xf>
    <xf numFmtId="179" fontId="11" fillId="0" borderId="0" xfId="2" applyNumberFormat="1" applyFont="1" applyBorder="1"/>
    <xf numFmtId="0" fontId="11" fillId="0" borderId="0" xfId="2" applyFont="1" applyBorder="1" applyAlignment="1">
      <alignment horizontal="center"/>
    </xf>
    <xf numFmtId="0" fontId="11" fillId="0" borderId="0" xfId="2" applyFont="1" applyAlignment="1">
      <alignment horizontal="left"/>
    </xf>
    <xf numFmtId="14" fontId="11" fillId="0" borderId="0" xfId="2" applyNumberFormat="1" applyFont="1" applyAlignment="1">
      <alignment horizontal="left"/>
    </xf>
    <xf numFmtId="49" fontId="11" fillId="0" borderId="0" xfId="2" applyNumberFormat="1" applyFont="1" applyAlignment="1">
      <alignment horizontal="left"/>
    </xf>
    <xf numFmtId="49" fontId="11" fillId="0" borderId="11" xfId="2" applyNumberFormat="1" applyFont="1" applyBorder="1" applyAlignment="1">
      <alignment horizontal="center"/>
    </xf>
    <xf numFmtId="0" fontId="11" fillId="0" borderId="11" xfId="2" applyFont="1" applyBorder="1"/>
    <xf numFmtId="179" fontId="11" fillId="0" borderId="11" xfId="2" applyNumberFormat="1" applyFont="1" applyBorder="1"/>
    <xf numFmtId="12" fontId="3" fillId="0" borderId="0" xfId="0" applyNumberFormat="1" applyFont="1">
      <alignment vertical="center"/>
    </xf>
    <xf numFmtId="0" fontId="11" fillId="0" borderId="8" xfId="2" applyFont="1" applyBorder="1"/>
    <xf numFmtId="0" fontId="3" fillId="2" borderId="2" xfId="0" applyFont="1" applyFill="1" applyBorder="1" applyAlignment="1" applyProtection="1">
      <alignment horizontal="center" vertical="center"/>
    </xf>
    <xf numFmtId="0" fontId="9" fillId="7" borderId="0" xfId="0" applyFont="1" applyFill="1" applyAlignment="1">
      <alignment horizontal="center" vertical="center"/>
    </xf>
    <xf numFmtId="12" fontId="3" fillId="0" borderId="1" xfId="0" applyNumberFormat="1" applyFont="1" applyFill="1" applyBorder="1" applyAlignment="1" applyProtection="1">
      <alignment horizontal="center" vertical="center"/>
      <protection locked="0"/>
    </xf>
    <xf numFmtId="13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13" fillId="0" borderId="0" xfId="2" applyFont="1" applyAlignment="1">
      <alignment horizontal="center"/>
    </xf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_H21東京ｻﾊﾞ" xfId="2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45"/>
  <sheetViews>
    <sheetView tabSelected="1" zoomScaleNormal="100" workbookViewId="0"/>
  </sheetViews>
  <sheetFormatPr defaultRowHeight="13.5" x14ac:dyDescent="0.15"/>
  <cols>
    <col min="1" max="1" width="9" customWidth="1"/>
    <col min="13" max="13" width="8.875" style="12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style="21" customWidth="1"/>
    <col min="69" max="69" width="24.5" customWidth="1"/>
    <col min="70" max="70" width="14.75" customWidth="1"/>
  </cols>
  <sheetData>
    <row r="1" spans="1:72" x14ac:dyDescent="0.15">
      <c r="B1">
        <v>2018</v>
      </c>
      <c r="C1" t="s">
        <v>0</v>
      </c>
      <c r="D1">
        <v>3</v>
      </c>
      <c r="E1" t="s">
        <v>1</v>
      </c>
      <c r="F1" s="1" t="s">
        <v>2</v>
      </c>
    </row>
    <row r="5" spans="1:72" x14ac:dyDescent="0.15">
      <c r="A5" s="2" t="s">
        <v>3</v>
      </c>
      <c r="B5" s="3"/>
      <c r="C5" s="2" t="s">
        <v>4</v>
      </c>
      <c r="D5" s="62" t="s">
        <v>5</v>
      </c>
      <c r="E5" s="64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72" x14ac:dyDescent="0.15">
      <c r="A6" s="5" t="s">
        <v>11</v>
      </c>
      <c r="B6" s="3"/>
      <c r="C6" s="6">
        <v>350100</v>
      </c>
      <c r="D6" s="65" t="s">
        <v>106</v>
      </c>
      <c r="E6" s="66"/>
      <c r="F6" s="7" t="s">
        <v>12</v>
      </c>
      <c r="G6" s="6" t="s">
        <v>13</v>
      </c>
      <c r="H6" s="6">
        <v>3</v>
      </c>
      <c r="I6" s="6">
        <v>92</v>
      </c>
      <c r="J6" s="6">
        <v>3</v>
      </c>
    </row>
    <row r="7" spans="1:72" x14ac:dyDescent="0.15">
      <c r="A7" s="3"/>
      <c r="B7" s="3"/>
      <c r="C7" s="3"/>
      <c r="D7" s="62" t="s">
        <v>14</v>
      </c>
      <c r="E7" s="64"/>
      <c r="F7" s="3"/>
      <c r="G7" s="3"/>
      <c r="H7" s="3"/>
      <c r="I7" s="3"/>
      <c r="J7" s="3"/>
    </row>
    <row r="8" spans="1:72" x14ac:dyDescent="0.15">
      <c r="A8" s="3"/>
      <c r="B8" s="3"/>
      <c r="C8" s="3"/>
      <c r="D8" s="67">
        <v>3511</v>
      </c>
      <c r="E8" s="68"/>
      <c r="F8" s="3"/>
      <c r="G8" s="3"/>
      <c r="H8" s="3"/>
      <c r="I8" s="3"/>
      <c r="J8" s="3"/>
    </row>
    <row r="9" spans="1:72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72" x14ac:dyDescent="0.15">
      <c r="A10" s="2" t="s">
        <v>16</v>
      </c>
      <c r="B10" s="2" t="s">
        <v>17</v>
      </c>
      <c r="C10" s="2" t="s">
        <v>18</v>
      </c>
      <c r="D10" s="62" t="s">
        <v>19</v>
      </c>
      <c r="E10" s="64"/>
      <c r="F10" s="62" t="s">
        <v>20</v>
      </c>
      <c r="G10" s="63"/>
      <c r="H10" s="63"/>
      <c r="I10" s="63"/>
      <c r="J10" s="64"/>
    </row>
    <row r="11" spans="1:72" x14ac:dyDescent="0.15">
      <c r="A11" s="8">
        <v>2702</v>
      </c>
      <c r="B11" s="15">
        <v>150</v>
      </c>
      <c r="C11" s="15">
        <v>30</v>
      </c>
      <c r="D11" s="70">
        <v>1698</v>
      </c>
      <c r="E11" s="71"/>
      <c r="F11" s="65" t="s">
        <v>147</v>
      </c>
      <c r="G11" s="72"/>
      <c r="H11" s="72"/>
      <c r="I11" s="72"/>
      <c r="J11" s="66"/>
    </row>
    <row r="13" spans="1:72" x14ac:dyDescent="0.15">
      <c r="O13" s="9" t="s">
        <v>92</v>
      </c>
      <c r="BR13" s="10" t="s">
        <v>88</v>
      </c>
      <c r="BS13" s="69" t="s">
        <v>103</v>
      </c>
      <c r="BT13" s="69"/>
    </row>
    <row r="14" spans="1:72" x14ac:dyDescent="0.15">
      <c r="A14" s="62" t="s">
        <v>21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62" t="s">
        <v>22</v>
      </c>
      <c r="M14" s="63"/>
      <c r="N14" s="64"/>
      <c r="O14" s="62" t="s">
        <v>23</v>
      </c>
      <c r="P14" s="63"/>
      <c r="Q14" s="63"/>
      <c r="R14" s="63"/>
      <c r="S14" s="63"/>
      <c r="T14" s="63"/>
      <c r="U14" s="64"/>
      <c r="V14" s="62" t="s">
        <v>24</v>
      </c>
      <c r="W14" s="63"/>
      <c r="X14" s="63"/>
      <c r="Y14" s="63"/>
      <c r="Z14" s="63"/>
      <c r="AA14" s="64"/>
      <c r="AB14" s="62" t="s">
        <v>25</v>
      </c>
      <c r="AC14" s="63"/>
      <c r="AD14" s="63"/>
      <c r="AE14" s="63"/>
      <c r="AF14" s="63"/>
      <c r="AG14" s="63"/>
      <c r="AH14" s="64"/>
      <c r="AI14" s="62" t="s">
        <v>26</v>
      </c>
      <c r="AJ14" s="63"/>
      <c r="AK14" s="63"/>
      <c r="AL14" s="63"/>
      <c r="AM14" s="63"/>
      <c r="AN14" s="63"/>
      <c r="AO14" s="64"/>
      <c r="AP14" s="62" t="s">
        <v>27</v>
      </c>
      <c r="AQ14" s="64"/>
      <c r="AR14" s="62" t="s">
        <v>105</v>
      </c>
      <c r="AS14" s="64"/>
      <c r="AT14" s="2" t="s">
        <v>28</v>
      </c>
      <c r="AU14" s="62" t="s">
        <v>29</v>
      </c>
      <c r="AV14" s="63"/>
      <c r="AW14" s="64"/>
      <c r="AX14" s="2" t="s">
        <v>30</v>
      </c>
      <c r="AY14" s="2" t="s">
        <v>96</v>
      </c>
      <c r="AZ14" s="2" t="s">
        <v>31</v>
      </c>
      <c r="BA14" s="62" t="s">
        <v>32</v>
      </c>
      <c r="BB14" s="63"/>
      <c r="BC14" s="64"/>
      <c r="BD14" s="62" t="s">
        <v>33</v>
      </c>
      <c r="BE14" s="63"/>
      <c r="BF14" s="64"/>
      <c r="BG14" s="62" t="s">
        <v>34</v>
      </c>
      <c r="BH14" s="63"/>
      <c r="BI14" s="64"/>
      <c r="BJ14" s="2" t="s">
        <v>35</v>
      </c>
      <c r="BK14" s="62" t="s">
        <v>36</v>
      </c>
      <c r="BL14" s="63"/>
      <c r="BM14" s="64"/>
      <c r="BN14" s="2" t="s">
        <v>94</v>
      </c>
      <c r="BO14" s="4" t="s">
        <v>37</v>
      </c>
      <c r="BP14" s="20" t="s">
        <v>93</v>
      </c>
      <c r="BQ14" s="13" t="s">
        <v>87</v>
      </c>
      <c r="BR14" s="10" t="s">
        <v>89</v>
      </c>
      <c r="BS14" s="14" t="s">
        <v>100</v>
      </c>
      <c r="BT14" s="14" t="s">
        <v>101</v>
      </c>
    </row>
    <row r="15" spans="1:72" x14ac:dyDescent="0.15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43</v>
      </c>
      <c r="G15" s="2" t="s">
        <v>17</v>
      </c>
      <c r="H15" s="2" t="s">
        <v>44</v>
      </c>
      <c r="I15" s="2" t="s">
        <v>45</v>
      </c>
      <c r="J15" s="2" t="s">
        <v>46</v>
      </c>
      <c r="K15" s="2" t="s">
        <v>47</v>
      </c>
      <c r="L15" s="2" t="s">
        <v>48</v>
      </c>
      <c r="M15" s="18" t="s">
        <v>49</v>
      </c>
      <c r="N15" s="2" t="s">
        <v>50</v>
      </c>
      <c r="O15" s="2" t="s">
        <v>51</v>
      </c>
      <c r="P15" s="2" t="s">
        <v>52</v>
      </c>
      <c r="Q15" s="2" t="s">
        <v>53</v>
      </c>
      <c r="R15" s="2" t="s">
        <v>54</v>
      </c>
      <c r="S15" s="2" t="s">
        <v>55</v>
      </c>
      <c r="T15" s="2" t="s">
        <v>56</v>
      </c>
      <c r="U15" s="2" t="s">
        <v>57</v>
      </c>
      <c r="V15" s="2" t="s">
        <v>51</v>
      </c>
      <c r="W15" s="2" t="s">
        <v>52</v>
      </c>
      <c r="X15" s="2" t="s">
        <v>53</v>
      </c>
      <c r="Y15" s="2" t="s">
        <v>54</v>
      </c>
      <c r="Z15" s="2" t="s">
        <v>56</v>
      </c>
      <c r="AA15" s="2" t="s">
        <v>57</v>
      </c>
      <c r="AB15" s="2" t="s">
        <v>51</v>
      </c>
      <c r="AC15" s="2" t="s">
        <v>52</v>
      </c>
      <c r="AD15" s="2" t="s">
        <v>53</v>
      </c>
      <c r="AE15" s="2" t="s">
        <v>54</v>
      </c>
      <c r="AF15" s="2" t="s">
        <v>55</v>
      </c>
      <c r="AG15" s="2" t="s">
        <v>56</v>
      </c>
      <c r="AH15" s="2" t="s">
        <v>57</v>
      </c>
      <c r="AI15" s="2" t="s">
        <v>51</v>
      </c>
      <c r="AJ15" s="2" t="s">
        <v>52</v>
      </c>
      <c r="AK15" s="2" t="s">
        <v>53</v>
      </c>
      <c r="AL15" s="2" t="s">
        <v>54</v>
      </c>
      <c r="AM15" s="2" t="s">
        <v>55</v>
      </c>
      <c r="AN15" s="2" t="s">
        <v>56</v>
      </c>
      <c r="AO15" s="2" t="s">
        <v>57</v>
      </c>
      <c r="AP15" s="2" t="s">
        <v>56</v>
      </c>
      <c r="AQ15" s="2" t="s">
        <v>57</v>
      </c>
      <c r="AR15" s="2" t="s">
        <v>56</v>
      </c>
      <c r="AS15" s="2" t="s">
        <v>57</v>
      </c>
      <c r="AT15" s="2" t="s">
        <v>97</v>
      </c>
      <c r="AU15" s="2" t="s">
        <v>99</v>
      </c>
      <c r="AV15" s="2" t="s">
        <v>56</v>
      </c>
      <c r="AW15" s="2" t="s">
        <v>57</v>
      </c>
      <c r="AX15" s="2" t="s">
        <v>99</v>
      </c>
      <c r="AY15" s="2" t="s">
        <v>95</v>
      </c>
      <c r="AZ15" s="2" t="s">
        <v>98</v>
      </c>
      <c r="BA15" s="2" t="s">
        <v>99</v>
      </c>
      <c r="BB15" s="2" t="s">
        <v>56</v>
      </c>
      <c r="BC15" s="2" t="s">
        <v>57</v>
      </c>
      <c r="BD15" s="2" t="s">
        <v>99</v>
      </c>
      <c r="BE15" s="2" t="s">
        <v>56</v>
      </c>
      <c r="BF15" s="2" t="s">
        <v>57</v>
      </c>
      <c r="BG15" s="2" t="s">
        <v>99</v>
      </c>
      <c r="BH15" s="2" t="s">
        <v>56</v>
      </c>
      <c r="BI15" s="2" t="s">
        <v>57</v>
      </c>
      <c r="BJ15" s="2" t="s">
        <v>57</v>
      </c>
      <c r="BK15" s="2" t="s">
        <v>99</v>
      </c>
      <c r="BL15" s="2" t="s">
        <v>56</v>
      </c>
      <c r="BM15" s="2" t="s">
        <v>57</v>
      </c>
      <c r="BN15" s="2" t="s">
        <v>98</v>
      </c>
      <c r="BO15" s="4"/>
      <c r="BP15" s="20" t="s">
        <v>90</v>
      </c>
      <c r="BQ15" s="13"/>
      <c r="BR15" s="11" t="s">
        <v>91</v>
      </c>
      <c r="BS15" s="14" t="s">
        <v>104</v>
      </c>
      <c r="BT15" s="14" t="s">
        <v>102</v>
      </c>
    </row>
    <row r="16" spans="1:72" x14ac:dyDescent="0.15">
      <c r="A16" s="5" t="s">
        <v>58</v>
      </c>
      <c r="B16" s="6" t="s">
        <v>112</v>
      </c>
      <c r="C16" s="7" t="s">
        <v>113</v>
      </c>
      <c r="D16" s="16" t="s">
        <v>114</v>
      </c>
      <c r="E16" s="6">
        <v>34.53</v>
      </c>
      <c r="F16" s="6">
        <v>132</v>
      </c>
      <c r="G16" s="15">
        <v>59</v>
      </c>
      <c r="H16" s="15">
        <v>16</v>
      </c>
      <c r="I16" s="15">
        <v>1330</v>
      </c>
      <c r="J16" s="15">
        <v>12.8</v>
      </c>
      <c r="K16" s="15"/>
      <c r="L16" s="15"/>
      <c r="M16" s="19">
        <v>0.43</v>
      </c>
      <c r="N16" s="15"/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2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2</v>
      </c>
      <c r="BL16" s="15">
        <v>1</v>
      </c>
      <c r="BM16" s="15">
        <v>0</v>
      </c>
      <c r="BN16" s="15">
        <v>0</v>
      </c>
      <c r="BO16" s="15">
        <v>32</v>
      </c>
      <c r="BP16" s="27">
        <v>1</v>
      </c>
      <c r="BR16" s="12">
        <f t="shared" ref="BR16:BR45" si="0">(I16/G16)/($D$11/$B$11)</f>
        <v>1.9913756962328559</v>
      </c>
    </row>
    <row r="17" spans="1:70" x14ac:dyDescent="0.15">
      <c r="A17" s="5" t="s">
        <v>59</v>
      </c>
      <c r="B17" s="6">
        <v>21</v>
      </c>
      <c r="C17" s="7" t="s">
        <v>115</v>
      </c>
      <c r="D17" s="16" t="s">
        <v>116</v>
      </c>
      <c r="E17" s="6">
        <v>35.200000000000003</v>
      </c>
      <c r="F17" s="6">
        <v>131.4</v>
      </c>
      <c r="G17" s="15">
        <v>150</v>
      </c>
      <c r="H17" s="15">
        <v>43</v>
      </c>
      <c r="I17" s="15">
        <v>1760</v>
      </c>
      <c r="J17" s="15">
        <v>12.4</v>
      </c>
      <c r="K17" s="15"/>
      <c r="L17" s="15"/>
      <c r="M17" s="19">
        <v>0.96</v>
      </c>
      <c r="N17" s="15"/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15</v>
      </c>
      <c r="AV17" s="15">
        <v>2</v>
      </c>
      <c r="AW17" s="15">
        <v>0</v>
      </c>
      <c r="AX17" s="15">
        <v>1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15</v>
      </c>
      <c r="BH17" s="15">
        <v>2</v>
      </c>
      <c r="BI17" s="15">
        <v>2</v>
      </c>
      <c r="BJ17" s="15">
        <v>0</v>
      </c>
      <c r="BK17" s="15">
        <v>4</v>
      </c>
      <c r="BL17" s="15">
        <v>2</v>
      </c>
      <c r="BM17" s="15">
        <v>1</v>
      </c>
      <c r="BN17" s="15">
        <v>0</v>
      </c>
      <c r="BO17" s="15">
        <v>58</v>
      </c>
      <c r="BP17" s="27">
        <v>1</v>
      </c>
      <c r="BR17" s="12">
        <f t="shared" si="0"/>
        <v>1.0365135453474674</v>
      </c>
    </row>
    <row r="18" spans="1:70" x14ac:dyDescent="0.15">
      <c r="A18" s="5" t="s">
        <v>60</v>
      </c>
      <c r="B18" s="6">
        <v>14</v>
      </c>
      <c r="C18" s="7" t="s">
        <v>117</v>
      </c>
      <c r="D18" s="16" t="s">
        <v>118</v>
      </c>
      <c r="E18" s="6">
        <v>36.4</v>
      </c>
      <c r="F18" s="6">
        <v>132.19999999999999</v>
      </c>
      <c r="G18" s="15">
        <v>150</v>
      </c>
      <c r="H18" s="15">
        <v>48</v>
      </c>
      <c r="I18" s="15">
        <v>1890</v>
      </c>
      <c r="J18" s="15">
        <v>9.6999999999999993</v>
      </c>
      <c r="K18" s="15"/>
      <c r="L18" s="15"/>
      <c r="M18" s="19">
        <v>0.44</v>
      </c>
      <c r="N18" s="15"/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27">
        <v>1</v>
      </c>
      <c r="BR18" s="12">
        <f t="shared" si="0"/>
        <v>1.1130742049469964</v>
      </c>
    </row>
    <row r="19" spans="1:70" x14ac:dyDescent="0.15">
      <c r="A19" s="5" t="s">
        <v>61</v>
      </c>
      <c r="B19" s="6">
        <v>13</v>
      </c>
      <c r="C19" s="7" t="s">
        <v>119</v>
      </c>
      <c r="D19" s="16" t="s">
        <v>120</v>
      </c>
      <c r="E19" s="6">
        <v>36.200000000000003</v>
      </c>
      <c r="F19" s="6">
        <v>132.19999999999999</v>
      </c>
      <c r="G19" s="15">
        <v>150</v>
      </c>
      <c r="H19" s="15">
        <v>52</v>
      </c>
      <c r="I19" s="15">
        <v>1180</v>
      </c>
      <c r="J19" s="15">
        <v>10.8</v>
      </c>
      <c r="K19" s="15"/>
      <c r="L19" s="15"/>
      <c r="M19" s="19">
        <v>0.17</v>
      </c>
      <c r="N19" s="15"/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1</v>
      </c>
      <c r="AV19" s="15">
        <v>1</v>
      </c>
      <c r="AW19" s="15">
        <v>0</v>
      </c>
      <c r="AX19" s="15">
        <v>1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27">
        <v>1</v>
      </c>
      <c r="BR19" s="12">
        <f t="shared" si="0"/>
        <v>0.69493521790341573</v>
      </c>
    </row>
    <row r="20" spans="1:70" ht="13.9" customHeight="1" x14ac:dyDescent="0.15">
      <c r="A20" s="5" t="s">
        <v>62</v>
      </c>
      <c r="B20" s="6">
        <v>5</v>
      </c>
      <c r="C20" s="7" t="s">
        <v>119</v>
      </c>
      <c r="D20" s="16" t="s">
        <v>121</v>
      </c>
      <c r="E20" s="6">
        <v>36</v>
      </c>
      <c r="F20" s="6">
        <v>132</v>
      </c>
      <c r="G20" s="15">
        <v>150</v>
      </c>
      <c r="H20" s="15">
        <v>44</v>
      </c>
      <c r="I20" s="15">
        <v>1340</v>
      </c>
      <c r="J20" s="15">
        <v>9.8000000000000007</v>
      </c>
      <c r="K20" s="15"/>
      <c r="L20" s="15"/>
      <c r="M20" s="19">
        <v>0.2</v>
      </c>
      <c r="N20" s="15"/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  <c r="BP20" s="27">
        <v>1</v>
      </c>
      <c r="BR20" s="12">
        <f t="shared" si="0"/>
        <v>0.78916372202591289</v>
      </c>
    </row>
    <row r="21" spans="1:70" x14ac:dyDescent="0.15">
      <c r="A21" s="5" t="s">
        <v>11</v>
      </c>
      <c r="B21" s="6">
        <v>12</v>
      </c>
      <c r="C21" s="7" t="s">
        <v>122</v>
      </c>
      <c r="D21" s="16" t="s">
        <v>123</v>
      </c>
      <c r="E21" s="6">
        <v>36</v>
      </c>
      <c r="F21" s="6">
        <v>132.19999999999999</v>
      </c>
      <c r="G21" s="15">
        <v>150</v>
      </c>
      <c r="H21" s="15">
        <v>57</v>
      </c>
      <c r="I21" s="15">
        <v>1650</v>
      </c>
      <c r="J21" s="15">
        <v>10.9</v>
      </c>
      <c r="K21" s="15"/>
      <c r="L21" s="15"/>
      <c r="M21" s="19">
        <v>0.26</v>
      </c>
      <c r="N21" s="15"/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1</v>
      </c>
      <c r="BL21" s="15">
        <v>0</v>
      </c>
      <c r="BM21" s="15">
        <v>0</v>
      </c>
      <c r="BN21" s="15">
        <v>0</v>
      </c>
      <c r="BO21" s="15">
        <v>0</v>
      </c>
      <c r="BP21" s="27">
        <v>1</v>
      </c>
      <c r="BR21" s="12">
        <f t="shared" si="0"/>
        <v>0.9717314487632509</v>
      </c>
    </row>
    <row r="22" spans="1:70" x14ac:dyDescent="0.15">
      <c r="A22" s="5" t="s">
        <v>63</v>
      </c>
      <c r="B22" s="6">
        <v>6</v>
      </c>
      <c r="C22" s="7" t="s">
        <v>124</v>
      </c>
      <c r="D22" s="16" t="s">
        <v>125</v>
      </c>
      <c r="E22" s="6">
        <v>36</v>
      </c>
      <c r="F22" s="6">
        <v>132.38</v>
      </c>
      <c r="G22" s="15">
        <v>150</v>
      </c>
      <c r="H22" s="15">
        <v>48</v>
      </c>
      <c r="I22" s="15">
        <v>1590</v>
      </c>
      <c r="J22" s="15">
        <v>11.8</v>
      </c>
      <c r="K22" s="15"/>
      <c r="L22" s="15"/>
      <c r="M22" s="19">
        <v>1.41</v>
      </c>
      <c r="N22" s="15"/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10</v>
      </c>
      <c r="AV22" s="15">
        <v>3</v>
      </c>
      <c r="AW22" s="15">
        <v>1</v>
      </c>
      <c r="AX22" s="15">
        <v>1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1</v>
      </c>
      <c r="BH22" s="15">
        <v>0</v>
      </c>
      <c r="BI22" s="15">
        <v>0</v>
      </c>
      <c r="BJ22" s="15">
        <v>0</v>
      </c>
      <c r="BK22" s="15">
        <v>4</v>
      </c>
      <c r="BL22" s="15">
        <v>0</v>
      </c>
      <c r="BM22" s="15">
        <v>0</v>
      </c>
      <c r="BN22" s="15">
        <v>0</v>
      </c>
      <c r="BO22" s="15">
        <v>3</v>
      </c>
      <c r="BP22" s="27">
        <v>1</v>
      </c>
      <c r="BR22" s="12">
        <f t="shared" si="0"/>
        <v>0.93639575971731448</v>
      </c>
    </row>
    <row r="23" spans="1:70" x14ac:dyDescent="0.15">
      <c r="A23" s="5" t="s">
        <v>65</v>
      </c>
      <c r="B23" s="6" t="s">
        <v>126</v>
      </c>
      <c r="C23" s="7" t="s">
        <v>119</v>
      </c>
      <c r="D23" s="16" t="s">
        <v>127</v>
      </c>
      <c r="E23" s="6">
        <v>35.5</v>
      </c>
      <c r="F23" s="6">
        <v>132.38</v>
      </c>
      <c r="G23" s="15">
        <v>150</v>
      </c>
      <c r="H23" s="15">
        <v>33</v>
      </c>
      <c r="I23" s="15">
        <v>1600</v>
      </c>
      <c r="J23" s="15">
        <v>11</v>
      </c>
      <c r="K23" s="15"/>
      <c r="L23" s="15"/>
      <c r="M23" s="19">
        <v>0.33</v>
      </c>
      <c r="N23" s="15"/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3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27">
        <v>1</v>
      </c>
      <c r="BR23" s="12">
        <f t="shared" si="0"/>
        <v>0.94228504122497048</v>
      </c>
    </row>
    <row r="24" spans="1:70" x14ac:dyDescent="0.15">
      <c r="A24" s="5" t="s">
        <v>64</v>
      </c>
      <c r="B24" s="6" t="s">
        <v>128</v>
      </c>
      <c r="C24" s="7" t="s">
        <v>122</v>
      </c>
      <c r="D24" s="16" t="s">
        <v>129</v>
      </c>
      <c r="E24" s="6">
        <v>35.450000000000003</v>
      </c>
      <c r="F24" s="6">
        <v>132.38</v>
      </c>
      <c r="G24" s="15">
        <v>150</v>
      </c>
      <c r="H24" s="15">
        <v>28</v>
      </c>
      <c r="I24" s="15">
        <v>1550</v>
      </c>
      <c r="J24" s="15">
        <v>12</v>
      </c>
      <c r="K24" s="15"/>
      <c r="L24" s="15"/>
      <c r="M24" s="19">
        <v>1.32</v>
      </c>
      <c r="N24" s="15"/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5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1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3</v>
      </c>
      <c r="BL24" s="15">
        <v>0</v>
      </c>
      <c r="BM24" s="15">
        <v>3</v>
      </c>
      <c r="BN24" s="15">
        <v>0</v>
      </c>
      <c r="BO24" s="15">
        <v>53</v>
      </c>
      <c r="BP24" s="27">
        <v>1</v>
      </c>
      <c r="BR24" s="12">
        <f t="shared" si="0"/>
        <v>0.91283863368669027</v>
      </c>
    </row>
    <row r="25" spans="1:70" x14ac:dyDescent="0.15">
      <c r="A25" s="5" t="s">
        <v>66</v>
      </c>
      <c r="B25" s="6">
        <v>7</v>
      </c>
      <c r="C25" s="7" t="s">
        <v>130</v>
      </c>
      <c r="D25" s="16" t="s">
        <v>131</v>
      </c>
      <c r="E25" s="6">
        <v>35.4</v>
      </c>
      <c r="F25" s="6">
        <v>132.38</v>
      </c>
      <c r="G25" s="15">
        <v>142</v>
      </c>
      <c r="H25" s="15">
        <v>52</v>
      </c>
      <c r="I25" s="15">
        <v>1450</v>
      </c>
      <c r="J25" s="15">
        <v>12.8</v>
      </c>
      <c r="K25" s="15"/>
      <c r="L25" s="15"/>
      <c r="M25" s="19">
        <v>1.29</v>
      </c>
      <c r="N25" s="15"/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1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14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3</v>
      </c>
      <c r="BM25" s="15">
        <v>0</v>
      </c>
      <c r="BN25" s="15">
        <v>1</v>
      </c>
      <c r="BO25" s="15">
        <v>82</v>
      </c>
      <c r="BP25" s="27">
        <v>1</v>
      </c>
      <c r="BR25" s="12">
        <f t="shared" si="0"/>
        <v>0.90205544219379874</v>
      </c>
    </row>
    <row r="26" spans="1:70" x14ac:dyDescent="0.15">
      <c r="A26" s="5" t="s">
        <v>67</v>
      </c>
      <c r="B26" s="6" t="s">
        <v>132</v>
      </c>
      <c r="C26" s="7" t="s">
        <v>111</v>
      </c>
      <c r="D26" s="16" t="s">
        <v>133</v>
      </c>
      <c r="E26" s="6">
        <v>35.08</v>
      </c>
      <c r="F26" s="6">
        <v>132.19999999999999</v>
      </c>
      <c r="G26" s="15">
        <v>73</v>
      </c>
      <c r="H26" s="15">
        <v>12</v>
      </c>
      <c r="I26" s="15">
        <v>790</v>
      </c>
      <c r="J26" s="15">
        <v>12.7</v>
      </c>
      <c r="K26" s="15"/>
      <c r="L26" s="15"/>
      <c r="M26" s="19">
        <v>0.85</v>
      </c>
      <c r="N26" s="15"/>
      <c r="O26" s="15">
        <v>2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1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4</v>
      </c>
      <c r="BL26" s="15">
        <v>0</v>
      </c>
      <c r="BM26" s="15">
        <v>4</v>
      </c>
      <c r="BN26" s="15">
        <v>0</v>
      </c>
      <c r="BO26" s="15">
        <v>62</v>
      </c>
      <c r="BP26" s="27">
        <v>1</v>
      </c>
      <c r="BR26" s="12">
        <f t="shared" si="0"/>
        <v>0.95599980637978599</v>
      </c>
    </row>
    <row r="27" spans="1:70" x14ac:dyDescent="0.15">
      <c r="A27" s="5" t="s">
        <v>68</v>
      </c>
      <c r="B27" s="6" t="s">
        <v>134</v>
      </c>
      <c r="C27" s="7" t="s">
        <v>111</v>
      </c>
      <c r="D27" s="16" t="s">
        <v>135</v>
      </c>
      <c r="E27" s="6">
        <v>35.11</v>
      </c>
      <c r="F27" s="6">
        <v>132.19999999999999</v>
      </c>
      <c r="G27" s="15">
        <v>98</v>
      </c>
      <c r="H27" s="15">
        <v>0</v>
      </c>
      <c r="I27" s="15">
        <v>820</v>
      </c>
      <c r="J27" s="15">
        <v>12.4</v>
      </c>
      <c r="K27" s="15"/>
      <c r="L27" s="15"/>
      <c r="M27" s="19">
        <v>1.03</v>
      </c>
      <c r="N27" s="15"/>
      <c r="O27" s="15">
        <v>13</v>
      </c>
      <c r="P27" s="15">
        <v>0</v>
      </c>
      <c r="Q27" s="15">
        <v>0</v>
      </c>
      <c r="R27" s="15">
        <v>0</v>
      </c>
      <c r="S27" s="15">
        <v>0</v>
      </c>
      <c r="T27" s="15">
        <v>1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3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3</v>
      </c>
      <c r="BL27" s="15">
        <v>1</v>
      </c>
      <c r="BM27" s="15">
        <v>0</v>
      </c>
      <c r="BN27" s="15">
        <v>0</v>
      </c>
      <c r="BO27" s="15">
        <v>92</v>
      </c>
      <c r="BP27" s="27">
        <v>1</v>
      </c>
      <c r="BR27" s="12">
        <f t="shared" si="0"/>
        <v>0.73916492392009803</v>
      </c>
    </row>
    <row r="28" spans="1:70" x14ac:dyDescent="0.15">
      <c r="A28" s="5" t="s">
        <v>69</v>
      </c>
      <c r="B28" s="6" t="s">
        <v>136</v>
      </c>
      <c r="C28" s="7" t="s">
        <v>111</v>
      </c>
      <c r="D28" s="16" t="s">
        <v>137</v>
      </c>
      <c r="E28" s="6">
        <v>35.15</v>
      </c>
      <c r="F28" s="6">
        <v>132.19999999999999</v>
      </c>
      <c r="G28" s="15">
        <v>128</v>
      </c>
      <c r="H28" s="15">
        <v>10</v>
      </c>
      <c r="I28" s="15">
        <v>1140</v>
      </c>
      <c r="J28" s="15">
        <v>11.8</v>
      </c>
      <c r="K28" s="15"/>
      <c r="L28" s="15"/>
      <c r="M28" s="19">
        <v>0.68</v>
      </c>
      <c r="N28" s="15"/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1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2</v>
      </c>
      <c r="BN28" s="15">
        <v>0</v>
      </c>
      <c r="BO28" s="15">
        <v>21</v>
      </c>
      <c r="BP28" s="27">
        <v>1</v>
      </c>
      <c r="BR28" s="12">
        <f t="shared" si="0"/>
        <v>0.78677120141342749</v>
      </c>
    </row>
    <row r="29" spans="1:70" x14ac:dyDescent="0.15">
      <c r="A29" s="5" t="s">
        <v>70</v>
      </c>
      <c r="B29" s="6">
        <v>9</v>
      </c>
      <c r="C29" s="7" t="s">
        <v>138</v>
      </c>
      <c r="D29" s="16" t="s">
        <v>139</v>
      </c>
      <c r="E29" s="6">
        <v>35.200000000000003</v>
      </c>
      <c r="F29" s="6">
        <v>132.19999999999999</v>
      </c>
      <c r="G29" s="15">
        <v>147</v>
      </c>
      <c r="H29" s="15">
        <v>21</v>
      </c>
      <c r="I29" s="15">
        <v>1390</v>
      </c>
      <c r="J29" s="15">
        <v>12.7</v>
      </c>
      <c r="K29" s="15"/>
      <c r="L29" s="15"/>
      <c r="M29" s="19">
        <v>0.61</v>
      </c>
      <c r="N29" s="15"/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1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17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2</v>
      </c>
      <c r="BL29" s="15">
        <v>0</v>
      </c>
      <c r="BM29" s="15">
        <v>0</v>
      </c>
      <c r="BN29" s="15">
        <v>0</v>
      </c>
      <c r="BO29" s="15">
        <v>20</v>
      </c>
      <c r="BP29" s="27">
        <v>1</v>
      </c>
      <c r="BR29" s="12">
        <f t="shared" si="0"/>
        <v>0.83531645873897253</v>
      </c>
    </row>
    <row r="30" spans="1:70" x14ac:dyDescent="0.15">
      <c r="A30" s="5" t="s">
        <v>71</v>
      </c>
      <c r="B30" s="6">
        <v>10</v>
      </c>
      <c r="C30" s="7" t="s">
        <v>111</v>
      </c>
      <c r="D30" s="16" t="s">
        <v>140</v>
      </c>
      <c r="E30" s="6">
        <v>35.299999999999997</v>
      </c>
      <c r="F30" s="6">
        <v>132.19999999999999</v>
      </c>
      <c r="G30" s="15">
        <v>150</v>
      </c>
      <c r="H30" s="15">
        <v>17</v>
      </c>
      <c r="I30" s="15">
        <v>1670</v>
      </c>
      <c r="J30" s="15">
        <v>11.4</v>
      </c>
      <c r="K30" s="15"/>
      <c r="L30" s="15"/>
      <c r="M30" s="19">
        <v>0.43</v>
      </c>
      <c r="N30" s="15"/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1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23</v>
      </c>
      <c r="AV30" s="15">
        <v>2</v>
      </c>
      <c r="AW30" s="15">
        <v>1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5</v>
      </c>
      <c r="BH30" s="15">
        <v>1</v>
      </c>
      <c r="BI30" s="15">
        <v>1</v>
      </c>
      <c r="BJ30" s="15">
        <v>0</v>
      </c>
      <c r="BK30" s="15">
        <v>1</v>
      </c>
      <c r="BL30" s="15">
        <v>1</v>
      </c>
      <c r="BM30" s="15">
        <v>0</v>
      </c>
      <c r="BN30" s="15">
        <v>0</v>
      </c>
      <c r="BO30" s="15">
        <v>19</v>
      </c>
      <c r="BP30" s="27">
        <v>1</v>
      </c>
      <c r="BR30" s="12">
        <f t="shared" si="0"/>
        <v>0.9835100117785629</v>
      </c>
    </row>
    <row r="31" spans="1:70" x14ac:dyDescent="0.15">
      <c r="A31" s="5" t="s">
        <v>72</v>
      </c>
      <c r="B31" s="6">
        <v>11</v>
      </c>
      <c r="C31" s="7" t="s">
        <v>111</v>
      </c>
      <c r="D31" s="16" t="s">
        <v>141</v>
      </c>
      <c r="E31" s="6">
        <v>35.4</v>
      </c>
      <c r="F31" s="6">
        <v>132.19999999999999</v>
      </c>
      <c r="G31" s="15">
        <v>150</v>
      </c>
      <c r="H31" s="15">
        <v>28</v>
      </c>
      <c r="I31" s="15">
        <v>1540</v>
      </c>
      <c r="J31" s="15">
        <v>12.4</v>
      </c>
      <c r="K31" s="15"/>
      <c r="L31" s="15"/>
      <c r="M31" s="19">
        <v>2.2999999999999998</v>
      </c>
      <c r="N31" s="15"/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2</v>
      </c>
      <c r="AV31" s="15">
        <v>2</v>
      </c>
      <c r="AW31" s="15">
        <v>0</v>
      </c>
      <c r="AX31" s="15">
        <v>2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1</v>
      </c>
      <c r="BH31" s="15">
        <v>1</v>
      </c>
      <c r="BI31" s="15">
        <v>0</v>
      </c>
      <c r="BJ31" s="15">
        <v>0</v>
      </c>
      <c r="BK31" s="15">
        <v>1</v>
      </c>
      <c r="BL31" s="15">
        <v>0</v>
      </c>
      <c r="BM31" s="15">
        <v>0</v>
      </c>
      <c r="BN31" s="15">
        <v>0</v>
      </c>
      <c r="BO31" s="15">
        <v>21</v>
      </c>
      <c r="BP31" s="27">
        <v>1</v>
      </c>
      <c r="BQ31" s="28" t="s">
        <v>270</v>
      </c>
      <c r="BR31" s="12">
        <f t="shared" si="0"/>
        <v>0.90694935217903416</v>
      </c>
    </row>
    <row r="32" spans="1:70" x14ac:dyDescent="0.15">
      <c r="A32" s="5" t="s">
        <v>73</v>
      </c>
      <c r="B32" s="6">
        <v>4</v>
      </c>
      <c r="C32" s="7" t="s">
        <v>111</v>
      </c>
      <c r="D32" s="16" t="s">
        <v>142</v>
      </c>
      <c r="E32" s="6">
        <v>35.4</v>
      </c>
      <c r="F32" s="6">
        <v>132</v>
      </c>
      <c r="G32" s="15">
        <v>150</v>
      </c>
      <c r="H32" s="15">
        <v>29</v>
      </c>
      <c r="I32" s="15">
        <v>1556</v>
      </c>
      <c r="J32" s="15">
        <v>12.5</v>
      </c>
      <c r="K32" s="15"/>
      <c r="L32" s="15"/>
      <c r="M32" s="19">
        <v>0.8</v>
      </c>
      <c r="N32" s="15"/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2</v>
      </c>
      <c r="AV32" s="15">
        <v>0</v>
      </c>
      <c r="AW32" s="15">
        <v>0</v>
      </c>
      <c r="AX32" s="15">
        <v>2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1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16</v>
      </c>
      <c r="BP32" s="27">
        <v>1</v>
      </c>
      <c r="BR32" s="12">
        <f t="shared" si="0"/>
        <v>0.91637220259128382</v>
      </c>
    </row>
    <row r="33" spans="1:70" x14ac:dyDescent="0.15">
      <c r="A33" s="5" t="s">
        <v>74</v>
      </c>
      <c r="B33" s="6" t="s">
        <v>143</v>
      </c>
      <c r="C33" s="7" t="s">
        <v>108</v>
      </c>
      <c r="D33" s="16" t="s">
        <v>144</v>
      </c>
      <c r="E33" s="6">
        <v>35.299999999999997</v>
      </c>
      <c r="F33" s="6">
        <v>132</v>
      </c>
      <c r="G33" s="15">
        <v>150</v>
      </c>
      <c r="H33" s="15">
        <v>35</v>
      </c>
      <c r="I33" s="15">
        <v>1590</v>
      </c>
      <c r="J33" s="15">
        <v>12.6</v>
      </c>
      <c r="K33" s="15"/>
      <c r="L33" s="15"/>
      <c r="M33" s="19">
        <v>0.28999999999999998</v>
      </c>
      <c r="N33" s="15"/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1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7</v>
      </c>
      <c r="AV33" s="15">
        <v>0</v>
      </c>
      <c r="AW33" s="15">
        <v>0</v>
      </c>
      <c r="AX33" s="15">
        <v>15</v>
      </c>
      <c r="AY33" s="15">
        <v>0</v>
      </c>
      <c r="AZ33" s="15">
        <v>2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5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12</v>
      </c>
      <c r="BP33" s="27">
        <v>1</v>
      </c>
      <c r="BR33" s="12">
        <f t="shared" si="0"/>
        <v>0.93639575971731448</v>
      </c>
    </row>
    <row r="34" spans="1:70" x14ac:dyDescent="0.15">
      <c r="A34" s="5" t="s">
        <v>75</v>
      </c>
      <c r="B34" s="6">
        <v>3</v>
      </c>
      <c r="C34" s="7" t="s">
        <v>111</v>
      </c>
      <c r="D34" s="16" t="s">
        <v>145</v>
      </c>
      <c r="E34" s="6">
        <v>35.200000000000003</v>
      </c>
      <c r="F34" s="6">
        <v>132</v>
      </c>
      <c r="G34" s="15">
        <v>147</v>
      </c>
      <c r="H34" s="15">
        <v>43</v>
      </c>
      <c r="I34" s="15">
        <v>1660</v>
      </c>
      <c r="J34" s="15">
        <v>13.2</v>
      </c>
      <c r="K34" s="15"/>
      <c r="L34" s="15"/>
      <c r="M34" s="19">
        <v>1.1599999999999999</v>
      </c>
      <c r="N34" s="15"/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3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3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47</v>
      </c>
      <c r="AV34" s="15">
        <v>2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4</v>
      </c>
      <c r="BH34" s="15">
        <v>0</v>
      </c>
      <c r="BI34" s="15">
        <v>0</v>
      </c>
      <c r="BJ34" s="15">
        <v>0</v>
      </c>
      <c r="BK34" s="15">
        <v>2</v>
      </c>
      <c r="BL34" s="15">
        <v>7</v>
      </c>
      <c r="BM34" s="15">
        <v>2</v>
      </c>
      <c r="BN34" s="15">
        <v>0</v>
      </c>
      <c r="BO34" s="15">
        <v>62</v>
      </c>
      <c r="BP34" s="27">
        <v>1</v>
      </c>
      <c r="BR34" s="12">
        <f t="shared" si="0"/>
        <v>0.9975721737458233</v>
      </c>
    </row>
    <row r="35" spans="1:70" ht="13.9" customHeight="1" x14ac:dyDescent="0.15">
      <c r="A35" s="5" t="s">
        <v>76</v>
      </c>
      <c r="B35" s="6" t="s">
        <v>110</v>
      </c>
      <c r="C35" s="7" t="s">
        <v>111</v>
      </c>
      <c r="D35" s="16" t="s">
        <v>146</v>
      </c>
      <c r="E35" s="6">
        <v>35.049999999999997</v>
      </c>
      <c r="F35" s="6">
        <v>132</v>
      </c>
      <c r="G35" s="15">
        <v>142</v>
      </c>
      <c r="H35" s="15">
        <v>59</v>
      </c>
      <c r="I35" s="15">
        <v>1480</v>
      </c>
      <c r="J35" s="15">
        <v>12.8</v>
      </c>
      <c r="K35" s="15"/>
      <c r="L35" s="15"/>
      <c r="M35" s="19">
        <v>1.48</v>
      </c>
      <c r="N35" s="15"/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1</v>
      </c>
      <c r="BL35" s="15">
        <v>7</v>
      </c>
      <c r="BM35" s="15">
        <v>1</v>
      </c>
      <c r="BN35" s="15">
        <v>0</v>
      </c>
      <c r="BO35" s="15">
        <v>72</v>
      </c>
      <c r="BP35" s="26">
        <v>0.125</v>
      </c>
      <c r="BR35" s="12">
        <f t="shared" si="0"/>
        <v>0.92071865823918775</v>
      </c>
    </row>
    <row r="36" spans="1:70" x14ac:dyDescent="0.15">
      <c r="A36" s="5" t="s">
        <v>77</v>
      </c>
      <c r="B36" s="6" t="s">
        <v>107</v>
      </c>
      <c r="C36" s="7" t="s">
        <v>111</v>
      </c>
      <c r="D36" s="16" t="s">
        <v>109</v>
      </c>
      <c r="E36" s="6">
        <v>34.549999999999997</v>
      </c>
      <c r="F36" s="6">
        <v>132</v>
      </c>
      <c r="G36" s="15">
        <v>93</v>
      </c>
      <c r="H36" s="15">
        <v>27</v>
      </c>
      <c r="I36" s="15">
        <v>830</v>
      </c>
      <c r="J36" s="15">
        <v>12.8</v>
      </c>
      <c r="K36" s="15"/>
      <c r="L36" s="15"/>
      <c r="M36" s="19">
        <v>0.89</v>
      </c>
      <c r="N36" s="15"/>
      <c r="O36" s="15">
        <v>4</v>
      </c>
      <c r="P36" s="15">
        <v>2</v>
      </c>
      <c r="Q36" s="15">
        <v>0</v>
      </c>
      <c r="R36" s="15">
        <v>0</v>
      </c>
      <c r="S36" s="15">
        <v>0</v>
      </c>
      <c r="T36" s="15">
        <v>3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1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4</v>
      </c>
      <c r="BL36" s="15">
        <v>2</v>
      </c>
      <c r="BM36" s="15">
        <v>1</v>
      </c>
      <c r="BN36" s="15">
        <v>0</v>
      </c>
      <c r="BO36" s="15">
        <v>56</v>
      </c>
      <c r="BP36" s="26">
        <v>0.25</v>
      </c>
      <c r="BR36" s="12">
        <f t="shared" si="0"/>
        <v>0.7884038147346023</v>
      </c>
    </row>
    <row r="37" spans="1:70" x14ac:dyDescent="0.15">
      <c r="A37" s="5" t="s">
        <v>78</v>
      </c>
      <c r="B37" s="6"/>
      <c r="C37" s="7"/>
      <c r="D37" s="16"/>
      <c r="E37" s="6"/>
      <c r="F37" s="6"/>
      <c r="G37" s="15"/>
      <c r="H37" s="15"/>
      <c r="I37" s="15"/>
      <c r="J37" s="15"/>
      <c r="K37" s="15"/>
      <c r="L37" s="15"/>
      <c r="M37" s="19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R37" s="12" t="e">
        <f t="shared" si="0"/>
        <v>#DIV/0!</v>
      </c>
    </row>
    <row r="38" spans="1:70" x14ac:dyDescent="0.15">
      <c r="A38" s="5" t="s">
        <v>79</v>
      </c>
      <c r="B38" s="6"/>
      <c r="C38" s="7"/>
      <c r="D38" s="16"/>
      <c r="E38" s="6"/>
      <c r="F38" s="6"/>
      <c r="G38" s="15"/>
      <c r="H38" s="15"/>
      <c r="I38" s="15"/>
      <c r="J38" s="15"/>
      <c r="K38" s="15"/>
      <c r="L38" s="15"/>
      <c r="M38" s="19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R38" s="12" t="e">
        <f t="shared" si="0"/>
        <v>#DIV/0!</v>
      </c>
    </row>
    <row r="39" spans="1:70" x14ac:dyDescent="0.15">
      <c r="A39" s="5" t="s">
        <v>80</v>
      </c>
      <c r="B39" s="6"/>
      <c r="C39" s="7"/>
      <c r="D39" s="16"/>
      <c r="E39" s="6"/>
      <c r="F39" s="6"/>
      <c r="G39" s="15"/>
      <c r="H39" s="15"/>
      <c r="I39" s="15"/>
      <c r="J39" s="15"/>
      <c r="K39" s="15"/>
      <c r="L39" s="15"/>
      <c r="M39" s="19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R39" s="12" t="e">
        <f t="shared" si="0"/>
        <v>#DIV/0!</v>
      </c>
    </row>
    <row r="40" spans="1:70" x14ac:dyDescent="0.15">
      <c r="A40" s="5" t="s">
        <v>81</v>
      </c>
      <c r="B40" s="6"/>
      <c r="C40" s="7"/>
      <c r="D40" s="16"/>
      <c r="E40" s="6"/>
      <c r="F40" s="6"/>
      <c r="G40" s="15"/>
      <c r="H40" s="15"/>
      <c r="I40" s="15"/>
      <c r="J40" s="15"/>
      <c r="K40" s="15"/>
      <c r="L40" s="15"/>
      <c r="M40" s="19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R40" s="12" t="e">
        <f t="shared" si="0"/>
        <v>#DIV/0!</v>
      </c>
    </row>
    <row r="41" spans="1:70" x14ac:dyDescent="0.15">
      <c r="A41" s="5" t="s">
        <v>82</v>
      </c>
      <c r="B41" s="6"/>
      <c r="C41" s="7"/>
      <c r="D41" s="16"/>
      <c r="E41" s="6"/>
      <c r="F41" s="6"/>
      <c r="G41" s="15"/>
      <c r="H41" s="15"/>
      <c r="I41" s="15"/>
      <c r="J41" s="15"/>
      <c r="K41" s="15"/>
      <c r="L41" s="15"/>
      <c r="M41" s="19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R41" s="12" t="e">
        <f t="shared" si="0"/>
        <v>#DIV/0!</v>
      </c>
    </row>
    <row r="42" spans="1:70" x14ac:dyDescent="0.15">
      <c r="A42" s="5" t="s">
        <v>83</v>
      </c>
      <c r="B42" s="6"/>
      <c r="C42" s="7"/>
      <c r="D42" s="16"/>
      <c r="E42" s="6"/>
      <c r="F42" s="6"/>
      <c r="G42" s="15"/>
      <c r="H42" s="15"/>
      <c r="I42" s="15"/>
      <c r="J42" s="15"/>
      <c r="K42" s="15"/>
      <c r="L42" s="15"/>
      <c r="M42" s="19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R42" s="12" t="e">
        <f t="shared" si="0"/>
        <v>#DIV/0!</v>
      </c>
    </row>
    <row r="43" spans="1:70" x14ac:dyDescent="0.15">
      <c r="A43" s="5" t="s">
        <v>84</v>
      </c>
      <c r="B43" s="6"/>
      <c r="C43" s="7"/>
      <c r="D43" s="16"/>
      <c r="E43" s="6"/>
      <c r="F43" s="6"/>
      <c r="G43" s="15"/>
      <c r="H43" s="15"/>
      <c r="I43" s="15"/>
      <c r="J43" s="15"/>
      <c r="K43" s="15"/>
      <c r="L43" s="15"/>
      <c r="M43" s="19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R43" s="12" t="e">
        <f t="shared" si="0"/>
        <v>#DIV/0!</v>
      </c>
    </row>
    <row r="44" spans="1:70" x14ac:dyDescent="0.15">
      <c r="A44" s="5" t="s">
        <v>85</v>
      </c>
      <c r="B44" s="6"/>
      <c r="C44" s="7"/>
      <c r="D44" s="16"/>
      <c r="E44" s="6"/>
      <c r="F44" s="6"/>
      <c r="G44" s="15"/>
      <c r="H44" s="15"/>
      <c r="I44" s="15"/>
      <c r="J44" s="15"/>
      <c r="K44" s="15"/>
      <c r="L44" s="15"/>
      <c r="M44" s="19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R44" s="12" t="e">
        <f t="shared" si="0"/>
        <v>#DIV/0!</v>
      </c>
    </row>
    <row r="45" spans="1:70" x14ac:dyDescent="0.15">
      <c r="A45" s="5" t="s">
        <v>86</v>
      </c>
      <c r="B45" s="6"/>
      <c r="C45" s="6"/>
      <c r="D45" s="15"/>
      <c r="E45" s="6"/>
      <c r="F45" s="6"/>
      <c r="G45" s="15"/>
      <c r="H45" s="15"/>
      <c r="I45" s="15"/>
      <c r="J45" s="15"/>
      <c r="K45" s="15"/>
      <c r="L45" s="15"/>
      <c r="M45" s="19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R45" s="12" t="e">
        <f t="shared" si="0"/>
        <v>#DIV/0!</v>
      </c>
    </row>
  </sheetData>
  <mergeCells count="22">
    <mergeCell ref="F10:J10"/>
    <mergeCell ref="D11:E11"/>
    <mergeCell ref="F11:J11"/>
    <mergeCell ref="D5:E5"/>
    <mergeCell ref="D6:E6"/>
    <mergeCell ref="D7:E7"/>
    <mergeCell ref="D8:E8"/>
    <mergeCell ref="D10:E10"/>
    <mergeCell ref="BS13:BT13"/>
    <mergeCell ref="A14:K14"/>
    <mergeCell ref="L14:N14"/>
    <mergeCell ref="O14:U14"/>
    <mergeCell ref="V14:AA14"/>
    <mergeCell ref="BG14:BI14"/>
    <mergeCell ref="BD14:BF14"/>
    <mergeCell ref="AB14:AH14"/>
    <mergeCell ref="AI14:AO14"/>
    <mergeCell ref="AU14:AW14"/>
    <mergeCell ref="AR14:AS14"/>
    <mergeCell ref="AP14:AQ14"/>
    <mergeCell ref="BK14:BM14"/>
    <mergeCell ref="BA14:BC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45"/>
  <sheetViews>
    <sheetView zoomScaleNormal="100" workbookViewId="0">
      <selection activeCell="BN41" sqref="BN41"/>
    </sheetView>
  </sheetViews>
  <sheetFormatPr defaultRowHeight="13.5" x14ac:dyDescent="0.15"/>
  <cols>
    <col min="1" max="1" width="9" customWidth="1"/>
    <col min="13" max="13" width="8.875" style="12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  <col min="70" max="70" width="14.75" customWidth="1"/>
  </cols>
  <sheetData>
    <row r="1" spans="1:72" x14ac:dyDescent="0.15">
      <c r="B1">
        <v>2018</v>
      </c>
      <c r="C1" t="s">
        <v>0</v>
      </c>
      <c r="D1">
        <v>4</v>
      </c>
      <c r="E1" t="s">
        <v>1</v>
      </c>
      <c r="F1" s="1" t="s">
        <v>2</v>
      </c>
    </row>
    <row r="5" spans="1:72" x14ac:dyDescent="0.15">
      <c r="A5" s="2" t="s">
        <v>3</v>
      </c>
      <c r="B5" s="3"/>
      <c r="C5" s="2" t="s">
        <v>4</v>
      </c>
      <c r="D5" s="62" t="s">
        <v>5</v>
      </c>
      <c r="E5" s="64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72" x14ac:dyDescent="0.15">
      <c r="A6" s="5" t="s">
        <v>11</v>
      </c>
      <c r="B6" s="3"/>
      <c r="C6" s="6">
        <v>350100</v>
      </c>
      <c r="D6" s="65" t="s">
        <v>148</v>
      </c>
      <c r="E6" s="66"/>
      <c r="F6" s="7" t="s">
        <v>12</v>
      </c>
      <c r="G6" s="6" t="s">
        <v>13</v>
      </c>
      <c r="H6" s="6">
        <v>3</v>
      </c>
      <c r="I6" s="6">
        <v>92</v>
      </c>
      <c r="J6" s="6">
        <v>3</v>
      </c>
    </row>
    <row r="7" spans="1:72" x14ac:dyDescent="0.15">
      <c r="A7" s="3"/>
      <c r="B7" s="3"/>
      <c r="C7" s="3"/>
      <c r="D7" s="62" t="s">
        <v>14</v>
      </c>
      <c r="E7" s="64"/>
      <c r="F7" s="3"/>
      <c r="G7" s="3"/>
      <c r="H7" s="3"/>
      <c r="I7" s="3"/>
      <c r="J7" s="3"/>
    </row>
    <row r="8" spans="1:72" x14ac:dyDescent="0.15">
      <c r="A8" s="3"/>
      <c r="B8" s="3"/>
      <c r="C8" s="3"/>
      <c r="D8" s="67">
        <v>3511</v>
      </c>
      <c r="E8" s="68"/>
      <c r="F8" s="3"/>
      <c r="G8" s="3"/>
      <c r="H8" s="3"/>
      <c r="I8" s="3"/>
      <c r="J8" s="3"/>
    </row>
    <row r="9" spans="1:72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72" x14ac:dyDescent="0.15">
      <c r="A10" s="2" t="s">
        <v>16</v>
      </c>
      <c r="B10" s="2" t="s">
        <v>17</v>
      </c>
      <c r="C10" s="2" t="s">
        <v>18</v>
      </c>
      <c r="D10" s="62" t="s">
        <v>19</v>
      </c>
      <c r="E10" s="64"/>
      <c r="F10" s="62" t="s">
        <v>20</v>
      </c>
      <c r="G10" s="63"/>
      <c r="H10" s="63"/>
      <c r="I10" s="63"/>
      <c r="J10" s="64"/>
    </row>
    <row r="11" spans="1:72" x14ac:dyDescent="0.15">
      <c r="A11" s="8">
        <v>2702</v>
      </c>
      <c r="B11" s="15">
        <v>150</v>
      </c>
      <c r="C11" s="15">
        <v>32</v>
      </c>
      <c r="D11" s="70">
        <v>1623</v>
      </c>
      <c r="E11" s="71"/>
      <c r="F11" s="65"/>
      <c r="G11" s="72"/>
      <c r="H11" s="72"/>
      <c r="I11" s="72"/>
      <c r="J11" s="66"/>
    </row>
    <row r="13" spans="1:72" x14ac:dyDescent="0.15">
      <c r="O13" s="9" t="s">
        <v>92</v>
      </c>
      <c r="BR13" s="10" t="s">
        <v>88</v>
      </c>
      <c r="BS13" s="69" t="s">
        <v>103</v>
      </c>
      <c r="BT13" s="69"/>
    </row>
    <row r="14" spans="1:72" x14ac:dyDescent="0.15">
      <c r="A14" s="62" t="s">
        <v>21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62" t="s">
        <v>22</v>
      </c>
      <c r="M14" s="63"/>
      <c r="N14" s="64"/>
      <c r="O14" s="62" t="s">
        <v>23</v>
      </c>
      <c r="P14" s="63"/>
      <c r="Q14" s="63"/>
      <c r="R14" s="63"/>
      <c r="S14" s="63"/>
      <c r="T14" s="63"/>
      <c r="U14" s="64"/>
      <c r="V14" s="62" t="s">
        <v>24</v>
      </c>
      <c r="W14" s="63"/>
      <c r="X14" s="63"/>
      <c r="Y14" s="63"/>
      <c r="Z14" s="63"/>
      <c r="AA14" s="64"/>
      <c r="AB14" s="62" t="s">
        <v>25</v>
      </c>
      <c r="AC14" s="63"/>
      <c r="AD14" s="63"/>
      <c r="AE14" s="63"/>
      <c r="AF14" s="63"/>
      <c r="AG14" s="63"/>
      <c r="AH14" s="64"/>
      <c r="AI14" s="62" t="s">
        <v>26</v>
      </c>
      <c r="AJ14" s="63"/>
      <c r="AK14" s="63"/>
      <c r="AL14" s="63"/>
      <c r="AM14" s="63"/>
      <c r="AN14" s="63"/>
      <c r="AO14" s="64"/>
      <c r="AP14" s="62" t="s">
        <v>27</v>
      </c>
      <c r="AQ14" s="64"/>
      <c r="AR14" s="62" t="s">
        <v>105</v>
      </c>
      <c r="AS14" s="64"/>
      <c r="AT14" s="2" t="s">
        <v>28</v>
      </c>
      <c r="AU14" s="62" t="s">
        <v>29</v>
      </c>
      <c r="AV14" s="63"/>
      <c r="AW14" s="64"/>
      <c r="AX14" s="2" t="s">
        <v>30</v>
      </c>
      <c r="AY14" s="2" t="s">
        <v>96</v>
      </c>
      <c r="AZ14" s="2" t="s">
        <v>31</v>
      </c>
      <c r="BA14" s="62" t="s">
        <v>32</v>
      </c>
      <c r="BB14" s="63"/>
      <c r="BC14" s="64"/>
      <c r="BD14" s="62" t="s">
        <v>33</v>
      </c>
      <c r="BE14" s="63"/>
      <c r="BF14" s="64"/>
      <c r="BG14" s="62" t="s">
        <v>34</v>
      </c>
      <c r="BH14" s="63"/>
      <c r="BI14" s="64"/>
      <c r="BJ14" s="2" t="s">
        <v>35</v>
      </c>
      <c r="BK14" s="62" t="s">
        <v>36</v>
      </c>
      <c r="BL14" s="63"/>
      <c r="BM14" s="64"/>
      <c r="BN14" s="2" t="s">
        <v>94</v>
      </c>
      <c r="BO14" s="4" t="s">
        <v>37</v>
      </c>
      <c r="BP14" s="13" t="s">
        <v>93</v>
      </c>
      <c r="BQ14" s="13" t="s">
        <v>87</v>
      </c>
      <c r="BR14" s="10" t="s">
        <v>89</v>
      </c>
      <c r="BS14" s="14" t="s">
        <v>100</v>
      </c>
      <c r="BT14" s="14" t="s">
        <v>101</v>
      </c>
    </row>
    <row r="15" spans="1:72" x14ac:dyDescent="0.15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43</v>
      </c>
      <c r="G15" s="2" t="s">
        <v>17</v>
      </c>
      <c r="H15" s="2" t="s">
        <v>44</v>
      </c>
      <c r="I15" s="2" t="s">
        <v>45</v>
      </c>
      <c r="J15" s="2" t="s">
        <v>46</v>
      </c>
      <c r="K15" s="2" t="s">
        <v>47</v>
      </c>
      <c r="L15" s="2" t="s">
        <v>48</v>
      </c>
      <c r="M15" s="18" t="s">
        <v>49</v>
      </c>
      <c r="N15" s="2" t="s">
        <v>50</v>
      </c>
      <c r="O15" s="2" t="s">
        <v>51</v>
      </c>
      <c r="P15" s="2" t="s">
        <v>52</v>
      </c>
      <c r="Q15" s="2" t="s">
        <v>53</v>
      </c>
      <c r="R15" s="2" t="s">
        <v>54</v>
      </c>
      <c r="S15" s="2" t="s">
        <v>55</v>
      </c>
      <c r="T15" s="2" t="s">
        <v>56</v>
      </c>
      <c r="U15" s="2" t="s">
        <v>57</v>
      </c>
      <c r="V15" s="2" t="s">
        <v>51</v>
      </c>
      <c r="W15" s="2" t="s">
        <v>52</v>
      </c>
      <c r="X15" s="2" t="s">
        <v>53</v>
      </c>
      <c r="Y15" s="2" t="s">
        <v>54</v>
      </c>
      <c r="Z15" s="2" t="s">
        <v>56</v>
      </c>
      <c r="AA15" s="2" t="s">
        <v>57</v>
      </c>
      <c r="AB15" s="2" t="s">
        <v>51</v>
      </c>
      <c r="AC15" s="2" t="s">
        <v>52</v>
      </c>
      <c r="AD15" s="2" t="s">
        <v>53</v>
      </c>
      <c r="AE15" s="2" t="s">
        <v>54</v>
      </c>
      <c r="AF15" s="2" t="s">
        <v>55</v>
      </c>
      <c r="AG15" s="2" t="s">
        <v>56</v>
      </c>
      <c r="AH15" s="2" t="s">
        <v>57</v>
      </c>
      <c r="AI15" s="2" t="s">
        <v>51</v>
      </c>
      <c r="AJ15" s="2" t="s">
        <v>52</v>
      </c>
      <c r="AK15" s="2" t="s">
        <v>53</v>
      </c>
      <c r="AL15" s="2" t="s">
        <v>54</v>
      </c>
      <c r="AM15" s="2" t="s">
        <v>55</v>
      </c>
      <c r="AN15" s="2" t="s">
        <v>56</v>
      </c>
      <c r="AO15" s="2" t="s">
        <v>57</v>
      </c>
      <c r="AP15" s="2" t="s">
        <v>56</v>
      </c>
      <c r="AQ15" s="2" t="s">
        <v>57</v>
      </c>
      <c r="AR15" s="2" t="s">
        <v>56</v>
      </c>
      <c r="AS15" s="2" t="s">
        <v>57</v>
      </c>
      <c r="AT15" s="2" t="s">
        <v>97</v>
      </c>
      <c r="AU15" s="2" t="s">
        <v>99</v>
      </c>
      <c r="AV15" s="2" t="s">
        <v>56</v>
      </c>
      <c r="AW15" s="2" t="s">
        <v>57</v>
      </c>
      <c r="AX15" s="2" t="s">
        <v>99</v>
      </c>
      <c r="AY15" s="2" t="s">
        <v>95</v>
      </c>
      <c r="AZ15" s="2" t="s">
        <v>98</v>
      </c>
      <c r="BA15" s="2" t="s">
        <v>99</v>
      </c>
      <c r="BB15" s="2" t="s">
        <v>56</v>
      </c>
      <c r="BC15" s="2" t="s">
        <v>57</v>
      </c>
      <c r="BD15" s="2" t="s">
        <v>99</v>
      </c>
      <c r="BE15" s="2" t="s">
        <v>56</v>
      </c>
      <c r="BF15" s="2" t="s">
        <v>57</v>
      </c>
      <c r="BG15" s="2" t="s">
        <v>99</v>
      </c>
      <c r="BH15" s="2" t="s">
        <v>56</v>
      </c>
      <c r="BI15" s="2" t="s">
        <v>57</v>
      </c>
      <c r="BJ15" s="2" t="s">
        <v>57</v>
      </c>
      <c r="BK15" s="2" t="s">
        <v>99</v>
      </c>
      <c r="BL15" s="2" t="s">
        <v>56</v>
      </c>
      <c r="BM15" s="2" t="s">
        <v>57</v>
      </c>
      <c r="BN15" s="2" t="s">
        <v>98</v>
      </c>
      <c r="BO15" s="4"/>
      <c r="BP15" s="13" t="s">
        <v>90</v>
      </c>
      <c r="BQ15" s="13"/>
      <c r="BR15" s="11" t="s">
        <v>91</v>
      </c>
      <c r="BS15" s="14" t="s">
        <v>104</v>
      </c>
      <c r="BT15" s="14" t="s">
        <v>102</v>
      </c>
    </row>
    <row r="16" spans="1:72" x14ac:dyDescent="0.15">
      <c r="A16" s="5" t="s">
        <v>58</v>
      </c>
      <c r="B16" s="6" t="s">
        <v>149</v>
      </c>
      <c r="C16" s="7" t="s">
        <v>150</v>
      </c>
      <c r="D16" s="16" t="s">
        <v>151</v>
      </c>
      <c r="E16" s="6">
        <v>34.53</v>
      </c>
      <c r="F16" s="6">
        <v>132</v>
      </c>
      <c r="G16" s="15">
        <v>60</v>
      </c>
      <c r="H16" s="15">
        <v>3</v>
      </c>
      <c r="I16" s="15">
        <v>510</v>
      </c>
      <c r="J16" s="15">
        <v>13.1</v>
      </c>
      <c r="K16" s="15"/>
      <c r="L16" s="15"/>
      <c r="M16" s="19">
        <v>0.4</v>
      </c>
      <c r="N16" s="15"/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3</v>
      </c>
      <c r="U16" s="15">
        <v>5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15">
        <v>0</v>
      </c>
      <c r="BM16" s="15">
        <v>0</v>
      </c>
      <c r="BN16" s="15">
        <v>0</v>
      </c>
      <c r="BO16" s="15">
        <v>6</v>
      </c>
      <c r="BP16" s="22">
        <v>1</v>
      </c>
      <c r="BR16" s="12">
        <f t="shared" ref="BR16:BR45" si="0">(I16/G16)/($D$11/$B$11)</f>
        <v>0.78558225508317925</v>
      </c>
    </row>
    <row r="17" spans="1:70" x14ac:dyDescent="0.15">
      <c r="A17" s="5" t="s">
        <v>59</v>
      </c>
      <c r="B17" s="6">
        <v>21</v>
      </c>
      <c r="C17" s="7" t="s">
        <v>150</v>
      </c>
      <c r="D17" s="16" t="s">
        <v>152</v>
      </c>
      <c r="E17" s="6">
        <v>35.200000000000003</v>
      </c>
      <c r="F17" s="6">
        <v>131.4</v>
      </c>
      <c r="G17" s="15">
        <v>150</v>
      </c>
      <c r="H17" s="15">
        <v>42</v>
      </c>
      <c r="I17" s="15">
        <v>1640</v>
      </c>
      <c r="J17" s="15">
        <v>13.6</v>
      </c>
      <c r="K17" s="15"/>
      <c r="L17" s="15"/>
      <c r="M17" s="19">
        <v>0.9</v>
      </c>
      <c r="N17" s="15"/>
      <c r="O17" s="15">
        <v>0</v>
      </c>
      <c r="P17" s="15">
        <v>0</v>
      </c>
      <c r="Q17" s="15">
        <v>2</v>
      </c>
      <c r="R17" s="15">
        <v>0</v>
      </c>
      <c r="S17" s="15">
        <v>0</v>
      </c>
      <c r="T17" s="15">
        <v>5</v>
      </c>
      <c r="U17" s="15">
        <v>2</v>
      </c>
      <c r="V17" s="15">
        <v>0</v>
      </c>
      <c r="W17" s="15">
        <v>0</v>
      </c>
      <c r="X17" s="15">
        <v>1</v>
      </c>
      <c r="Y17" s="15">
        <v>0</v>
      </c>
      <c r="Z17" s="15">
        <v>10</v>
      </c>
      <c r="AA17" s="15">
        <v>2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15</v>
      </c>
      <c r="AV17" s="15">
        <v>36</v>
      </c>
      <c r="AW17" s="15">
        <v>0</v>
      </c>
      <c r="AX17" s="15">
        <v>0</v>
      </c>
      <c r="AY17" s="15">
        <v>0</v>
      </c>
      <c r="AZ17" s="15">
        <v>5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10</v>
      </c>
      <c r="BL17" s="15">
        <v>0</v>
      </c>
      <c r="BM17" s="15">
        <v>3</v>
      </c>
      <c r="BN17" s="15">
        <v>0</v>
      </c>
      <c r="BO17" s="15">
        <v>15</v>
      </c>
      <c r="BP17" s="22">
        <v>1</v>
      </c>
      <c r="BR17" s="12">
        <f t="shared" si="0"/>
        <v>1.0104744300677757</v>
      </c>
    </row>
    <row r="18" spans="1:70" x14ac:dyDescent="0.15">
      <c r="A18" s="5" t="s">
        <v>60</v>
      </c>
      <c r="B18" s="6">
        <v>14</v>
      </c>
      <c r="C18" s="7" t="s">
        <v>154</v>
      </c>
      <c r="D18" s="16" t="s">
        <v>155</v>
      </c>
      <c r="E18" s="6">
        <v>36.4</v>
      </c>
      <c r="F18" s="6">
        <v>132.19999999999999</v>
      </c>
      <c r="G18" s="15">
        <v>150</v>
      </c>
      <c r="H18" s="15">
        <v>38</v>
      </c>
      <c r="I18" s="15">
        <v>1790</v>
      </c>
      <c r="J18" s="15">
        <v>12.3</v>
      </c>
      <c r="K18" s="15"/>
      <c r="L18" s="15"/>
      <c r="M18" s="19">
        <v>1.38</v>
      </c>
      <c r="N18" s="15"/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1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14</v>
      </c>
      <c r="BP18" s="22">
        <v>1</v>
      </c>
      <c r="BR18" s="12">
        <f t="shared" si="0"/>
        <v>1.1028958718422675</v>
      </c>
    </row>
    <row r="19" spans="1:70" x14ac:dyDescent="0.15">
      <c r="A19" s="5" t="s">
        <v>61</v>
      </c>
      <c r="B19" s="6">
        <v>13</v>
      </c>
      <c r="C19" s="7" t="s">
        <v>154</v>
      </c>
      <c r="D19" s="16" t="s">
        <v>156</v>
      </c>
      <c r="E19" s="6">
        <v>36.200000000000003</v>
      </c>
      <c r="F19" s="6">
        <v>132.19999999999999</v>
      </c>
      <c r="G19" s="15">
        <v>150</v>
      </c>
      <c r="H19" s="15">
        <v>43</v>
      </c>
      <c r="I19" s="15">
        <v>1750</v>
      </c>
      <c r="J19" s="15">
        <v>12.4</v>
      </c>
      <c r="K19" s="15"/>
      <c r="L19" s="15"/>
      <c r="M19" s="19">
        <v>0.41</v>
      </c>
      <c r="N19" s="15"/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4</v>
      </c>
      <c r="AX19" s="15">
        <v>0</v>
      </c>
      <c r="AY19" s="15">
        <v>0</v>
      </c>
      <c r="AZ19" s="15">
        <v>4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1</v>
      </c>
      <c r="BN19" s="15">
        <v>0</v>
      </c>
      <c r="BO19" s="15">
        <v>9</v>
      </c>
      <c r="BP19" s="22">
        <v>1</v>
      </c>
      <c r="BR19" s="12">
        <f t="shared" si="0"/>
        <v>1.0782501540357361</v>
      </c>
    </row>
    <row r="20" spans="1:70" x14ac:dyDescent="0.15">
      <c r="A20" s="5" t="s">
        <v>62</v>
      </c>
      <c r="B20" s="6">
        <v>5</v>
      </c>
      <c r="C20" s="7" t="s">
        <v>157</v>
      </c>
      <c r="D20" s="16" t="s">
        <v>158</v>
      </c>
      <c r="E20" s="6">
        <v>36</v>
      </c>
      <c r="F20" s="6">
        <v>132</v>
      </c>
      <c r="G20" s="15">
        <v>150</v>
      </c>
      <c r="H20" s="15">
        <v>31</v>
      </c>
      <c r="I20" s="15">
        <v>1540</v>
      </c>
      <c r="J20" s="15">
        <v>12.1</v>
      </c>
      <c r="K20" s="15"/>
      <c r="L20" s="15"/>
      <c r="M20" s="19">
        <v>0.34</v>
      </c>
      <c r="N20" s="15"/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9</v>
      </c>
      <c r="AV20" s="15">
        <v>0</v>
      </c>
      <c r="AW20" s="15">
        <v>0</v>
      </c>
      <c r="AX20" s="15">
        <v>2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1</v>
      </c>
      <c r="BP20" s="22">
        <v>1</v>
      </c>
      <c r="BR20" s="12">
        <f t="shared" si="0"/>
        <v>0.94886013555144799</v>
      </c>
    </row>
    <row r="21" spans="1:70" x14ac:dyDescent="0.15">
      <c r="A21" s="5" t="s">
        <v>11</v>
      </c>
      <c r="B21" s="6">
        <v>12</v>
      </c>
      <c r="C21" s="7" t="s">
        <v>159</v>
      </c>
      <c r="D21" s="16" t="s">
        <v>160</v>
      </c>
      <c r="E21" s="6">
        <v>36</v>
      </c>
      <c r="F21" s="6">
        <v>132.19999999999999</v>
      </c>
      <c r="G21" s="15">
        <v>150</v>
      </c>
      <c r="H21" s="15">
        <v>33</v>
      </c>
      <c r="I21" s="15">
        <v>1570</v>
      </c>
      <c r="J21" s="15">
        <v>13</v>
      </c>
      <c r="K21" s="15"/>
      <c r="L21" s="15"/>
      <c r="M21" s="19">
        <v>0.82</v>
      </c>
      <c r="N21" s="15"/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2</v>
      </c>
      <c r="AV21" s="15">
        <v>15</v>
      </c>
      <c r="AW21" s="15">
        <v>14</v>
      </c>
      <c r="AX21" s="15">
        <v>47</v>
      </c>
      <c r="AY21" s="15">
        <v>0</v>
      </c>
      <c r="AZ21" s="15">
        <v>13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9</v>
      </c>
      <c r="BP21" s="22">
        <v>1</v>
      </c>
      <c r="BR21" s="12">
        <f t="shared" si="0"/>
        <v>0.96734442390634623</v>
      </c>
    </row>
    <row r="22" spans="1:70" x14ac:dyDescent="0.15">
      <c r="A22" s="5" t="s">
        <v>63</v>
      </c>
      <c r="B22" s="6">
        <v>6</v>
      </c>
      <c r="C22" s="7" t="s">
        <v>157</v>
      </c>
      <c r="D22" s="16" t="s">
        <v>162</v>
      </c>
      <c r="E22" s="6">
        <v>36</v>
      </c>
      <c r="F22" s="6">
        <v>132.38</v>
      </c>
      <c r="G22" s="15">
        <v>150</v>
      </c>
      <c r="H22" s="15">
        <v>46</v>
      </c>
      <c r="I22" s="15">
        <v>1680</v>
      </c>
      <c r="J22" s="15">
        <v>13</v>
      </c>
      <c r="K22" s="15"/>
      <c r="L22" s="15"/>
      <c r="M22" s="19">
        <v>0.61</v>
      </c>
      <c r="N22" s="15"/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3</v>
      </c>
      <c r="AV22" s="15">
        <v>10</v>
      </c>
      <c r="AW22" s="15">
        <v>4</v>
      </c>
      <c r="AX22" s="15">
        <v>93</v>
      </c>
      <c r="AY22" s="15">
        <v>0</v>
      </c>
      <c r="AZ22" s="15">
        <v>14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2</v>
      </c>
      <c r="BJ22" s="15">
        <v>0</v>
      </c>
      <c r="BK22" s="15">
        <v>0</v>
      </c>
      <c r="BL22" s="15">
        <v>0</v>
      </c>
      <c r="BM22" s="15">
        <v>4</v>
      </c>
      <c r="BN22" s="15">
        <v>0</v>
      </c>
      <c r="BO22" s="15">
        <v>21</v>
      </c>
      <c r="BP22" s="22">
        <v>1</v>
      </c>
      <c r="BR22" s="12">
        <f t="shared" si="0"/>
        <v>1.0351201478743068</v>
      </c>
    </row>
    <row r="23" spans="1:70" x14ac:dyDescent="0.15">
      <c r="A23" s="5" t="s">
        <v>65</v>
      </c>
      <c r="B23" s="6" t="s">
        <v>163</v>
      </c>
      <c r="C23" s="7" t="s">
        <v>164</v>
      </c>
      <c r="D23" s="16" t="s">
        <v>185</v>
      </c>
      <c r="E23" s="6">
        <v>35.5</v>
      </c>
      <c r="F23" s="6">
        <v>132.38</v>
      </c>
      <c r="G23" s="15">
        <v>150</v>
      </c>
      <c r="H23" s="15">
        <v>44</v>
      </c>
      <c r="I23" s="15">
        <v>1630</v>
      </c>
      <c r="J23" s="15">
        <v>13</v>
      </c>
      <c r="K23" s="15"/>
      <c r="L23" s="15"/>
      <c r="M23" s="19">
        <v>1.8</v>
      </c>
      <c r="N23" s="15"/>
      <c r="O23" s="15">
        <v>1</v>
      </c>
      <c r="P23" s="15">
        <v>0</v>
      </c>
      <c r="Q23" s="15">
        <v>4</v>
      </c>
      <c r="R23" s="15">
        <v>0</v>
      </c>
      <c r="S23" s="15">
        <v>0</v>
      </c>
      <c r="T23" s="15">
        <v>0</v>
      </c>
      <c r="U23" s="15">
        <v>3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9</v>
      </c>
      <c r="AV23" s="15">
        <v>4</v>
      </c>
      <c r="AW23" s="15">
        <v>0</v>
      </c>
      <c r="AX23" s="15">
        <v>4</v>
      </c>
      <c r="AY23" s="15">
        <v>0</v>
      </c>
      <c r="AZ23" s="15">
        <v>2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5</v>
      </c>
      <c r="BL23" s="15">
        <v>0</v>
      </c>
      <c r="BM23" s="15">
        <v>0</v>
      </c>
      <c r="BN23" s="15">
        <v>0</v>
      </c>
      <c r="BO23" s="15">
        <v>33</v>
      </c>
      <c r="BP23" s="22">
        <v>1</v>
      </c>
      <c r="BR23" s="12">
        <f t="shared" si="0"/>
        <v>1.0043130006161429</v>
      </c>
    </row>
    <row r="24" spans="1:70" x14ac:dyDescent="0.15">
      <c r="A24" s="5" t="s">
        <v>64</v>
      </c>
      <c r="B24" s="6" t="s">
        <v>183</v>
      </c>
      <c r="C24" s="7" t="s">
        <v>157</v>
      </c>
      <c r="D24" s="16" t="s">
        <v>184</v>
      </c>
      <c r="E24" s="6">
        <v>35.47</v>
      </c>
      <c r="F24" s="6">
        <v>132.38</v>
      </c>
      <c r="G24" s="15">
        <v>150</v>
      </c>
      <c r="H24" s="15">
        <v>36</v>
      </c>
      <c r="I24" s="15">
        <v>1730</v>
      </c>
      <c r="J24" s="15">
        <v>13</v>
      </c>
      <c r="K24" s="15"/>
      <c r="L24" s="15"/>
      <c r="M24" s="19">
        <v>1.01</v>
      </c>
      <c r="N24" s="15"/>
      <c r="O24" s="15">
        <v>0</v>
      </c>
      <c r="P24" s="15">
        <v>0</v>
      </c>
      <c r="Q24" s="15">
        <v>3</v>
      </c>
      <c r="R24" s="15">
        <v>0</v>
      </c>
      <c r="S24" s="15">
        <v>0</v>
      </c>
      <c r="T24" s="15">
        <v>0</v>
      </c>
      <c r="U24" s="15">
        <v>4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15</v>
      </c>
      <c r="AV24" s="15">
        <v>1</v>
      </c>
      <c r="AW24" s="15">
        <v>0</v>
      </c>
      <c r="AX24" s="15">
        <v>12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1</v>
      </c>
      <c r="BJ24" s="15">
        <v>0</v>
      </c>
      <c r="BK24" s="15">
        <v>4</v>
      </c>
      <c r="BL24" s="15">
        <v>0</v>
      </c>
      <c r="BM24" s="15">
        <v>0</v>
      </c>
      <c r="BN24" s="15">
        <v>0</v>
      </c>
      <c r="BO24" s="15">
        <v>32</v>
      </c>
      <c r="BP24" s="22">
        <v>1</v>
      </c>
      <c r="BR24" s="12">
        <f t="shared" si="0"/>
        <v>1.0659272951324708</v>
      </c>
    </row>
    <row r="25" spans="1:70" ht="13.15" customHeight="1" x14ac:dyDescent="0.15">
      <c r="A25" s="5" t="s">
        <v>66</v>
      </c>
      <c r="B25" s="6">
        <v>7</v>
      </c>
      <c r="C25" s="7" t="s">
        <v>153</v>
      </c>
      <c r="D25" s="16" t="s">
        <v>165</v>
      </c>
      <c r="E25" s="6">
        <v>35.4</v>
      </c>
      <c r="F25" s="6">
        <v>132.38</v>
      </c>
      <c r="G25" s="15">
        <v>150</v>
      </c>
      <c r="H25" s="15">
        <v>43</v>
      </c>
      <c r="I25" s="15">
        <v>1750</v>
      </c>
      <c r="J25" s="15">
        <v>13</v>
      </c>
      <c r="K25" s="15"/>
      <c r="L25" s="15"/>
      <c r="M25" s="19">
        <v>0.92</v>
      </c>
      <c r="N25" s="15"/>
      <c r="O25" s="15">
        <v>0</v>
      </c>
      <c r="P25" s="15">
        <v>1</v>
      </c>
      <c r="Q25" s="15">
        <v>3</v>
      </c>
      <c r="R25" s="15">
        <v>0</v>
      </c>
      <c r="S25" s="15">
        <v>0</v>
      </c>
      <c r="T25" s="15">
        <v>1</v>
      </c>
      <c r="U25" s="15">
        <v>3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1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8</v>
      </c>
      <c r="AV25" s="15">
        <v>24</v>
      </c>
      <c r="AW25" s="15">
        <v>3</v>
      </c>
      <c r="AX25" s="15">
        <v>4</v>
      </c>
      <c r="AY25" s="15">
        <v>0</v>
      </c>
      <c r="AZ25" s="15">
        <v>3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2</v>
      </c>
      <c r="BL25" s="15">
        <v>2</v>
      </c>
      <c r="BM25" s="15">
        <v>0</v>
      </c>
      <c r="BN25" s="15">
        <v>0</v>
      </c>
      <c r="BO25" s="15">
        <v>29</v>
      </c>
      <c r="BP25" s="22">
        <v>1</v>
      </c>
      <c r="BR25" s="12">
        <f t="shared" si="0"/>
        <v>1.0782501540357361</v>
      </c>
    </row>
    <row r="26" spans="1:70" x14ac:dyDescent="0.15">
      <c r="A26" s="5" t="s">
        <v>67</v>
      </c>
      <c r="B26" s="6" t="s">
        <v>166</v>
      </c>
      <c r="C26" s="7" t="s">
        <v>153</v>
      </c>
      <c r="D26" s="16" t="s">
        <v>167</v>
      </c>
      <c r="E26" s="6">
        <v>35.08</v>
      </c>
      <c r="F26" s="6">
        <v>132.19999999999999</v>
      </c>
      <c r="G26" s="15">
        <v>65</v>
      </c>
      <c r="H26" s="15">
        <v>28</v>
      </c>
      <c r="I26" s="15">
        <v>730</v>
      </c>
      <c r="J26" s="15">
        <v>14</v>
      </c>
      <c r="K26" s="15"/>
      <c r="L26" s="15"/>
      <c r="M26" s="19">
        <v>1.45</v>
      </c>
      <c r="N26" s="15"/>
      <c r="O26" s="15">
        <v>0</v>
      </c>
      <c r="P26" s="15">
        <v>0</v>
      </c>
      <c r="Q26" s="15">
        <v>13</v>
      </c>
      <c r="R26" s="15">
        <v>0</v>
      </c>
      <c r="S26" s="15">
        <v>0</v>
      </c>
      <c r="T26" s="15">
        <v>4</v>
      </c>
      <c r="U26" s="15">
        <v>24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2</v>
      </c>
      <c r="BK26" s="15">
        <v>2</v>
      </c>
      <c r="BL26" s="15">
        <v>0</v>
      </c>
      <c r="BM26" s="15">
        <v>3</v>
      </c>
      <c r="BN26" s="15">
        <v>0</v>
      </c>
      <c r="BO26" s="15">
        <v>9</v>
      </c>
      <c r="BP26" s="22">
        <v>1</v>
      </c>
      <c r="BR26" s="12">
        <f t="shared" si="0"/>
        <v>1.0379638845442911</v>
      </c>
    </row>
    <row r="27" spans="1:70" x14ac:dyDescent="0.15">
      <c r="A27" s="5" t="s">
        <v>68</v>
      </c>
      <c r="B27" s="6" t="s">
        <v>168</v>
      </c>
      <c r="C27" s="7" t="s">
        <v>153</v>
      </c>
      <c r="D27" s="16" t="s">
        <v>169</v>
      </c>
      <c r="E27" s="6">
        <v>35.11</v>
      </c>
      <c r="F27" s="6">
        <v>132.19999999999999</v>
      </c>
      <c r="G27" s="15">
        <v>96</v>
      </c>
      <c r="H27" s="15">
        <v>24</v>
      </c>
      <c r="I27" s="15">
        <v>990</v>
      </c>
      <c r="J27" s="15">
        <v>13.8</v>
      </c>
      <c r="K27" s="15"/>
      <c r="L27" s="15"/>
      <c r="M27" s="19">
        <v>1.67</v>
      </c>
      <c r="N27" s="15"/>
      <c r="O27" s="15">
        <v>0</v>
      </c>
      <c r="P27" s="15">
        <v>0</v>
      </c>
      <c r="Q27" s="15">
        <v>2</v>
      </c>
      <c r="R27" s="15">
        <v>0</v>
      </c>
      <c r="S27" s="15">
        <v>0</v>
      </c>
      <c r="T27" s="15">
        <v>1</v>
      </c>
      <c r="U27" s="15">
        <v>8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1</v>
      </c>
      <c r="BK27" s="15">
        <v>0</v>
      </c>
      <c r="BL27" s="15">
        <v>0</v>
      </c>
      <c r="BM27" s="15">
        <v>3</v>
      </c>
      <c r="BN27" s="15">
        <v>0</v>
      </c>
      <c r="BO27" s="15">
        <v>17</v>
      </c>
      <c r="BP27" s="22">
        <v>1</v>
      </c>
      <c r="BR27" s="12">
        <f t="shared" si="0"/>
        <v>0.95309611829944541</v>
      </c>
    </row>
    <row r="28" spans="1:70" ht="13.15" customHeight="1" x14ac:dyDescent="0.15">
      <c r="A28" s="5" t="s">
        <v>69</v>
      </c>
      <c r="B28" s="6" t="s">
        <v>170</v>
      </c>
      <c r="C28" s="7" t="s">
        <v>153</v>
      </c>
      <c r="D28" s="16" t="s">
        <v>171</v>
      </c>
      <c r="E28" s="6">
        <v>35.15</v>
      </c>
      <c r="F28" s="6">
        <v>132.19999999999999</v>
      </c>
      <c r="G28" s="15">
        <v>129</v>
      </c>
      <c r="H28" s="15">
        <v>23</v>
      </c>
      <c r="I28" s="15">
        <v>760</v>
      </c>
      <c r="J28" s="15">
        <v>13.6</v>
      </c>
      <c r="K28" s="15"/>
      <c r="L28" s="15"/>
      <c r="M28" s="19">
        <v>1.31</v>
      </c>
      <c r="N28" s="15"/>
      <c r="O28" s="15">
        <v>0</v>
      </c>
      <c r="P28" s="15">
        <v>0</v>
      </c>
      <c r="Q28" s="15">
        <v>5</v>
      </c>
      <c r="R28" s="15">
        <v>0</v>
      </c>
      <c r="S28" s="15">
        <v>0</v>
      </c>
      <c r="T28" s="15">
        <v>9</v>
      </c>
      <c r="U28" s="15">
        <v>18</v>
      </c>
      <c r="V28" s="15">
        <v>0</v>
      </c>
      <c r="W28" s="15">
        <v>1</v>
      </c>
      <c r="X28" s="15">
        <v>0</v>
      </c>
      <c r="Y28" s="15">
        <v>0</v>
      </c>
      <c r="Z28" s="15">
        <v>0</v>
      </c>
      <c r="AA28" s="15">
        <v>1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1</v>
      </c>
      <c r="BK28" s="15">
        <v>10</v>
      </c>
      <c r="BL28" s="15">
        <v>1</v>
      </c>
      <c r="BM28" s="15">
        <v>1</v>
      </c>
      <c r="BN28" s="15">
        <v>0</v>
      </c>
      <c r="BO28" s="15">
        <v>10</v>
      </c>
      <c r="BP28" s="22">
        <v>1</v>
      </c>
      <c r="BR28" s="12">
        <f t="shared" si="0"/>
        <v>0.54449841665591991</v>
      </c>
    </row>
    <row r="29" spans="1:70" x14ac:dyDescent="0.15">
      <c r="A29" s="5" t="s">
        <v>70</v>
      </c>
      <c r="B29" s="6">
        <v>9</v>
      </c>
      <c r="C29" s="7" t="s">
        <v>153</v>
      </c>
      <c r="D29" s="16" t="s">
        <v>172</v>
      </c>
      <c r="E29" s="6">
        <v>35.200000000000003</v>
      </c>
      <c r="F29" s="6">
        <v>132.19999999999999</v>
      </c>
      <c r="G29" s="15">
        <v>146</v>
      </c>
      <c r="H29" s="15">
        <v>23</v>
      </c>
      <c r="I29" s="15">
        <v>1190</v>
      </c>
      <c r="J29" s="15">
        <v>13.5</v>
      </c>
      <c r="K29" s="15"/>
      <c r="L29" s="15"/>
      <c r="M29" s="19">
        <v>2.42</v>
      </c>
      <c r="N29" s="15"/>
      <c r="O29" s="15">
        <v>0</v>
      </c>
      <c r="P29" s="15">
        <v>0</v>
      </c>
      <c r="Q29" s="15">
        <v>16</v>
      </c>
      <c r="R29" s="15">
        <v>0</v>
      </c>
      <c r="S29" s="15">
        <v>0</v>
      </c>
      <c r="T29" s="15">
        <v>7</v>
      </c>
      <c r="U29" s="15">
        <v>10</v>
      </c>
      <c r="V29" s="15">
        <v>0</v>
      </c>
      <c r="W29" s="15">
        <v>2</v>
      </c>
      <c r="X29" s="15">
        <v>1</v>
      </c>
      <c r="Y29" s="15">
        <v>0</v>
      </c>
      <c r="Z29" s="15">
        <v>0</v>
      </c>
      <c r="AA29" s="15">
        <v>2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1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3</v>
      </c>
      <c r="BM29" s="15">
        <v>1</v>
      </c>
      <c r="BN29" s="15">
        <v>0</v>
      </c>
      <c r="BO29" s="15">
        <v>26</v>
      </c>
      <c r="BP29" s="22">
        <v>1</v>
      </c>
      <c r="BR29" s="12">
        <f t="shared" si="0"/>
        <v>0.75329805281948692</v>
      </c>
    </row>
    <row r="30" spans="1:70" x14ac:dyDescent="0.15">
      <c r="A30" s="5" t="s">
        <v>71</v>
      </c>
      <c r="B30" s="6">
        <v>10</v>
      </c>
      <c r="C30" s="7" t="s">
        <v>153</v>
      </c>
      <c r="D30" s="16" t="s">
        <v>173</v>
      </c>
      <c r="E30" s="6">
        <v>35.299999999999997</v>
      </c>
      <c r="F30" s="6">
        <v>132.19999999999999</v>
      </c>
      <c r="G30" s="15">
        <v>150</v>
      </c>
      <c r="H30" s="15">
        <v>33</v>
      </c>
      <c r="I30" s="15">
        <v>1750</v>
      </c>
      <c r="J30" s="15">
        <v>13.5</v>
      </c>
      <c r="K30" s="15"/>
      <c r="L30" s="15"/>
      <c r="M30" s="19">
        <v>1.85</v>
      </c>
      <c r="N30" s="15"/>
      <c r="O30" s="15">
        <v>5</v>
      </c>
      <c r="P30" s="15">
        <v>15</v>
      </c>
      <c r="Q30" s="15">
        <v>7</v>
      </c>
      <c r="R30" s="15">
        <v>0</v>
      </c>
      <c r="S30" s="15">
        <v>0</v>
      </c>
      <c r="T30" s="15">
        <v>2</v>
      </c>
      <c r="U30" s="15">
        <v>3</v>
      </c>
      <c r="V30" s="15">
        <v>1</v>
      </c>
      <c r="W30" s="15">
        <v>1</v>
      </c>
      <c r="X30" s="15">
        <v>1</v>
      </c>
      <c r="Y30" s="15">
        <v>0</v>
      </c>
      <c r="Z30" s="15">
        <v>1</v>
      </c>
      <c r="AA30" s="15">
        <v>2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12</v>
      </c>
      <c r="AW30" s="15">
        <v>1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1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9</v>
      </c>
      <c r="BL30" s="15">
        <v>0</v>
      </c>
      <c r="BM30" s="15">
        <v>1</v>
      </c>
      <c r="BN30" s="15">
        <v>0</v>
      </c>
      <c r="BO30" s="15">
        <v>25</v>
      </c>
      <c r="BP30" s="22">
        <v>1</v>
      </c>
      <c r="BR30" s="12">
        <f t="shared" si="0"/>
        <v>1.0782501540357361</v>
      </c>
    </row>
    <row r="31" spans="1:70" x14ac:dyDescent="0.15">
      <c r="A31" s="5" t="s">
        <v>72</v>
      </c>
      <c r="B31" s="6">
        <v>11</v>
      </c>
      <c r="C31" s="7" t="s">
        <v>153</v>
      </c>
      <c r="D31" s="16" t="s">
        <v>174</v>
      </c>
      <c r="E31" s="6">
        <v>35.4</v>
      </c>
      <c r="F31" s="6">
        <v>132.19999999999999</v>
      </c>
      <c r="G31" s="15">
        <v>150</v>
      </c>
      <c r="H31" s="15">
        <v>30</v>
      </c>
      <c r="I31" s="15">
        <v>1660</v>
      </c>
      <c r="J31" s="15">
        <v>13.1</v>
      </c>
      <c r="K31" s="15"/>
      <c r="L31" s="15"/>
      <c r="M31" s="19">
        <v>0.88</v>
      </c>
      <c r="N31" s="15"/>
      <c r="O31" s="15">
        <v>1</v>
      </c>
      <c r="P31" s="15">
        <v>0</v>
      </c>
      <c r="Q31" s="15">
        <v>8</v>
      </c>
      <c r="R31" s="15">
        <v>0</v>
      </c>
      <c r="S31" s="15">
        <v>0</v>
      </c>
      <c r="T31" s="15">
        <v>2</v>
      </c>
      <c r="U31" s="15">
        <v>0</v>
      </c>
      <c r="V31" s="15">
        <v>0</v>
      </c>
      <c r="W31" s="15">
        <v>1</v>
      </c>
      <c r="X31" s="15">
        <v>0</v>
      </c>
      <c r="Y31" s="15">
        <v>0</v>
      </c>
      <c r="Z31" s="15">
        <v>0</v>
      </c>
      <c r="AA31" s="15">
        <v>1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21</v>
      </c>
      <c r="AV31" s="15">
        <v>16</v>
      </c>
      <c r="AW31" s="15">
        <v>3</v>
      </c>
      <c r="AX31" s="15">
        <v>14</v>
      </c>
      <c r="AY31" s="15">
        <v>0</v>
      </c>
      <c r="AZ31" s="15">
        <v>2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1</v>
      </c>
      <c r="BL31" s="15">
        <v>0</v>
      </c>
      <c r="BM31" s="15">
        <v>0</v>
      </c>
      <c r="BN31" s="15">
        <v>0</v>
      </c>
      <c r="BO31" s="15">
        <v>15</v>
      </c>
      <c r="BP31" s="22">
        <v>1</v>
      </c>
      <c r="BR31" s="12">
        <f t="shared" si="0"/>
        <v>1.0227972889710413</v>
      </c>
    </row>
    <row r="32" spans="1:70" x14ac:dyDescent="0.15">
      <c r="A32" s="5" t="s">
        <v>73</v>
      </c>
      <c r="B32" s="6">
        <v>4</v>
      </c>
      <c r="C32" s="7" t="s">
        <v>153</v>
      </c>
      <c r="D32" s="16" t="s">
        <v>175</v>
      </c>
      <c r="E32" s="6">
        <v>35.4</v>
      </c>
      <c r="F32" s="6">
        <v>132</v>
      </c>
      <c r="G32" s="15">
        <v>150</v>
      </c>
      <c r="H32" s="15">
        <v>46</v>
      </c>
      <c r="I32" s="15">
        <v>1500</v>
      </c>
      <c r="J32" s="15">
        <v>13</v>
      </c>
      <c r="K32" s="15"/>
      <c r="L32" s="15"/>
      <c r="M32" s="19">
        <v>1.6</v>
      </c>
      <c r="N32" s="15"/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26</v>
      </c>
      <c r="AY32" s="15">
        <v>0</v>
      </c>
      <c r="AZ32" s="15">
        <v>9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25</v>
      </c>
      <c r="BP32" s="22">
        <v>1</v>
      </c>
      <c r="BR32" s="12">
        <f t="shared" si="0"/>
        <v>0.92421441774491675</v>
      </c>
    </row>
    <row r="33" spans="1:70" x14ac:dyDescent="0.15">
      <c r="A33" s="5" t="s">
        <v>74</v>
      </c>
      <c r="B33" s="6" t="s">
        <v>176</v>
      </c>
      <c r="C33" s="7" t="s">
        <v>153</v>
      </c>
      <c r="D33" s="16" t="s">
        <v>177</v>
      </c>
      <c r="E33" s="6">
        <v>35.32</v>
      </c>
      <c r="F33" s="6">
        <v>132</v>
      </c>
      <c r="G33" s="15">
        <v>150</v>
      </c>
      <c r="H33" s="15">
        <v>40</v>
      </c>
      <c r="I33" s="15">
        <v>1040</v>
      </c>
      <c r="J33" s="15">
        <v>13.4</v>
      </c>
      <c r="K33" s="15"/>
      <c r="L33" s="15"/>
      <c r="M33" s="19">
        <v>0.9</v>
      </c>
      <c r="N33" s="15"/>
      <c r="O33" s="15">
        <v>0</v>
      </c>
      <c r="P33" s="15">
        <v>5</v>
      </c>
      <c r="Q33" s="15">
        <v>4</v>
      </c>
      <c r="R33" s="15">
        <v>0</v>
      </c>
      <c r="S33" s="15">
        <v>0</v>
      </c>
      <c r="T33" s="15">
        <v>1</v>
      </c>
      <c r="U33" s="15">
        <v>4</v>
      </c>
      <c r="V33" s="15">
        <v>0</v>
      </c>
      <c r="W33" s="15">
        <v>2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66</v>
      </c>
      <c r="AV33" s="15">
        <v>1</v>
      </c>
      <c r="AW33" s="15">
        <v>2</v>
      </c>
      <c r="AX33" s="15">
        <v>79</v>
      </c>
      <c r="AY33" s="15">
        <v>0</v>
      </c>
      <c r="AZ33" s="15">
        <v>3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3</v>
      </c>
      <c r="BL33" s="15">
        <v>1</v>
      </c>
      <c r="BM33" s="15">
        <v>4</v>
      </c>
      <c r="BN33" s="15">
        <v>0</v>
      </c>
      <c r="BO33" s="15">
        <v>47</v>
      </c>
      <c r="BP33" s="22">
        <v>1</v>
      </c>
      <c r="BR33" s="12">
        <f t="shared" si="0"/>
        <v>0.64078866296980896</v>
      </c>
    </row>
    <row r="34" spans="1:70" x14ac:dyDescent="0.15">
      <c r="A34" s="5" t="s">
        <v>75</v>
      </c>
      <c r="B34" s="6">
        <v>3</v>
      </c>
      <c r="C34" s="7" t="s">
        <v>161</v>
      </c>
      <c r="D34" s="16" t="s">
        <v>178</v>
      </c>
      <c r="E34" s="6">
        <v>35.21</v>
      </c>
      <c r="F34" s="6">
        <v>132</v>
      </c>
      <c r="G34" s="15">
        <v>150</v>
      </c>
      <c r="H34" s="15">
        <v>42</v>
      </c>
      <c r="I34" s="15">
        <v>1620</v>
      </c>
      <c r="J34" s="15">
        <v>13.3</v>
      </c>
      <c r="K34" s="15"/>
      <c r="L34" s="15"/>
      <c r="M34" s="19">
        <v>1.67</v>
      </c>
      <c r="N34" s="15"/>
      <c r="O34" s="15">
        <v>1</v>
      </c>
      <c r="P34" s="15">
        <v>1</v>
      </c>
      <c r="Q34" s="15">
        <v>3</v>
      </c>
      <c r="R34" s="15">
        <v>0</v>
      </c>
      <c r="S34" s="15">
        <v>0</v>
      </c>
      <c r="T34" s="15">
        <v>7</v>
      </c>
      <c r="U34" s="15">
        <v>2</v>
      </c>
      <c r="V34" s="15">
        <v>0</v>
      </c>
      <c r="W34" s="15">
        <v>0</v>
      </c>
      <c r="X34" s="15">
        <v>0</v>
      </c>
      <c r="Y34" s="15">
        <v>0</v>
      </c>
      <c r="Z34" s="15">
        <v>2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5</v>
      </c>
      <c r="AW34" s="15">
        <v>1</v>
      </c>
      <c r="AX34" s="15">
        <v>1</v>
      </c>
      <c r="AY34" s="15">
        <v>0</v>
      </c>
      <c r="AZ34" s="15">
        <v>1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1</v>
      </c>
      <c r="BH34" s="15">
        <v>0</v>
      </c>
      <c r="BI34" s="15">
        <v>0</v>
      </c>
      <c r="BJ34" s="15">
        <v>0</v>
      </c>
      <c r="BK34" s="15">
        <v>1</v>
      </c>
      <c r="BL34" s="15">
        <v>0</v>
      </c>
      <c r="BM34" s="15">
        <v>1</v>
      </c>
      <c r="BN34" s="15">
        <v>0</v>
      </c>
      <c r="BO34" s="15">
        <v>136</v>
      </c>
      <c r="BP34" s="23">
        <v>0.125</v>
      </c>
      <c r="BR34" s="12">
        <f t="shared" si="0"/>
        <v>0.99815157116451025</v>
      </c>
    </row>
    <row r="35" spans="1:70" x14ac:dyDescent="0.15">
      <c r="A35" s="5" t="s">
        <v>76</v>
      </c>
      <c r="B35" s="6" t="s">
        <v>179</v>
      </c>
      <c r="C35" s="7" t="s">
        <v>161</v>
      </c>
      <c r="D35" s="16" t="s">
        <v>180</v>
      </c>
      <c r="E35" s="6">
        <v>35.06</v>
      </c>
      <c r="F35" s="6">
        <v>132</v>
      </c>
      <c r="G35" s="15">
        <v>145</v>
      </c>
      <c r="H35" s="15">
        <v>34</v>
      </c>
      <c r="I35" s="15">
        <v>1470</v>
      </c>
      <c r="J35" s="15">
        <v>13.5</v>
      </c>
      <c r="K35" s="15"/>
      <c r="L35" s="15"/>
      <c r="M35" s="19">
        <v>2.73</v>
      </c>
      <c r="N35" s="15"/>
      <c r="O35" s="15">
        <v>11</v>
      </c>
      <c r="P35" s="15">
        <v>144</v>
      </c>
      <c r="Q35" s="15">
        <v>160</v>
      </c>
      <c r="R35" s="15">
        <v>3</v>
      </c>
      <c r="S35" s="15">
        <v>0</v>
      </c>
      <c r="T35" s="15">
        <v>31</v>
      </c>
      <c r="U35" s="15">
        <v>30</v>
      </c>
      <c r="V35" s="15">
        <v>83</v>
      </c>
      <c r="W35" s="15">
        <v>459</v>
      </c>
      <c r="X35" s="15">
        <v>95</v>
      </c>
      <c r="Y35" s="15">
        <v>41</v>
      </c>
      <c r="Z35" s="15">
        <v>1</v>
      </c>
      <c r="AA35" s="15">
        <v>3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1</v>
      </c>
      <c r="AO35" s="15">
        <v>5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1</v>
      </c>
      <c r="AW35" s="15">
        <v>0</v>
      </c>
      <c r="AX35" s="15">
        <v>0</v>
      </c>
      <c r="AY35" s="15">
        <v>0</v>
      </c>
      <c r="AZ35" s="15">
        <v>1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2</v>
      </c>
      <c r="BK35" s="15">
        <v>6</v>
      </c>
      <c r="BL35" s="15">
        <v>2</v>
      </c>
      <c r="BM35" s="15">
        <v>4</v>
      </c>
      <c r="BN35" s="15">
        <v>1</v>
      </c>
      <c r="BO35" s="15">
        <v>68</v>
      </c>
      <c r="BP35" s="22">
        <v>1</v>
      </c>
      <c r="BR35" s="12">
        <f t="shared" si="0"/>
        <v>0.93696220281726039</v>
      </c>
    </row>
    <row r="36" spans="1:70" x14ac:dyDescent="0.15">
      <c r="A36" s="5" t="s">
        <v>77</v>
      </c>
      <c r="B36" s="6" t="s">
        <v>181</v>
      </c>
      <c r="C36" s="7" t="s">
        <v>161</v>
      </c>
      <c r="D36" s="16" t="s">
        <v>182</v>
      </c>
      <c r="E36" s="6">
        <v>34.549999999999997</v>
      </c>
      <c r="F36" s="6">
        <v>132</v>
      </c>
      <c r="G36" s="15">
        <v>93</v>
      </c>
      <c r="H36" s="15">
        <v>23</v>
      </c>
      <c r="I36" s="15">
        <v>570</v>
      </c>
      <c r="J36" s="15">
        <v>13.2</v>
      </c>
      <c r="K36" s="15"/>
      <c r="L36" s="15"/>
      <c r="M36" s="19">
        <v>1.28</v>
      </c>
      <c r="N36" s="15"/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2</v>
      </c>
      <c r="U36" s="15">
        <v>142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2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3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4</v>
      </c>
      <c r="BK36" s="15">
        <v>0</v>
      </c>
      <c r="BL36" s="15">
        <v>1</v>
      </c>
      <c r="BM36" s="15">
        <v>7</v>
      </c>
      <c r="BN36" s="15">
        <v>0</v>
      </c>
      <c r="BO36" s="15">
        <v>57</v>
      </c>
      <c r="BP36" s="22">
        <v>1</v>
      </c>
      <c r="BR36" s="12">
        <f t="shared" si="0"/>
        <v>0.56645399797269091</v>
      </c>
    </row>
    <row r="37" spans="1:70" x14ac:dyDescent="0.15">
      <c r="A37" s="5" t="s">
        <v>78</v>
      </c>
      <c r="B37" s="6"/>
      <c r="C37" s="7"/>
      <c r="D37" s="16"/>
      <c r="E37" s="6"/>
      <c r="F37" s="6"/>
      <c r="G37" s="15"/>
      <c r="H37" s="15"/>
      <c r="I37" s="15"/>
      <c r="J37" s="15"/>
      <c r="K37" s="15"/>
      <c r="L37" s="15"/>
      <c r="M37" s="19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R37" s="12" t="e">
        <f t="shared" si="0"/>
        <v>#DIV/0!</v>
      </c>
    </row>
    <row r="38" spans="1:70" x14ac:dyDescent="0.15">
      <c r="A38" s="5" t="s">
        <v>79</v>
      </c>
      <c r="B38" s="6"/>
      <c r="C38" s="7"/>
      <c r="D38" s="16"/>
      <c r="E38" s="6"/>
      <c r="F38" s="6"/>
      <c r="G38" s="15"/>
      <c r="H38" s="15"/>
      <c r="I38" s="15"/>
      <c r="J38" s="15"/>
      <c r="K38" s="15"/>
      <c r="L38" s="15"/>
      <c r="M38" s="19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R38" s="12" t="e">
        <f t="shared" si="0"/>
        <v>#DIV/0!</v>
      </c>
    </row>
    <row r="39" spans="1:70" x14ac:dyDescent="0.15">
      <c r="A39" s="5" t="s">
        <v>80</v>
      </c>
      <c r="B39" s="6"/>
      <c r="C39" s="7"/>
      <c r="D39" s="16"/>
      <c r="E39" s="6"/>
      <c r="F39" s="6"/>
      <c r="G39" s="15"/>
      <c r="H39" s="15"/>
      <c r="I39" s="15"/>
      <c r="J39" s="15"/>
      <c r="K39" s="15"/>
      <c r="L39" s="15"/>
      <c r="M39" s="19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R39" s="12" t="e">
        <f t="shared" si="0"/>
        <v>#DIV/0!</v>
      </c>
    </row>
    <row r="40" spans="1:70" x14ac:dyDescent="0.15">
      <c r="A40" s="5" t="s">
        <v>81</v>
      </c>
      <c r="B40" s="6"/>
      <c r="C40" s="7"/>
      <c r="D40" s="16"/>
      <c r="E40" s="6"/>
      <c r="F40" s="6"/>
      <c r="G40" s="15"/>
      <c r="H40" s="15"/>
      <c r="I40" s="15"/>
      <c r="J40" s="15"/>
      <c r="K40" s="15"/>
      <c r="L40" s="15"/>
      <c r="M40" s="19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R40" s="12" t="e">
        <f t="shared" si="0"/>
        <v>#DIV/0!</v>
      </c>
    </row>
    <row r="41" spans="1:70" x14ac:dyDescent="0.15">
      <c r="A41" s="5" t="s">
        <v>82</v>
      </c>
      <c r="B41" s="6"/>
      <c r="C41" s="7"/>
      <c r="D41" s="16"/>
      <c r="E41" s="6"/>
      <c r="F41" s="6"/>
      <c r="G41" s="15"/>
      <c r="H41" s="15"/>
      <c r="I41" s="15"/>
      <c r="J41" s="15"/>
      <c r="K41" s="15"/>
      <c r="L41" s="15"/>
      <c r="M41" s="19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R41" s="12" t="e">
        <f t="shared" si="0"/>
        <v>#DIV/0!</v>
      </c>
    </row>
    <row r="42" spans="1:70" x14ac:dyDescent="0.15">
      <c r="A42" s="5" t="s">
        <v>83</v>
      </c>
      <c r="B42" s="6"/>
      <c r="C42" s="7"/>
      <c r="D42" s="16"/>
      <c r="E42" s="6"/>
      <c r="F42" s="6"/>
      <c r="G42" s="15"/>
      <c r="H42" s="15"/>
      <c r="I42" s="15"/>
      <c r="J42" s="15"/>
      <c r="K42" s="15"/>
      <c r="L42" s="15"/>
      <c r="M42" s="19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R42" s="12" t="e">
        <f t="shared" si="0"/>
        <v>#DIV/0!</v>
      </c>
    </row>
    <row r="43" spans="1:70" x14ac:dyDescent="0.15">
      <c r="A43" s="5" t="s">
        <v>84</v>
      </c>
      <c r="B43" s="6"/>
      <c r="C43" s="7"/>
      <c r="D43" s="16"/>
      <c r="E43" s="6"/>
      <c r="F43" s="6"/>
      <c r="G43" s="15"/>
      <c r="H43" s="15"/>
      <c r="I43" s="15"/>
      <c r="J43" s="15"/>
      <c r="K43" s="15"/>
      <c r="L43" s="15"/>
      <c r="M43" s="19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R43" s="12" t="e">
        <f t="shared" si="0"/>
        <v>#DIV/0!</v>
      </c>
    </row>
    <row r="44" spans="1:70" x14ac:dyDescent="0.15">
      <c r="A44" s="5" t="s">
        <v>85</v>
      </c>
      <c r="B44" s="6"/>
      <c r="C44" s="7"/>
      <c r="D44" s="16"/>
      <c r="E44" s="6"/>
      <c r="F44" s="6"/>
      <c r="G44" s="15"/>
      <c r="H44" s="15"/>
      <c r="I44" s="15"/>
      <c r="J44" s="15"/>
      <c r="K44" s="15"/>
      <c r="L44" s="15"/>
      <c r="M44" s="19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R44" s="12" t="e">
        <f t="shared" si="0"/>
        <v>#DIV/0!</v>
      </c>
    </row>
    <row r="45" spans="1:70" x14ac:dyDescent="0.15">
      <c r="A45" s="5" t="s">
        <v>86</v>
      </c>
      <c r="B45" s="6"/>
      <c r="C45" s="6"/>
      <c r="D45" s="15"/>
      <c r="E45" s="6"/>
      <c r="F45" s="6"/>
      <c r="G45" s="15"/>
      <c r="H45" s="15"/>
      <c r="I45" s="15"/>
      <c r="J45" s="15"/>
      <c r="K45" s="15"/>
      <c r="L45" s="15"/>
      <c r="M45" s="19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R45" s="12" t="e">
        <f t="shared" si="0"/>
        <v>#DIV/0!</v>
      </c>
    </row>
  </sheetData>
  <mergeCells count="22">
    <mergeCell ref="F10:J10"/>
    <mergeCell ref="D11:E11"/>
    <mergeCell ref="F11:J11"/>
    <mergeCell ref="D5:E5"/>
    <mergeCell ref="D6:E6"/>
    <mergeCell ref="D7:E7"/>
    <mergeCell ref="D8:E8"/>
    <mergeCell ref="D10:E10"/>
    <mergeCell ref="BS13:BT13"/>
    <mergeCell ref="A14:K14"/>
    <mergeCell ref="L14:N14"/>
    <mergeCell ref="O14:U14"/>
    <mergeCell ref="V14:AA14"/>
    <mergeCell ref="BG14:BI14"/>
    <mergeCell ref="BD14:BF14"/>
    <mergeCell ref="AB14:AH14"/>
    <mergeCell ref="AI14:AO14"/>
    <mergeCell ref="AU14:AW14"/>
    <mergeCell ref="AR14:AS14"/>
    <mergeCell ref="AP14:AQ14"/>
    <mergeCell ref="BK14:BM14"/>
    <mergeCell ref="BA14:BC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45"/>
  <sheetViews>
    <sheetView zoomScaleNormal="100" workbookViewId="0">
      <selection activeCell="BP38" sqref="BP38"/>
    </sheetView>
  </sheetViews>
  <sheetFormatPr defaultRowHeight="13.5" x14ac:dyDescent="0.15"/>
  <cols>
    <col min="1" max="1" width="9" customWidth="1"/>
    <col min="13" max="13" width="8.875" style="12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9" width="10" style="24" customWidth="1"/>
    <col min="70" max="70" width="25.5" customWidth="1"/>
    <col min="71" max="71" width="14.75" customWidth="1"/>
  </cols>
  <sheetData>
    <row r="1" spans="1:73" x14ac:dyDescent="0.15">
      <c r="B1">
        <v>2018</v>
      </c>
      <c r="C1" t="s">
        <v>0</v>
      </c>
      <c r="D1">
        <v>5</v>
      </c>
      <c r="E1" t="s">
        <v>1</v>
      </c>
      <c r="F1" s="1" t="s">
        <v>2</v>
      </c>
    </row>
    <row r="5" spans="1:73" x14ac:dyDescent="0.15">
      <c r="A5" s="2" t="s">
        <v>3</v>
      </c>
      <c r="B5" s="3"/>
      <c r="C5" s="2" t="s">
        <v>4</v>
      </c>
      <c r="D5" s="62" t="s">
        <v>5</v>
      </c>
      <c r="E5" s="64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73" x14ac:dyDescent="0.15">
      <c r="A6" s="5" t="s">
        <v>11</v>
      </c>
      <c r="B6" s="3"/>
      <c r="C6" s="6">
        <v>350100</v>
      </c>
      <c r="D6" s="65" t="s">
        <v>186</v>
      </c>
      <c r="E6" s="66"/>
      <c r="F6" s="7" t="s">
        <v>12</v>
      </c>
      <c r="G6" s="6" t="s">
        <v>13</v>
      </c>
      <c r="H6" s="6">
        <v>3</v>
      </c>
      <c r="I6" s="6">
        <v>92</v>
      </c>
      <c r="J6" s="6">
        <v>3</v>
      </c>
    </row>
    <row r="7" spans="1:73" x14ac:dyDescent="0.15">
      <c r="A7" s="3"/>
      <c r="B7" s="3"/>
      <c r="C7" s="3"/>
      <c r="D7" s="62" t="s">
        <v>14</v>
      </c>
      <c r="E7" s="64"/>
      <c r="F7" s="3"/>
      <c r="G7" s="3"/>
      <c r="H7" s="3"/>
      <c r="I7" s="3"/>
      <c r="J7" s="3"/>
    </row>
    <row r="8" spans="1:73" x14ac:dyDescent="0.15">
      <c r="A8" s="3"/>
      <c r="B8" s="3"/>
      <c r="C8" s="3"/>
      <c r="D8" s="67">
        <v>3511</v>
      </c>
      <c r="E8" s="68"/>
      <c r="F8" s="3"/>
      <c r="G8" s="3"/>
      <c r="H8" s="3"/>
      <c r="I8" s="3"/>
      <c r="J8" s="3"/>
    </row>
    <row r="9" spans="1:73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73" x14ac:dyDescent="0.15">
      <c r="A10" s="2" t="s">
        <v>16</v>
      </c>
      <c r="B10" s="2" t="s">
        <v>17</v>
      </c>
      <c r="C10" s="2" t="s">
        <v>18</v>
      </c>
      <c r="D10" s="62" t="s">
        <v>19</v>
      </c>
      <c r="E10" s="64"/>
      <c r="F10" s="62" t="s">
        <v>20</v>
      </c>
      <c r="G10" s="63"/>
      <c r="H10" s="63"/>
      <c r="I10" s="63"/>
      <c r="J10" s="64"/>
    </row>
    <row r="11" spans="1:73" x14ac:dyDescent="0.15">
      <c r="A11" s="8">
        <v>2702</v>
      </c>
      <c r="B11" s="15">
        <v>150</v>
      </c>
      <c r="C11" s="15">
        <v>30</v>
      </c>
      <c r="D11" s="70">
        <v>1606</v>
      </c>
      <c r="E11" s="71"/>
      <c r="F11" s="65"/>
      <c r="G11" s="72"/>
      <c r="H11" s="72"/>
      <c r="I11" s="72"/>
      <c r="J11" s="66"/>
    </row>
    <row r="13" spans="1:73" x14ac:dyDescent="0.15">
      <c r="O13" s="9" t="s">
        <v>92</v>
      </c>
      <c r="BS13" s="10" t="s">
        <v>88</v>
      </c>
      <c r="BT13" s="69" t="s">
        <v>103</v>
      </c>
      <c r="BU13" s="69"/>
    </row>
    <row r="14" spans="1:73" x14ac:dyDescent="0.15">
      <c r="A14" s="62" t="s">
        <v>21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62" t="s">
        <v>22</v>
      </c>
      <c r="M14" s="63"/>
      <c r="N14" s="64"/>
      <c r="O14" s="62" t="s">
        <v>23</v>
      </c>
      <c r="P14" s="63"/>
      <c r="Q14" s="63"/>
      <c r="R14" s="63"/>
      <c r="S14" s="63"/>
      <c r="T14" s="63"/>
      <c r="U14" s="64"/>
      <c r="V14" s="62" t="s">
        <v>24</v>
      </c>
      <c r="W14" s="63"/>
      <c r="X14" s="63"/>
      <c r="Y14" s="63"/>
      <c r="Z14" s="63"/>
      <c r="AA14" s="64"/>
      <c r="AB14" s="62" t="s">
        <v>25</v>
      </c>
      <c r="AC14" s="63"/>
      <c r="AD14" s="63"/>
      <c r="AE14" s="63"/>
      <c r="AF14" s="63"/>
      <c r="AG14" s="63"/>
      <c r="AH14" s="64"/>
      <c r="AI14" s="62" t="s">
        <v>26</v>
      </c>
      <c r="AJ14" s="63"/>
      <c r="AK14" s="63"/>
      <c r="AL14" s="63"/>
      <c r="AM14" s="63"/>
      <c r="AN14" s="63"/>
      <c r="AO14" s="64"/>
      <c r="AP14" s="62" t="s">
        <v>27</v>
      </c>
      <c r="AQ14" s="64"/>
      <c r="AR14" s="62" t="s">
        <v>105</v>
      </c>
      <c r="AS14" s="64"/>
      <c r="AT14" s="2" t="s">
        <v>28</v>
      </c>
      <c r="AU14" s="62" t="s">
        <v>29</v>
      </c>
      <c r="AV14" s="63"/>
      <c r="AW14" s="64"/>
      <c r="AX14" s="2" t="s">
        <v>30</v>
      </c>
      <c r="AY14" s="2" t="s">
        <v>96</v>
      </c>
      <c r="AZ14" s="2" t="s">
        <v>31</v>
      </c>
      <c r="BA14" s="62" t="s">
        <v>32</v>
      </c>
      <c r="BB14" s="63"/>
      <c r="BC14" s="64"/>
      <c r="BD14" s="62" t="s">
        <v>33</v>
      </c>
      <c r="BE14" s="63"/>
      <c r="BF14" s="64"/>
      <c r="BG14" s="62" t="s">
        <v>34</v>
      </c>
      <c r="BH14" s="63"/>
      <c r="BI14" s="64"/>
      <c r="BJ14" s="2" t="s">
        <v>35</v>
      </c>
      <c r="BK14" s="62" t="s">
        <v>36</v>
      </c>
      <c r="BL14" s="63"/>
      <c r="BM14" s="64"/>
      <c r="BN14" s="2" t="s">
        <v>94</v>
      </c>
      <c r="BO14" s="4" t="s">
        <v>37</v>
      </c>
      <c r="BP14" s="25" t="s">
        <v>93</v>
      </c>
      <c r="BQ14" s="25"/>
      <c r="BR14" s="13" t="s">
        <v>87</v>
      </c>
      <c r="BS14" s="10" t="s">
        <v>89</v>
      </c>
      <c r="BT14" s="14" t="s">
        <v>100</v>
      </c>
      <c r="BU14" s="14" t="s">
        <v>101</v>
      </c>
    </row>
    <row r="15" spans="1:73" x14ac:dyDescent="0.15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43</v>
      </c>
      <c r="G15" s="2" t="s">
        <v>17</v>
      </c>
      <c r="H15" s="2" t="s">
        <v>44</v>
      </c>
      <c r="I15" s="2" t="s">
        <v>45</v>
      </c>
      <c r="J15" s="2" t="s">
        <v>46</v>
      </c>
      <c r="K15" s="2" t="s">
        <v>47</v>
      </c>
      <c r="L15" s="2" t="s">
        <v>48</v>
      </c>
      <c r="M15" s="18" t="s">
        <v>49</v>
      </c>
      <c r="N15" s="2" t="s">
        <v>50</v>
      </c>
      <c r="O15" s="2" t="s">
        <v>51</v>
      </c>
      <c r="P15" s="2" t="s">
        <v>52</v>
      </c>
      <c r="Q15" s="2" t="s">
        <v>53</v>
      </c>
      <c r="R15" s="2" t="s">
        <v>54</v>
      </c>
      <c r="S15" s="2" t="s">
        <v>55</v>
      </c>
      <c r="T15" s="2" t="s">
        <v>56</v>
      </c>
      <c r="U15" s="2" t="s">
        <v>57</v>
      </c>
      <c r="V15" s="2" t="s">
        <v>51</v>
      </c>
      <c r="W15" s="2" t="s">
        <v>52</v>
      </c>
      <c r="X15" s="2" t="s">
        <v>53</v>
      </c>
      <c r="Y15" s="2" t="s">
        <v>54</v>
      </c>
      <c r="Z15" s="2" t="s">
        <v>56</v>
      </c>
      <c r="AA15" s="2" t="s">
        <v>57</v>
      </c>
      <c r="AB15" s="2" t="s">
        <v>51</v>
      </c>
      <c r="AC15" s="2" t="s">
        <v>52</v>
      </c>
      <c r="AD15" s="2" t="s">
        <v>53</v>
      </c>
      <c r="AE15" s="2" t="s">
        <v>54</v>
      </c>
      <c r="AF15" s="2" t="s">
        <v>55</v>
      </c>
      <c r="AG15" s="2" t="s">
        <v>56</v>
      </c>
      <c r="AH15" s="2" t="s">
        <v>57</v>
      </c>
      <c r="AI15" s="2" t="s">
        <v>51</v>
      </c>
      <c r="AJ15" s="2" t="s">
        <v>52</v>
      </c>
      <c r="AK15" s="2" t="s">
        <v>53</v>
      </c>
      <c r="AL15" s="2" t="s">
        <v>54</v>
      </c>
      <c r="AM15" s="2" t="s">
        <v>55</v>
      </c>
      <c r="AN15" s="2" t="s">
        <v>56</v>
      </c>
      <c r="AO15" s="2" t="s">
        <v>57</v>
      </c>
      <c r="AP15" s="2" t="s">
        <v>56</v>
      </c>
      <c r="AQ15" s="2" t="s">
        <v>57</v>
      </c>
      <c r="AR15" s="2" t="s">
        <v>56</v>
      </c>
      <c r="AS15" s="2" t="s">
        <v>57</v>
      </c>
      <c r="AT15" s="2" t="s">
        <v>97</v>
      </c>
      <c r="AU15" s="2" t="s">
        <v>99</v>
      </c>
      <c r="AV15" s="2" t="s">
        <v>56</v>
      </c>
      <c r="AW15" s="2" t="s">
        <v>57</v>
      </c>
      <c r="AX15" s="2" t="s">
        <v>99</v>
      </c>
      <c r="AY15" s="2" t="s">
        <v>95</v>
      </c>
      <c r="AZ15" s="2" t="s">
        <v>98</v>
      </c>
      <c r="BA15" s="2" t="s">
        <v>99</v>
      </c>
      <c r="BB15" s="2" t="s">
        <v>56</v>
      </c>
      <c r="BC15" s="2" t="s">
        <v>57</v>
      </c>
      <c r="BD15" s="2" t="s">
        <v>99</v>
      </c>
      <c r="BE15" s="2" t="s">
        <v>56</v>
      </c>
      <c r="BF15" s="2" t="s">
        <v>57</v>
      </c>
      <c r="BG15" s="2" t="s">
        <v>99</v>
      </c>
      <c r="BH15" s="2" t="s">
        <v>56</v>
      </c>
      <c r="BI15" s="2" t="s">
        <v>57</v>
      </c>
      <c r="BJ15" s="2" t="s">
        <v>57</v>
      </c>
      <c r="BK15" s="2" t="s">
        <v>99</v>
      </c>
      <c r="BL15" s="2" t="s">
        <v>56</v>
      </c>
      <c r="BM15" s="2" t="s">
        <v>57</v>
      </c>
      <c r="BN15" s="2" t="s">
        <v>98</v>
      </c>
      <c r="BO15" s="4"/>
      <c r="BP15" s="25" t="s">
        <v>90</v>
      </c>
      <c r="BQ15" s="25"/>
      <c r="BR15" s="13"/>
      <c r="BS15" s="11" t="s">
        <v>91</v>
      </c>
      <c r="BT15" s="14" t="s">
        <v>104</v>
      </c>
      <c r="BU15" s="14" t="s">
        <v>102</v>
      </c>
    </row>
    <row r="16" spans="1:73" x14ac:dyDescent="0.15">
      <c r="A16" s="5" t="s">
        <v>58</v>
      </c>
      <c r="B16" s="6" t="s">
        <v>187</v>
      </c>
      <c r="C16" s="7" t="s">
        <v>188</v>
      </c>
      <c r="D16" s="16" t="s">
        <v>189</v>
      </c>
      <c r="E16" s="6">
        <v>34.53</v>
      </c>
      <c r="F16" s="6">
        <v>132</v>
      </c>
      <c r="G16" s="15">
        <v>53</v>
      </c>
      <c r="H16" s="15">
        <v>11</v>
      </c>
      <c r="I16" s="15">
        <v>500</v>
      </c>
      <c r="J16" s="15">
        <v>15.8</v>
      </c>
      <c r="K16" s="15"/>
      <c r="L16" s="15"/>
      <c r="M16" s="19">
        <v>1.81</v>
      </c>
      <c r="N16" s="15"/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9</v>
      </c>
      <c r="BL16" s="15">
        <v>1</v>
      </c>
      <c r="BM16" s="15">
        <v>3</v>
      </c>
      <c r="BN16" s="15">
        <v>0</v>
      </c>
      <c r="BO16" s="15">
        <v>88</v>
      </c>
      <c r="BP16" s="29">
        <v>1</v>
      </c>
      <c r="BQ16" s="29">
        <f>BO16/BP16</f>
        <v>88</v>
      </c>
      <c r="BR16" s="28"/>
      <c r="BS16" s="12">
        <f t="shared" ref="BS16:BS45" si="0">(I16/G16)/($D$11/$B$11)</f>
        <v>0.88112972579242932</v>
      </c>
    </row>
    <row r="17" spans="1:71" x14ac:dyDescent="0.15">
      <c r="A17" s="5" t="s">
        <v>59</v>
      </c>
      <c r="B17" s="6">
        <v>21</v>
      </c>
      <c r="C17" s="7" t="s">
        <v>190</v>
      </c>
      <c r="D17" s="16" t="s">
        <v>191</v>
      </c>
      <c r="E17" s="6">
        <v>35.200000000000003</v>
      </c>
      <c r="F17" s="6">
        <v>131.4</v>
      </c>
      <c r="G17" s="15">
        <v>146</v>
      </c>
      <c r="H17" s="15">
        <v>11</v>
      </c>
      <c r="I17" s="15">
        <v>1340</v>
      </c>
      <c r="J17" s="15">
        <v>17.2</v>
      </c>
      <c r="K17" s="15"/>
      <c r="L17" s="15"/>
      <c r="M17" s="19">
        <v>1.61</v>
      </c>
      <c r="N17" s="15"/>
      <c r="O17" s="15">
        <v>0</v>
      </c>
      <c r="P17" s="15">
        <v>0</v>
      </c>
      <c r="Q17" s="15">
        <v>0</v>
      </c>
      <c r="R17" s="15">
        <v>1</v>
      </c>
      <c r="S17" s="15">
        <v>0</v>
      </c>
      <c r="T17" s="15">
        <v>1</v>
      </c>
      <c r="U17" s="15">
        <v>7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2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4</v>
      </c>
      <c r="AJ17" s="15">
        <v>0</v>
      </c>
      <c r="AK17" s="15">
        <v>1</v>
      </c>
      <c r="AL17" s="15">
        <v>0</v>
      </c>
      <c r="AM17" s="15">
        <v>0</v>
      </c>
      <c r="AN17" s="15">
        <v>1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0</v>
      </c>
      <c r="BN17" s="15">
        <v>0</v>
      </c>
      <c r="BO17" s="15">
        <v>29</v>
      </c>
      <c r="BP17" s="30">
        <v>0.25</v>
      </c>
      <c r="BQ17" s="29">
        <f t="shared" ref="BQ17:BQ36" si="1">BO17/BP17</f>
        <v>116</v>
      </c>
      <c r="BR17" s="28"/>
      <c r="BS17" s="12">
        <f t="shared" si="0"/>
        <v>0.8572305907640867</v>
      </c>
    </row>
    <row r="18" spans="1:71" x14ac:dyDescent="0.15">
      <c r="A18" s="5" t="s">
        <v>60</v>
      </c>
      <c r="B18" s="6">
        <v>14</v>
      </c>
      <c r="C18" s="7" t="s">
        <v>192</v>
      </c>
      <c r="D18" s="16" t="s">
        <v>193</v>
      </c>
      <c r="E18" s="6">
        <v>36.4</v>
      </c>
      <c r="F18" s="6">
        <v>132.19999999999999</v>
      </c>
      <c r="G18" s="15">
        <v>150</v>
      </c>
      <c r="H18" s="15">
        <v>31</v>
      </c>
      <c r="I18" s="15">
        <v>1395</v>
      </c>
      <c r="J18" s="15">
        <v>11.8</v>
      </c>
      <c r="K18" s="15"/>
      <c r="L18" s="15"/>
      <c r="M18" s="19">
        <v>4.1100000000000003</v>
      </c>
      <c r="N18" s="15"/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29">
        <v>1</v>
      </c>
      <c r="BQ18" s="29">
        <f t="shared" si="1"/>
        <v>0</v>
      </c>
      <c r="BR18" s="28"/>
      <c r="BS18" s="12">
        <f t="shared" si="0"/>
        <v>0.86861768368617687</v>
      </c>
    </row>
    <row r="19" spans="1:71" x14ac:dyDescent="0.15">
      <c r="A19" s="5" t="s">
        <v>61</v>
      </c>
      <c r="B19" s="6">
        <v>13</v>
      </c>
      <c r="C19" s="7" t="s">
        <v>192</v>
      </c>
      <c r="D19" s="16" t="s">
        <v>194</v>
      </c>
      <c r="E19" s="6">
        <v>36.200000000000003</v>
      </c>
      <c r="F19" s="6">
        <v>132.19999999999999</v>
      </c>
      <c r="G19" s="15">
        <v>150</v>
      </c>
      <c r="H19" s="15">
        <v>34</v>
      </c>
      <c r="I19" s="15">
        <v>1650</v>
      </c>
      <c r="J19" s="15">
        <v>12.1</v>
      </c>
      <c r="K19" s="15"/>
      <c r="L19" s="15"/>
      <c r="M19" s="19">
        <v>1.21</v>
      </c>
      <c r="N19" s="15"/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29">
        <v>1</v>
      </c>
      <c r="BQ19" s="29">
        <f t="shared" si="1"/>
        <v>0</v>
      </c>
      <c r="BR19" s="28"/>
      <c r="BS19" s="12">
        <f t="shared" si="0"/>
        <v>1.0273972602739725</v>
      </c>
    </row>
    <row r="20" spans="1:71" x14ac:dyDescent="0.15">
      <c r="A20" s="5" t="s">
        <v>62</v>
      </c>
      <c r="B20" s="6">
        <v>5</v>
      </c>
      <c r="C20" s="7" t="s">
        <v>195</v>
      </c>
      <c r="D20" s="16" t="s">
        <v>196</v>
      </c>
      <c r="E20" s="6">
        <v>36</v>
      </c>
      <c r="F20" s="6">
        <v>132</v>
      </c>
      <c r="G20" s="15">
        <v>150</v>
      </c>
      <c r="H20" s="15">
        <v>49</v>
      </c>
      <c r="I20" s="15">
        <v>1430</v>
      </c>
      <c r="J20" s="15">
        <v>14.6</v>
      </c>
      <c r="K20" s="15"/>
      <c r="L20" s="15"/>
      <c r="M20" s="19">
        <v>1.76</v>
      </c>
      <c r="N20" s="15"/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1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5</v>
      </c>
      <c r="AW20" s="15">
        <v>2</v>
      </c>
      <c r="AX20" s="15">
        <v>2</v>
      </c>
      <c r="AY20" s="15">
        <v>0</v>
      </c>
      <c r="AZ20" s="15">
        <v>10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5</v>
      </c>
      <c r="BP20" s="30">
        <v>6.25E-2</v>
      </c>
      <c r="BQ20" s="29">
        <f t="shared" si="1"/>
        <v>80</v>
      </c>
      <c r="BR20" s="28"/>
      <c r="BS20" s="12">
        <f t="shared" si="0"/>
        <v>0.8904109589041096</v>
      </c>
    </row>
    <row r="21" spans="1:71" x14ac:dyDescent="0.15">
      <c r="A21" s="5" t="s">
        <v>11</v>
      </c>
      <c r="B21" s="6">
        <v>12</v>
      </c>
      <c r="C21" s="7" t="s">
        <v>192</v>
      </c>
      <c r="D21" s="16" t="s">
        <v>197</v>
      </c>
      <c r="E21" s="6">
        <v>36</v>
      </c>
      <c r="F21" s="6">
        <v>132.19999999999999</v>
      </c>
      <c r="G21" s="15">
        <v>150</v>
      </c>
      <c r="H21" s="15">
        <v>37</v>
      </c>
      <c r="I21" s="15">
        <v>1630</v>
      </c>
      <c r="J21" s="15">
        <v>14.3</v>
      </c>
      <c r="K21" s="15"/>
      <c r="L21" s="15"/>
      <c r="M21" s="19">
        <v>2.76</v>
      </c>
      <c r="N21" s="15"/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1</v>
      </c>
      <c r="AW21" s="15">
        <v>1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1</v>
      </c>
      <c r="BP21" s="29">
        <v>1</v>
      </c>
      <c r="BQ21" s="29">
        <f t="shared" si="1"/>
        <v>1</v>
      </c>
      <c r="BR21" s="28"/>
      <c r="BS21" s="12">
        <f t="shared" si="0"/>
        <v>1.0149439601494397</v>
      </c>
    </row>
    <row r="22" spans="1:71" x14ac:dyDescent="0.15">
      <c r="A22" s="5" t="s">
        <v>63</v>
      </c>
      <c r="B22" s="6">
        <v>6</v>
      </c>
      <c r="C22" s="7" t="s">
        <v>192</v>
      </c>
      <c r="D22" s="16" t="s">
        <v>198</v>
      </c>
      <c r="E22" s="6">
        <v>36</v>
      </c>
      <c r="F22" s="6">
        <v>132.38</v>
      </c>
      <c r="G22" s="15">
        <v>150</v>
      </c>
      <c r="H22" s="15">
        <v>45</v>
      </c>
      <c r="I22" s="15">
        <v>1500</v>
      </c>
      <c r="J22" s="15">
        <v>15.9</v>
      </c>
      <c r="K22" s="15"/>
      <c r="L22" s="15"/>
      <c r="M22" s="19">
        <v>2.2999999999999998</v>
      </c>
      <c r="N22" s="15"/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2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1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1</v>
      </c>
      <c r="AP22" s="15">
        <v>0</v>
      </c>
      <c r="AQ22" s="15">
        <v>0</v>
      </c>
      <c r="AR22" s="15">
        <v>0</v>
      </c>
      <c r="AS22" s="15">
        <v>0</v>
      </c>
      <c r="AT22" s="15">
        <v>1</v>
      </c>
      <c r="AU22" s="15">
        <v>2</v>
      </c>
      <c r="AV22" s="15">
        <v>1</v>
      </c>
      <c r="AW22" s="15">
        <v>1</v>
      </c>
      <c r="AX22" s="15">
        <v>37</v>
      </c>
      <c r="AY22" s="15">
        <v>0</v>
      </c>
      <c r="AZ22" s="15">
        <v>49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1</v>
      </c>
      <c r="BN22" s="15">
        <v>0</v>
      </c>
      <c r="BO22" s="15">
        <v>10</v>
      </c>
      <c r="BP22" s="30">
        <v>6.25E-2</v>
      </c>
      <c r="BQ22" s="29">
        <f t="shared" si="1"/>
        <v>160</v>
      </c>
      <c r="BR22" s="28"/>
      <c r="BS22" s="12">
        <f t="shared" si="0"/>
        <v>0.93399750933997505</v>
      </c>
    </row>
    <row r="23" spans="1:71" x14ac:dyDescent="0.15">
      <c r="A23" s="5" t="s">
        <v>65</v>
      </c>
      <c r="B23" s="6" t="s">
        <v>199</v>
      </c>
      <c r="C23" s="7" t="s">
        <v>192</v>
      </c>
      <c r="D23" s="16" t="s">
        <v>200</v>
      </c>
      <c r="E23" s="6">
        <v>35.5</v>
      </c>
      <c r="F23" s="6">
        <v>132.37</v>
      </c>
      <c r="G23" s="15">
        <v>150</v>
      </c>
      <c r="H23" s="15">
        <v>45</v>
      </c>
      <c r="I23" s="15">
        <v>1680</v>
      </c>
      <c r="J23" s="15">
        <v>15.8</v>
      </c>
      <c r="K23" s="15"/>
      <c r="L23" s="15"/>
      <c r="M23" s="19">
        <v>2.1</v>
      </c>
      <c r="N23" s="15"/>
      <c r="O23" s="15">
        <v>0</v>
      </c>
      <c r="P23" s="15">
        <v>0</v>
      </c>
      <c r="Q23" s="15">
        <v>1</v>
      </c>
      <c r="R23" s="15">
        <v>0</v>
      </c>
      <c r="S23" s="15">
        <v>0</v>
      </c>
      <c r="T23" s="15">
        <v>2</v>
      </c>
      <c r="U23" s="15">
        <v>2</v>
      </c>
      <c r="V23" s="15">
        <v>6</v>
      </c>
      <c r="W23" s="15">
        <v>2</v>
      </c>
      <c r="X23" s="15">
        <v>24</v>
      </c>
      <c r="Y23" s="15">
        <v>0</v>
      </c>
      <c r="Z23" s="15">
        <v>7</v>
      </c>
      <c r="AA23" s="15">
        <v>5</v>
      </c>
      <c r="AB23" s="15">
        <v>0</v>
      </c>
      <c r="AC23" s="15">
        <v>0</v>
      </c>
      <c r="AD23" s="15">
        <v>1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1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13</v>
      </c>
      <c r="AV23" s="15">
        <v>2</v>
      </c>
      <c r="AW23" s="15">
        <v>0</v>
      </c>
      <c r="AX23" s="15">
        <v>172</v>
      </c>
      <c r="AY23" s="15">
        <v>0</v>
      </c>
      <c r="AZ23" s="15">
        <v>25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1</v>
      </c>
      <c r="BL23" s="15">
        <v>0</v>
      </c>
      <c r="BM23" s="15">
        <v>0</v>
      </c>
      <c r="BN23" s="15">
        <v>0</v>
      </c>
      <c r="BO23" s="15">
        <v>7</v>
      </c>
      <c r="BP23" s="30">
        <v>6.25E-2</v>
      </c>
      <c r="BQ23" s="29">
        <f t="shared" si="1"/>
        <v>112</v>
      </c>
      <c r="BR23" s="28"/>
      <c r="BS23" s="12">
        <f t="shared" si="0"/>
        <v>1.0460772104607721</v>
      </c>
    </row>
    <row r="24" spans="1:71" x14ac:dyDescent="0.15">
      <c r="A24" s="5" t="s">
        <v>64</v>
      </c>
      <c r="B24" s="6" t="s">
        <v>201</v>
      </c>
      <c r="C24" s="7" t="s">
        <v>202</v>
      </c>
      <c r="D24" s="16" t="s">
        <v>203</v>
      </c>
      <c r="E24" s="6">
        <v>35.450000000000003</v>
      </c>
      <c r="F24" s="6">
        <v>132.38</v>
      </c>
      <c r="G24" s="15">
        <v>150</v>
      </c>
      <c r="H24" s="15">
        <v>40</v>
      </c>
      <c r="I24" s="15">
        <v>1710</v>
      </c>
      <c r="J24" s="15">
        <v>15.9</v>
      </c>
      <c r="K24" s="15"/>
      <c r="L24" s="15"/>
      <c r="M24" s="19">
        <v>2.48</v>
      </c>
      <c r="N24" s="15"/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1</v>
      </c>
      <c r="W24" s="15">
        <v>69</v>
      </c>
      <c r="X24" s="15">
        <v>0</v>
      </c>
      <c r="Y24" s="15">
        <v>0</v>
      </c>
      <c r="Z24" s="15">
        <v>4</v>
      </c>
      <c r="AA24" s="15">
        <v>1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214</v>
      </c>
      <c r="AV24" s="15">
        <v>22</v>
      </c>
      <c r="AW24" s="15">
        <v>0</v>
      </c>
      <c r="AX24" s="15">
        <v>11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1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1</v>
      </c>
      <c r="BL24" s="15">
        <v>0</v>
      </c>
      <c r="BM24" s="15">
        <v>2</v>
      </c>
      <c r="BN24" s="15">
        <v>0</v>
      </c>
      <c r="BO24" s="15">
        <v>19</v>
      </c>
      <c r="BP24" s="30">
        <v>0.25</v>
      </c>
      <c r="BQ24" s="29">
        <f t="shared" si="1"/>
        <v>76</v>
      </c>
      <c r="BR24" s="28"/>
      <c r="BS24" s="12">
        <f t="shared" si="0"/>
        <v>1.0647571606475716</v>
      </c>
    </row>
    <row r="25" spans="1:71" x14ac:dyDescent="0.15">
      <c r="A25" s="5" t="s">
        <v>66</v>
      </c>
      <c r="B25" s="6">
        <v>7</v>
      </c>
      <c r="C25" s="7" t="s">
        <v>192</v>
      </c>
      <c r="D25" s="16" t="s">
        <v>204</v>
      </c>
      <c r="E25" s="6">
        <v>35.4</v>
      </c>
      <c r="F25" s="6">
        <v>132.38</v>
      </c>
      <c r="G25" s="15">
        <v>150</v>
      </c>
      <c r="H25" s="15">
        <v>46</v>
      </c>
      <c r="I25" s="15">
        <v>1710</v>
      </c>
      <c r="J25" s="15">
        <v>15.9</v>
      </c>
      <c r="K25" s="15"/>
      <c r="L25" s="15"/>
      <c r="M25" s="19">
        <v>3.95</v>
      </c>
      <c r="N25" s="15"/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1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1</v>
      </c>
      <c r="AR25" s="15">
        <v>0</v>
      </c>
      <c r="AS25" s="15">
        <v>0</v>
      </c>
      <c r="AT25" s="15">
        <v>0</v>
      </c>
      <c r="AU25" s="15">
        <v>211</v>
      </c>
      <c r="AV25" s="15">
        <v>28</v>
      </c>
      <c r="AW25" s="15">
        <v>0</v>
      </c>
      <c r="AX25" s="15">
        <v>41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2</v>
      </c>
      <c r="BN25" s="15">
        <v>0</v>
      </c>
      <c r="BO25" s="15">
        <v>17</v>
      </c>
      <c r="BP25" s="30">
        <v>0.5</v>
      </c>
      <c r="BQ25" s="29">
        <f t="shared" si="1"/>
        <v>34</v>
      </c>
      <c r="BR25" s="28"/>
      <c r="BS25" s="12">
        <f t="shared" si="0"/>
        <v>1.0647571606475716</v>
      </c>
    </row>
    <row r="26" spans="1:71" x14ac:dyDescent="0.15">
      <c r="A26" s="5" t="s">
        <v>67</v>
      </c>
      <c r="B26" s="6" t="s">
        <v>206</v>
      </c>
      <c r="C26" s="7" t="s">
        <v>205</v>
      </c>
      <c r="D26" s="16" t="s">
        <v>207</v>
      </c>
      <c r="E26" s="6">
        <v>35.08</v>
      </c>
      <c r="F26" s="6">
        <v>132.19999999999999</v>
      </c>
      <c r="G26" s="15">
        <v>68</v>
      </c>
      <c r="H26" s="15">
        <v>37</v>
      </c>
      <c r="I26" s="15">
        <v>890</v>
      </c>
      <c r="J26" s="15">
        <v>16.399999999999999</v>
      </c>
      <c r="K26" s="15"/>
      <c r="L26" s="15"/>
      <c r="M26" s="19">
        <v>3.51</v>
      </c>
      <c r="N26" s="15"/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3</v>
      </c>
      <c r="W26" s="15">
        <v>0</v>
      </c>
      <c r="X26" s="15">
        <v>0</v>
      </c>
      <c r="Y26" s="15">
        <v>1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2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5</v>
      </c>
      <c r="AP26" s="15">
        <v>1</v>
      </c>
      <c r="AQ26" s="15">
        <v>2</v>
      </c>
      <c r="AR26" s="15">
        <v>0</v>
      </c>
      <c r="AS26" s="15">
        <v>0</v>
      </c>
      <c r="AT26" s="15">
        <v>1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5</v>
      </c>
      <c r="BL26" s="15">
        <v>3</v>
      </c>
      <c r="BM26" s="15">
        <v>8</v>
      </c>
      <c r="BN26" s="15">
        <v>0</v>
      </c>
      <c r="BO26" s="15">
        <v>28</v>
      </c>
      <c r="BP26" s="30">
        <v>0.25</v>
      </c>
      <c r="BQ26" s="29">
        <f t="shared" si="1"/>
        <v>112</v>
      </c>
      <c r="BR26" s="28"/>
      <c r="BS26" s="12">
        <f t="shared" si="0"/>
        <v>1.2224379166361439</v>
      </c>
    </row>
    <row r="27" spans="1:71" x14ac:dyDescent="0.15">
      <c r="A27" s="5" t="s">
        <v>68</v>
      </c>
      <c r="B27" s="6" t="s">
        <v>208</v>
      </c>
      <c r="C27" s="7" t="s">
        <v>205</v>
      </c>
      <c r="D27" s="16" t="s">
        <v>209</v>
      </c>
      <c r="E27" s="6">
        <v>35.11</v>
      </c>
      <c r="F27" s="6">
        <v>132.19999999999999</v>
      </c>
      <c r="G27" s="15">
        <v>110</v>
      </c>
      <c r="H27" s="15">
        <v>46</v>
      </c>
      <c r="I27" s="15">
        <v>1370</v>
      </c>
      <c r="J27" s="15">
        <v>16.399999999999999</v>
      </c>
      <c r="K27" s="15"/>
      <c r="L27" s="15"/>
      <c r="M27" s="19">
        <v>5.0599999999999996</v>
      </c>
      <c r="N27" s="15"/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5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5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1</v>
      </c>
      <c r="BK27" s="15">
        <v>27</v>
      </c>
      <c r="BL27" s="15">
        <v>9</v>
      </c>
      <c r="BM27" s="15">
        <v>15</v>
      </c>
      <c r="BN27" s="15">
        <v>0</v>
      </c>
      <c r="BO27" s="15">
        <v>6</v>
      </c>
      <c r="BP27" s="30">
        <v>0.125</v>
      </c>
      <c r="BQ27" s="29">
        <f t="shared" si="1"/>
        <v>48</v>
      </c>
      <c r="BR27" s="28" t="s">
        <v>287</v>
      </c>
      <c r="BS27" s="12">
        <f t="shared" si="0"/>
        <v>1.1632514434506962</v>
      </c>
    </row>
    <row r="28" spans="1:71" x14ac:dyDescent="0.15">
      <c r="A28" s="5" t="s">
        <v>69</v>
      </c>
      <c r="B28" s="6" t="s">
        <v>210</v>
      </c>
      <c r="C28" s="7" t="s">
        <v>192</v>
      </c>
      <c r="D28" s="16" t="s">
        <v>211</v>
      </c>
      <c r="E28" s="6">
        <v>35.15</v>
      </c>
      <c r="F28" s="6">
        <v>132.19999999999999</v>
      </c>
      <c r="G28" s="15">
        <v>140</v>
      </c>
      <c r="H28" s="15">
        <v>47</v>
      </c>
      <c r="I28" s="15">
        <v>1680</v>
      </c>
      <c r="J28" s="15">
        <v>16.5</v>
      </c>
      <c r="K28" s="15"/>
      <c r="L28" s="15"/>
      <c r="M28" s="19">
        <v>4.4400000000000004</v>
      </c>
      <c r="N28" s="15"/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1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2</v>
      </c>
      <c r="AP28" s="15">
        <v>1</v>
      </c>
      <c r="AQ28" s="15">
        <v>1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1</v>
      </c>
      <c r="BK28" s="15">
        <v>22</v>
      </c>
      <c r="BL28" s="15">
        <v>4</v>
      </c>
      <c r="BM28" s="15">
        <v>4</v>
      </c>
      <c r="BN28" s="15">
        <v>0</v>
      </c>
      <c r="BO28" s="15">
        <v>35</v>
      </c>
      <c r="BP28" s="29">
        <v>1</v>
      </c>
      <c r="BQ28" s="29">
        <f t="shared" si="1"/>
        <v>35</v>
      </c>
      <c r="BR28" s="28"/>
      <c r="BS28" s="12">
        <f t="shared" si="0"/>
        <v>1.1207970112079702</v>
      </c>
    </row>
    <row r="29" spans="1:71" x14ac:dyDescent="0.15">
      <c r="A29" s="5" t="s">
        <v>70</v>
      </c>
      <c r="B29" s="6">
        <v>9</v>
      </c>
      <c r="C29" s="7" t="s">
        <v>192</v>
      </c>
      <c r="D29" s="16" t="s">
        <v>212</v>
      </c>
      <c r="E29" s="6">
        <v>35.200000000000003</v>
      </c>
      <c r="F29" s="6">
        <v>132.19999999999999</v>
      </c>
      <c r="G29" s="15">
        <v>148</v>
      </c>
      <c r="H29" s="15">
        <v>39</v>
      </c>
      <c r="I29" s="15">
        <v>1470</v>
      </c>
      <c r="J29" s="15">
        <v>16</v>
      </c>
      <c r="K29" s="15"/>
      <c r="L29" s="15"/>
      <c r="M29" s="19">
        <v>5.54</v>
      </c>
      <c r="N29" s="15"/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1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1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2</v>
      </c>
      <c r="AP29" s="15">
        <v>0</v>
      </c>
      <c r="AQ29" s="15">
        <v>0</v>
      </c>
      <c r="AR29" s="15">
        <v>0</v>
      </c>
      <c r="AS29" s="15">
        <v>0</v>
      </c>
      <c r="AT29" s="15">
        <v>1</v>
      </c>
      <c r="AU29" s="15">
        <v>9</v>
      </c>
      <c r="AV29" s="15">
        <v>0</v>
      </c>
      <c r="AW29" s="15">
        <v>0</v>
      </c>
      <c r="AX29" s="15">
        <v>0</v>
      </c>
      <c r="AY29" s="15">
        <v>0</v>
      </c>
      <c r="AZ29" s="15">
        <v>1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1</v>
      </c>
      <c r="BK29" s="15">
        <v>3</v>
      </c>
      <c r="BL29" s="15">
        <v>1</v>
      </c>
      <c r="BM29" s="15">
        <v>6</v>
      </c>
      <c r="BN29" s="15">
        <v>0</v>
      </c>
      <c r="BO29" s="15">
        <v>8</v>
      </c>
      <c r="BP29" s="30">
        <v>0.125</v>
      </c>
      <c r="BQ29" s="29">
        <f t="shared" si="1"/>
        <v>64</v>
      </c>
      <c r="BR29" s="28"/>
      <c r="BS29" s="12">
        <f t="shared" si="0"/>
        <v>0.92768671535794811</v>
      </c>
    </row>
    <row r="30" spans="1:71" x14ac:dyDescent="0.15">
      <c r="A30" s="5" t="s">
        <v>71</v>
      </c>
      <c r="B30" s="6">
        <v>10</v>
      </c>
      <c r="C30" s="7" t="s">
        <v>213</v>
      </c>
      <c r="D30" s="16" t="s">
        <v>214</v>
      </c>
      <c r="E30" s="6">
        <v>35.299999999999997</v>
      </c>
      <c r="F30" s="6">
        <v>132.19999999999999</v>
      </c>
      <c r="G30" s="15">
        <v>150</v>
      </c>
      <c r="H30" s="15">
        <v>49</v>
      </c>
      <c r="I30" s="15">
        <v>1520</v>
      </c>
      <c r="J30" s="15">
        <v>15.2</v>
      </c>
      <c r="K30" s="15"/>
      <c r="L30" s="15"/>
      <c r="M30" s="19">
        <v>2.21</v>
      </c>
      <c r="N30" s="15"/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5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18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1</v>
      </c>
      <c r="AI30" s="15">
        <v>0</v>
      </c>
      <c r="AJ30" s="15">
        <v>0</v>
      </c>
      <c r="AK30" s="15">
        <v>2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3</v>
      </c>
      <c r="AV30" s="15">
        <v>3</v>
      </c>
      <c r="AW30" s="15">
        <v>1</v>
      </c>
      <c r="AX30" s="15">
        <v>86</v>
      </c>
      <c r="AY30" s="15">
        <v>0</v>
      </c>
      <c r="AZ30" s="15">
        <v>14</v>
      </c>
      <c r="BA30" s="15">
        <v>0</v>
      </c>
      <c r="BB30" s="15">
        <v>0</v>
      </c>
      <c r="BC30" s="15">
        <v>0</v>
      </c>
      <c r="BD30" s="15">
        <v>0</v>
      </c>
      <c r="BE30" s="15">
        <v>1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2</v>
      </c>
      <c r="BN30" s="15">
        <v>0</v>
      </c>
      <c r="BO30" s="15">
        <v>11</v>
      </c>
      <c r="BP30" s="31">
        <v>7.8125E-3</v>
      </c>
      <c r="BQ30" s="29">
        <f t="shared" si="1"/>
        <v>1408</v>
      </c>
      <c r="BR30" s="28"/>
      <c r="BS30" s="12">
        <f t="shared" si="0"/>
        <v>0.94645080946450799</v>
      </c>
    </row>
    <row r="31" spans="1:71" x14ac:dyDescent="0.15">
      <c r="A31" s="5" t="s">
        <v>72</v>
      </c>
      <c r="B31" s="6">
        <v>11</v>
      </c>
      <c r="C31" s="7" t="s">
        <v>192</v>
      </c>
      <c r="D31" s="16" t="s">
        <v>215</v>
      </c>
      <c r="E31" s="6">
        <v>35.4</v>
      </c>
      <c r="F31" s="6">
        <v>132.19999999999999</v>
      </c>
      <c r="G31" s="15">
        <v>150</v>
      </c>
      <c r="H31" s="15">
        <v>41</v>
      </c>
      <c r="I31" s="15">
        <v>1550</v>
      </c>
      <c r="J31" s="15">
        <v>14.7</v>
      </c>
      <c r="K31" s="15"/>
      <c r="L31" s="15"/>
      <c r="M31" s="19">
        <v>3.73</v>
      </c>
      <c r="N31" s="15"/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1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2</v>
      </c>
      <c r="AW31" s="15">
        <v>5</v>
      </c>
      <c r="AX31" s="15">
        <v>114</v>
      </c>
      <c r="AY31" s="15">
        <v>0</v>
      </c>
      <c r="AZ31" s="15">
        <v>11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62</v>
      </c>
      <c r="BP31" s="29">
        <v>1</v>
      </c>
      <c r="BQ31" s="29">
        <f t="shared" si="1"/>
        <v>62</v>
      </c>
      <c r="BR31" s="28"/>
      <c r="BS31" s="12">
        <f t="shared" si="0"/>
        <v>0.96513075965130757</v>
      </c>
    </row>
    <row r="32" spans="1:71" x14ac:dyDescent="0.15">
      <c r="A32" s="5" t="s">
        <v>73</v>
      </c>
      <c r="B32" s="6">
        <v>4</v>
      </c>
      <c r="C32" s="7" t="s">
        <v>195</v>
      </c>
      <c r="D32" s="16" t="s">
        <v>216</v>
      </c>
      <c r="E32" s="6">
        <v>35.4</v>
      </c>
      <c r="F32" s="6">
        <v>132</v>
      </c>
      <c r="G32" s="15">
        <v>150</v>
      </c>
      <c r="H32" s="15">
        <v>54</v>
      </c>
      <c r="I32" s="15">
        <v>1870</v>
      </c>
      <c r="J32" s="15">
        <v>14.8</v>
      </c>
      <c r="K32" s="15"/>
      <c r="L32" s="15"/>
      <c r="M32" s="19">
        <v>3.28</v>
      </c>
      <c r="N32" s="15"/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3</v>
      </c>
      <c r="AW32" s="15">
        <v>3</v>
      </c>
      <c r="AX32" s="15">
        <v>20</v>
      </c>
      <c r="AY32" s="15">
        <v>0</v>
      </c>
      <c r="AZ32" s="15">
        <v>5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31</v>
      </c>
      <c r="BP32" s="29">
        <v>1</v>
      </c>
      <c r="BQ32" s="29">
        <f t="shared" si="1"/>
        <v>31</v>
      </c>
      <c r="BR32" s="28"/>
      <c r="BS32" s="12">
        <f t="shared" si="0"/>
        <v>1.1643835616438356</v>
      </c>
    </row>
    <row r="33" spans="1:71" x14ac:dyDescent="0.15">
      <c r="A33" s="5" t="s">
        <v>74</v>
      </c>
      <c r="B33" s="6" t="s">
        <v>217</v>
      </c>
      <c r="C33" s="7" t="s">
        <v>218</v>
      </c>
      <c r="D33" s="16" t="s">
        <v>219</v>
      </c>
      <c r="E33" s="6">
        <v>35.299999999999997</v>
      </c>
      <c r="F33" s="6">
        <v>132</v>
      </c>
      <c r="G33" s="15">
        <v>150</v>
      </c>
      <c r="H33" s="15">
        <v>20</v>
      </c>
      <c r="I33" s="15">
        <v>1450</v>
      </c>
      <c r="J33" s="15">
        <v>13.5</v>
      </c>
      <c r="K33" s="15"/>
      <c r="L33" s="15"/>
      <c r="M33" s="19">
        <v>2.38</v>
      </c>
      <c r="N33" s="15"/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11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1</v>
      </c>
      <c r="BP33" s="29">
        <v>1</v>
      </c>
      <c r="BQ33" s="29">
        <f t="shared" si="1"/>
        <v>1</v>
      </c>
      <c r="BR33" s="28"/>
      <c r="BS33" s="12">
        <f t="shared" si="0"/>
        <v>0.90286425902864254</v>
      </c>
    </row>
    <row r="34" spans="1:71" x14ac:dyDescent="0.15">
      <c r="A34" s="5" t="s">
        <v>75</v>
      </c>
      <c r="B34" s="6">
        <v>3</v>
      </c>
      <c r="C34" s="7" t="s">
        <v>220</v>
      </c>
      <c r="D34" s="16" t="s">
        <v>221</v>
      </c>
      <c r="E34" s="6">
        <v>35.200000000000003</v>
      </c>
      <c r="F34" s="6">
        <v>132</v>
      </c>
      <c r="G34" s="15">
        <v>147</v>
      </c>
      <c r="H34" s="15">
        <v>5</v>
      </c>
      <c r="I34" s="15">
        <v>1380</v>
      </c>
      <c r="J34" s="15">
        <v>15.4</v>
      </c>
      <c r="K34" s="15"/>
      <c r="L34" s="15"/>
      <c r="M34" s="19">
        <v>2.02</v>
      </c>
      <c r="N34" s="15"/>
      <c r="O34" s="15">
        <v>0</v>
      </c>
      <c r="P34" s="15">
        <v>0</v>
      </c>
      <c r="Q34" s="15">
        <v>5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2</v>
      </c>
      <c r="AJ34" s="15">
        <v>0</v>
      </c>
      <c r="AK34" s="15">
        <v>2</v>
      </c>
      <c r="AL34" s="15">
        <v>0</v>
      </c>
      <c r="AM34" s="15">
        <v>0</v>
      </c>
      <c r="AN34" s="15">
        <v>1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24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1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15">
        <v>0</v>
      </c>
      <c r="BM34" s="15">
        <v>1</v>
      </c>
      <c r="BN34" s="15">
        <v>1</v>
      </c>
      <c r="BO34" s="15">
        <v>14</v>
      </c>
      <c r="BP34" s="30">
        <v>0.125</v>
      </c>
      <c r="BQ34" s="29">
        <f t="shared" si="1"/>
        <v>112</v>
      </c>
      <c r="BR34" s="28" t="s">
        <v>269</v>
      </c>
      <c r="BS34" s="12">
        <f t="shared" si="0"/>
        <v>0.8768139883599767</v>
      </c>
    </row>
    <row r="35" spans="1:71" x14ac:dyDescent="0.15">
      <c r="A35" s="5" t="s">
        <v>76</v>
      </c>
      <c r="B35" s="6" t="s">
        <v>222</v>
      </c>
      <c r="C35" s="7" t="s">
        <v>223</v>
      </c>
      <c r="D35" s="16" t="s">
        <v>224</v>
      </c>
      <c r="E35" s="6">
        <v>35.06</v>
      </c>
      <c r="F35" s="6">
        <v>132</v>
      </c>
      <c r="G35" s="15">
        <v>138</v>
      </c>
      <c r="H35" s="15">
        <v>2</v>
      </c>
      <c r="I35" s="15">
        <v>1390</v>
      </c>
      <c r="J35" s="15">
        <v>15.7</v>
      </c>
      <c r="K35" s="15"/>
      <c r="L35" s="15"/>
      <c r="M35" s="19">
        <v>3.31</v>
      </c>
      <c r="N35" s="15"/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24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1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1</v>
      </c>
      <c r="BK35" s="15">
        <v>3</v>
      </c>
      <c r="BL35" s="15">
        <v>2</v>
      </c>
      <c r="BM35" s="15">
        <v>4</v>
      </c>
      <c r="BN35" s="15">
        <v>0</v>
      </c>
      <c r="BO35" s="15">
        <v>9</v>
      </c>
      <c r="BP35" s="30">
        <v>6.25E-2</v>
      </c>
      <c r="BQ35" s="29">
        <f t="shared" si="1"/>
        <v>144</v>
      </c>
      <c r="BR35" s="28"/>
      <c r="BS35" s="12">
        <f t="shared" si="0"/>
        <v>0.94076560723374292</v>
      </c>
    </row>
    <row r="36" spans="1:71" x14ac:dyDescent="0.15">
      <c r="A36" s="5" t="s">
        <v>77</v>
      </c>
      <c r="B36" s="6" t="s">
        <v>225</v>
      </c>
      <c r="C36" s="7" t="s">
        <v>226</v>
      </c>
      <c r="D36" s="16" t="s">
        <v>227</v>
      </c>
      <c r="E36" s="6">
        <v>34.549999999999997</v>
      </c>
      <c r="F36" s="6">
        <v>132</v>
      </c>
      <c r="G36" s="15">
        <v>93</v>
      </c>
      <c r="H36" s="15">
        <v>15</v>
      </c>
      <c r="I36" s="15">
        <v>880</v>
      </c>
      <c r="J36" s="15">
        <v>15.8</v>
      </c>
      <c r="K36" s="15"/>
      <c r="L36" s="15"/>
      <c r="M36" s="19">
        <v>1.65</v>
      </c>
      <c r="N36" s="15"/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1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9</v>
      </c>
      <c r="BL36" s="15">
        <v>0</v>
      </c>
      <c r="BM36" s="15">
        <v>1</v>
      </c>
      <c r="BN36" s="15">
        <v>0</v>
      </c>
      <c r="BO36" s="15">
        <v>10</v>
      </c>
      <c r="BP36" s="30">
        <v>1.5625E-2</v>
      </c>
      <c r="BQ36" s="29">
        <f t="shared" si="1"/>
        <v>640</v>
      </c>
      <c r="BR36" s="28"/>
      <c r="BS36" s="12">
        <f t="shared" si="0"/>
        <v>0.88378258948298716</v>
      </c>
    </row>
    <row r="37" spans="1:71" x14ac:dyDescent="0.15">
      <c r="A37" s="5" t="s">
        <v>78</v>
      </c>
      <c r="B37" s="6"/>
      <c r="C37" s="7"/>
      <c r="D37" s="16"/>
      <c r="E37" s="6"/>
      <c r="F37" s="6"/>
      <c r="G37" s="15"/>
      <c r="H37" s="15"/>
      <c r="I37" s="15"/>
      <c r="J37" s="15"/>
      <c r="K37" s="15"/>
      <c r="L37" s="15"/>
      <c r="M37" s="19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S37" s="12" t="e">
        <f t="shared" si="0"/>
        <v>#DIV/0!</v>
      </c>
    </row>
    <row r="38" spans="1:71" x14ac:dyDescent="0.15">
      <c r="A38" s="5" t="s">
        <v>79</v>
      </c>
      <c r="B38" s="6"/>
      <c r="C38" s="7"/>
      <c r="D38" s="16"/>
      <c r="E38" s="6"/>
      <c r="F38" s="6"/>
      <c r="G38" s="15"/>
      <c r="H38" s="15"/>
      <c r="I38" s="15"/>
      <c r="J38" s="15"/>
      <c r="K38" s="15"/>
      <c r="L38" s="15"/>
      <c r="M38" s="19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S38" s="12" t="e">
        <f t="shared" si="0"/>
        <v>#DIV/0!</v>
      </c>
    </row>
    <row r="39" spans="1:71" x14ac:dyDescent="0.15">
      <c r="A39" s="5" t="s">
        <v>80</v>
      </c>
      <c r="B39" s="6"/>
      <c r="C39" s="7"/>
      <c r="D39" s="16"/>
      <c r="E39" s="6"/>
      <c r="F39" s="6"/>
      <c r="G39" s="15"/>
      <c r="H39" s="15"/>
      <c r="I39" s="15"/>
      <c r="J39" s="15"/>
      <c r="K39" s="15"/>
      <c r="L39" s="15"/>
      <c r="M39" s="19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S39" s="12" t="e">
        <f t="shared" si="0"/>
        <v>#DIV/0!</v>
      </c>
    </row>
    <row r="40" spans="1:71" x14ac:dyDescent="0.15">
      <c r="A40" s="5" t="s">
        <v>81</v>
      </c>
      <c r="B40" s="6"/>
      <c r="C40" s="7"/>
      <c r="D40" s="16"/>
      <c r="E40" s="6"/>
      <c r="F40" s="6"/>
      <c r="G40" s="15"/>
      <c r="H40" s="15"/>
      <c r="I40" s="15"/>
      <c r="J40" s="15"/>
      <c r="K40" s="15"/>
      <c r="L40" s="15"/>
      <c r="M40" s="19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S40" s="12" t="e">
        <f t="shared" si="0"/>
        <v>#DIV/0!</v>
      </c>
    </row>
    <row r="41" spans="1:71" x14ac:dyDescent="0.15">
      <c r="A41" s="5" t="s">
        <v>82</v>
      </c>
      <c r="B41" s="6"/>
      <c r="C41" s="7"/>
      <c r="D41" s="16"/>
      <c r="E41" s="6"/>
      <c r="F41" s="6"/>
      <c r="G41" s="15"/>
      <c r="H41" s="15"/>
      <c r="I41" s="15"/>
      <c r="J41" s="15"/>
      <c r="K41" s="15"/>
      <c r="L41" s="15"/>
      <c r="M41" s="19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S41" s="12" t="e">
        <f t="shared" si="0"/>
        <v>#DIV/0!</v>
      </c>
    </row>
    <row r="42" spans="1:71" x14ac:dyDescent="0.15">
      <c r="A42" s="5" t="s">
        <v>83</v>
      </c>
      <c r="B42" s="6"/>
      <c r="C42" s="7"/>
      <c r="D42" s="16"/>
      <c r="E42" s="6"/>
      <c r="F42" s="6"/>
      <c r="G42" s="15"/>
      <c r="H42" s="15"/>
      <c r="I42" s="15"/>
      <c r="J42" s="15"/>
      <c r="K42" s="15"/>
      <c r="L42" s="15"/>
      <c r="M42" s="19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S42" s="12" t="e">
        <f t="shared" si="0"/>
        <v>#DIV/0!</v>
      </c>
    </row>
    <row r="43" spans="1:71" x14ac:dyDescent="0.15">
      <c r="A43" s="5" t="s">
        <v>84</v>
      </c>
      <c r="B43" s="6"/>
      <c r="C43" s="7"/>
      <c r="D43" s="16"/>
      <c r="E43" s="6"/>
      <c r="F43" s="6"/>
      <c r="G43" s="15"/>
      <c r="H43" s="15"/>
      <c r="I43" s="15"/>
      <c r="J43" s="15"/>
      <c r="K43" s="15"/>
      <c r="L43" s="15"/>
      <c r="M43" s="19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S43" s="12" t="e">
        <f t="shared" si="0"/>
        <v>#DIV/0!</v>
      </c>
    </row>
    <row r="44" spans="1:71" x14ac:dyDescent="0.15">
      <c r="A44" s="5" t="s">
        <v>85</v>
      </c>
      <c r="B44" s="6"/>
      <c r="C44" s="7"/>
      <c r="D44" s="16"/>
      <c r="E44" s="6"/>
      <c r="F44" s="6"/>
      <c r="G44" s="15"/>
      <c r="H44" s="15"/>
      <c r="I44" s="15"/>
      <c r="J44" s="15"/>
      <c r="K44" s="15"/>
      <c r="L44" s="15"/>
      <c r="M44" s="19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S44" s="12" t="e">
        <f t="shared" si="0"/>
        <v>#DIV/0!</v>
      </c>
    </row>
    <row r="45" spans="1:71" x14ac:dyDescent="0.15">
      <c r="A45" s="5" t="s">
        <v>86</v>
      </c>
      <c r="B45" s="6"/>
      <c r="C45" s="6"/>
      <c r="D45" s="15"/>
      <c r="E45" s="6"/>
      <c r="F45" s="6"/>
      <c r="G45" s="15"/>
      <c r="H45" s="15"/>
      <c r="I45" s="15"/>
      <c r="J45" s="15"/>
      <c r="K45" s="15"/>
      <c r="L45" s="15"/>
      <c r="M45" s="19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S45" s="12" t="e">
        <f t="shared" si="0"/>
        <v>#DIV/0!</v>
      </c>
    </row>
  </sheetData>
  <mergeCells count="22">
    <mergeCell ref="F10:J10"/>
    <mergeCell ref="D11:E11"/>
    <mergeCell ref="F11:J11"/>
    <mergeCell ref="D5:E5"/>
    <mergeCell ref="D6:E6"/>
    <mergeCell ref="D7:E7"/>
    <mergeCell ref="D8:E8"/>
    <mergeCell ref="D10:E10"/>
    <mergeCell ref="BT13:BU13"/>
    <mergeCell ref="A14:K14"/>
    <mergeCell ref="L14:N14"/>
    <mergeCell ref="O14:U14"/>
    <mergeCell ref="V14:AA14"/>
    <mergeCell ref="BG14:BI14"/>
    <mergeCell ref="BD14:BF14"/>
    <mergeCell ref="AB14:AH14"/>
    <mergeCell ref="AI14:AO14"/>
    <mergeCell ref="AU14:AW14"/>
    <mergeCell ref="AR14:AS14"/>
    <mergeCell ref="AP14:AQ14"/>
    <mergeCell ref="BK14:BM14"/>
    <mergeCell ref="BA14:BC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4" workbookViewId="0">
      <selection activeCell="D24" sqref="D24"/>
    </sheetView>
  </sheetViews>
  <sheetFormatPr defaultRowHeight="13.5" x14ac:dyDescent="0.15"/>
  <cols>
    <col min="1" max="1" width="5.875" style="32" customWidth="1"/>
    <col min="2" max="2" width="10.375" style="33" customWidth="1"/>
    <col min="3" max="3" width="12.125" style="35" customWidth="1"/>
    <col min="4" max="4" width="9.375" style="32" customWidth="1"/>
    <col min="5" max="5" width="9.375" style="34" customWidth="1"/>
    <col min="6" max="6" width="9.375" style="32" customWidth="1"/>
    <col min="7" max="7" width="16.75" style="32" bestFit="1" customWidth="1"/>
    <col min="8" max="8" width="8" style="32" customWidth="1"/>
    <col min="257" max="257" width="5.875" customWidth="1"/>
    <col min="258" max="258" width="10.375" customWidth="1"/>
    <col min="259" max="259" width="12.125" customWidth="1"/>
    <col min="260" max="262" width="9.375" customWidth="1"/>
    <col min="263" max="263" width="16.75" bestFit="1" customWidth="1"/>
    <col min="264" max="264" width="8" customWidth="1"/>
    <col min="513" max="513" width="5.875" customWidth="1"/>
    <col min="514" max="514" width="10.375" customWidth="1"/>
    <col min="515" max="515" width="12.125" customWidth="1"/>
    <col min="516" max="518" width="9.375" customWidth="1"/>
    <col min="519" max="519" width="16.75" bestFit="1" customWidth="1"/>
    <col min="520" max="520" width="8" customWidth="1"/>
    <col min="769" max="769" width="5.875" customWidth="1"/>
    <col min="770" max="770" width="10.375" customWidth="1"/>
    <col min="771" max="771" width="12.125" customWidth="1"/>
    <col min="772" max="774" width="9.375" customWidth="1"/>
    <col min="775" max="775" width="16.75" bestFit="1" customWidth="1"/>
    <col min="776" max="776" width="8" customWidth="1"/>
    <col min="1025" max="1025" width="5.875" customWidth="1"/>
    <col min="1026" max="1026" width="10.375" customWidth="1"/>
    <col min="1027" max="1027" width="12.125" customWidth="1"/>
    <col min="1028" max="1030" width="9.375" customWidth="1"/>
    <col min="1031" max="1031" width="16.75" bestFit="1" customWidth="1"/>
    <col min="1032" max="1032" width="8" customWidth="1"/>
    <col min="1281" max="1281" width="5.875" customWidth="1"/>
    <col min="1282" max="1282" width="10.375" customWidth="1"/>
    <col min="1283" max="1283" width="12.125" customWidth="1"/>
    <col min="1284" max="1286" width="9.375" customWidth="1"/>
    <col min="1287" max="1287" width="16.75" bestFit="1" customWidth="1"/>
    <col min="1288" max="1288" width="8" customWidth="1"/>
    <col min="1537" max="1537" width="5.875" customWidth="1"/>
    <col min="1538" max="1538" width="10.375" customWidth="1"/>
    <col min="1539" max="1539" width="12.125" customWidth="1"/>
    <col min="1540" max="1542" width="9.375" customWidth="1"/>
    <col min="1543" max="1543" width="16.75" bestFit="1" customWidth="1"/>
    <col min="1544" max="1544" width="8" customWidth="1"/>
    <col min="1793" max="1793" width="5.875" customWidth="1"/>
    <col min="1794" max="1794" width="10.375" customWidth="1"/>
    <col min="1795" max="1795" width="12.125" customWidth="1"/>
    <col min="1796" max="1798" width="9.375" customWidth="1"/>
    <col min="1799" max="1799" width="16.75" bestFit="1" customWidth="1"/>
    <col min="1800" max="1800" width="8" customWidth="1"/>
    <col min="2049" max="2049" width="5.875" customWidth="1"/>
    <col min="2050" max="2050" width="10.375" customWidth="1"/>
    <col min="2051" max="2051" width="12.125" customWidth="1"/>
    <col min="2052" max="2054" width="9.375" customWidth="1"/>
    <col min="2055" max="2055" width="16.75" bestFit="1" customWidth="1"/>
    <col min="2056" max="2056" width="8" customWidth="1"/>
    <col min="2305" max="2305" width="5.875" customWidth="1"/>
    <col min="2306" max="2306" width="10.375" customWidth="1"/>
    <col min="2307" max="2307" width="12.125" customWidth="1"/>
    <col min="2308" max="2310" width="9.375" customWidth="1"/>
    <col min="2311" max="2311" width="16.75" bestFit="1" customWidth="1"/>
    <col min="2312" max="2312" width="8" customWidth="1"/>
    <col min="2561" max="2561" width="5.875" customWidth="1"/>
    <col min="2562" max="2562" width="10.375" customWidth="1"/>
    <col min="2563" max="2563" width="12.125" customWidth="1"/>
    <col min="2564" max="2566" width="9.375" customWidth="1"/>
    <col min="2567" max="2567" width="16.75" bestFit="1" customWidth="1"/>
    <col min="2568" max="2568" width="8" customWidth="1"/>
    <col min="2817" max="2817" width="5.875" customWidth="1"/>
    <col min="2818" max="2818" width="10.375" customWidth="1"/>
    <col min="2819" max="2819" width="12.125" customWidth="1"/>
    <col min="2820" max="2822" width="9.375" customWidth="1"/>
    <col min="2823" max="2823" width="16.75" bestFit="1" customWidth="1"/>
    <col min="2824" max="2824" width="8" customWidth="1"/>
    <col min="3073" max="3073" width="5.875" customWidth="1"/>
    <col min="3074" max="3074" width="10.375" customWidth="1"/>
    <col min="3075" max="3075" width="12.125" customWidth="1"/>
    <col min="3076" max="3078" width="9.375" customWidth="1"/>
    <col min="3079" max="3079" width="16.75" bestFit="1" customWidth="1"/>
    <col min="3080" max="3080" width="8" customWidth="1"/>
    <col min="3329" max="3329" width="5.875" customWidth="1"/>
    <col min="3330" max="3330" width="10.375" customWidth="1"/>
    <col min="3331" max="3331" width="12.125" customWidth="1"/>
    <col min="3332" max="3334" width="9.375" customWidth="1"/>
    <col min="3335" max="3335" width="16.75" bestFit="1" customWidth="1"/>
    <col min="3336" max="3336" width="8" customWidth="1"/>
    <col min="3585" max="3585" width="5.875" customWidth="1"/>
    <col min="3586" max="3586" width="10.375" customWidth="1"/>
    <col min="3587" max="3587" width="12.125" customWidth="1"/>
    <col min="3588" max="3590" width="9.375" customWidth="1"/>
    <col min="3591" max="3591" width="16.75" bestFit="1" customWidth="1"/>
    <col min="3592" max="3592" width="8" customWidth="1"/>
    <col min="3841" max="3841" width="5.875" customWidth="1"/>
    <col min="3842" max="3842" width="10.375" customWidth="1"/>
    <col min="3843" max="3843" width="12.125" customWidth="1"/>
    <col min="3844" max="3846" width="9.375" customWidth="1"/>
    <col min="3847" max="3847" width="16.75" bestFit="1" customWidth="1"/>
    <col min="3848" max="3848" width="8" customWidth="1"/>
    <col min="4097" max="4097" width="5.875" customWidth="1"/>
    <col min="4098" max="4098" width="10.375" customWidth="1"/>
    <col min="4099" max="4099" width="12.125" customWidth="1"/>
    <col min="4100" max="4102" width="9.375" customWidth="1"/>
    <col min="4103" max="4103" width="16.75" bestFit="1" customWidth="1"/>
    <col min="4104" max="4104" width="8" customWidth="1"/>
    <col min="4353" max="4353" width="5.875" customWidth="1"/>
    <col min="4354" max="4354" width="10.375" customWidth="1"/>
    <col min="4355" max="4355" width="12.125" customWidth="1"/>
    <col min="4356" max="4358" width="9.375" customWidth="1"/>
    <col min="4359" max="4359" width="16.75" bestFit="1" customWidth="1"/>
    <col min="4360" max="4360" width="8" customWidth="1"/>
    <col min="4609" max="4609" width="5.875" customWidth="1"/>
    <col min="4610" max="4610" width="10.375" customWidth="1"/>
    <col min="4611" max="4611" width="12.125" customWidth="1"/>
    <col min="4612" max="4614" width="9.375" customWidth="1"/>
    <col min="4615" max="4615" width="16.75" bestFit="1" customWidth="1"/>
    <col min="4616" max="4616" width="8" customWidth="1"/>
    <col min="4865" max="4865" width="5.875" customWidth="1"/>
    <col min="4866" max="4866" width="10.375" customWidth="1"/>
    <col min="4867" max="4867" width="12.125" customWidth="1"/>
    <col min="4868" max="4870" width="9.375" customWidth="1"/>
    <col min="4871" max="4871" width="16.75" bestFit="1" customWidth="1"/>
    <col min="4872" max="4872" width="8" customWidth="1"/>
    <col min="5121" max="5121" width="5.875" customWidth="1"/>
    <col min="5122" max="5122" width="10.375" customWidth="1"/>
    <col min="5123" max="5123" width="12.125" customWidth="1"/>
    <col min="5124" max="5126" width="9.375" customWidth="1"/>
    <col min="5127" max="5127" width="16.75" bestFit="1" customWidth="1"/>
    <col min="5128" max="5128" width="8" customWidth="1"/>
    <col min="5377" max="5377" width="5.875" customWidth="1"/>
    <col min="5378" max="5378" width="10.375" customWidth="1"/>
    <col min="5379" max="5379" width="12.125" customWidth="1"/>
    <col min="5380" max="5382" width="9.375" customWidth="1"/>
    <col min="5383" max="5383" width="16.75" bestFit="1" customWidth="1"/>
    <col min="5384" max="5384" width="8" customWidth="1"/>
    <col min="5633" max="5633" width="5.875" customWidth="1"/>
    <col min="5634" max="5634" width="10.375" customWidth="1"/>
    <col min="5635" max="5635" width="12.125" customWidth="1"/>
    <col min="5636" max="5638" width="9.375" customWidth="1"/>
    <col min="5639" max="5639" width="16.75" bestFit="1" customWidth="1"/>
    <col min="5640" max="5640" width="8" customWidth="1"/>
    <col min="5889" max="5889" width="5.875" customWidth="1"/>
    <col min="5890" max="5890" width="10.375" customWidth="1"/>
    <col min="5891" max="5891" width="12.125" customWidth="1"/>
    <col min="5892" max="5894" width="9.375" customWidth="1"/>
    <col min="5895" max="5895" width="16.75" bestFit="1" customWidth="1"/>
    <col min="5896" max="5896" width="8" customWidth="1"/>
    <col min="6145" max="6145" width="5.875" customWidth="1"/>
    <col min="6146" max="6146" width="10.375" customWidth="1"/>
    <col min="6147" max="6147" width="12.125" customWidth="1"/>
    <col min="6148" max="6150" width="9.375" customWidth="1"/>
    <col min="6151" max="6151" width="16.75" bestFit="1" customWidth="1"/>
    <col min="6152" max="6152" width="8" customWidth="1"/>
    <col min="6401" max="6401" width="5.875" customWidth="1"/>
    <col min="6402" max="6402" width="10.375" customWidth="1"/>
    <col min="6403" max="6403" width="12.125" customWidth="1"/>
    <col min="6404" max="6406" width="9.375" customWidth="1"/>
    <col min="6407" max="6407" width="16.75" bestFit="1" customWidth="1"/>
    <col min="6408" max="6408" width="8" customWidth="1"/>
    <col min="6657" max="6657" width="5.875" customWidth="1"/>
    <col min="6658" max="6658" width="10.375" customWidth="1"/>
    <col min="6659" max="6659" width="12.125" customWidth="1"/>
    <col min="6660" max="6662" width="9.375" customWidth="1"/>
    <col min="6663" max="6663" width="16.75" bestFit="1" customWidth="1"/>
    <col min="6664" max="6664" width="8" customWidth="1"/>
    <col min="6913" max="6913" width="5.875" customWidth="1"/>
    <col min="6914" max="6914" width="10.375" customWidth="1"/>
    <col min="6915" max="6915" width="12.125" customWidth="1"/>
    <col min="6916" max="6918" width="9.375" customWidth="1"/>
    <col min="6919" max="6919" width="16.75" bestFit="1" customWidth="1"/>
    <col min="6920" max="6920" width="8" customWidth="1"/>
    <col min="7169" max="7169" width="5.875" customWidth="1"/>
    <col min="7170" max="7170" width="10.375" customWidth="1"/>
    <col min="7171" max="7171" width="12.125" customWidth="1"/>
    <col min="7172" max="7174" width="9.375" customWidth="1"/>
    <col min="7175" max="7175" width="16.75" bestFit="1" customWidth="1"/>
    <col min="7176" max="7176" width="8" customWidth="1"/>
    <col min="7425" max="7425" width="5.875" customWidth="1"/>
    <col min="7426" max="7426" width="10.375" customWidth="1"/>
    <col min="7427" max="7427" width="12.125" customWidth="1"/>
    <col min="7428" max="7430" width="9.375" customWidth="1"/>
    <col min="7431" max="7431" width="16.75" bestFit="1" customWidth="1"/>
    <col min="7432" max="7432" width="8" customWidth="1"/>
    <col min="7681" max="7681" width="5.875" customWidth="1"/>
    <col min="7682" max="7682" width="10.375" customWidth="1"/>
    <col min="7683" max="7683" width="12.125" customWidth="1"/>
    <col min="7684" max="7686" width="9.375" customWidth="1"/>
    <col min="7687" max="7687" width="16.75" bestFit="1" customWidth="1"/>
    <col min="7688" max="7688" width="8" customWidth="1"/>
    <col min="7937" max="7937" width="5.875" customWidth="1"/>
    <col min="7938" max="7938" width="10.375" customWidth="1"/>
    <col min="7939" max="7939" width="12.125" customWidth="1"/>
    <col min="7940" max="7942" width="9.375" customWidth="1"/>
    <col min="7943" max="7943" width="16.75" bestFit="1" customWidth="1"/>
    <col min="7944" max="7944" width="8" customWidth="1"/>
    <col min="8193" max="8193" width="5.875" customWidth="1"/>
    <col min="8194" max="8194" width="10.375" customWidth="1"/>
    <col min="8195" max="8195" width="12.125" customWidth="1"/>
    <col min="8196" max="8198" width="9.375" customWidth="1"/>
    <col min="8199" max="8199" width="16.75" bestFit="1" customWidth="1"/>
    <col min="8200" max="8200" width="8" customWidth="1"/>
    <col min="8449" max="8449" width="5.875" customWidth="1"/>
    <col min="8450" max="8450" width="10.375" customWidth="1"/>
    <col min="8451" max="8451" width="12.125" customWidth="1"/>
    <col min="8452" max="8454" width="9.375" customWidth="1"/>
    <col min="8455" max="8455" width="16.75" bestFit="1" customWidth="1"/>
    <col min="8456" max="8456" width="8" customWidth="1"/>
    <col min="8705" max="8705" width="5.875" customWidth="1"/>
    <col min="8706" max="8706" width="10.375" customWidth="1"/>
    <col min="8707" max="8707" width="12.125" customWidth="1"/>
    <col min="8708" max="8710" width="9.375" customWidth="1"/>
    <col min="8711" max="8711" width="16.75" bestFit="1" customWidth="1"/>
    <col min="8712" max="8712" width="8" customWidth="1"/>
    <col min="8961" max="8961" width="5.875" customWidth="1"/>
    <col min="8962" max="8962" width="10.375" customWidth="1"/>
    <col min="8963" max="8963" width="12.125" customWidth="1"/>
    <col min="8964" max="8966" width="9.375" customWidth="1"/>
    <col min="8967" max="8967" width="16.75" bestFit="1" customWidth="1"/>
    <col min="8968" max="8968" width="8" customWidth="1"/>
    <col min="9217" max="9217" width="5.875" customWidth="1"/>
    <col min="9218" max="9218" width="10.375" customWidth="1"/>
    <col min="9219" max="9219" width="12.125" customWidth="1"/>
    <col min="9220" max="9222" width="9.375" customWidth="1"/>
    <col min="9223" max="9223" width="16.75" bestFit="1" customWidth="1"/>
    <col min="9224" max="9224" width="8" customWidth="1"/>
    <col min="9473" max="9473" width="5.875" customWidth="1"/>
    <col min="9474" max="9474" width="10.375" customWidth="1"/>
    <col min="9475" max="9475" width="12.125" customWidth="1"/>
    <col min="9476" max="9478" width="9.375" customWidth="1"/>
    <col min="9479" max="9479" width="16.75" bestFit="1" customWidth="1"/>
    <col min="9480" max="9480" width="8" customWidth="1"/>
    <col min="9729" max="9729" width="5.875" customWidth="1"/>
    <col min="9730" max="9730" width="10.375" customWidth="1"/>
    <col min="9731" max="9731" width="12.125" customWidth="1"/>
    <col min="9732" max="9734" width="9.375" customWidth="1"/>
    <col min="9735" max="9735" width="16.75" bestFit="1" customWidth="1"/>
    <col min="9736" max="9736" width="8" customWidth="1"/>
    <col min="9985" max="9985" width="5.875" customWidth="1"/>
    <col min="9986" max="9986" width="10.375" customWidth="1"/>
    <col min="9987" max="9987" width="12.125" customWidth="1"/>
    <col min="9988" max="9990" width="9.375" customWidth="1"/>
    <col min="9991" max="9991" width="16.75" bestFit="1" customWidth="1"/>
    <col min="9992" max="9992" width="8" customWidth="1"/>
    <col min="10241" max="10241" width="5.875" customWidth="1"/>
    <col min="10242" max="10242" width="10.375" customWidth="1"/>
    <col min="10243" max="10243" width="12.125" customWidth="1"/>
    <col min="10244" max="10246" width="9.375" customWidth="1"/>
    <col min="10247" max="10247" width="16.75" bestFit="1" customWidth="1"/>
    <col min="10248" max="10248" width="8" customWidth="1"/>
    <col min="10497" max="10497" width="5.875" customWidth="1"/>
    <col min="10498" max="10498" width="10.375" customWidth="1"/>
    <col min="10499" max="10499" width="12.125" customWidth="1"/>
    <col min="10500" max="10502" width="9.375" customWidth="1"/>
    <col min="10503" max="10503" width="16.75" bestFit="1" customWidth="1"/>
    <col min="10504" max="10504" width="8" customWidth="1"/>
    <col min="10753" max="10753" width="5.875" customWidth="1"/>
    <col min="10754" max="10754" width="10.375" customWidth="1"/>
    <col min="10755" max="10755" width="12.125" customWidth="1"/>
    <col min="10756" max="10758" width="9.375" customWidth="1"/>
    <col min="10759" max="10759" width="16.75" bestFit="1" customWidth="1"/>
    <col min="10760" max="10760" width="8" customWidth="1"/>
    <col min="11009" max="11009" width="5.875" customWidth="1"/>
    <col min="11010" max="11010" width="10.375" customWidth="1"/>
    <col min="11011" max="11011" width="12.125" customWidth="1"/>
    <col min="11012" max="11014" width="9.375" customWidth="1"/>
    <col min="11015" max="11015" width="16.75" bestFit="1" customWidth="1"/>
    <col min="11016" max="11016" width="8" customWidth="1"/>
    <col min="11265" max="11265" width="5.875" customWidth="1"/>
    <col min="11266" max="11266" width="10.375" customWidth="1"/>
    <col min="11267" max="11267" width="12.125" customWidth="1"/>
    <col min="11268" max="11270" width="9.375" customWidth="1"/>
    <col min="11271" max="11271" width="16.75" bestFit="1" customWidth="1"/>
    <col min="11272" max="11272" width="8" customWidth="1"/>
    <col min="11521" max="11521" width="5.875" customWidth="1"/>
    <col min="11522" max="11522" width="10.375" customWidth="1"/>
    <col min="11523" max="11523" width="12.125" customWidth="1"/>
    <col min="11524" max="11526" width="9.375" customWidth="1"/>
    <col min="11527" max="11527" width="16.75" bestFit="1" customWidth="1"/>
    <col min="11528" max="11528" width="8" customWidth="1"/>
    <col min="11777" max="11777" width="5.875" customWidth="1"/>
    <col min="11778" max="11778" width="10.375" customWidth="1"/>
    <col min="11779" max="11779" width="12.125" customWidth="1"/>
    <col min="11780" max="11782" width="9.375" customWidth="1"/>
    <col min="11783" max="11783" width="16.75" bestFit="1" customWidth="1"/>
    <col min="11784" max="11784" width="8" customWidth="1"/>
    <col min="12033" max="12033" width="5.875" customWidth="1"/>
    <col min="12034" max="12034" width="10.375" customWidth="1"/>
    <col min="12035" max="12035" width="12.125" customWidth="1"/>
    <col min="12036" max="12038" width="9.375" customWidth="1"/>
    <col min="12039" max="12039" width="16.75" bestFit="1" customWidth="1"/>
    <col min="12040" max="12040" width="8" customWidth="1"/>
    <col min="12289" max="12289" width="5.875" customWidth="1"/>
    <col min="12290" max="12290" width="10.375" customWidth="1"/>
    <col min="12291" max="12291" width="12.125" customWidth="1"/>
    <col min="12292" max="12294" width="9.375" customWidth="1"/>
    <col min="12295" max="12295" width="16.75" bestFit="1" customWidth="1"/>
    <col min="12296" max="12296" width="8" customWidth="1"/>
    <col min="12545" max="12545" width="5.875" customWidth="1"/>
    <col min="12546" max="12546" width="10.375" customWidth="1"/>
    <col min="12547" max="12547" width="12.125" customWidth="1"/>
    <col min="12548" max="12550" width="9.375" customWidth="1"/>
    <col min="12551" max="12551" width="16.75" bestFit="1" customWidth="1"/>
    <col min="12552" max="12552" width="8" customWidth="1"/>
    <col min="12801" max="12801" width="5.875" customWidth="1"/>
    <col min="12802" max="12802" width="10.375" customWidth="1"/>
    <col min="12803" max="12803" width="12.125" customWidth="1"/>
    <col min="12804" max="12806" width="9.375" customWidth="1"/>
    <col min="12807" max="12807" width="16.75" bestFit="1" customWidth="1"/>
    <col min="12808" max="12808" width="8" customWidth="1"/>
    <col min="13057" max="13057" width="5.875" customWidth="1"/>
    <col min="13058" max="13058" width="10.375" customWidth="1"/>
    <col min="13059" max="13059" width="12.125" customWidth="1"/>
    <col min="13060" max="13062" width="9.375" customWidth="1"/>
    <col min="13063" max="13063" width="16.75" bestFit="1" customWidth="1"/>
    <col min="13064" max="13064" width="8" customWidth="1"/>
    <col min="13313" max="13313" width="5.875" customWidth="1"/>
    <col min="13314" max="13314" width="10.375" customWidth="1"/>
    <col min="13315" max="13315" width="12.125" customWidth="1"/>
    <col min="13316" max="13318" width="9.375" customWidth="1"/>
    <col min="13319" max="13319" width="16.75" bestFit="1" customWidth="1"/>
    <col min="13320" max="13320" width="8" customWidth="1"/>
    <col min="13569" max="13569" width="5.875" customWidth="1"/>
    <col min="13570" max="13570" width="10.375" customWidth="1"/>
    <col min="13571" max="13571" width="12.125" customWidth="1"/>
    <col min="13572" max="13574" width="9.375" customWidth="1"/>
    <col min="13575" max="13575" width="16.75" bestFit="1" customWidth="1"/>
    <col min="13576" max="13576" width="8" customWidth="1"/>
    <col min="13825" max="13825" width="5.875" customWidth="1"/>
    <col min="13826" max="13826" width="10.375" customWidth="1"/>
    <col min="13827" max="13827" width="12.125" customWidth="1"/>
    <col min="13828" max="13830" width="9.375" customWidth="1"/>
    <col min="13831" max="13831" width="16.75" bestFit="1" customWidth="1"/>
    <col min="13832" max="13832" width="8" customWidth="1"/>
    <col min="14081" max="14081" width="5.875" customWidth="1"/>
    <col min="14082" max="14082" width="10.375" customWidth="1"/>
    <col min="14083" max="14083" width="12.125" customWidth="1"/>
    <col min="14084" max="14086" width="9.375" customWidth="1"/>
    <col min="14087" max="14087" width="16.75" bestFit="1" customWidth="1"/>
    <col min="14088" max="14088" width="8" customWidth="1"/>
    <col min="14337" max="14337" width="5.875" customWidth="1"/>
    <col min="14338" max="14338" width="10.375" customWidth="1"/>
    <col min="14339" max="14339" width="12.125" customWidth="1"/>
    <col min="14340" max="14342" width="9.375" customWidth="1"/>
    <col min="14343" max="14343" width="16.75" bestFit="1" customWidth="1"/>
    <col min="14344" max="14344" width="8" customWidth="1"/>
    <col min="14593" max="14593" width="5.875" customWidth="1"/>
    <col min="14594" max="14594" width="10.375" customWidth="1"/>
    <col min="14595" max="14595" width="12.125" customWidth="1"/>
    <col min="14596" max="14598" width="9.375" customWidth="1"/>
    <col min="14599" max="14599" width="16.75" bestFit="1" customWidth="1"/>
    <col min="14600" max="14600" width="8" customWidth="1"/>
    <col min="14849" max="14849" width="5.875" customWidth="1"/>
    <col min="14850" max="14850" width="10.375" customWidth="1"/>
    <col min="14851" max="14851" width="12.125" customWidth="1"/>
    <col min="14852" max="14854" width="9.375" customWidth="1"/>
    <col min="14855" max="14855" width="16.75" bestFit="1" customWidth="1"/>
    <col min="14856" max="14856" width="8" customWidth="1"/>
    <col min="15105" max="15105" width="5.875" customWidth="1"/>
    <col min="15106" max="15106" width="10.375" customWidth="1"/>
    <col min="15107" max="15107" width="12.125" customWidth="1"/>
    <col min="15108" max="15110" width="9.375" customWidth="1"/>
    <col min="15111" max="15111" width="16.75" bestFit="1" customWidth="1"/>
    <col min="15112" max="15112" width="8" customWidth="1"/>
    <col min="15361" max="15361" width="5.875" customWidth="1"/>
    <col min="15362" max="15362" width="10.375" customWidth="1"/>
    <col min="15363" max="15363" width="12.125" customWidth="1"/>
    <col min="15364" max="15366" width="9.375" customWidth="1"/>
    <col min="15367" max="15367" width="16.75" bestFit="1" customWidth="1"/>
    <col min="15368" max="15368" width="8" customWidth="1"/>
    <col min="15617" max="15617" width="5.875" customWidth="1"/>
    <col min="15618" max="15618" width="10.375" customWidth="1"/>
    <col min="15619" max="15619" width="12.125" customWidth="1"/>
    <col min="15620" max="15622" width="9.375" customWidth="1"/>
    <col min="15623" max="15623" width="16.75" bestFit="1" customWidth="1"/>
    <col min="15624" max="15624" width="8" customWidth="1"/>
    <col min="15873" max="15873" width="5.875" customWidth="1"/>
    <col min="15874" max="15874" width="10.375" customWidth="1"/>
    <col min="15875" max="15875" width="12.125" customWidth="1"/>
    <col min="15876" max="15878" width="9.375" customWidth="1"/>
    <col min="15879" max="15879" width="16.75" bestFit="1" customWidth="1"/>
    <col min="15880" max="15880" width="8" customWidth="1"/>
    <col min="16129" max="16129" width="5.875" customWidth="1"/>
    <col min="16130" max="16130" width="10.375" customWidth="1"/>
    <col min="16131" max="16131" width="12.125" customWidth="1"/>
    <col min="16132" max="16134" width="9.375" customWidth="1"/>
    <col min="16135" max="16135" width="16.75" bestFit="1" customWidth="1"/>
    <col min="16136" max="16136" width="8" customWidth="1"/>
  </cols>
  <sheetData>
    <row r="1" spans="1:7" x14ac:dyDescent="0.15">
      <c r="C1" s="34"/>
    </row>
    <row r="2" spans="1:7" ht="14.25" x14ac:dyDescent="0.15">
      <c r="A2" s="73" t="s">
        <v>271</v>
      </c>
      <c r="B2" s="73"/>
      <c r="C2" s="73"/>
      <c r="D2" s="73"/>
      <c r="E2" s="73"/>
      <c r="F2" s="73"/>
      <c r="G2" s="73"/>
    </row>
    <row r="4" spans="1:7" x14ac:dyDescent="0.15">
      <c r="D4" s="74" t="s">
        <v>272</v>
      </c>
      <c r="E4" s="75"/>
    </row>
    <row r="5" spans="1:7" x14ac:dyDescent="0.15">
      <c r="A5" s="36" t="s">
        <v>273</v>
      </c>
      <c r="B5" s="37" t="s">
        <v>274</v>
      </c>
      <c r="C5" s="38" t="s">
        <v>275</v>
      </c>
      <c r="D5" s="36" t="s">
        <v>276</v>
      </c>
      <c r="E5" s="39" t="s">
        <v>277</v>
      </c>
      <c r="F5" s="36" t="s">
        <v>278</v>
      </c>
      <c r="G5" s="40" t="s">
        <v>279</v>
      </c>
    </row>
    <row r="6" spans="1:7" x14ac:dyDescent="0.15">
      <c r="A6" s="41">
        <v>1</v>
      </c>
      <c r="B6" s="42">
        <v>43217</v>
      </c>
      <c r="C6" s="43" t="s">
        <v>126</v>
      </c>
      <c r="D6" s="36">
        <v>40</v>
      </c>
      <c r="E6" s="44">
        <f>D6/40</f>
        <v>1</v>
      </c>
      <c r="F6" s="36" t="s">
        <v>280</v>
      </c>
      <c r="G6" s="41" t="str">
        <f>IF(E6=1.1,"ﾏｻﾊﾞ",IF(E6&lt;1.1,"ﾏｻﾊﾞ","ｺﾞﾏｻﾊﾞ"))</f>
        <v>ﾏｻﾊﾞ</v>
      </c>
    </row>
    <row r="7" spans="1:7" x14ac:dyDescent="0.15">
      <c r="A7" s="41">
        <f t="shared" ref="A7:A8" si="0">A6+1</f>
        <v>2</v>
      </c>
      <c r="B7" s="42">
        <v>43217</v>
      </c>
      <c r="C7" s="43">
        <v>7</v>
      </c>
      <c r="D7" s="36">
        <v>41</v>
      </c>
      <c r="E7" s="44">
        <f>D7/40</f>
        <v>1.0249999999999999</v>
      </c>
      <c r="F7" s="36" t="s">
        <v>282</v>
      </c>
      <c r="G7" s="41" t="str">
        <f>IF(E7=1.1,"ﾏｻﾊﾞ",IF(E7&lt;1.1,"ﾏｻﾊﾞ","ｺﾞﾏｻﾊﾞ"))</f>
        <v>ﾏｻﾊﾞ</v>
      </c>
    </row>
    <row r="8" spans="1:7" x14ac:dyDescent="0.15">
      <c r="A8" s="41">
        <f t="shared" si="0"/>
        <v>3</v>
      </c>
      <c r="B8" s="42">
        <v>43217</v>
      </c>
      <c r="C8" s="43">
        <v>9</v>
      </c>
      <c r="D8" s="36">
        <v>42</v>
      </c>
      <c r="E8" s="44">
        <f t="shared" ref="E8" si="1">D8/40</f>
        <v>1.05</v>
      </c>
      <c r="F8" s="36" t="s">
        <v>282</v>
      </c>
      <c r="G8" s="41" t="str">
        <f t="shared" ref="G8" si="2">IF(E8=1.1,"ﾏｻﾊﾞ",IF(E8&lt;1.1,"ﾏｻﾊﾞ","ｺﾞﾏｻﾊﾞ"))</f>
        <v>ﾏｻﾊﾞ</v>
      </c>
    </row>
    <row r="9" spans="1:7" s="32" customFormat="1" ht="12" x14ac:dyDescent="0.15">
      <c r="A9" s="45"/>
      <c r="B9" s="46"/>
      <c r="C9" s="47"/>
      <c r="D9" s="45"/>
      <c r="E9" s="48"/>
      <c r="F9" s="49"/>
      <c r="G9" s="45"/>
    </row>
    <row r="10" spans="1:7" s="32" customFormat="1" ht="12" x14ac:dyDescent="0.15">
      <c r="A10" s="50"/>
      <c r="B10" s="51"/>
      <c r="C10" s="52" t="s">
        <v>283</v>
      </c>
      <c r="E10" s="34"/>
    </row>
    <row r="11" spans="1:7" s="32" customFormat="1" ht="12" x14ac:dyDescent="0.15">
      <c r="A11" s="50"/>
      <c r="B11" s="51"/>
      <c r="C11" s="52" t="s">
        <v>284</v>
      </c>
      <c r="E11" s="34"/>
    </row>
    <row r="13" spans="1:7" s="32" customFormat="1" ht="12" x14ac:dyDescent="0.15">
      <c r="B13" s="33"/>
      <c r="C13" s="53" t="s">
        <v>285</v>
      </c>
      <c r="D13" s="54"/>
      <c r="E13" s="55"/>
      <c r="F13" s="54"/>
    </row>
    <row r="14" spans="1:7" s="32" customFormat="1" ht="12" x14ac:dyDescent="0.15">
      <c r="B14" s="33"/>
      <c r="C14" s="53"/>
      <c r="D14" s="54"/>
      <c r="E14" s="55"/>
      <c r="F14" s="54"/>
    </row>
    <row r="15" spans="1:7" s="32" customFormat="1" ht="12" x14ac:dyDescent="0.15">
      <c r="B15" s="33"/>
      <c r="C15" s="53"/>
      <c r="D15" s="54"/>
      <c r="E15" s="55"/>
      <c r="F15" s="54"/>
    </row>
  </sheetData>
  <mergeCells count="2">
    <mergeCell ref="A2:G2"/>
    <mergeCell ref="D4:E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45"/>
  <sheetViews>
    <sheetView zoomScaleNormal="100" workbookViewId="0">
      <selection activeCell="BN40" sqref="BN40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  <col min="70" max="70" width="14.75" customWidth="1"/>
  </cols>
  <sheetData>
    <row r="1" spans="1:72" x14ac:dyDescent="0.15">
      <c r="B1">
        <v>2018</v>
      </c>
      <c r="C1" t="s">
        <v>0</v>
      </c>
      <c r="D1">
        <v>6</v>
      </c>
      <c r="E1" t="s">
        <v>1</v>
      </c>
      <c r="F1" s="1" t="s">
        <v>2</v>
      </c>
    </row>
    <row r="5" spans="1:72" x14ac:dyDescent="0.15">
      <c r="A5" s="2" t="s">
        <v>3</v>
      </c>
      <c r="B5" s="3"/>
      <c r="C5" s="2" t="s">
        <v>4</v>
      </c>
      <c r="D5" s="62" t="s">
        <v>5</v>
      </c>
      <c r="E5" s="64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72" x14ac:dyDescent="0.15">
      <c r="A6" s="5" t="s">
        <v>11</v>
      </c>
      <c r="B6" s="3"/>
      <c r="C6" s="6">
        <v>350100</v>
      </c>
      <c r="D6" s="65" t="s">
        <v>228</v>
      </c>
      <c r="E6" s="66"/>
      <c r="F6" s="7" t="s">
        <v>12</v>
      </c>
      <c r="G6" s="6" t="s">
        <v>13</v>
      </c>
      <c r="H6" s="6">
        <v>3</v>
      </c>
      <c r="I6" s="6">
        <v>92</v>
      </c>
      <c r="J6" s="6">
        <v>3</v>
      </c>
    </row>
    <row r="7" spans="1:72" x14ac:dyDescent="0.15">
      <c r="A7" s="3"/>
      <c r="B7" s="3"/>
      <c r="C7" s="3"/>
      <c r="D7" s="62" t="s">
        <v>14</v>
      </c>
      <c r="E7" s="64"/>
      <c r="F7" s="3"/>
      <c r="G7" s="3"/>
      <c r="H7" s="3"/>
      <c r="I7" s="3"/>
      <c r="J7" s="3"/>
    </row>
    <row r="8" spans="1:72" x14ac:dyDescent="0.15">
      <c r="A8" s="3"/>
      <c r="B8" s="3"/>
      <c r="C8" s="3"/>
      <c r="D8" s="67">
        <v>3511</v>
      </c>
      <c r="E8" s="68"/>
      <c r="F8" s="3"/>
      <c r="G8" s="3"/>
      <c r="H8" s="3"/>
      <c r="I8" s="3"/>
      <c r="J8" s="3"/>
    </row>
    <row r="9" spans="1:72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72" x14ac:dyDescent="0.15">
      <c r="A10" s="2" t="s">
        <v>16</v>
      </c>
      <c r="B10" s="2" t="s">
        <v>17</v>
      </c>
      <c r="C10" s="2" t="s">
        <v>18</v>
      </c>
      <c r="D10" s="62" t="s">
        <v>19</v>
      </c>
      <c r="E10" s="64"/>
      <c r="F10" s="62" t="s">
        <v>20</v>
      </c>
      <c r="G10" s="63"/>
      <c r="H10" s="63"/>
      <c r="I10" s="63"/>
      <c r="J10" s="64"/>
    </row>
    <row r="11" spans="1:72" x14ac:dyDescent="0.15">
      <c r="A11" s="8">
        <v>4158</v>
      </c>
      <c r="B11" s="15">
        <v>150</v>
      </c>
      <c r="C11" s="15">
        <v>7</v>
      </c>
      <c r="D11" s="70">
        <v>1740</v>
      </c>
      <c r="E11" s="71"/>
      <c r="F11" s="77" t="s">
        <v>229</v>
      </c>
      <c r="G11" s="77"/>
      <c r="H11" s="77"/>
      <c r="I11" s="77"/>
      <c r="J11" s="77"/>
    </row>
    <row r="12" spans="1:72" x14ac:dyDescent="0.15">
      <c r="A12" s="17">
        <v>2115</v>
      </c>
      <c r="B12" s="17">
        <v>150</v>
      </c>
      <c r="C12" s="17">
        <v>7</v>
      </c>
      <c r="D12" s="76">
        <v>1593</v>
      </c>
      <c r="E12" s="76"/>
      <c r="F12" s="78"/>
      <c r="G12" s="78"/>
      <c r="H12" s="78"/>
      <c r="I12" s="78"/>
      <c r="J12" s="78"/>
    </row>
    <row r="13" spans="1:72" x14ac:dyDescent="0.15">
      <c r="O13" s="9" t="s">
        <v>92</v>
      </c>
      <c r="BR13" s="10" t="s">
        <v>88</v>
      </c>
      <c r="BS13" s="69" t="s">
        <v>103</v>
      </c>
      <c r="BT13" s="69"/>
    </row>
    <row r="14" spans="1:72" x14ac:dyDescent="0.15">
      <c r="A14" s="62" t="s">
        <v>21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62" t="s">
        <v>22</v>
      </c>
      <c r="M14" s="63"/>
      <c r="N14" s="64"/>
      <c r="O14" s="62" t="s">
        <v>23</v>
      </c>
      <c r="P14" s="63"/>
      <c r="Q14" s="63"/>
      <c r="R14" s="63"/>
      <c r="S14" s="63"/>
      <c r="T14" s="63"/>
      <c r="U14" s="64"/>
      <c r="V14" s="62" t="s">
        <v>24</v>
      </c>
      <c r="W14" s="63"/>
      <c r="X14" s="63"/>
      <c r="Y14" s="63"/>
      <c r="Z14" s="63"/>
      <c r="AA14" s="64"/>
      <c r="AB14" s="62" t="s">
        <v>25</v>
      </c>
      <c r="AC14" s="63"/>
      <c r="AD14" s="63"/>
      <c r="AE14" s="63"/>
      <c r="AF14" s="63"/>
      <c r="AG14" s="63"/>
      <c r="AH14" s="64"/>
      <c r="AI14" s="62" t="s">
        <v>26</v>
      </c>
      <c r="AJ14" s="63"/>
      <c r="AK14" s="63"/>
      <c r="AL14" s="63"/>
      <c r="AM14" s="63"/>
      <c r="AN14" s="63"/>
      <c r="AO14" s="64"/>
      <c r="AP14" s="62" t="s">
        <v>27</v>
      </c>
      <c r="AQ14" s="64"/>
      <c r="AR14" s="62" t="s">
        <v>105</v>
      </c>
      <c r="AS14" s="64"/>
      <c r="AT14" s="2" t="s">
        <v>28</v>
      </c>
      <c r="AU14" s="62" t="s">
        <v>29</v>
      </c>
      <c r="AV14" s="63"/>
      <c r="AW14" s="64"/>
      <c r="AX14" s="2" t="s">
        <v>30</v>
      </c>
      <c r="AY14" s="2" t="s">
        <v>96</v>
      </c>
      <c r="AZ14" s="2" t="s">
        <v>31</v>
      </c>
      <c r="BA14" s="62" t="s">
        <v>32</v>
      </c>
      <c r="BB14" s="63"/>
      <c r="BC14" s="64"/>
      <c r="BD14" s="62" t="s">
        <v>33</v>
      </c>
      <c r="BE14" s="63"/>
      <c r="BF14" s="64"/>
      <c r="BG14" s="62" t="s">
        <v>34</v>
      </c>
      <c r="BH14" s="63"/>
      <c r="BI14" s="64"/>
      <c r="BJ14" s="2" t="s">
        <v>35</v>
      </c>
      <c r="BK14" s="62" t="s">
        <v>36</v>
      </c>
      <c r="BL14" s="63"/>
      <c r="BM14" s="64"/>
      <c r="BN14" s="2" t="s">
        <v>94</v>
      </c>
      <c r="BO14" s="4" t="s">
        <v>37</v>
      </c>
      <c r="BP14" s="13" t="s">
        <v>93</v>
      </c>
      <c r="BQ14" s="13" t="s">
        <v>87</v>
      </c>
      <c r="BR14" s="10" t="s">
        <v>89</v>
      </c>
      <c r="BS14" s="14" t="s">
        <v>100</v>
      </c>
      <c r="BT14" s="14" t="s">
        <v>101</v>
      </c>
    </row>
    <row r="15" spans="1:72" x14ac:dyDescent="0.15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43</v>
      </c>
      <c r="G15" s="2" t="s">
        <v>17</v>
      </c>
      <c r="H15" s="2" t="s">
        <v>44</v>
      </c>
      <c r="I15" s="2" t="s">
        <v>45</v>
      </c>
      <c r="J15" s="2" t="s">
        <v>46</v>
      </c>
      <c r="K15" s="2" t="s">
        <v>47</v>
      </c>
      <c r="L15" s="2" t="s">
        <v>48</v>
      </c>
      <c r="M15" s="2" t="s">
        <v>49</v>
      </c>
      <c r="N15" s="2" t="s">
        <v>50</v>
      </c>
      <c r="O15" s="2" t="s">
        <v>51</v>
      </c>
      <c r="P15" s="2" t="s">
        <v>52</v>
      </c>
      <c r="Q15" s="2" t="s">
        <v>53</v>
      </c>
      <c r="R15" s="2" t="s">
        <v>54</v>
      </c>
      <c r="S15" s="2" t="s">
        <v>55</v>
      </c>
      <c r="T15" s="2" t="s">
        <v>56</v>
      </c>
      <c r="U15" s="2" t="s">
        <v>57</v>
      </c>
      <c r="V15" s="2" t="s">
        <v>51</v>
      </c>
      <c r="W15" s="2" t="s">
        <v>52</v>
      </c>
      <c r="X15" s="2" t="s">
        <v>53</v>
      </c>
      <c r="Y15" s="2" t="s">
        <v>54</v>
      </c>
      <c r="Z15" s="2" t="s">
        <v>56</v>
      </c>
      <c r="AA15" s="2" t="s">
        <v>57</v>
      </c>
      <c r="AB15" s="2" t="s">
        <v>51</v>
      </c>
      <c r="AC15" s="2" t="s">
        <v>52</v>
      </c>
      <c r="AD15" s="2" t="s">
        <v>53</v>
      </c>
      <c r="AE15" s="2" t="s">
        <v>54</v>
      </c>
      <c r="AF15" s="2" t="s">
        <v>55</v>
      </c>
      <c r="AG15" s="2" t="s">
        <v>56</v>
      </c>
      <c r="AH15" s="2" t="s">
        <v>57</v>
      </c>
      <c r="AI15" s="2" t="s">
        <v>51</v>
      </c>
      <c r="AJ15" s="2" t="s">
        <v>52</v>
      </c>
      <c r="AK15" s="2" t="s">
        <v>53</v>
      </c>
      <c r="AL15" s="2" t="s">
        <v>54</v>
      </c>
      <c r="AM15" s="2" t="s">
        <v>55</v>
      </c>
      <c r="AN15" s="2" t="s">
        <v>56</v>
      </c>
      <c r="AO15" s="2" t="s">
        <v>57</v>
      </c>
      <c r="AP15" s="2" t="s">
        <v>56</v>
      </c>
      <c r="AQ15" s="2" t="s">
        <v>57</v>
      </c>
      <c r="AR15" s="2" t="s">
        <v>56</v>
      </c>
      <c r="AS15" s="2" t="s">
        <v>57</v>
      </c>
      <c r="AT15" s="2" t="s">
        <v>97</v>
      </c>
      <c r="AU15" s="2" t="s">
        <v>99</v>
      </c>
      <c r="AV15" s="2" t="s">
        <v>56</v>
      </c>
      <c r="AW15" s="2" t="s">
        <v>57</v>
      </c>
      <c r="AX15" s="2" t="s">
        <v>99</v>
      </c>
      <c r="AY15" s="2" t="s">
        <v>95</v>
      </c>
      <c r="AZ15" s="2" t="s">
        <v>98</v>
      </c>
      <c r="BA15" s="2" t="s">
        <v>99</v>
      </c>
      <c r="BB15" s="2" t="s">
        <v>56</v>
      </c>
      <c r="BC15" s="2" t="s">
        <v>57</v>
      </c>
      <c r="BD15" s="2" t="s">
        <v>99</v>
      </c>
      <c r="BE15" s="2" t="s">
        <v>56</v>
      </c>
      <c r="BF15" s="2" t="s">
        <v>57</v>
      </c>
      <c r="BG15" s="2" t="s">
        <v>99</v>
      </c>
      <c r="BH15" s="2" t="s">
        <v>56</v>
      </c>
      <c r="BI15" s="2" t="s">
        <v>57</v>
      </c>
      <c r="BJ15" s="2" t="s">
        <v>57</v>
      </c>
      <c r="BK15" s="2" t="s">
        <v>99</v>
      </c>
      <c r="BL15" s="2" t="s">
        <v>56</v>
      </c>
      <c r="BM15" s="2" t="s">
        <v>57</v>
      </c>
      <c r="BN15" s="2" t="s">
        <v>98</v>
      </c>
      <c r="BO15" s="4"/>
      <c r="BP15" s="13" t="s">
        <v>90</v>
      </c>
      <c r="BQ15" s="13"/>
      <c r="BR15" s="11" t="s">
        <v>91</v>
      </c>
      <c r="BS15" s="14" t="s">
        <v>104</v>
      </c>
      <c r="BT15" s="14" t="s">
        <v>102</v>
      </c>
    </row>
    <row r="16" spans="1:72" x14ac:dyDescent="0.15">
      <c r="A16" s="5" t="s">
        <v>58</v>
      </c>
      <c r="B16" s="6" t="s">
        <v>230</v>
      </c>
      <c r="C16" s="7" t="s">
        <v>231</v>
      </c>
      <c r="D16" s="16" t="s">
        <v>232</v>
      </c>
      <c r="E16" s="6">
        <v>34.53</v>
      </c>
      <c r="F16" s="6">
        <v>132</v>
      </c>
      <c r="G16" s="15">
        <v>56</v>
      </c>
      <c r="H16" s="15">
        <v>6</v>
      </c>
      <c r="I16" s="15">
        <v>460</v>
      </c>
      <c r="J16" s="15">
        <v>19.600000000000001</v>
      </c>
      <c r="K16" s="15"/>
      <c r="L16" s="15"/>
      <c r="M16" s="15">
        <v>1.36</v>
      </c>
      <c r="N16" s="15"/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30</v>
      </c>
      <c r="W16" s="15">
        <v>0</v>
      </c>
      <c r="X16" s="15">
        <v>0</v>
      </c>
      <c r="Y16" s="15">
        <v>2</v>
      </c>
      <c r="Z16" s="15">
        <v>2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1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1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16</v>
      </c>
      <c r="BL16" s="15">
        <v>4</v>
      </c>
      <c r="BM16" s="15">
        <v>7</v>
      </c>
      <c r="BN16" s="15">
        <v>0</v>
      </c>
      <c r="BO16" s="15">
        <v>160</v>
      </c>
      <c r="BP16" s="30">
        <v>6.25E-2</v>
      </c>
      <c r="BQ16" s="28"/>
      <c r="BR16" s="12">
        <f t="shared" ref="BR16:BR45" si="0">(I16/G16)/($D$11/$B$11)</f>
        <v>0.70812807881773399</v>
      </c>
    </row>
    <row r="17" spans="1:70" x14ac:dyDescent="0.15">
      <c r="A17" s="5" t="s">
        <v>59</v>
      </c>
      <c r="B17" s="6">
        <v>21</v>
      </c>
      <c r="C17" s="7" t="s">
        <v>233</v>
      </c>
      <c r="D17" s="16" t="s">
        <v>234</v>
      </c>
      <c r="E17" s="6">
        <v>35.200000000000003</v>
      </c>
      <c r="F17" s="6">
        <v>131.4</v>
      </c>
      <c r="G17" s="15">
        <v>143</v>
      </c>
      <c r="H17" s="15">
        <v>10</v>
      </c>
      <c r="I17" s="15">
        <v>1380</v>
      </c>
      <c r="J17" s="15">
        <v>20.3</v>
      </c>
      <c r="K17" s="15"/>
      <c r="L17" s="15"/>
      <c r="M17" s="15">
        <v>1.61</v>
      </c>
      <c r="N17" s="15"/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1</v>
      </c>
      <c r="U17" s="15">
        <v>0</v>
      </c>
      <c r="V17" s="15">
        <v>4</v>
      </c>
      <c r="W17" s="15">
        <v>0</v>
      </c>
      <c r="X17" s="15">
        <v>0</v>
      </c>
      <c r="Y17" s="15">
        <v>0</v>
      </c>
      <c r="Z17" s="15">
        <v>11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4</v>
      </c>
      <c r="BL17" s="15">
        <v>1</v>
      </c>
      <c r="BM17" s="15">
        <v>1</v>
      </c>
      <c r="BN17" s="15">
        <v>0</v>
      </c>
      <c r="BO17" s="15">
        <v>17</v>
      </c>
      <c r="BP17" s="17">
        <v>1</v>
      </c>
      <c r="BQ17" s="28"/>
      <c r="BR17" s="12">
        <f t="shared" si="0"/>
        <v>0.83192669399565955</v>
      </c>
    </row>
    <row r="18" spans="1:70" x14ac:dyDescent="0.15">
      <c r="A18" s="5" t="s">
        <v>60</v>
      </c>
      <c r="B18" s="6">
        <v>14</v>
      </c>
      <c r="C18" s="7" t="s">
        <v>235</v>
      </c>
      <c r="D18" s="16" t="s">
        <v>236</v>
      </c>
      <c r="E18" s="6">
        <v>36.4</v>
      </c>
      <c r="F18" s="6">
        <v>132.19999999999999</v>
      </c>
      <c r="G18" s="15">
        <v>150</v>
      </c>
      <c r="H18" s="15">
        <v>9</v>
      </c>
      <c r="I18" s="15">
        <v>1380</v>
      </c>
      <c r="J18" s="15">
        <v>19</v>
      </c>
      <c r="K18" s="15"/>
      <c r="L18" s="15"/>
      <c r="M18" s="15">
        <v>3.42</v>
      </c>
      <c r="N18" s="15"/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7">
        <v>1</v>
      </c>
      <c r="BQ18" s="28"/>
      <c r="BR18" s="12">
        <f t="shared" si="0"/>
        <v>0.79310344827586199</v>
      </c>
    </row>
    <row r="19" spans="1:70" x14ac:dyDescent="0.15">
      <c r="A19" s="5" t="s">
        <v>61</v>
      </c>
      <c r="B19" s="6">
        <v>13</v>
      </c>
      <c r="C19" s="7" t="s">
        <v>237</v>
      </c>
      <c r="D19" s="16" t="s">
        <v>238</v>
      </c>
      <c r="E19" s="6">
        <v>36.200000000000003</v>
      </c>
      <c r="F19" s="6">
        <v>132.19999999999999</v>
      </c>
      <c r="G19" s="15">
        <v>150</v>
      </c>
      <c r="H19" s="15">
        <v>13</v>
      </c>
      <c r="I19" s="15">
        <v>1530</v>
      </c>
      <c r="J19" s="15">
        <v>19.100000000000001</v>
      </c>
      <c r="K19" s="15"/>
      <c r="L19" s="15"/>
      <c r="M19" s="15">
        <v>2.42</v>
      </c>
      <c r="N19" s="15"/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17">
        <v>1</v>
      </c>
      <c r="BQ19" s="28"/>
      <c r="BR19" s="12">
        <f t="shared" si="0"/>
        <v>0.87931034482758619</v>
      </c>
    </row>
    <row r="20" spans="1:70" x14ac:dyDescent="0.15">
      <c r="A20" s="5" t="s">
        <v>62</v>
      </c>
      <c r="B20" s="6">
        <v>5</v>
      </c>
      <c r="C20" s="7" t="s">
        <v>239</v>
      </c>
      <c r="D20" s="16" t="s">
        <v>240</v>
      </c>
      <c r="E20" s="6">
        <v>36</v>
      </c>
      <c r="F20" s="6">
        <v>132</v>
      </c>
      <c r="G20" s="15">
        <v>150</v>
      </c>
      <c r="H20" s="15">
        <v>7</v>
      </c>
      <c r="I20" s="15">
        <v>1540</v>
      </c>
      <c r="J20" s="15">
        <v>19.7</v>
      </c>
      <c r="K20" s="15"/>
      <c r="L20" s="15"/>
      <c r="M20" s="15">
        <v>2.27</v>
      </c>
      <c r="N20" s="15"/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1</v>
      </c>
      <c r="AV20" s="15">
        <v>0</v>
      </c>
      <c r="AW20" s="15">
        <v>3</v>
      </c>
      <c r="AX20" s="15">
        <v>2</v>
      </c>
      <c r="AY20" s="15">
        <v>0</v>
      </c>
      <c r="AZ20" s="15">
        <v>1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9</v>
      </c>
      <c r="BP20" s="17">
        <v>1</v>
      </c>
      <c r="BQ20" s="28"/>
      <c r="BR20" s="12">
        <f t="shared" si="0"/>
        <v>0.88505747126436796</v>
      </c>
    </row>
    <row r="21" spans="1:70" x14ac:dyDescent="0.15">
      <c r="A21" s="5" t="s">
        <v>11</v>
      </c>
      <c r="B21" s="6">
        <v>12</v>
      </c>
      <c r="C21" s="7" t="s">
        <v>237</v>
      </c>
      <c r="D21" s="16" t="s">
        <v>241</v>
      </c>
      <c r="E21" s="6">
        <v>36</v>
      </c>
      <c r="F21" s="6">
        <v>132.19999999999999</v>
      </c>
      <c r="G21" s="15">
        <v>150</v>
      </c>
      <c r="H21" s="15">
        <v>40</v>
      </c>
      <c r="I21" s="15">
        <v>1660</v>
      </c>
      <c r="J21" s="15">
        <v>19.8</v>
      </c>
      <c r="K21" s="15"/>
      <c r="L21" s="15"/>
      <c r="M21" s="15">
        <v>1.48</v>
      </c>
      <c r="N21" s="15"/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3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1</v>
      </c>
      <c r="AW21" s="15">
        <v>1</v>
      </c>
      <c r="AX21" s="15">
        <v>0</v>
      </c>
      <c r="AY21" s="15">
        <v>0</v>
      </c>
      <c r="AZ21" s="15">
        <v>1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11</v>
      </c>
      <c r="BP21" s="17">
        <v>1</v>
      </c>
      <c r="BQ21" s="28" t="s">
        <v>286</v>
      </c>
      <c r="BR21" s="12">
        <f t="shared" si="0"/>
        <v>0.95402298850574718</v>
      </c>
    </row>
    <row r="22" spans="1:70" x14ac:dyDescent="0.15">
      <c r="A22" s="5" t="s">
        <v>63</v>
      </c>
      <c r="B22" s="6">
        <v>6</v>
      </c>
      <c r="C22" s="7" t="s">
        <v>242</v>
      </c>
      <c r="D22" s="16" t="s">
        <v>243</v>
      </c>
      <c r="E22" s="6">
        <v>36</v>
      </c>
      <c r="F22" s="6">
        <v>132.37</v>
      </c>
      <c r="G22" s="15">
        <v>150</v>
      </c>
      <c r="H22" s="15">
        <v>6</v>
      </c>
      <c r="I22" s="15">
        <v>1550</v>
      </c>
      <c r="J22" s="15">
        <v>19.5</v>
      </c>
      <c r="K22" s="15"/>
      <c r="L22" s="15"/>
      <c r="M22" s="15">
        <v>1.08</v>
      </c>
      <c r="N22" s="15"/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1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11</v>
      </c>
      <c r="AB22" s="15">
        <v>1</v>
      </c>
      <c r="AC22" s="15">
        <v>3</v>
      </c>
      <c r="AD22" s="15">
        <v>0</v>
      </c>
      <c r="AE22" s="15">
        <v>0</v>
      </c>
      <c r="AF22" s="15">
        <v>0</v>
      </c>
      <c r="AG22" s="15">
        <v>1</v>
      </c>
      <c r="AH22" s="15">
        <v>0</v>
      </c>
      <c r="AI22" s="15">
        <v>1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5</v>
      </c>
      <c r="AV22" s="15">
        <v>1</v>
      </c>
      <c r="AW22" s="15">
        <v>5</v>
      </c>
      <c r="AX22" s="15">
        <v>18</v>
      </c>
      <c r="AY22" s="15">
        <v>0</v>
      </c>
      <c r="AZ22" s="15">
        <v>15</v>
      </c>
      <c r="BA22" s="15">
        <v>0</v>
      </c>
      <c r="BB22" s="15">
        <v>0</v>
      </c>
      <c r="BC22" s="15">
        <v>0</v>
      </c>
      <c r="BD22" s="15">
        <v>0</v>
      </c>
      <c r="BE22" s="15">
        <v>1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88</v>
      </c>
      <c r="BP22" s="26">
        <v>0.25</v>
      </c>
      <c r="BQ22" s="28"/>
      <c r="BR22" s="12">
        <f t="shared" si="0"/>
        <v>0.8908045977011495</v>
      </c>
    </row>
    <row r="23" spans="1:70" x14ac:dyDescent="0.15">
      <c r="A23" s="5" t="s">
        <v>65</v>
      </c>
      <c r="B23" s="6" t="s">
        <v>244</v>
      </c>
      <c r="C23" s="7" t="s">
        <v>242</v>
      </c>
      <c r="D23" s="16" t="s">
        <v>245</v>
      </c>
      <c r="E23" s="6">
        <v>35.51</v>
      </c>
      <c r="F23" s="6">
        <v>132.38</v>
      </c>
      <c r="G23" s="15">
        <v>150</v>
      </c>
      <c r="H23" s="15">
        <v>5</v>
      </c>
      <c r="I23" s="15">
        <v>1570</v>
      </c>
      <c r="J23" s="15">
        <v>20.2</v>
      </c>
      <c r="K23" s="15"/>
      <c r="L23" s="15"/>
      <c r="M23" s="15">
        <v>1.71</v>
      </c>
      <c r="N23" s="15"/>
      <c r="O23" s="15">
        <v>1</v>
      </c>
      <c r="P23" s="15">
        <v>1</v>
      </c>
      <c r="Q23" s="15">
        <v>1</v>
      </c>
      <c r="R23" s="15">
        <v>0</v>
      </c>
      <c r="S23" s="15">
        <v>0</v>
      </c>
      <c r="T23" s="15">
        <v>1</v>
      </c>
      <c r="U23" s="15">
        <v>1</v>
      </c>
      <c r="V23" s="15">
        <v>0</v>
      </c>
      <c r="W23" s="15">
        <v>0</v>
      </c>
      <c r="X23" s="15">
        <v>2</v>
      </c>
      <c r="Y23" s="15">
        <v>0</v>
      </c>
      <c r="Z23" s="15">
        <v>0</v>
      </c>
      <c r="AA23" s="15">
        <v>32</v>
      </c>
      <c r="AB23" s="15">
        <v>0</v>
      </c>
      <c r="AC23" s="15">
        <v>10</v>
      </c>
      <c r="AD23" s="15">
        <v>6</v>
      </c>
      <c r="AE23" s="15">
        <v>0</v>
      </c>
      <c r="AF23" s="15">
        <v>3</v>
      </c>
      <c r="AG23" s="15">
        <v>5</v>
      </c>
      <c r="AH23" s="15">
        <v>0</v>
      </c>
      <c r="AI23" s="15">
        <v>5</v>
      </c>
      <c r="AJ23" s="15">
        <v>0</v>
      </c>
      <c r="AK23" s="15">
        <v>3</v>
      </c>
      <c r="AL23" s="15">
        <v>0</v>
      </c>
      <c r="AM23" s="15">
        <v>0</v>
      </c>
      <c r="AN23" s="15">
        <v>0</v>
      </c>
      <c r="AO23" s="15">
        <v>2</v>
      </c>
      <c r="AP23" s="15">
        <v>0</v>
      </c>
      <c r="AQ23" s="15">
        <v>0</v>
      </c>
      <c r="AR23" s="15">
        <v>0</v>
      </c>
      <c r="AS23" s="15">
        <v>0</v>
      </c>
      <c r="AT23" s="15">
        <v>1</v>
      </c>
      <c r="AU23" s="15">
        <v>9</v>
      </c>
      <c r="AV23" s="15">
        <v>0</v>
      </c>
      <c r="AW23" s="15">
        <v>3</v>
      </c>
      <c r="AX23" s="15">
        <v>3</v>
      </c>
      <c r="AY23" s="15">
        <v>0</v>
      </c>
      <c r="AZ23" s="15">
        <v>17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4</v>
      </c>
      <c r="BL23" s="15">
        <v>0</v>
      </c>
      <c r="BM23" s="15">
        <v>1</v>
      </c>
      <c r="BN23" s="15">
        <v>0</v>
      </c>
      <c r="BO23" s="15">
        <v>208</v>
      </c>
      <c r="BP23" s="30">
        <v>6.25E-2</v>
      </c>
      <c r="BQ23" s="28"/>
      <c r="BR23" s="12">
        <f t="shared" si="0"/>
        <v>0.90229885057471271</v>
      </c>
    </row>
    <row r="24" spans="1:70" x14ac:dyDescent="0.15">
      <c r="A24" s="5" t="s">
        <v>64</v>
      </c>
      <c r="B24" s="6" t="s">
        <v>246</v>
      </c>
      <c r="C24" s="7" t="s">
        <v>242</v>
      </c>
      <c r="D24" s="16" t="s">
        <v>247</v>
      </c>
      <c r="E24" s="6">
        <v>35.46</v>
      </c>
      <c r="F24" s="6">
        <v>132.38</v>
      </c>
      <c r="G24" s="15">
        <v>150</v>
      </c>
      <c r="H24" s="15">
        <v>21</v>
      </c>
      <c r="I24" s="15">
        <v>1590</v>
      </c>
      <c r="J24" s="15">
        <v>20.2</v>
      </c>
      <c r="K24" s="15"/>
      <c r="L24" s="15"/>
      <c r="M24" s="15">
        <v>1.69</v>
      </c>
      <c r="N24" s="15"/>
      <c r="O24" s="15">
        <v>9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20</v>
      </c>
      <c r="AB24" s="15">
        <v>0</v>
      </c>
      <c r="AC24" s="15">
        <v>4</v>
      </c>
      <c r="AD24" s="15">
        <v>41</v>
      </c>
      <c r="AE24" s="15">
        <v>0</v>
      </c>
      <c r="AF24" s="15">
        <v>21</v>
      </c>
      <c r="AG24" s="15">
        <v>19</v>
      </c>
      <c r="AH24" s="15">
        <v>0</v>
      </c>
      <c r="AI24" s="15">
        <v>3</v>
      </c>
      <c r="AJ24" s="15">
        <v>0</v>
      </c>
      <c r="AK24" s="15">
        <v>6</v>
      </c>
      <c r="AL24" s="15">
        <v>0</v>
      </c>
      <c r="AM24" s="15">
        <v>0</v>
      </c>
      <c r="AN24" s="15">
        <v>4</v>
      </c>
      <c r="AO24" s="15">
        <v>1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7</v>
      </c>
      <c r="AV24" s="15">
        <v>3</v>
      </c>
      <c r="AW24" s="15">
        <v>1</v>
      </c>
      <c r="AX24" s="15">
        <v>6</v>
      </c>
      <c r="AY24" s="15">
        <v>0</v>
      </c>
      <c r="AZ24" s="15">
        <v>1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128</v>
      </c>
      <c r="BP24" s="26">
        <v>0.125</v>
      </c>
      <c r="BQ24" s="28"/>
      <c r="BR24" s="12">
        <f t="shared" si="0"/>
        <v>0.91379310344827591</v>
      </c>
    </row>
    <row r="25" spans="1:70" x14ac:dyDescent="0.15">
      <c r="A25" s="5" t="s">
        <v>66</v>
      </c>
      <c r="B25" s="6">
        <v>7</v>
      </c>
      <c r="C25" s="7" t="s">
        <v>242</v>
      </c>
      <c r="D25" s="16" t="s">
        <v>248</v>
      </c>
      <c r="E25" s="6">
        <v>35.409999999999997</v>
      </c>
      <c r="F25" s="6">
        <v>132.38</v>
      </c>
      <c r="G25" s="15">
        <v>140</v>
      </c>
      <c r="H25" s="15">
        <v>3</v>
      </c>
      <c r="I25" s="15">
        <v>1370</v>
      </c>
      <c r="J25" s="15">
        <v>19.899999999999999</v>
      </c>
      <c r="K25" s="15"/>
      <c r="L25" s="15"/>
      <c r="M25" s="15">
        <v>3.82</v>
      </c>
      <c r="N25" s="15"/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5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1</v>
      </c>
      <c r="AW25" s="15">
        <v>3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1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5</v>
      </c>
      <c r="BN25" s="15">
        <v>0</v>
      </c>
      <c r="BO25" s="15">
        <v>43</v>
      </c>
      <c r="BP25" s="17">
        <v>1</v>
      </c>
      <c r="BQ25" s="28"/>
      <c r="BR25" s="12">
        <f t="shared" si="0"/>
        <v>0.8435960591133006</v>
      </c>
    </row>
    <row r="26" spans="1:70" x14ac:dyDescent="0.15">
      <c r="A26" s="5" t="s">
        <v>67</v>
      </c>
      <c r="B26" s="6" t="s">
        <v>249</v>
      </c>
      <c r="C26" s="7" t="s">
        <v>250</v>
      </c>
      <c r="D26" s="16" t="s">
        <v>251</v>
      </c>
      <c r="E26" s="6">
        <v>35.08</v>
      </c>
      <c r="F26" s="6">
        <v>132.19999999999999</v>
      </c>
      <c r="G26" s="15">
        <v>74</v>
      </c>
      <c r="H26" s="15">
        <v>22</v>
      </c>
      <c r="I26" s="15">
        <v>850</v>
      </c>
      <c r="J26" s="15">
        <v>19.7</v>
      </c>
      <c r="K26" s="15"/>
      <c r="L26" s="15"/>
      <c r="M26" s="15">
        <v>3.13</v>
      </c>
      <c r="N26" s="15"/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57</v>
      </c>
      <c r="W26" s="15">
        <v>5</v>
      </c>
      <c r="X26" s="15">
        <v>8</v>
      </c>
      <c r="Y26" s="15">
        <v>0</v>
      </c>
      <c r="Z26" s="15">
        <v>3</v>
      </c>
      <c r="AA26" s="15">
        <v>4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1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14</v>
      </c>
      <c r="BL26" s="15">
        <v>10</v>
      </c>
      <c r="BM26" s="15">
        <v>9</v>
      </c>
      <c r="BN26" s="15">
        <v>0</v>
      </c>
      <c r="BO26" s="15">
        <v>160</v>
      </c>
      <c r="BP26" s="30">
        <v>6.25E-2</v>
      </c>
      <c r="BQ26" s="28"/>
      <c r="BR26" s="12">
        <f t="shared" si="0"/>
        <v>0.99021435228331778</v>
      </c>
    </row>
    <row r="27" spans="1:70" x14ac:dyDescent="0.15">
      <c r="A27" s="5" t="s">
        <v>68</v>
      </c>
      <c r="B27" s="6" t="s">
        <v>252</v>
      </c>
      <c r="C27" s="7" t="s">
        <v>242</v>
      </c>
      <c r="D27" s="16" t="s">
        <v>253</v>
      </c>
      <c r="E27" s="6">
        <v>35.11</v>
      </c>
      <c r="F27" s="6">
        <v>132.19999999999999</v>
      </c>
      <c r="G27" s="15">
        <v>100</v>
      </c>
      <c r="H27" s="15">
        <v>28</v>
      </c>
      <c r="I27" s="15">
        <v>1200</v>
      </c>
      <c r="J27" s="15">
        <v>19.899999999999999</v>
      </c>
      <c r="K27" s="15"/>
      <c r="L27" s="15"/>
      <c r="M27" s="15">
        <v>2.46</v>
      </c>
      <c r="N27" s="15"/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473</v>
      </c>
      <c r="W27" s="15">
        <v>6</v>
      </c>
      <c r="X27" s="15">
        <v>0</v>
      </c>
      <c r="Y27" s="15">
        <v>0</v>
      </c>
      <c r="Z27" s="15">
        <v>0</v>
      </c>
      <c r="AA27" s="15">
        <v>2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1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12</v>
      </c>
      <c r="BL27" s="15">
        <v>6</v>
      </c>
      <c r="BM27" s="15">
        <v>7</v>
      </c>
      <c r="BN27" s="15">
        <v>0</v>
      </c>
      <c r="BO27" s="15">
        <v>92</v>
      </c>
      <c r="BP27" s="26">
        <v>0.25</v>
      </c>
      <c r="BQ27" s="28"/>
      <c r="BR27" s="12">
        <f t="shared" si="0"/>
        <v>1.0344827586206897</v>
      </c>
    </row>
    <row r="28" spans="1:70" x14ac:dyDescent="0.15">
      <c r="A28" s="5" t="s">
        <v>69</v>
      </c>
      <c r="B28" s="6" t="s">
        <v>254</v>
      </c>
      <c r="C28" s="7" t="s">
        <v>250</v>
      </c>
      <c r="D28" s="16" t="s">
        <v>255</v>
      </c>
      <c r="E28" s="6">
        <v>35.15</v>
      </c>
      <c r="F28" s="6">
        <v>132.19999999999999</v>
      </c>
      <c r="G28" s="15">
        <v>129</v>
      </c>
      <c r="H28" s="15">
        <v>23</v>
      </c>
      <c r="I28" s="15">
        <v>1070</v>
      </c>
      <c r="J28" s="15">
        <v>20.100000000000001</v>
      </c>
      <c r="K28" s="15"/>
      <c r="L28" s="15"/>
      <c r="M28" s="15">
        <v>2.85</v>
      </c>
      <c r="N28" s="15"/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22</v>
      </c>
      <c r="Y28" s="15">
        <v>0</v>
      </c>
      <c r="Z28" s="15">
        <v>1</v>
      </c>
      <c r="AA28" s="15">
        <v>19</v>
      </c>
      <c r="AB28" s="15">
        <v>0</v>
      </c>
      <c r="AC28" s="15">
        <v>0</v>
      </c>
      <c r="AD28" s="15">
        <v>1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1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4</v>
      </c>
      <c r="BL28" s="15">
        <v>0</v>
      </c>
      <c r="BM28" s="15">
        <v>4</v>
      </c>
      <c r="BN28" s="15">
        <v>0</v>
      </c>
      <c r="BO28" s="15">
        <v>72</v>
      </c>
      <c r="BP28" s="26">
        <v>0.125</v>
      </c>
      <c r="BQ28" s="28"/>
      <c r="BR28" s="12">
        <f t="shared" si="0"/>
        <v>0.71504945201817705</v>
      </c>
    </row>
    <row r="29" spans="1:70" x14ac:dyDescent="0.15">
      <c r="A29" s="5" t="s">
        <v>70</v>
      </c>
      <c r="B29" s="6">
        <v>9</v>
      </c>
      <c r="C29" s="7" t="s">
        <v>242</v>
      </c>
      <c r="D29" s="16" t="s">
        <v>256</v>
      </c>
      <c r="E29" s="6">
        <v>35.200000000000003</v>
      </c>
      <c r="F29" s="6">
        <v>132.19999999999999</v>
      </c>
      <c r="G29" s="15">
        <v>145</v>
      </c>
      <c r="H29" s="15">
        <v>9</v>
      </c>
      <c r="I29" s="15">
        <v>1500</v>
      </c>
      <c r="J29" s="15">
        <v>20.399999999999999</v>
      </c>
      <c r="K29" s="15"/>
      <c r="L29" s="15"/>
      <c r="M29" s="15">
        <v>2.0499999999999998</v>
      </c>
      <c r="N29" s="15"/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5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3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1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1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1</v>
      </c>
      <c r="BL29" s="15">
        <v>0</v>
      </c>
      <c r="BM29" s="15">
        <v>4</v>
      </c>
      <c r="BN29" s="15">
        <v>1</v>
      </c>
      <c r="BO29" s="15">
        <v>4</v>
      </c>
      <c r="BP29" s="56">
        <v>1</v>
      </c>
      <c r="BQ29" s="28"/>
      <c r="BR29" s="12">
        <f t="shared" si="0"/>
        <v>0.89179548156956012</v>
      </c>
    </row>
    <row r="30" spans="1:70" x14ac:dyDescent="0.15">
      <c r="A30" s="5" t="s">
        <v>71</v>
      </c>
      <c r="B30" s="6">
        <v>10</v>
      </c>
      <c r="C30" s="7" t="s">
        <v>242</v>
      </c>
      <c r="D30" s="16" t="s">
        <v>257</v>
      </c>
      <c r="E30" s="6">
        <v>35.29</v>
      </c>
      <c r="F30" s="6">
        <v>132.19999999999999</v>
      </c>
      <c r="G30" s="15">
        <v>150</v>
      </c>
      <c r="H30" s="15">
        <v>21</v>
      </c>
      <c r="I30" s="15">
        <v>1670</v>
      </c>
      <c r="J30" s="15">
        <v>20.2</v>
      </c>
      <c r="K30" s="15"/>
      <c r="L30" s="15"/>
      <c r="M30" s="15">
        <v>1.19</v>
      </c>
      <c r="N30" s="15"/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1</v>
      </c>
      <c r="V30" s="15">
        <v>3</v>
      </c>
      <c r="W30" s="15">
        <v>0</v>
      </c>
      <c r="X30" s="15">
        <v>1</v>
      </c>
      <c r="Y30" s="15">
        <v>0</v>
      </c>
      <c r="Z30" s="15">
        <v>1</v>
      </c>
      <c r="AA30" s="15">
        <v>13</v>
      </c>
      <c r="AB30" s="15">
        <v>4</v>
      </c>
      <c r="AC30" s="15">
        <v>0</v>
      </c>
      <c r="AD30" s="15">
        <v>0</v>
      </c>
      <c r="AE30" s="15">
        <v>0</v>
      </c>
      <c r="AF30" s="15">
        <v>5</v>
      </c>
      <c r="AG30" s="15">
        <v>0</v>
      </c>
      <c r="AH30" s="15">
        <v>0</v>
      </c>
      <c r="AI30" s="15">
        <v>7</v>
      </c>
      <c r="AJ30" s="15">
        <v>2</v>
      </c>
      <c r="AK30" s="15">
        <v>0</v>
      </c>
      <c r="AL30" s="15">
        <v>0</v>
      </c>
      <c r="AM30" s="15">
        <v>0</v>
      </c>
      <c r="AN30" s="15">
        <v>5</v>
      </c>
      <c r="AO30" s="15">
        <v>1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1</v>
      </c>
      <c r="BL30" s="15">
        <v>0</v>
      </c>
      <c r="BM30" s="15">
        <v>1</v>
      </c>
      <c r="BN30" s="15">
        <v>0</v>
      </c>
      <c r="BO30" s="15">
        <v>13</v>
      </c>
      <c r="BP30" s="56">
        <v>1</v>
      </c>
      <c r="BQ30" s="28"/>
      <c r="BR30" s="12">
        <f t="shared" si="0"/>
        <v>0.95977011494252873</v>
      </c>
    </row>
    <row r="31" spans="1:70" x14ac:dyDescent="0.15">
      <c r="A31" s="5" t="s">
        <v>72</v>
      </c>
      <c r="B31" s="6">
        <v>11</v>
      </c>
      <c r="C31" s="7" t="s">
        <v>242</v>
      </c>
      <c r="D31" s="16" t="s">
        <v>258</v>
      </c>
      <c r="E31" s="6">
        <v>35.4</v>
      </c>
      <c r="F31" s="6">
        <v>132.19999999999999</v>
      </c>
      <c r="G31" s="15">
        <v>150</v>
      </c>
      <c r="H31" s="15">
        <v>21</v>
      </c>
      <c r="I31" s="15">
        <v>1570</v>
      </c>
      <c r="J31" s="15">
        <v>20.6</v>
      </c>
      <c r="K31" s="15"/>
      <c r="L31" s="15"/>
      <c r="M31" s="15">
        <v>0.72</v>
      </c>
      <c r="N31" s="15"/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5</v>
      </c>
      <c r="AB31" s="15">
        <v>2</v>
      </c>
      <c r="AC31" s="15">
        <v>1</v>
      </c>
      <c r="AD31" s="15">
        <v>2</v>
      </c>
      <c r="AE31" s="15">
        <v>0</v>
      </c>
      <c r="AF31" s="15">
        <v>3</v>
      </c>
      <c r="AG31" s="15">
        <v>3</v>
      </c>
      <c r="AH31" s="15">
        <v>2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16</v>
      </c>
      <c r="AV31" s="15">
        <v>7</v>
      </c>
      <c r="AW31" s="15">
        <v>7</v>
      </c>
      <c r="AX31" s="15">
        <v>38</v>
      </c>
      <c r="AY31" s="15">
        <v>0</v>
      </c>
      <c r="AZ31" s="15">
        <v>14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160</v>
      </c>
      <c r="BP31" s="30">
        <v>6.25E-2</v>
      </c>
      <c r="BQ31" s="28"/>
      <c r="BR31" s="12">
        <f t="shared" si="0"/>
        <v>0.90229885057471271</v>
      </c>
    </row>
    <row r="32" spans="1:70" x14ac:dyDescent="0.15">
      <c r="A32" s="5" t="s">
        <v>73</v>
      </c>
      <c r="B32" s="6">
        <v>4</v>
      </c>
      <c r="C32" s="7" t="s">
        <v>259</v>
      </c>
      <c r="D32" s="16" t="s">
        <v>260</v>
      </c>
      <c r="E32" s="6">
        <v>35.4</v>
      </c>
      <c r="F32" s="6">
        <v>132</v>
      </c>
      <c r="G32" s="15">
        <v>150</v>
      </c>
      <c r="H32" s="15">
        <v>13</v>
      </c>
      <c r="I32" s="15">
        <v>1540</v>
      </c>
      <c r="J32" s="15">
        <v>20.8</v>
      </c>
      <c r="K32" s="15"/>
      <c r="L32" s="15"/>
      <c r="M32" s="15">
        <v>3.93</v>
      </c>
      <c r="N32" s="15"/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2</v>
      </c>
      <c r="W32" s="15">
        <v>0</v>
      </c>
      <c r="X32" s="15">
        <v>0</v>
      </c>
      <c r="Y32" s="15">
        <v>0</v>
      </c>
      <c r="Z32" s="15">
        <v>1</v>
      </c>
      <c r="AA32" s="15">
        <v>29</v>
      </c>
      <c r="AB32" s="15">
        <v>5</v>
      </c>
      <c r="AC32" s="15">
        <v>0</v>
      </c>
      <c r="AD32" s="15">
        <v>4</v>
      </c>
      <c r="AE32" s="15">
        <v>0</v>
      </c>
      <c r="AF32" s="15">
        <v>13</v>
      </c>
      <c r="AG32" s="15">
        <v>3</v>
      </c>
      <c r="AH32" s="15">
        <v>0</v>
      </c>
      <c r="AI32" s="15">
        <v>0</v>
      </c>
      <c r="AJ32" s="15">
        <v>0</v>
      </c>
      <c r="AK32" s="15">
        <v>1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2</v>
      </c>
      <c r="AV32" s="15">
        <v>0</v>
      </c>
      <c r="AW32" s="15">
        <v>1</v>
      </c>
      <c r="AX32" s="15">
        <v>1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1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1</v>
      </c>
      <c r="BL32" s="15">
        <v>0</v>
      </c>
      <c r="BM32" s="15">
        <v>1</v>
      </c>
      <c r="BN32" s="15">
        <v>0</v>
      </c>
      <c r="BO32" s="15">
        <v>11</v>
      </c>
      <c r="BP32" s="56">
        <v>1</v>
      </c>
      <c r="BQ32" s="28"/>
      <c r="BR32" s="12">
        <f t="shared" si="0"/>
        <v>0.88505747126436796</v>
      </c>
    </row>
    <row r="33" spans="1:70" x14ac:dyDescent="0.15">
      <c r="A33" s="5" t="s">
        <v>74</v>
      </c>
      <c r="B33" s="6" t="s">
        <v>261</v>
      </c>
      <c r="C33" s="7" t="s">
        <v>262</v>
      </c>
      <c r="D33" s="16" t="s">
        <v>263</v>
      </c>
      <c r="E33" s="6">
        <v>35.32</v>
      </c>
      <c r="F33" s="6">
        <v>132</v>
      </c>
      <c r="G33" s="15">
        <v>150</v>
      </c>
      <c r="H33" s="15">
        <v>2</v>
      </c>
      <c r="I33" s="15">
        <v>1360</v>
      </c>
      <c r="J33" s="15">
        <v>19.899999999999999</v>
      </c>
      <c r="K33" s="15"/>
      <c r="L33" s="15"/>
      <c r="M33" s="15">
        <v>1.02</v>
      </c>
      <c r="N33" s="15"/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1</v>
      </c>
      <c r="Y33" s="15">
        <v>0</v>
      </c>
      <c r="Z33" s="15">
        <v>9</v>
      </c>
      <c r="AA33" s="15">
        <v>14</v>
      </c>
      <c r="AB33" s="15">
        <v>0</v>
      </c>
      <c r="AC33" s="15">
        <v>0</v>
      </c>
      <c r="AD33" s="15">
        <v>10</v>
      </c>
      <c r="AE33" s="15">
        <v>0</v>
      </c>
      <c r="AF33" s="15">
        <v>1</v>
      </c>
      <c r="AG33" s="15">
        <v>0</v>
      </c>
      <c r="AH33" s="15">
        <v>0</v>
      </c>
      <c r="AI33" s="15">
        <v>1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1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1</v>
      </c>
      <c r="AY33" s="15">
        <v>0</v>
      </c>
      <c r="AZ33" s="15">
        <v>2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1</v>
      </c>
      <c r="BL33" s="15">
        <v>0</v>
      </c>
      <c r="BM33" s="15">
        <v>3</v>
      </c>
      <c r="BN33" s="15">
        <v>0</v>
      </c>
      <c r="BO33" s="15">
        <v>24</v>
      </c>
      <c r="BP33" s="56">
        <v>1</v>
      </c>
      <c r="BQ33" s="28"/>
      <c r="BR33" s="12">
        <f t="shared" si="0"/>
        <v>0.7816091954022989</v>
      </c>
    </row>
    <row r="34" spans="1:70" x14ac:dyDescent="0.15">
      <c r="A34" s="5" t="s">
        <v>75</v>
      </c>
      <c r="B34" s="6">
        <v>3</v>
      </c>
      <c r="C34" s="7" t="s">
        <v>242</v>
      </c>
      <c r="D34" s="16" t="s">
        <v>264</v>
      </c>
      <c r="E34" s="6">
        <v>35.21</v>
      </c>
      <c r="F34" s="6">
        <v>132</v>
      </c>
      <c r="G34" s="15">
        <v>147</v>
      </c>
      <c r="H34" s="15">
        <v>6</v>
      </c>
      <c r="I34" s="15">
        <v>1320</v>
      </c>
      <c r="J34" s="15">
        <v>20.8</v>
      </c>
      <c r="K34" s="15"/>
      <c r="L34" s="15"/>
      <c r="M34" s="15">
        <v>3.16</v>
      </c>
      <c r="N34" s="15"/>
      <c r="O34" s="15">
        <v>0</v>
      </c>
      <c r="P34" s="15">
        <v>0</v>
      </c>
      <c r="Q34" s="15">
        <v>1</v>
      </c>
      <c r="R34" s="15">
        <v>0</v>
      </c>
      <c r="S34" s="15">
        <v>0</v>
      </c>
      <c r="T34" s="15">
        <v>0</v>
      </c>
      <c r="U34" s="15">
        <v>0</v>
      </c>
      <c r="V34" s="15">
        <v>4</v>
      </c>
      <c r="W34" s="15">
        <v>0</v>
      </c>
      <c r="X34" s="15">
        <v>3</v>
      </c>
      <c r="Y34" s="15">
        <v>0</v>
      </c>
      <c r="Z34" s="15">
        <v>2</v>
      </c>
      <c r="AA34" s="15">
        <v>2</v>
      </c>
      <c r="AB34" s="15">
        <v>0</v>
      </c>
      <c r="AC34" s="15">
        <v>0</v>
      </c>
      <c r="AD34" s="15">
        <v>26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6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1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1</v>
      </c>
      <c r="BK34" s="15">
        <v>0</v>
      </c>
      <c r="BL34" s="15">
        <v>0</v>
      </c>
      <c r="BM34" s="15">
        <v>0</v>
      </c>
      <c r="BN34" s="15">
        <v>0</v>
      </c>
      <c r="BO34" s="15">
        <v>42</v>
      </c>
      <c r="BP34" s="56">
        <v>1</v>
      </c>
      <c r="BQ34" s="28"/>
      <c r="BR34" s="12">
        <f t="shared" si="0"/>
        <v>0.77410274454609429</v>
      </c>
    </row>
    <row r="35" spans="1:70" x14ac:dyDescent="0.15">
      <c r="A35" s="5" t="s">
        <v>76</v>
      </c>
      <c r="B35" s="6" t="s">
        <v>265</v>
      </c>
      <c r="C35" s="7" t="s">
        <v>242</v>
      </c>
      <c r="D35" s="16" t="s">
        <v>266</v>
      </c>
      <c r="E35" s="6">
        <v>35.06</v>
      </c>
      <c r="F35" s="6">
        <v>132</v>
      </c>
      <c r="G35" s="15">
        <v>140</v>
      </c>
      <c r="H35" s="15">
        <v>20</v>
      </c>
      <c r="I35" s="15">
        <v>1330</v>
      </c>
      <c r="J35" s="15">
        <v>21.4</v>
      </c>
      <c r="K35" s="15"/>
      <c r="L35" s="15"/>
      <c r="M35" s="15">
        <v>1.38</v>
      </c>
      <c r="N35" s="15"/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3</v>
      </c>
      <c r="AA35" s="15">
        <v>51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3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0</v>
      </c>
      <c r="BL35" s="15">
        <v>0</v>
      </c>
      <c r="BM35" s="15">
        <v>2</v>
      </c>
      <c r="BN35" s="15">
        <v>0</v>
      </c>
      <c r="BO35" s="15">
        <v>32</v>
      </c>
      <c r="BP35" s="56">
        <v>1</v>
      </c>
      <c r="BQ35" s="28"/>
      <c r="BR35" s="12">
        <f t="shared" si="0"/>
        <v>0.81896551724137934</v>
      </c>
    </row>
    <row r="36" spans="1:70" x14ac:dyDescent="0.15">
      <c r="A36" s="5" t="s">
        <v>77</v>
      </c>
      <c r="B36" s="6" t="s">
        <v>267</v>
      </c>
      <c r="C36" s="7" t="s">
        <v>242</v>
      </c>
      <c r="D36" s="16" t="s">
        <v>268</v>
      </c>
      <c r="E36" s="6">
        <v>34.549999999999997</v>
      </c>
      <c r="F36" s="6">
        <v>132</v>
      </c>
      <c r="G36" s="15">
        <v>98</v>
      </c>
      <c r="H36" s="15">
        <v>45</v>
      </c>
      <c r="I36" s="15">
        <v>1170</v>
      </c>
      <c r="J36" s="15">
        <v>22.1</v>
      </c>
      <c r="K36" s="15"/>
      <c r="L36" s="15"/>
      <c r="M36" s="15">
        <v>1.44</v>
      </c>
      <c r="N36" s="15"/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28</v>
      </c>
      <c r="W36" s="15">
        <v>53</v>
      </c>
      <c r="X36" s="15">
        <v>0</v>
      </c>
      <c r="Y36" s="15">
        <v>2</v>
      </c>
      <c r="Z36" s="15">
        <v>0</v>
      </c>
      <c r="AA36" s="15">
        <v>12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1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2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6</v>
      </c>
      <c r="BL36" s="15">
        <v>4</v>
      </c>
      <c r="BM36" s="15">
        <v>7</v>
      </c>
      <c r="BN36" s="15">
        <v>0</v>
      </c>
      <c r="BO36" s="15">
        <v>49</v>
      </c>
      <c r="BP36" s="56">
        <v>1</v>
      </c>
      <c r="BQ36" s="28"/>
      <c r="BR36" s="12">
        <f t="shared" si="0"/>
        <v>1.0292047853624209</v>
      </c>
    </row>
    <row r="37" spans="1:70" x14ac:dyDescent="0.15">
      <c r="A37" s="5" t="s">
        <v>78</v>
      </c>
      <c r="B37" s="6"/>
      <c r="C37" s="7"/>
      <c r="D37" s="16"/>
      <c r="E37" s="6"/>
      <c r="F37" s="6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R37" s="12" t="e">
        <f t="shared" si="0"/>
        <v>#DIV/0!</v>
      </c>
    </row>
    <row r="38" spans="1:70" x14ac:dyDescent="0.15">
      <c r="A38" s="5" t="s">
        <v>79</v>
      </c>
      <c r="B38" s="6"/>
      <c r="C38" s="7"/>
      <c r="D38" s="16"/>
      <c r="E38" s="6"/>
      <c r="F38" s="6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R38" s="12" t="e">
        <f t="shared" si="0"/>
        <v>#DIV/0!</v>
      </c>
    </row>
    <row r="39" spans="1:70" x14ac:dyDescent="0.15">
      <c r="A39" s="5" t="s">
        <v>80</v>
      </c>
      <c r="B39" s="6"/>
      <c r="C39" s="7"/>
      <c r="D39" s="16"/>
      <c r="E39" s="6"/>
      <c r="F39" s="6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R39" s="12" t="e">
        <f t="shared" si="0"/>
        <v>#DIV/0!</v>
      </c>
    </row>
    <row r="40" spans="1:70" x14ac:dyDescent="0.15">
      <c r="A40" s="5" t="s">
        <v>81</v>
      </c>
      <c r="B40" s="6"/>
      <c r="C40" s="7"/>
      <c r="D40" s="16"/>
      <c r="E40" s="6"/>
      <c r="F40" s="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R40" s="12" t="e">
        <f t="shared" si="0"/>
        <v>#DIV/0!</v>
      </c>
    </row>
    <row r="41" spans="1:70" x14ac:dyDescent="0.15">
      <c r="A41" s="5" t="s">
        <v>82</v>
      </c>
      <c r="B41" s="6"/>
      <c r="C41" s="7"/>
      <c r="D41" s="16"/>
      <c r="E41" s="6"/>
      <c r="F41" s="6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R41" s="12" t="e">
        <f t="shared" si="0"/>
        <v>#DIV/0!</v>
      </c>
    </row>
    <row r="42" spans="1:70" x14ac:dyDescent="0.15">
      <c r="A42" s="5" t="s">
        <v>83</v>
      </c>
      <c r="B42" s="6"/>
      <c r="C42" s="7"/>
      <c r="D42" s="16"/>
      <c r="E42" s="6"/>
      <c r="F42" s="6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R42" s="12" t="e">
        <f t="shared" si="0"/>
        <v>#DIV/0!</v>
      </c>
    </row>
    <row r="43" spans="1:70" x14ac:dyDescent="0.15">
      <c r="A43" s="5" t="s">
        <v>84</v>
      </c>
      <c r="B43" s="6"/>
      <c r="C43" s="7"/>
      <c r="D43" s="16"/>
      <c r="E43" s="6"/>
      <c r="F43" s="6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R43" s="12" t="e">
        <f t="shared" si="0"/>
        <v>#DIV/0!</v>
      </c>
    </row>
    <row r="44" spans="1:70" x14ac:dyDescent="0.15">
      <c r="A44" s="5" t="s">
        <v>85</v>
      </c>
      <c r="B44" s="6"/>
      <c r="C44" s="7"/>
      <c r="D44" s="16"/>
      <c r="E44" s="6"/>
      <c r="F44" s="6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R44" s="12" t="e">
        <f t="shared" si="0"/>
        <v>#DIV/0!</v>
      </c>
    </row>
    <row r="45" spans="1:70" x14ac:dyDescent="0.15">
      <c r="A45" s="5" t="s">
        <v>86</v>
      </c>
      <c r="B45" s="6"/>
      <c r="C45" s="6"/>
      <c r="D45" s="15"/>
      <c r="E45" s="6"/>
      <c r="F45" s="6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R45" s="12" t="e">
        <f t="shared" si="0"/>
        <v>#DIV/0!</v>
      </c>
    </row>
  </sheetData>
  <mergeCells count="23">
    <mergeCell ref="F10:J10"/>
    <mergeCell ref="D11:E11"/>
    <mergeCell ref="D5:E5"/>
    <mergeCell ref="D6:E6"/>
    <mergeCell ref="D7:E7"/>
    <mergeCell ref="D8:E8"/>
    <mergeCell ref="D10:E10"/>
    <mergeCell ref="D12:E12"/>
    <mergeCell ref="F11:J12"/>
    <mergeCell ref="BS13:BT13"/>
    <mergeCell ref="A14:K14"/>
    <mergeCell ref="L14:N14"/>
    <mergeCell ref="O14:U14"/>
    <mergeCell ref="V14:AA14"/>
    <mergeCell ref="BG14:BI14"/>
    <mergeCell ref="BD14:BF14"/>
    <mergeCell ref="AB14:AH14"/>
    <mergeCell ref="AI14:AO14"/>
    <mergeCell ref="AU14:AW14"/>
    <mergeCell ref="AR14:AS14"/>
    <mergeCell ref="AP14:AQ14"/>
    <mergeCell ref="BK14:BM14"/>
    <mergeCell ref="BA14:BC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>
      <selection activeCell="J123" sqref="J123"/>
    </sheetView>
  </sheetViews>
  <sheetFormatPr defaultRowHeight="13.5" x14ac:dyDescent="0.15"/>
  <cols>
    <col min="1" max="1" width="5.875" style="32" customWidth="1"/>
    <col min="2" max="2" width="10.375" style="33" customWidth="1"/>
    <col min="3" max="3" width="12.125" style="35" customWidth="1"/>
    <col min="4" max="4" width="9.375" style="32" customWidth="1"/>
    <col min="5" max="5" width="9.375" style="34" customWidth="1"/>
    <col min="6" max="6" width="9.375" style="32" customWidth="1"/>
    <col min="7" max="7" width="16.75" style="32" bestFit="1" customWidth="1"/>
    <col min="8" max="8" width="8" style="32" customWidth="1"/>
    <col min="257" max="257" width="5.875" customWidth="1"/>
    <col min="258" max="258" width="10.375" customWidth="1"/>
    <col min="259" max="259" width="12.125" customWidth="1"/>
    <col min="260" max="262" width="9.375" customWidth="1"/>
    <col min="263" max="263" width="16.75" bestFit="1" customWidth="1"/>
    <col min="264" max="264" width="8" customWidth="1"/>
    <col min="513" max="513" width="5.875" customWidth="1"/>
    <col min="514" max="514" width="10.375" customWidth="1"/>
    <col min="515" max="515" width="12.125" customWidth="1"/>
    <col min="516" max="518" width="9.375" customWidth="1"/>
    <col min="519" max="519" width="16.75" bestFit="1" customWidth="1"/>
    <col min="520" max="520" width="8" customWidth="1"/>
    <col min="769" max="769" width="5.875" customWidth="1"/>
    <col min="770" max="770" width="10.375" customWidth="1"/>
    <col min="771" max="771" width="12.125" customWidth="1"/>
    <col min="772" max="774" width="9.375" customWidth="1"/>
    <col min="775" max="775" width="16.75" bestFit="1" customWidth="1"/>
    <col min="776" max="776" width="8" customWidth="1"/>
    <col min="1025" max="1025" width="5.875" customWidth="1"/>
    <col min="1026" max="1026" width="10.375" customWidth="1"/>
    <col min="1027" max="1027" width="12.125" customWidth="1"/>
    <col min="1028" max="1030" width="9.375" customWidth="1"/>
    <col min="1031" max="1031" width="16.75" bestFit="1" customWidth="1"/>
    <col min="1032" max="1032" width="8" customWidth="1"/>
    <col min="1281" max="1281" width="5.875" customWidth="1"/>
    <col min="1282" max="1282" width="10.375" customWidth="1"/>
    <col min="1283" max="1283" width="12.125" customWidth="1"/>
    <col min="1284" max="1286" width="9.375" customWidth="1"/>
    <col min="1287" max="1287" width="16.75" bestFit="1" customWidth="1"/>
    <col min="1288" max="1288" width="8" customWidth="1"/>
    <col min="1537" max="1537" width="5.875" customWidth="1"/>
    <col min="1538" max="1538" width="10.375" customWidth="1"/>
    <col min="1539" max="1539" width="12.125" customWidth="1"/>
    <col min="1540" max="1542" width="9.375" customWidth="1"/>
    <col min="1543" max="1543" width="16.75" bestFit="1" customWidth="1"/>
    <col min="1544" max="1544" width="8" customWidth="1"/>
    <col min="1793" max="1793" width="5.875" customWidth="1"/>
    <col min="1794" max="1794" width="10.375" customWidth="1"/>
    <col min="1795" max="1795" width="12.125" customWidth="1"/>
    <col min="1796" max="1798" width="9.375" customWidth="1"/>
    <col min="1799" max="1799" width="16.75" bestFit="1" customWidth="1"/>
    <col min="1800" max="1800" width="8" customWidth="1"/>
    <col min="2049" max="2049" width="5.875" customWidth="1"/>
    <col min="2050" max="2050" width="10.375" customWidth="1"/>
    <col min="2051" max="2051" width="12.125" customWidth="1"/>
    <col min="2052" max="2054" width="9.375" customWidth="1"/>
    <col min="2055" max="2055" width="16.75" bestFit="1" customWidth="1"/>
    <col min="2056" max="2056" width="8" customWidth="1"/>
    <col min="2305" max="2305" width="5.875" customWidth="1"/>
    <col min="2306" max="2306" width="10.375" customWidth="1"/>
    <col min="2307" max="2307" width="12.125" customWidth="1"/>
    <col min="2308" max="2310" width="9.375" customWidth="1"/>
    <col min="2311" max="2311" width="16.75" bestFit="1" customWidth="1"/>
    <col min="2312" max="2312" width="8" customWidth="1"/>
    <col min="2561" max="2561" width="5.875" customWidth="1"/>
    <col min="2562" max="2562" width="10.375" customWidth="1"/>
    <col min="2563" max="2563" width="12.125" customWidth="1"/>
    <col min="2564" max="2566" width="9.375" customWidth="1"/>
    <col min="2567" max="2567" width="16.75" bestFit="1" customWidth="1"/>
    <col min="2568" max="2568" width="8" customWidth="1"/>
    <col min="2817" max="2817" width="5.875" customWidth="1"/>
    <col min="2818" max="2818" width="10.375" customWidth="1"/>
    <col min="2819" max="2819" width="12.125" customWidth="1"/>
    <col min="2820" max="2822" width="9.375" customWidth="1"/>
    <col min="2823" max="2823" width="16.75" bestFit="1" customWidth="1"/>
    <col min="2824" max="2824" width="8" customWidth="1"/>
    <col min="3073" max="3073" width="5.875" customWidth="1"/>
    <col min="3074" max="3074" width="10.375" customWidth="1"/>
    <col min="3075" max="3075" width="12.125" customWidth="1"/>
    <col min="3076" max="3078" width="9.375" customWidth="1"/>
    <col min="3079" max="3079" width="16.75" bestFit="1" customWidth="1"/>
    <col min="3080" max="3080" width="8" customWidth="1"/>
    <col min="3329" max="3329" width="5.875" customWidth="1"/>
    <col min="3330" max="3330" width="10.375" customWidth="1"/>
    <col min="3331" max="3331" width="12.125" customWidth="1"/>
    <col min="3332" max="3334" width="9.375" customWidth="1"/>
    <col min="3335" max="3335" width="16.75" bestFit="1" customWidth="1"/>
    <col min="3336" max="3336" width="8" customWidth="1"/>
    <col min="3585" max="3585" width="5.875" customWidth="1"/>
    <col min="3586" max="3586" width="10.375" customWidth="1"/>
    <col min="3587" max="3587" width="12.125" customWidth="1"/>
    <col min="3588" max="3590" width="9.375" customWidth="1"/>
    <col min="3591" max="3591" width="16.75" bestFit="1" customWidth="1"/>
    <col min="3592" max="3592" width="8" customWidth="1"/>
    <col min="3841" max="3841" width="5.875" customWidth="1"/>
    <col min="3842" max="3842" width="10.375" customWidth="1"/>
    <col min="3843" max="3843" width="12.125" customWidth="1"/>
    <col min="3844" max="3846" width="9.375" customWidth="1"/>
    <col min="3847" max="3847" width="16.75" bestFit="1" customWidth="1"/>
    <col min="3848" max="3848" width="8" customWidth="1"/>
    <col min="4097" max="4097" width="5.875" customWidth="1"/>
    <col min="4098" max="4098" width="10.375" customWidth="1"/>
    <col min="4099" max="4099" width="12.125" customWidth="1"/>
    <col min="4100" max="4102" width="9.375" customWidth="1"/>
    <col min="4103" max="4103" width="16.75" bestFit="1" customWidth="1"/>
    <col min="4104" max="4104" width="8" customWidth="1"/>
    <col min="4353" max="4353" width="5.875" customWidth="1"/>
    <col min="4354" max="4354" width="10.375" customWidth="1"/>
    <col min="4355" max="4355" width="12.125" customWidth="1"/>
    <col min="4356" max="4358" width="9.375" customWidth="1"/>
    <col min="4359" max="4359" width="16.75" bestFit="1" customWidth="1"/>
    <col min="4360" max="4360" width="8" customWidth="1"/>
    <col min="4609" max="4609" width="5.875" customWidth="1"/>
    <col min="4610" max="4610" width="10.375" customWidth="1"/>
    <col min="4611" max="4611" width="12.125" customWidth="1"/>
    <col min="4612" max="4614" width="9.375" customWidth="1"/>
    <col min="4615" max="4615" width="16.75" bestFit="1" customWidth="1"/>
    <col min="4616" max="4616" width="8" customWidth="1"/>
    <col min="4865" max="4865" width="5.875" customWidth="1"/>
    <col min="4866" max="4866" width="10.375" customWidth="1"/>
    <col min="4867" max="4867" width="12.125" customWidth="1"/>
    <col min="4868" max="4870" width="9.375" customWidth="1"/>
    <col min="4871" max="4871" width="16.75" bestFit="1" customWidth="1"/>
    <col min="4872" max="4872" width="8" customWidth="1"/>
    <col min="5121" max="5121" width="5.875" customWidth="1"/>
    <col min="5122" max="5122" width="10.375" customWidth="1"/>
    <col min="5123" max="5123" width="12.125" customWidth="1"/>
    <col min="5124" max="5126" width="9.375" customWidth="1"/>
    <col min="5127" max="5127" width="16.75" bestFit="1" customWidth="1"/>
    <col min="5128" max="5128" width="8" customWidth="1"/>
    <col min="5377" max="5377" width="5.875" customWidth="1"/>
    <col min="5378" max="5378" width="10.375" customWidth="1"/>
    <col min="5379" max="5379" width="12.125" customWidth="1"/>
    <col min="5380" max="5382" width="9.375" customWidth="1"/>
    <col min="5383" max="5383" width="16.75" bestFit="1" customWidth="1"/>
    <col min="5384" max="5384" width="8" customWidth="1"/>
    <col min="5633" max="5633" width="5.875" customWidth="1"/>
    <col min="5634" max="5634" width="10.375" customWidth="1"/>
    <col min="5635" max="5635" width="12.125" customWidth="1"/>
    <col min="5636" max="5638" width="9.375" customWidth="1"/>
    <col min="5639" max="5639" width="16.75" bestFit="1" customWidth="1"/>
    <col min="5640" max="5640" width="8" customWidth="1"/>
    <col min="5889" max="5889" width="5.875" customWidth="1"/>
    <col min="5890" max="5890" width="10.375" customWidth="1"/>
    <col min="5891" max="5891" width="12.125" customWidth="1"/>
    <col min="5892" max="5894" width="9.375" customWidth="1"/>
    <col min="5895" max="5895" width="16.75" bestFit="1" customWidth="1"/>
    <col min="5896" max="5896" width="8" customWidth="1"/>
    <col min="6145" max="6145" width="5.875" customWidth="1"/>
    <col min="6146" max="6146" width="10.375" customWidth="1"/>
    <col min="6147" max="6147" width="12.125" customWidth="1"/>
    <col min="6148" max="6150" width="9.375" customWidth="1"/>
    <col min="6151" max="6151" width="16.75" bestFit="1" customWidth="1"/>
    <col min="6152" max="6152" width="8" customWidth="1"/>
    <col min="6401" max="6401" width="5.875" customWidth="1"/>
    <col min="6402" max="6402" width="10.375" customWidth="1"/>
    <col min="6403" max="6403" width="12.125" customWidth="1"/>
    <col min="6404" max="6406" width="9.375" customWidth="1"/>
    <col min="6407" max="6407" width="16.75" bestFit="1" customWidth="1"/>
    <col min="6408" max="6408" width="8" customWidth="1"/>
    <col min="6657" max="6657" width="5.875" customWidth="1"/>
    <col min="6658" max="6658" width="10.375" customWidth="1"/>
    <col min="6659" max="6659" width="12.125" customWidth="1"/>
    <col min="6660" max="6662" width="9.375" customWidth="1"/>
    <col min="6663" max="6663" width="16.75" bestFit="1" customWidth="1"/>
    <col min="6664" max="6664" width="8" customWidth="1"/>
    <col min="6913" max="6913" width="5.875" customWidth="1"/>
    <col min="6914" max="6914" width="10.375" customWidth="1"/>
    <col min="6915" max="6915" width="12.125" customWidth="1"/>
    <col min="6916" max="6918" width="9.375" customWidth="1"/>
    <col min="6919" max="6919" width="16.75" bestFit="1" customWidth="1"/>
    <col min="6920" max="6920" width="8" customWidth="1"/>
    <col min="7169" max="7169" width="5.875" customWidth="1"/>
    <col min="7170" max="7170" width="10.375" customWidth="1"/>
    <col min="7171" max="7171" width="12.125" customWidth="1"/>
    <col min="7172" max="7174" width="9.375" customWidth="1"/>
    <col min="7175" max="7175" width="16.75" bestFit="1" customWidth="1"/>
    <col min="7176" max="7176" width="8" customWidth="1"/>
    <col min="7425" max="7425" width="5.875" customWidth="1"/>
    <col min="7426" max="7426" width="10.375" customWidth="1"/>
    <col min="7427" max="7427" width="12.125" customWidth="1"/>
    <col min="7428" max="7430" width="9.375" customWidth="1"/>
    <col min="7431" max="7431" width="16.75" bestFit="1" customWidth="1"/>
    <col min="7432" max="7432" width="8" customWidth="1"/>
    <col min="7681" max="7681" width="5.875" customWidth="1"/>
    <col min="7682" max="7682" width="10.375" customWidth="1"/>
    <col min="7683" max="7683" width="12.125" customWidth="1"/>
    <col min="7684" max="7686" width="9.375" customWidth="1"/>
    <col min="7687" max="7687" width="16.75" bestFit="1" customWidth="1"/>
    <col min="7688" max="7688" width="8" customWidth="1"/>
    <col min="7937" max="7937" width="5.875" customWidth="1"/>
    <col min="7938" max="7938" width="10.375" customWidth="1"/>
    <col min="7939" max="7939" width="12.125" customWidth="1"/>
    <col min="7940" max="7942" width="9.375" customWidth="1"/>
    <col min="7943" max="7943" width="16.75" bestFit="1" customWidth="1"/>
    <col min="7944" max="7944" width="8" customWidth="1"/>
    <col min="8193" max="8193" width="5.875" customWidth="1"/>
    <col min="8194" max="8194" width="10.375" customWidth="1"/>
    <col min="8195" max="8195" width="12.125" customWidth="1"/>
    <col min="8196" max="8198" width="9.375" customWidth="1"/>
    <col min="8199" max="8199" width="16.75" bestFit="1" customWidth="1"/>
    <col min="8200" max="8200" width="8" customWidth="1"/>
    <col min="8449" max="8449" width="5.875" customWidth="1"/>
    <col min="8450" max="8450" width="10.375" customWidth="1"/>
    <col min="8451" max="8451" width="12.125" customWidth="1"/>
    <col min="8452" max="8454" width="9.375" customWidth="1"/>
    <col min="8455" max="8455" width="16.75" bestFit="1" customWidth="1"/>
    <col min="8456" max="8456" width="8" customWidth="1"/>
    <col min="8705" max="8705" width="5.875" customWidth="1"/>
    <col min="8706" max="8706" width="10.375" customWidth="1"/>
    <col min="8707" max="8707" width="12.125" customWidth="1"/>
    <col min="8708" max="8710" width="9.375" customWidth="1"/>
    <col min="8711" max="8711" width="16.75" bestFit="1" customWidth="1"/>
    <col min="8712" max="8712" width="8" customWidth="1"/>
    <col min="8961" max="8961" width="5.875" customWidth="1"/>
    <col min="8962" max="8962" width="10.375" customWidth="1"/>
    <col min="8963" max="8963" width="12.125" customWidth="1"/>
    <col min="8964" max="8966" width="9.375" customWidth="1"/>
    <col min="8967" max="8967" width="16.75" bestFit="1" customWidth="1"/>
    <col min="8968" max="8968" width="8" customWidth="1"/>
    <col min="9217" max="9217" width="5.875" customWidth="1"/>
    <col min="9218" max="9218" width="10.375" customWidth="1"/>
    <col min="9219" max="9219" width="12.125" customWidth="1"/>
    <col min="9220" max="9222" width="9.375" customWidth="1"/>
    <col min="9223" max="9223" width="16.75" bestFit="1" customWidth="1"/>
    <col min="9224" max="9224" width="8" customWidth="1"/>
    <col min="9473" max="9473" width="5.875" customWidth="1"/>
    <col min="9474" max="9474" width="10.375" customWidth="1"/>
    <col min="9475" max="9475" width="12.125" customWidth="1"/>
    <col min="9476" max="9478" width="9.375" customWidth="1"/>
    <col min="9479" max="9479" width="16.75" bestFit="1" customWidth="1"/>
    <col min="9480" max="9480" width="8" customWidth="1"/>
    <col min="9729" max="9729" width="5.875" customWidth="1"/>
    <col min="9730" max="9730" width="10.375" customWidth="1"/>
    <col min="9731" max="9731" width="12.125" customWidth="1"/>
    <col min="9732" max="9734" width="9.375" customWidth="1"/>
    <col min="9735" max="9735" width="16.75" bestFit="1" customWidth="1"/>
    <col min="9736" max="9736" width="8" customWidth="1"/>
    <col min="9985" max="9985" width="5.875" customWidth="1"/>
    <col min="9986" max="9986" width="10.375" customWidth="1"/>
    <col min="9987" max="9987" width="12.125" customWidth="1"/>
    <col min="9988" max="9990" width="9.375" customWidth="1"/>
    <col min="9991" max="9991" width="16.75" bestFit="1" customWidth="1"/>
    <col min="9992" max="9992" width="8" customWidth="1"/>
    <col min="10241" max="10241" width="5.875" customWidth="1"/>
    <col min="10242" max="10242" width="10.375" customWidth="1"/>
    <col min="10243" max="10243" width="12.125" customWidth="1"/>
    <col min="10244" max="10246" width="9.375" customWidth="1"/>
    <col min="10247" max="10247" width="16.75" bestFit="1" customWidth="1"/>
    <col min="10248" max="10248" width="8" customWidth="1"/>
    <col min="10497" max="10497" width="5.875" customWidth="1"/>
    <col min="10498" max="10498" width="10.375" customWidth="1"/>
    <col min="10499" max="10499" width="12.125" customWidth="1"/>
    <col min="10500" max="10502" width="9.375" customWidth="1"/>
    <col min="10503" max="10503" width="16.75" bestFit="1" customWidth="1"/>
    <col min="10504" max="10504" width="8" customWidth="1"/>
    <col min="10753" max="10753" width="5.875" customWidth="1"/>
    <col min="10754" max="10754" width="10.375" customWidth="1"/>
    <col min="10755" max="10755" width="12.125" customWidth="1"/>
    <col min="10756" max="10758" width="9.375" customWidth="1"/>
    <col min="10759" max="10759" width="16.75" bestFit="1" customWidth="1"/>
    <col min="10760" max="10760" width="8" customWidth="1"/>
    <col min="11009" max="11009" width="5.875" customWidth="1"/>
    <col min="11010" max="11010" width="10.375" customWidth="1"/>
    <col min="11011" max="11011" width="12.125" customWidth="1"/>
    <col min="11012" max="11014" width="9.375" customWidth="1"/>
    <col min="11015" max="11015" width="16.75" bestFit="1" customWidth="1"/>
    <col min="11016" max="11016" width="8" customWidth="1"/>
    <col min="11265" max="11265" width="5.875" customWidth="1"/>
    <col min="11266" max="11266" width="10.375" customWidth="1"/>
    <col min="11267" max="11267" width="12.125" customWidth="1"/>
    <col min="11268" max="11270" width="9.375" customWidth="1"/>
    <col min="11271" max="11271" width="16.75" bestFit="1" customWidth="1"/>
    <col min="11272" max="11272" width="8" customWidth="1"/>
    <col min="11521" max="11521" width="5.875" customWidth="1"/>
    <col min="11522" max="11522" width="10.375" customWidth="1"/>
    <col min="11523" max="11523" width="12.125" customWidth="1"/>
    <col min="11524" max="11526" width="9.375" customWidth="1"/>
    <col min="11527" max="11527" width="16.75" bestFit="1" customWidth="1"/>
    <col min="11528" max="11528" width="8" customWidth="1"/>
    <col min="11777" max="11777" width="5.875" customWidth="1"/>
    <col min="11778" max="11778" width="10.375" customWidth="1"/>
    <col min="11779" max="11779" width="12.125" customWidth="1"/>
    <col min="11780" max="11782" width="9.375" customWidth="1"/>
    <col min="11783" max="11783" width="16.75" bestFit="1" customWidth="1"/>
    <col min="11784" max="11784" width="8" customWidth="1"/>
    <col min="12033" max="12033" width="5.875" customWidth="1"/>
    <col min="12034" max="12034" width="10.375" customWidth="1"/>
    <col min="12035" max="12035" width="12.125" customWidth="1"/>
    <col min="12036" max="12038" width="9.375" customWidth="1"/>
    <col min="12039" max="12039" width="16.75" bestFit="1" customWidth="1"/>
    <col min="12040" max="12040" width="8" customWidth="1"/>
    <col min="12289" max="12289" width="5.875" customWidth="1"/>
    <col min="12290" max="12290" width="10.375" customWidth="1"/>
    <col min="12291" max="12291" width="12.125" customWidth="1"/>
    <col min="12292" max="12294" width="9.375" customWidth="1"/>
    <col min="12295" max="12295" width="16.75" bestFit="1" customWidth="1"/>
    <col min="12296" max="12296" width="8" customWidth="1"/>
    <col min="12545" max="12545" width="5.875" customWidth="1"/>
    <col min="12546" max="12546" width="10.375" customWidth="1"/>
    <col min="12547" max="12547" width="12.125" customWidth="1"/>
    <col min="12548" max="12550" width="9.375" customWidth="1"/>
    <col min="12551" max="12551" width="16.75" bestFit="1" customWidth="1"/>
    <col min="12552" max="12552" width="8" customWidth="1"/>
    <col min="12801" max="12801" width="5.875" customWidth="1"/>
    <col min="12802" max="12802" width="10.375" customWidth="1"/>
    <col min="12803" max="12803" width="12.125" customWidth="1"/>
    <col min="12804" max="12806" width="9.375" customWidth="1"/>
    <col min="12807" max="12807" width="16.75" bestFit="1" customWidth="1"/>
    <col min="12808" max="12808" width="8" customWidth="1"/>
    <col min="13057" max="13057" width="5.875" customWidth="1"/>
    <col min="13058" max="13058" width="10.375" customWidth="1"/>
    <col min="13059" max="13059" width="12.125" customWidth="1"/>
    <col min="13060" max="13062" width="9.375" customWidth="1"/>
    <col min="13063" max="13063" width="16.75" bestFit="1" customWidth="1"/>
    <col min="13064" max="13064" width="8" customWidth="1"/>
    <col min="13313" max="13313" width="5.875" customWidth="1"/>
    <col min="13314" max="13314" width="10.375" customWidth="1"/>
    <col min="13315" max="13315" width="12.125" customWidth="1"/>
    <col min="13316" max="13318" width="9.375" customWidth="1"/>
    <col min="13319" max="13319" width="16.75" bestFit="1" customWidth="1"/>
    <col min="13320" max="13320" width="8" customWidth="1"/>
    <col min="13569" max="13569" width="5.875" customWidth="1"/>
    <col min="13570" max="13570" width="10.375" customWidth="1"/>
    <col min="13571" max="13571" width="12.125" customWidth="1"/>
    <col min="13572" max="13574" width="9.375" customWidth="1"/>
    <col min="13575" max="13575" width="16.75" bestFit="1" customWidth="1"/>
    <col min="13576" max="13576" width="8" customWidth="1"/>
    <col min="13825" max="13825" width="5.875" customWidth="1"/>
    <col min="13826" max="13826" width="10.375" customWidth="1"/>
    <col min="13827" max="13827" width="12.125" customWidth="1"/>
    <col min="13828" max="13830" width="9.375" customWidth="1"/>
    <col min="13831" max="13831" width="16.75" bestFit="1" customWidth="1"/>
    <col min="13832" max="13832" width="8" customWidth="1"/>
    <col min="14081" max="14081" width="5.875" customWidth="1"/>
    <col min="14082" max="14082" width="10.375" customWidth="1"/>
    <col min="14083" max="14083" width="12.125" customWidth="1"/>
    <col min="14084" max="14086" width="9.375" customWidth="1"/>
    <col min="14087" max="14087" width="16.75" bestFit="1" customWidth="1"/>
    <col min="14088" max="14088" width="8" customWidth="1"/>
    <col min="14337" max="14337" width="5.875" customWidth="1"/>
    <col min="14338" max="14338" width="10.375" customWidth="1"/>
    <col min="14339" max="14339" width="12.125" customWidth="1"/>
    <col min="14340" max="14342" width="9.375" customWidth="1"/>
    <col min="14343" max="14343" width="16.75" bestFit="1" customWidth="1"/>
    <col min="14344" max="14344" width="8" customWidth="1"/>
    <col min="14593" max="14593" width="5.875" customWidth="1"/>
    <col min="14594" max="14594" width="10.375" customWidth="1"/>
    <col min="14595" max="14595" width="12.125" customWidth="1"/>
    <col min="14596" max="14598" width="9.375" customWidth="1"/>
    <col min="14599" max="14599" width="16.75" bestFit="1" customWidth="1"/>
    <col min="14600" max="14600" width="8" customWidth="1"/>
    <col min="14849" max="14849" width="5.875" customWidth="1"/>
    <col min="14850" max="14850" width="10.375" customWidth="1"/>
    <col min="14851" max="14851" width="12.125" customWidth="1"/>
    <col min="14852" max="14854" width="9.375" customWidth="1"/>
    <col min="14855" max="14855" width="16.75" bestFit="1" customWidth="1"/>
    <col min="14856" max="14856" width="8" customWidth="1"/>
    <col min="15105" max="15105" width="5.875" customWidth="1"/>
    <col min="15106" max="15106" width="10.375" customWidth="1"/>
    <col min="15107" max="15107" width="12.125" customWidth="1"/>
    <col min="15108" max="15110" width="9.375" customWidth="1"/>
    <col min="15111" max="15111" width="16.75" bestFit="1" customWidth="1"/>
    <col min="15112" max="15112" width="8" customWidth="1"/>
    <col min="15361" max="15361" width="5.875" customWidth="1"/>
    <col min="15362" max="15362" width="10.375" customWidth="1"/>
    <col min="15363" max="15363" width="12.125" customWidth="1"/>
    <col min="15364" max="15366" width="9.375" customWidth="1"/>
    <col min="15367" max="15367" width="16.75" bestFit="1" customWidth="1"/>
    <col min="15368" max="15368" width="8" customWidth="1"/>
    <col min="15617" max="15617" width="5.875" customWidth="1"/>
    <col min="15618" max="15618" width="10.375" customWidth="1"/>
    <col min="15619" max="15619" width="12.125" customWidth="1"/>
    <col min="15620" max="15622" width="9.375" customWidth="1"/>
    <col min="15623" max="15623" width="16.75" bestFit="1" customWidth="1"/>
    <col min="15624" max="15624" width="8" customWidth="1"/>
    <col min="15873" max="15873" width="5.875" customWidth="1"/>
    <col min="15874" max="15874" width="10.375" customWidth="1"/>
    <col min="15875" max="15875" width="12.125" customWidth="1"/>
    <col min="15876" max="15878" width="9.375" customWidth="1"/>
    <col min="15879" max="15879" width="16.75" bestFit="1" customWidth="1"/>
    <col min="15880" max="15880" width="8" customWidth="1"/>
    <col min="16129" max="16129" width="5.875" customWidth="1"/>
    <col min="16130" max="16130" width="10.375" customWidth="1"/>
    <col min="16131" max="16131" width="12.125" customWidth="1"/>
    <col min="16132" max="16134" width="9.375" customWidth="1"/>
    <col min="16135" max="16135" width="16.75" bestFit="1" customWidth="1"/>
    <col min="16136" max="16136" width="8" customWidth="1"/>
  </cols>
  <sheetData>
    <row r="1" spans="1:7" x14ac:dyDescent="0.15">
      <c r="C1" s="34"/>
    </row>
    <row r="2" spans="1:7" ht="14.25" x14ac:dyDescent="0.15">
      <c r="A2" s="73" t="s">
        <v>271</v>
      </c>
      <c r="B2" s="73"/>
      <c r="C2" s="73"/>
      <c r="D2" s="73"/>
      <c r="E2" s="73"/>
      <c r="F2" s="73"/>
      <c r="G2" s="73"/>
    </row>
    <row r="4" spans="1:7" x14ac:dyDescent="0.15">
      <c r="D4" s="74" t="s">
        <v>272</v>
      </c>
      <c r="E4" s="75"/>
    </row>
    <row r="5" spans="1:7" x14ac:dyDescent="0.15">
      <c r="A5" s="36" t="s">
        <v>273</v>
      </c>
      <c r="B5" s="37" t="s">
        <v>274</v>
      </c>
      <c r="C5" s="38" t="s">
        <v>275</v>
      </c>
      <c r="D5" s="36" t="s">
        <v>276</v>
      </c>
      <c r="E5" s="39" t="s">
        <v>277</v>
      </c>
      <c r="F5" s="36" t="s">
        <v>278</v>
      </c>
      <c r="G5" s="40" t="s">
        <v>279</v>
      </c>
    </row>
    <row r="6" spans="1:7" x14ac:dyDescent="0.15">
      <c r="A6" s="41">
        <v>1</v>
      </c>
      <c r="B6" s="42">
        <v>43250</v>
      </c>
      <c r="C6" s="43">
        <v>6</v>
      </c>
      <c r="D6" s="36">
        <v>40</v>
      </c>
      <c r="E6" s="44">
        <f>D6/40</f>
        <v>1</v>
      </c>
      <c r="F6" s="36" t="s">
        <v>281</v>
      </c>
      <c r="G6" s="41" t="str">
        <f>IF(E6=1.1,"ﾏｻﾊﾞ",IF(E6&lt;1.1,"ﾏｻﾊﾞ","ｺﾞﾏｻﾊﾞ"))</f>
        <v>ﾏｻﾊﾞ</v>
      </c>
    </row>
    <row r="7" spans="1:7" x14ac:dyDescent="0.15">
      <c r="A7" s="41">
        <f t="shared" ref="A7:A72" si="0">A6+1</f>
        <v>2</v>
      </c>
      <c r="B7" s="42">
        <v>43250</v>
      </c>
      <c r="C7" s="43">
        <v>6</v>
      </c>
      <c r="D7" s="36">
        <v>40</v>
      </c>
      <c r="E7" s="44">
        <f>D7/40</f>
        <v>1</v>
      </c>
      <c r="F7" s="36" t="s">
        <v>282</v>
      </c>
      <c r="G7" s="41" t="str">
        <f>IF(E7=1.1,"ﾏｻﾊﾞ",IF(E7&lt;1.1,"ﾏｻﾊﾞ","ｺﾞﾏｻﾊﾞ"))</f>
        <v>ﾏｻﾊﾞ</v>
      </c>
    </row>
    <row r="8" spans="1:7" x14ac:dyDescent="0.15">
      <c r="A8" s="41">
        <f t="shared" si="0"/>
        <v>3</v>
      </c>
      <c r="B8" s="42">
        <v>43250</v>
      </c>
      <c r="C8" s="43">
        <v>6</v>
      </c>
      <c r="D8" s="36">
        <v>38</v>
      </c>
      <c r="E8" s="44">
        <f t="shared" ref="E8:E71" si="1">D8/40</f>
        <v>0.95</v>
      </c>
      <c r="F8" s="36" t="s">
        <v>282</v>
      </c>
      <c r="G8" s="41" t="str">
        <f t="shared" ref="G8:G71" si="2">IF(E8=1.1,"ﾏｻﾊﾞ",IF(E8&lt;1.1,"ﾏｻﾊﾞ","ｺﾞﾏｻﾊﾞ"))</f>
        <v>ﾏｻﾊﾞ</v>
      </c>
    </row>
    <row r="9" spans="1:7" x14ac:dyDescent="0.15">
      <c r="A9" s="41">
        <f t="shared" si="0"/>
        <v>4</v>
      </c>
      <c r="B9" s="42">
        <v>43250</v>
      </c>
      <c r="C9" s="43">
        <v>6</v>
      </c>
      <c r="D9" s="36">
        <v>40</v>
      </c>
      <c r="E9" s="44">
        <f t="shared" si="1"/>
        <v>1</v>
      </c>
      <c r="F9" s="36" t="s">
        <v>282</v>
      </c>
      <c r="G9" s="41" t="str">
        <f t="shared" si="2"/>
        <v>ﾏｻﾊﾞ</v>
      </c>
    </row>
    <row r="10" spans="1:7" x14ac:dyDescent="0.15">
      <c r="A10" s="41">
        <f t="shared" si="0"/>
        <v>5</v>
      </c>
      <c r="B10" s="42">
        <v>43250</v>
      </c>
      <c r="C10" s="43" t="s">
        <v>126</v>
      </c>
      <c r="D10" s="36">
        <v>42</v>
      </c>
      <c r="E10" s="44">
        <f t="shared" si="1"/>
        <v>1.05</v>
      </c>
      <c r="F10" s="36" t="s">
        <v>282</v>
      </c>
      <c r="G10" s="41" t="str">
        <f t="shared" si="2"/>
        <v>ﾏｻﾊﾞ</v>
      </c>
    </row>
    <row r="11" spans="1:7" x14ac:dyDescent="0.15">
      <c r="A11" s="41">
        <f t="shared" si="0"/>
        <v>6</v>
      </c>
      <c r="B11" s="42">
        <v>43250</v>
      </c>
      <c r="C11" s="43" t="s">
        <v>126</v>
      </c>
      <c r="D11" s="36">
        <v>42</v>
      </c>
      <c r="E11" s="44">
        <f t="shared" si="1"/>
        <v>1.05</v>
      </c>
      <c r="F11" s="36" t="s">
        <v>282</v>
      </c>
      <c r="G11" s="41" t="str">
        <f t="shared" si="2"/>
        <v>ﾏｻﾊﾞ</v>
      </c>
    </row>
    <row r="12" spans="1:7" x14ac:dyDescent="0.15">
      <c r="A12" s="41">
        <f t="shared" si="0"/>
        <v>7</v>
      </c>
      <c r="B12" s="42">
        <v>43250</v>
      </c>
      <c r="C12" s="43" t="s">
        <v>126</v>
      </c>
      <c r="D12" s="36">
        <v>39</v>
      </c>
      <c r="E12" s="44">
        <f t="shared" si="1"/>
        <v>0.97499999999999998</v>
      </c>
      <c r="F12" s="36" t="s">
        <v>282</v>
      </c>
      <c r="G12" s="41" t="str">
        <f t="shared" si="2"/>
        <v>ﾏｻﾊﾞ</v>
      </c>
    </row>
    <row r="13" spans="1:7" x14ac:dyDescent="0.15">
      <c r="A13" s="41">
        <f t="shared" si="0"/>
        <v>8</v>
      </c>
      <c r="B13" s="42">
        <v>43250</v>
      </c>
      <c r="C13" s="43" t="s">
        <v>126</v>
      </c>
      <c r="D13" s="36">
        <v>38</v>
      </c>
      <c r="E13" s="44">
        <f t="shared" si="1"/>
        <v>0.95</v>
      </c>
      <c r="F13" s="36" t="s">
        <v>282</v>
      </c>
      <c r="G13" s="41" t="str">
        <f t="shared" si="2"/>
        <v>ﾏｻﾊﾞ</v>
      </c>
    </row>
    <row r="14" spans="1:7" x14ac:dyDescent="0.15">
      <c r="A14" s="41">
        <f t="shared" si="0"/>
        <v>9</v>
      </c>
      <c r="B14" s="42">
        <v>43250</v>
      </c>
      <c r="C14" s="43" t="s">
        <v>126</v>
      </c>
      <c r="D14" s="36">
        <v>38</v>
      </c>
      <c r="E14" s="44">
        <f t="shared" si="1"/>
        <v>0.95</v>
      </c>
      <c r="F14" s="36" t="s">
        <v>282</v>
      </c>
      <c r="G14" s="41" t="str">
        <f t="shared" si="2"/>
        <v>ﾏｻﾊﾞ</v>
      </c>
    </row>
    <row r="15" spans="1:7" x14ac:dyDescent="0.15">
      <c r="A15" s="41">
        <f t="shared" si="0"/>
        <v>10</v>
      </c>
      <c r="B15" s="42">
        <v>43250</v>
      </c>
      <c r="C15" s="43" t="s">
        <v>126</v>
      </c>
      <c r="D15" s="36">
        <v>40</v>
      </c>
      <c r="E15" s="44">
        <f t="shared" si="1"/>
        <v>1</v>
      </c>
      <c r="F15" s="36" t="s">
        <v>282</v>
      </c>
      <c r="G15" s="41" t="str">
        <f t="shared" si="2"/>
        <v>ﾏｻﾊﾞ</v>
      </c>
    </row>
    <row r="16" spans="1:7" x14ac:dyDescent="0.15">
      <c r="A16" s="41">
        <f t="shared" si="0"/>
        <v>11</v>
      </c>
      <c r="B16" s="42">
        <v>43250</v>
      </c>
      <c r="C16" s="43" t="s">
        <v>126</v>
      </c>
      <c r="D16" s="36">
        <v>39</v>
      </c>
      <c r="E16" s="44">
        <f t="shared" si="1"/>
        <v>0.97499999999999998</v>
      </c>
      <c r="F16" s="36" t="s">
        <v>282</v>
      </c>
      <c r="G16" s="41" t="str">
        <f t="shared" si="2"/>
        <v>ﾏｻﾊﾞ</v>
      </c>
    </row>
    <row r="17" spans="1:7" x14ac:dyDescent="0.15">
      <c r="A17" s="41">
        <f t="shared" si="0"/>
        <v>12</v>
      </c>
      <c r="B17" s="42">
        <v>43250</v>
      </c>
      <c r="C17" s="43" t="s">
        <v>126</v>
      </c>
      <c r="D17" s="36">
        <v>38</v>
      </c>
      <c r="E17" s="44">
        <f t="shared" si="1"/>
        <v>0.95</v>
      </c>
      <c r="F17" s="36" t="s">
        <v>282</v>
      </c>
      <c r="G17" s="41" t="str">
        <f t="shared" si="2"/>
        <v>ﾏｻﾊﾞ</v>
      </c>
    </row>
    <row r="18" spans="1:7" x14ac:dyDescent="0.15">
      <c r="A18" s="41">
        <f t="shared" si="0"/>
        <v>13</v>
      </c>
      <c r="B18" s="42">
        <v>43250</v>
      </c>
      <c r="C18" s="43" t="s">
        <v>126</v>
      </c>
      <c r="D18" s="36">
        <v>37</v>
      </c>
      <c r="E18" s="44">
        <f t="shared" si="1"/>
        <v>0.92500000000000004</v>
      </c>
      <c r="F18" s="36" t="s">
        <v>282</v>
      </c>
      <c r="G18" s="41" t="str">
        <f t="shared" si="2"/>
        <v>ﾏｻﾊﾞ</v>
      </c>
    </row>
    <row r="19" spans="1:7" x14ac:dyDescent="0.15">
      <c r="A19" s="41">
        <f t="shared" si="0"/>
        <v>14</v>
      </c>
      <c r="B19" s="42">
        <v>43250</v>
      </c>
      <c r="C19" s="43" t="s">
        <v>126</v>
      </c>
      <c r="D19" s="36">
        <v>38</v>
      </c>
      <c r="E19" s="44">
        <f t="shared" si="1"/>
        <v>0.95</v>
      </c>
      <c r="F19" s="36" t="s">
        <v>282</v>
      </c>
      <c r="G19" s="41" t="str">
        <f t="shared" si="2"/>
        <v>ﾏｻﾊﾞ</v>
      </c>
    </row>
    <row r="20" spans="1:7" x14ac:dyDescent="0.15">
      <c r="A20" s="41">
        <f t="shared" si="0"/>
        <v>15</v>
      </c>
      <c r="B20" s="42">
        <v>43250</v>
      </c>
      <c r="C20" s="43" t="s">
        <v>126</v>
      </c>
      <c r="D20" s="36">
        <v>38</v>
      </c>
      <c r="E20" s="44">
        <f t="shared" si="1"/>
        <v>0.95</v>
      </c>
      <c r="F20" s="36" t="s">
        <v>280</v>
      </c>
      <c r="G20" s="41" t="str">
        <f t="shared" si="2"/>
        <v>ﾏｻﾊﾞ</v>
      </c>
    </row>
    <row r="21" spans="1:7" x14ac:dyDescent="0.15">
      <c r="A21" s="41">
        <f t="shared" si="0"/>
        <v>16</v>
      </c>
      <c r="B21" s="42">
        <v>43250</v>
      </c>
      <c r="C21" s="43" t="s">
        <v>126</v>
      </c>
      <c r="D21" s="36">
        <v>40</v>
      </c>
      <c r="E21" s="44">
        <f t="shared" si="1"/>
        <v>1</v>
      </c>
      <c r="F21" s="36" t="s">
        <v>280</v>
      </c>
      <c r="G21" s="41" t="str">
        <f t="shared" si="2"/>
        <v>ﾏｻﾊﾞ</v>
      </c>
    </row>
    <row r="22" spans="1:7" x14ac:dyDescent="0.15">
      <c r="A22" s="41">
        <f t="shared" si="0"/>
        <v>17</v>
      </c>
      <c r="B22" s="42">
        <v>43250</v>
      </c>
      <c r="C22" s="43" t="s">
        <v>126</v>
      </c>
      <c r="D22" s="36">
        <v>40</v>
      </c>
      <c r="E22" s="44">
        <f t="shared" si="1"/>
        <v>1</v>
      </c>
      <c r="F22" s="36" t="s">
        <v>280</v>
      </c>
      <c r="G22" s="41" t="str">
        <f t="shared" si="2"/>
        <v>ﾏｻﾊﾞ</v>
      </c>
    </row>
    <row r="23" spans="1:7" x14ac:dyDescent="0.15">
      <c r="A23" s="41">
        <f t="shared" si="0"/>
        <v>18</v>
      </c>
      <c r="B23" s="42">
        <v>43250</v>
      </c>
      <c r="C23" s="43" t="s">
        <v>126</v>
      </c>
      <c r="D23" s="36">
        <v>40</v>
      </c>
      <c r="E23" s="44">
        <f t="shared" si="1"/>
        <v>1</v>
      </c>
      <c r="F23" s="36" t="s">
        <v>280</v>
      </c>
      <c r="G23" s="41" t="str">
        <f t="shared" si="2"/>
        <v>ﾏｻﾊﾞ</v>
      </c>
    </row>
    <row r="24" spans="1:7" x14ac:dyDescent="0.15">
      <c r="A24" s="41">
        <f t="shared" si="0"/>
        <v>19</v>
      </c>
      <c r="B24" s="42">
        <v>43250</v>
      </c>
      <c r="C24" s="43" t="s">
        <v>126</v>
      </c>
      <c r="D24" s="36">
        <v>39</v>
      </c>
      <c r="E24" s="44">
        <f t="shared" si="1"/>
        <v>0.97499999999999998</v>
      </c>
      <c r="F24" s="36" t="s">
        <v>280</v>
      </c>
      <c r="G24" s="41" t="str">
        <f t="shared" si="2"/>
        <v>ﾏｻﾊﾞ</v>
      </c>
    </row>
    <row r="25" spans="1:7" x14ac:dyDescent="0.15">
      <c r="A25" s="41">
        <f t="shared" si="0"/>
        <v>20</v>
      </c>
      <c r="B25" s="42">
        <v>43250</v>
      </c>
      <c r="C25" s="43" t="s">
        <v>126</v>
      </c>
      <c r="D25" s="36">
        <v>39</v>
      </c>
      <c r="E25" s="44">
        <f t="shared" si="1"/>
        <v>0.97499999999999998</v>
      </c>
      <c r="F25" s="36" t="s">
        <v>280</v>
      </c>
      <c r="G25" s="41" t="str">
        <f t="shared" si="2"/>
        <v>ﾏｻﾊﾞ</v>
      </c>
    </row>
    <row r="26" spans="1:7" s="32" customFormat="1" ht="12" x14ac:dyDescent="0.15">
      <c r="A26" s="41">
        <f t="shared" si="0"/>
        <v>21</v>
      </c>
      <c r="B26" s="42">
        <v>43250</v>
      </c>
      <c r="C26" s="43" t="s">
        <v>128</v>
      </c>
      <c r="D26" s="36">
        <v>40</v>
      </c>
      <c r="E26" s="44">
        <f t="shared" si="1"/>
        <v>1</v>
      </c>
      <c r="F26" s="36" t="s">
        <v>282</v>
      </c>
      <c r="G26" s="41" t="str">
        <f t="shared" si="2"/>
        <v>ﾏｻﾊﾞ</v>
      </c>
    </row>
    <row r="27" spans="1:7" s="32" customFormat="1" ht="12" x14ac:dyDescent="0.15">
      <c r="A27" s="41">
        <f t="shared" si="0"/>
        <v>22</v>
      </c>
      <c r="B27" s="42">
        <v>43250</v>
      </c>
      <c r="C27" s="43" t="s">
        <v>128</v>
      </c>
      <c r="D27" s="36">
        <v>41</v>
      </c>
      <c r="E27" s="44">
        <f t="shared" si="1"/>
        <v>1.0249999999999999</v>
      </c>
      <c r="F27" s="36" t="s">
        <v>282</v>
      </c>
      <c r="G27" s="41" t="str">
        <f t="shared" si="2"/>
        <v>ﾏｻﾊﾞ</v>
      </c>
    </row>
    <row r="28" spans="1:7" s="32" customFormat="1" ht="12" x14ac:dyDescent="0.15">
      <c r="A28" s="41">
        <f t="shared" si="0"/>
        <v>23</v>
      </c>
      <c r="B28" s="42">
        <v>43250</v>
      </c>
      <c r="C28" s="43" t="s">
        <v>128</v>
      </c>
      <c r="D28" s="36">
        <v>39</v>
      </c>
      <c r="E28" s="44">
        <f t="shared" si="1"/>
        <v>0.97499999999999998</v>
      </c>
      <c r="F28" s="36" t="s">
        <v>282</v>
      </c>
      <c r="G28" s="41" t="str">
        <f t="shared" si="2"/>
        <v>ﾏｻﾊﾞ</v>
      </c>
    </row>
    <row r="29" spans="1:7" s="32" customFormat="1" ht="12" x14ac:dyDescent="0.15">
      <c r="A29" s="41">
        <f t="shared" si="0"/>
        <v>24</v>
      </c>
      <c r="B29" s="42">
        <v>43250</v>
      </c>
      <c r="C29" s="43" t="s">
        <v>128</v>
      </c>
      <c r="D29" s="36">
        <v>38</v>
      </c>
      <c r="E29" s="44">
        <f t="shared" si="1"/>
        <v>0.95</v>
      </c>
      <c r="F29" s="36" t="s">
        <v>282</v>
      </c>
      <c r="G29" s="41" t="str">
        <f t="shared" si="2"/>
        <v>ﾏｻﾊﾞ</v>
      </c>
    </row>
    <row r="30" spans="1:7" s="32" customFormat="1" ht="12" x14ac:dyDescent="0.15">
      <c r="A30" s="41">
        <f t="shared" si="0"/>
        <v>25</v>
      </c>
      <c r="B30" s="42">
        <v>43250</v>
      </c>
      <c r="C30" s="43" t="s">
        <v>128</v>
      </c>
      <c r="D30" s="36">
        <v>40</v>
      </c>
      <c r="E30" s="44">
        <f t="shared" si="1"/>
        <v>1</v>
      </c>
      <c r="F30" s="36" t="s">
        <v>280</v>
      </c>
      <c r="G30" s="41" t="str">
        <f t="shared" si="2"/>
        <v>ﾏｻﾊﾞ</v>
      </c>
    </row>
    <row r="31" spans="1:7" s="32" customFormat="1" ht="12" x14ac:dyDescent="0.15">
      <c r="A31" s="41">
        <f t="shared" si="0"/>
        <v>26</v>
      </c>
      <c r="B31" s="42">
        <v>43250</v>
      </c>
      <c r="C31" s="43" t="s">
        <v>128</v>
      </c>
      <c r="D31" s="36">
        <v>41</v>
      </c>
      <c r="E31" s="44">
        <f t="shared" si="1"/>
        <v>1.0249999999999999</v>
      </c>
      <c r="F31" s="36" t="s">
        <v>280</v>
      </c>
      <c r="G31" s="41" t="str">
        <f t="shared" si="2"/>
        <v>ﾏｻﾊﾞ</v>
      </c>
    </row>
    <row r="32" spans="1:7" s="32" customFormat="1" ht="12" x14ac:dyDescent="0.15">
      <c r="A32" s="41">
        <f t="shared" si="0"/>
        <v>27</v>
      </c>
      <c r="B32" s="42">
        <v>43250</v>
      </c>
      <c r="C32" s="43" t="s">
        <v>128</v>
      </c>
      <c r="D32" s="36">
        <v>39</v>
      </c>
      <c r="E32" s="44">
        <f t="shared" si="1"/>
        <v>0.97499999999999998</v>
      </c>
      <c r="F32" s="36" t="s">
        <v>280</v>
      </c>
      <c r="G32" s="41" t="str">
        <f t="shared" si="2"/>
        <v>ﾏｻﾊﾞ</v>
      </c>
    </row>
    <row r="33" spans="1:7" s="32" customFormat="1" ht="12" x14ac:dyDescent="0.15">
      <c r="A33" s="41">
        <f t="shared" si="0"/>
        <v>28</v>
      </c>
      <c r="B33" s="42">
        <v>43250</v>
      </c>
      <c r="C33" s="43" t="s">
        <v>128</v>
      </c>
      <c r="D33" s="36">
        <v>40</v>
      </c>
      <c r="E33" s="44">
        <f t="shared" si="1"/>
        <v>1</v>
      </c>
      <c r="F33" s="36" t="s">
        <v>280</v>
      </c>
      <c r="G33" s="41" t="str">
        <f t="shared" si="2"/>
        <v>ﾏｻﾊﾞ</v>
      </c>
    </row>
    <row r="34" spans="1:7" s="32" customFormat="1" ht="12" x14ac:dyDescent="0.15">
      <c r="A34" s="41">
        <f t="shared" si="0"/>
        <v>29</v>
      </c>
      <c r="B34" s="42">
        <v>43250</v>
      </c>
      <c r="C34" s="43" t="s">
        <v>128</v>
      </c>
      <c r="D34" s="36">
        <v>40</v>
      </c>
      <c r="E34" s="44">
        <f t="shared" si="1"/>
        <v>1</v>
      </c>
      <c r="F34" s="36" t="s">
        <v>280</v>
      </c>
      <c r="G34" s="41" t="str">
        <f t="shared" si="2"/>
        <v>ﾏｻﾊﾞ</v>
      </c>
    </row>
    <row r="35" spans="1:7" s="32" customFormat="1" ht="12" x14ac:dyDescent="0.15">
      <c r="A35" s="41">
        <f t="shared" si="0"/>
        <v>30</v>
      </c>
      <c r="B35" s="42">
        <v>43250</v>
      </c>
      <c r="C35" s="43" t="s">
        <v>128</v>
      </c>
      <c r="D35" s="36">
        <v>39</v>
      </c>
      <c r="E35" s="44">
        <f t="shared" si="1"/>
        <v>0.97499999999999998</v>
      </c>
      <c r="F35" s="36" t="s">
        <v>280</v>
      </c>
      <c r="G35" s="41" t="str">
        <f t="shared" si="2"/>
        <v>ﾏｻﾊﾞ</v>
      </c>
    </row>
    <row r="36" spans="1:7" s="32" customFormat="1" ht="12" x14ac:dyDescent="0.15">
      <c r="A36" s="41">
        <f t="shared" si="0"/>
        <v>31</v>
      </c>
      <c r="B36" s="42">
        <v>43250</v>
      </c>
      <c r="C36" s="43" t="s">
        <v>128</v>
      </c>
      <c r="D36" s="36">
        <v>39</v>
      </c>
      <c r="E36" s="44">
        <f t="shared" si="1"/>
        <v>0.97499999999999998</v>
      </c>
      <c r="F36" s="36" t="s">
        <v>280</v>
      </c>
      <c r="G36" s="41" t="str">
        <f t="shared" si="2"/>
        <v>ﾏｻﾊﾞ</v>
      </c>
    </row>
    <row r="37" spans="1:7" s="32" customFormat="1" ht="12" x14ac:dyDescent="0.15">
      <c r="A37" s="41">
        <f t="shared" si="0"/>
        <v>32</v>
      </c>
      <c r="B37" s="42">
        <v>43250</v>
      </c>
      <c r="C37" s="43" t="s">
        <v>128</v>
      </c>
      <c r="D37" s="36">
        <v>40</v>
      </c>
      <c r="E37" s="44">
        <f t="shared" si="1"/>
        <v>1</v>
      </c>
      <c r="F37" s="36" t="s">
        <v>280</v>
      </c>
      <c r="G37" s="41" t="str">
        <f t="shared" si="2"/>
        <v>ﾏｻﾊﾞ</v>
      </c>
    </row>
    <row r="38" spans="1:7" s="32" customFormat="1" ht="12" x14ac:dyDescent="0.15">
      <c r="A38" s="41">
        <f t="shared" si="0"/>
        <v>33</v>
      </c>
      <c r="B38" s="42">
        <v>43250</v>
      </c>
      <c r="C38" s="43" t="s">
        <v>128</v>
      </c>
      <c r="D38" s="36">
        <v>40</v>
      </c>
      <c r="E38" s="44">
        <f t="shared" si="1"/>
        <v>1</v>
      </c>
      <c r="F38" s="36" t="s">
        <v>280</v>
      </c>
      <c r="G38" s="41" t="str">
        <f t="shared" si="2"/>
        <v>ﾏｻﾊﾞ</v>
      </c>
    </row>
    <row r="39" spans="1:7" s="32" customFormat="1" ht="12" x14ac:dyDescent="0.15">
      <c r="A39" s="41">
        <f t="shared" si="0"/>
        <v>34</v>
      </c>
      <c r="B39" s="42">
        <v>43250</v>
      </c>
      <c r="C39" s="43" t="s">
        <v>128</v>
      </c>
      <c r="D39" s="36">
        <v>41</v>
      </c>
      <c r="E39" s="44">
        <f t="shared" si="1"/>
        <v>1.0249999999999999</v>
      </c>
      <c r="F39" s="36" t="s">
        <v>280</v>
      </c>
      <c r="G39" s="41" t="str">
        <f t="shared" si="2"/>
        <v>ﾏｻﾊﾞ</v>
      </c>
    </row>
    <row r="40" spans="1:7" s="32" customFormat="1" ht="12" x14ac:dyDescent="0.15">
      <c r="A40" s="41">
        <f t="shared" si="0"/>
        <v>35</v>
      </c>
      <c r="B40" s="42">
        <v>43250</v>
      </c>
      <c r="C40" s="43" t="s">
        <v>128</v>
      </c>
      <c r="D40" s="36">
        <v>40</v>
      </c>
      <c r="E40" s="44">
        <f t="shared" si="1"/>
        <v>1</v>
      </c>
      <c r="F40" s="36" t="s">
        <v>280</v>
      </c>
      <c r="G40" s="41" t="str">
        <f t="shared" si="2"/>
        <v>ﾏｻﾊﾞ</v>
      </c>
    </row>
    <row r="41" spans="1:7" s="32" customFormat="1" ht="12" x14ac:dyDescent="0.15">
      <c r="A41" s="41">
        <f t="shared" si="0"/>
        <v>36</v>
      </c>
      <c r="B41" s="42">
        <v>43250</v>
      </c>
      <c r="C41" s="43" t="s">
        <v>128</v>
      </c>
      <c r="D41" s="36">
        <v>38</v>
      </c>
      <c r="E41" s="44">
        <f t="shared" si="1"/>
        <v>0.95</v>
      </c>
      <c r="F41" s="36" t="s">
        <v>280</v>
      </c>
      <c r="G41" s="41" t="str">
        <f t="shared" si="2"/>
        <v>ﾏｻﾊﾞ</v>
      </c>
    </row>
    <row r="42" spans="1:7" s="32" customFormat="1" ht="12" x14ac:dyDescent="0.15">
      <c r="A42" s="41">
        <f t="shared" si="0"/>
        <v>37</v>
      </c>
      <c r="B42" s="42">
        <v>43250</v>
      </c>
      <c r="C42" s="43" t="s">
        <v>128</v>
      </c>
      <c r="D42" s="36">
        <v>39</v>
      </c>
      <c r="E42" s="44">
        <f t="shared" si="1"/>
        <v>0.97499999999999998</v>
      </c>
      <c r="F42" s="36" t="s">
        <v>280</v>
      </c>
      <c r="G42" s="41" t="str">
        <f t="shared" si="2"/>
        <v>ﾏｻﾊﾞ</v>
      </c>
    </row>
    <row r="43" spans="1:7" s="32" customFormat="1" ht="12" x14ac:dyDescent="0.15">
      <c r="A43" s="41">
        <f t="shared" si="0"/>
        <v>38</v>
      </c>
      <c r="B43" s="42">
        <v>43250</v>
      </c>
      <c r="C43" s="43" t="s">
        <v>128</v>
      </c>
      <c r="D43" s="36">
        <v>40</v>
      </c>
      <c r="E43" s="44">
        <f t="shared" si="1"/>
        <v>1</v>
      </c>
      <c r="F43" s="36" t="s">
        <v>280</v>
      </c>
      <c r="G43" s="41" t="str">
        <f t="shared" si="2"/>
        <v>ﾏｻﾊﾞ</v>
      </c>
    </row>
    <row r="44" spans="1:7" s="32" customFormat="1" ht="12" x14ac:dyDescent="0.15">
      <c r="A44" s="41">
        <f t="shared" si="0"/>
        <v>39</v>
      </c>
      <c r="B44" s="42">
        <v>43250</v>
      </c>
      <c r="C44" s="43" t="s">
        <v>128</v>
      </c>
      <c r="D44" s="36">
        <v>40</v>
      </c>
      <c r="E44" s="44">
        <f t="shared" si="1"/>
        <v>1</v>
      </c>
      <c r="F44" s="36" t="s">
        <v>280</v>
      </c>
      <c r="G44" s="41" t="str">
        <f t="shared" si="2"/>
        <v>ﾏｻﾊﾞ</v>
      </c>
    </row>
    <row r="45" spans="1:7" s="32" customFormat="1" ht="12" x14ac:dyDescent="0.15">
      <c r="A45" s="41">
        <f t="shared" si="0"/>
        <v>40</v>
      </c>
      <c r="B45" s="42">
        <v>43250</v>
      </c>
      <c r="C45" s="43" t="s">
        <v>128</v>
      </c>
      <c r="D45" s="36">
        <v>38</v>
      </c>
      <c r="E45" s="44">
        <f t="shared" si="1"/>
        <v>0.95</v>
      </c>
      <c r="F45" s="36" t="s">
        <v>280</v>
      </c>
      <c r="G45" s="41" t="str">
        <f t="shared" si="2"/>
        <v>ﾏｻﾊﾞ</v>
      </c>
    </row>
    <row r="46" spans="1:7" s="32" customFormat="1" ht="12" x14ac:dyDescent="0.15">
      <c r="A46" s="41">
        <f t="shared" si="0"/>
        <v>41</v>
      </c>
      <c r="B46" s="42">
        <v>43250</v>
      </c>
      <c r="C46" s="43" t="s">
        <v>128</v>
      </c>
      <c r="D46" s="36">
        <v>39</v>
      </c>
      <c r="E46" s="44">
        <f t="shared" si="1"/>
        <v>0.97499999999999998</v>
      </c>
      <c r="F46" s="36" t="s">
        <v>280</v>
      </c>
      <c r="G46" s="41" t="str">
        <f t="shared" si="2"/>
        <v>ﾏｻﾊﾞ</v>
      </c>
    </row>
    <row r="47" spans="1:7" s="32" customFormat="1" ht="12" x14ac:dyDescent="0.15">
      <c r="A47" s="41">
        <f t="shared" si="0"/>
        <v>42</v>
      </c>
      <c r="B47" s="42">
        <v>43250</v>
      </c>
      <c r="C47" s="43" t="s">
        <v>128</v>
      </c>
      <c r="D47" s="36">
        <v>40</v>
      </c>
      <c r="E47" s="44">
        <f t="shared" si="1"/>
        <v>1</v>
      </c>
      <c r="F47" s="36" t="s">
        <v>280</v>
      </c>
      <c r="G47" s="41" t="str">
        <f t="shared" si="2"/>
        <v>ﾏｻﾊﾞ</v>
      </c>
    </row>
    <row r="48" spans="1:7" s="32" customFormat="1" ht="12" x14ac:dyDescent="0.15">
      <c r="A48" s="41">
        <f t="shared" si="0"/>
        <v>43</v>
      </c>
      <c r="B48" s="42">
        <v>43250</v>
      </c>
      <c r="C48" s="43" t="s">
        <v>128</v>
      </c>
      <c r="D48" s="36">
        <v>39</v>
      </c>
      <c r="E48" s="44">
        <f t="shared" si="1"/>
        <v>0.97499999999999998</v>
      </c>
      <c r="F48" s="36" t="s">
        <v>280</v>
      </c>
      <c r="G48" s="41" t="str">
        <f t="shared" si="2"/>
        <v>ﾏｻﾊﾞ</v>
      </c>
    </row>
    <row r="49" spans="1:7" s="32" customFormat="1" ht="12" x14ac:dyDescent="0.15">
      <c r="A49" s="41">
        <f t="shared" si="0"/>
        <v>44</v>
      </c>
      <c r="B49" s="42">
        <v>43250</v>
      </c>
      <c r="C49" s="43" t="s">
        <v>128</v>
      </c>
      <c r="D49" s="36">
        <v>39</v>
      </c>
      <c r="E49" s="44">
        <f t="shared" si="1"/>
        <v>0.97499999999999998</v>
      </c>
      <c r="F49" s="36" t="s">
        <v>280</v>
      </c>
      <c r="G49" s="41" t="str">
        <f t="shared" si="2"/>
        <v>ﾏｻﾊﾞ</v>
      </c>
    </row>
    <row r="50" spans="1:7" s="32" customFormat="1" ht="12" x14ac:dyDescent="0.15">
      <c r="A50" s="41">
        <f t="shared" si="0"/>
        <v>45</v>
      </c>
      <c r="B50" s="42">
        <v>43250</v>
      </c>
      <c r="C50" s="43" t="s">
        <v>128</v>
      </c>
      <c r="D50" s="36">
        <v>38</v>
      </c>
      <c r="E50" s="44">
        <f t="shared" si="1"/>
        <v>0.95</v>
      </c>
      <c r="F50" s="36" t="s">
        <v>280</v>
      </c>
      <c r="G50" s="41" t="str">
        <f t="shared" si="2"/>
        <v>ﾏｻﾊﾞ</v>
      </c>
    </row>
    <row r="51" spans="1:7" s="32" customFormat="1" ht="12" x14ac:dyDescent="0.15">
      <c r="A51" s="41">
        <f t="shared" si="0"/>
        <v>46</v>
      </c>
      <c r="B51" s="42">
        <v>43250</v>
      </c>
      <c r="C51" s="43" t="s">
        <v>128</v>
      </c>
      <c r="D51" s="36">
        <v>38</v>
      </c>
      <c r="E51" s="44">
        <f t="shared" si="1"/>
        <v>0.95</v>
      </c>
      <c r="F51" s="36" t="s">
        <v>280</v>
      </c>
      <c r="G51" s="41" t="str">
        <f t="shared" si="2"/>
        <v>ﾏｻﾊﾞ</v>
      </c>
    </row>
    <row r="52" spans="1:7" s="32" customFormat="1" ht="12" x14ac:dyDescent="0.15">
      <c r="A52" s="41">
        <f t="shared" si="0"/>
        <v>47</v>
      </c>
      <c r="B52" s="42">
        <v>43250</v>
      </c>
      <c r="C52" s="43" t="s">
        <v>128</v>
      </c>
      <c r="D52" s="36">
        <v>38</v>
      </c>
      <c r="E52" s="44">
        <f t="shared" si="1"/>
        <v>0.95</v>
      </c>
      <c r="F52" s="36" t="s">
        <v>280</v>
      </c>
      <c r="G52" s="41" t="str">
        <f t="shared" si="2"/>
        <v>ﾏｻﾊﾞ</v>
      </c>
    </row>
    <row r="53" spans="1:7" s="32" customFormat="1" ht="12" x14ac:dyDescent="0.15">
      <c r="A53" s="41">
        <f t="shared" si="0"/>
        <v>48</v>
      </c>
      <c r="B53" s="42">
        <v>43250</v>
      </c>
      <c r="C53" s="43" t="s">
        <v>128</v>
      </c>
      <c r="D53" s="36">
        <v>39</v>
      </c>
      <c r="E53" s="44">
        <f t="shared" si="1"/>
        <v>0.97499999999999998</v>
      </c>
      <c r="F53" s="36" t="s">
        <v>280</v>
      </c>
      <c r="G53" s="41" t="str">
        <f t="shared" si="2"/>
        <v>ﾏｻﾊﾞ</v>
      </c>
    </row>
    <row r="54" spans="1:7" s="32" customFormat="1" ht="12" x14ac:dyDescent="0.15">
      <c r="A54" s="41">
        <f t="shared" si="0"/>
        <v>49</v>
      </c>
      <c r="B54" s="42">
        <v>43250</v>
      </c>
      <c r="C54" s="43" t="s">
        <v>128</v>
      </c>
      <c r="D54" s="36">
        <v>37</v>
      </c>
      <c r="E54" s="44">
        <f t="shared" si="1"/>
        <v>0.92500000000000004</v>
      </c>
      <c r="F54" s="36" t="s">
        <v>280</v>
      </c>
      <c r="G54" s="41" t="str">
        <f t="shared" si="2"/>
        <v>ﾏｻﾊﾞ</v>
      </c>
    </row>
    <row r="55" spans="1:7" s="32" customFormat="1" ht="12" x14ac:dyDescent="0.15">
      <c r="A55" s="41">
        <f t="shared" si="0"/>
        <v>50</v>
      </c>
      <c r="B55" s="42">
        <v>43250</v>
      </c>
      <c r="C55" s="43" t="s">
        <v>128</v>
      </c>
      <c r="D55" s="36">
        <v>43</v>
      </c>
      <c r="E55" s="44">
        <f t="shared" si="1"/>
        <v>1.075</v>
      </c>
      <c r="F55" s="36" t="s">
        <v>280</v>
      </c>
      <c r="G55" s="41" t="str">
        <f t="shared" si="2"/>
        <v>ﾏｻﾊﾞ</v>
      </c>
    </row>
    <row r="56" spans="1:7" s="32" customFormat="1" ht="12" x14ac:dyDescent="0.15">
      <c r="A56" s="41">
        <f t="shared" si="0"/>
        <v>51</v>
      </c>
      <c r="B56" s="42">
        <v>43250</v>
      </c>
      <c r="C56" s="43" t="s">
        <v>128</v>
      </c>
      <c r="D56" s="36">
        <v>39</v>
      </c>
      <c r="E56" s="44">
        <f t="shared" si="1"/>
        <v>0.97499999999999998</v>
      </c>
      <c r="F56" s="36" t="s">
        <v>280</v>
      </c>
      <c r="G56" s="41" t="str">
        <f t="shared" si="2"/>
        <v>ﾏｻﾊﾞ</v>
      </c>
    </row>
    <row r="57" spans="1:7" s="32" customFormat="1" ht="12" x14ac:dyDescent="0.15">
      <c r="A57" s="41">
        <f t="shared" si="0"/>
        <v>52</v>
      </c>
      <c r="B57" s="42">
        <v>43250</v>
      </c>
      <c r="C57" s="43" t="s">
        <v>128</v>
      </c>
      <c r="D57" s="36">
        <v>39</v>
      </c>
      <c r="E57" s="44">
        <f t="shared" si="1"/>
        <v>0.97499999999999998</v>
      </c>
      <c r="F57" s="36" t="s">
        <v>280</v>
      </c>
      <c r="G57" s="41" t="str">
        <f t="shared" si="2"/>
        <v>ﾏｻﾊﾞ</v>
      </c>
    </row>
    <row r="58" spans="1:7" s="32" customFormat="1" ht="12" x14ac:dyDescent="0.15">
      <c r="A58" s="41">
        <f t="shared" si="0"/>
        <v>53</v>
      </c>
      <c r="B58" s="42">
        <v>43250</v>
      </c>
      <c r="C58" s="43" t="s">
        <v>128</v>
      </c>
      <c r="D58" s="36">
        <v>40</v>
      </c>
      <c r="E58" s="44">
        <f t="shared" si="1"/>
        <v>1</v>
      </c>
      <c r="F58" s="36" t="s">
        <v>280</v>
      </c>
      <c r="G58" s="41" t="str">
        <f t="shared" si="2"/>
        <v>ﾏｻﾊﾞ</v>
      </c>
    </row>
    <row r="59" spans="1:7" s="32" customFormat="1" ht="12" x14ac:dyDescent="0.15">
      <c r="A59" s="41">
        <f t="shared" si="0"/>
        <v>54</v>
      </c>
      <c r="B59" s="42">
        <v>43250</v>
      </c>
      <c r="C59" s="43" t="s">
        <v>128</v>
      </c>
      <c r="D59" s="36">
        <v>38</v>
      </c>
      <c r="E59" s="44">
        <f t="shared" si="1"/>
        <v>0.95</v>
      </c>
      <c r="F59" s="36" t="s">
        <v>280</v>
      </c>
      <c r="G59" s="41" t="str">
        <f t="shared" si="2"/>
        <v>ﾏｻﾊﾞ</v>
      </c>
    </row>
    <row r="60" spans="1:7" s="32" customFormat="1" ht="12" x14ac:dyDescent="0.15">
      <c r="A60" s="41">
        <f t="shared" si="0"/>
        <v>55</v>
      </c>
      <c r="B60" s="42">
        <v>43250</v>
      </c>
      <c r="C60" s="43" t="s">
        <v>128</v>
      </c>
      <c r="D60" s="36">
        <v>40</v>
      </c>
      <c r="E60" s="44">
        <f t="shared" si="1"/>
        <v>1</v>
      </c>
      <c r="F60" s="36" t="s">
        <v>280</v>
      </c>
      <c r="G60" s="41" t="str">
        <f t="shared" si="2"/>
        <v>ﾏｻﾊﾞ</v>
      </c>
    </row>
    <row r="61" spans="1:7" s="32" customFormat="1" ht="12" x14ac:dyDescent="0.15">
      <c r="A61" s="41">
        <f t="shared" si="0"/>
        <v>56</v>
      </c>
      <c r="B61" s="42">
        <v>43250</v>
      </c>
      <c r="C61" s="43" t="s">
        <v>128</v>
      </c>
      <c r="D61" s="36">
        <v>40</v>
      </c>
      <c r="E61" s="44">
        <f t="shared" si="1"/>
        <v>1</v>
      </c>
      <c r="F61" s="36" t="s">
        <v>280</v>
      </c>
      <c r="G61" s="41" t="str">
        <f t="shared" si="2"/>
        <v>ﾏｻﾊﾞ</v>
      </c>
    </row>
    <row r="62" spans="1:7" s="32" customFormat="1" ht="12" x14ac:dyDescent="0.15">
      <c r="A62" s="41">
        <f t="shared" si="0"/>
        <v>57</v>
      </c>
      <c r="B62" s="42">
        <v>43250</v>
      </c>
      <c r="C62" s="43" t="s">
        <v>128</v>
      </c>
      <c r="D62" s="36">
        <v>40</v>
      </c>
      <c r="E62" s="44">
        <f t="shared" si="1"/>
        <v>1</v>
      </c>
      <c r="F62" s="36" t="s">
        <v>280</v>
      </c>
      <c r="G62" s="41" t="str">
        <f t="shared" si="2"/>
        <v>ﾏｻﾊﾞ</v>
      </c>
    </row>
    <row r="63" spans="1:7" s="32" customFormat="1" ht="12" x14ac:dyDescent="0.15">
      <c r="A63" s="41">
        <f t="shared" si="0"/>
        <v>58</v>
      </c>
      <c r="B63" s="42">
        <v>43250</v>
      </c>
      <c r="C63" s="43" t="s">
        <v>128</v>
      </c>
      <c r="D63" s="36">
        <v>40</v>
      </c>
      <c r="E63" s="44">
        <f t="shared" si="1"/>
        <v>1</v>
      </c>
      <c r="F63" s="36" t="s">
        <v>280</v>
      </c>
      <c r="G63" s="41" t="str">
        <f t="shared" si="2"/>
        <v>ﾏｻﾊﾞ</v>
      </c>
    </row>
    <row r="64" spans="1:7" s="32" customFormat="1" ht="12" x14ac:dyDescent="0.15">
      <c r="A64" s="41">
        <f t="shared" si="0"/>
        <v>59</v>
      </c>
      <c r="B64" s="42">
        <v>43250</v>
      </c>
      <c r="C64" s="43" t="s">
        <v>128</v>
      </c>
      <c r="D64" s="36">
        <v>40</v>
      </c>
      <c r="E64" s="44">
        <f t="shared" si="1"/>
        <v>1</v>
      </c>
      <c r="F64" s="36" t="s">
        <v>280</v>
      </c>
      <c r="G64" s="41" t="str">
        <f t="shared" si="2"/>
        <v>ﾏｻﾊﾞ</v>
      </c>
    </row>
    <row r="65" spans="1:7" s="32" customFormat="1" ht="12" x14ac:dyDescent="0.15">
      <c r="A65" s="41">
        <f t="shared" si="0"/>
        <v>60</v>
      </c>
      <c r="B65" s="42">
        <v>43250</v>
      </c>
      <c r="C65" s="43" t="s">
        <v>128</v>
      </c>
      <c r="D65" s="36">
        <v>36</v>
      </c>
      <c r="E65" s="44">
        <f t="shared" si="1"/>
        <v>0.9</v>
      </c>
      <c r="F65" s="36" t="s">
        <v>280</v>
      </c>
      <c r="G65" s="41" t="str">
        <f t="shared" si="2"/>
        <v>ﾏｻﾊﾞ</v>
      </c>
    </row>
    <row r="66" spans="1:7" s="32" customFormat="1" ht="12" x14ac:dyDescent="0.15">
      <c r="A66" s="41">
        <f t="shared" si="0"/>
        <v>61</v>
      </c>
      <c r="B66" s="42">
        <v>43250</v>
      </c>
      <c r="C66" s="43" t="s">
        <v>128</v>
      </c>
      <c r="D66" s="36">
        <v>39</v>
      </c>
      <c r="E66" s="44">
        <f t="shared" si="1"/>
        <v>0.97499999999999998</v>
      </c>
      <c r="F66" s="36" t="s">
        <v>280</v>
      </c>
      <c r="G66" s="41" t="str">
        <f t="shared" si="2"/>
        <v>ﾏｻﾊﾞ</v>
      </c>
    </row>
    <row r="67" spans="1:7" s="32" customFormat="1" ht="12" x14ac:dyDescent="0.15">
      <c r="A67" s="41">
        <f t="shared" si="0"/>
        <v>62</v>
      </c>
      <c r="B67" s="42">
        <v>43250</v>
      </c>
      <c r="C67" s="43" t="s">
        <v>128</v>
      </c>
      <c r="D67" s="36">
        <v>39</v>
      </c>
      <c r="E67" s="44">
        <f t="shared" si="1"/>
        <v>0.97499999999999998</v>
      </c>
      <c r="F67" s="36" t="s">
        <v>280</v>
      </c>
      <c r="G67" s="41" t="str">
        <f t="shared" si="2"/>
        <v>ﾏｻﾊﾞ</v>
      </c>
    </row>
    <row r="68" spans="1:7" s="32" customFormat="1" ht="12" x14ac:dyDescent="0.15">
      <c r="A68" s="41">
        <f t="shared" si="0"/>
        <v>63</v>
      </c>
      <c r="B68" s="42">
        <v>43250</v>
      </c>
      <c r="C68" s="43" t="s">
        <v>128</v>
      </c>
      <c r="D68" s="36">
        <v>38</v>
      </c>
      <c r="E68" s="44">
        <f t="shared" si="1"/>
        <v>0.95</v>
      </c>
      <c r="F68" s="36" t="s">
        <v>280</v>
      </c>
      <c r="G68" s="41" t="str">
        <f t="shared" si="2"/>
        <v>ﾏｻﾊﾞ</v>
      </c>
    </row>
    <row r="69" spans="1:7" s="32" customFormat="1" ht="12" x14ac:dyDescent="0.15">
      <c r="A69" s="41">
        <f t="shared" si="0"/>
        <v>64</v>
      </c>
      <c r="B69" s="42">
        <v>43250</v>
      </c>
      <c r="C69" s="43" t="s">
        <v>128</v>
      </c>
      <c r="D69" s="36">
        <v>38</v>
      </c>
      <c r="E69" s="44">
        <f t="shared" si="1"/>
        <v>0.95</v>
      </c>
      <c r="F69" s="36" t="s">
        <v>280</v>
      </c>
      <c r="G69" s="41" t="str">
        <f t="shared" si="2"/>
        <v>ﾏｻﾊﾞ</v>
      </c>
    </row>
    <row r="70" spans="1:7" s="32" customFormat="1" ht="12" x14ac:dyDescent="0.15">
      <c r="A70" s="41">
        <f t="shared" si="0"/>
        <v>65</v>
      </c>
      <c r="B70" s="42">
        <v>43250</v>
      </c>
      <c r="C70" s="43" t="s">
        <v>128</v>
      </c>
      <c r="D70" s="36">
        <v>41</v>
      </c>
      <c r="E70" s="44">
        <f t="shared" si="1"/>
        <v>1.0249999999999999</v>
      </c>
      <c r="F70" s="36" t="s">
        <v>280</v>
      </c>
      <c r="G70" s="41" t="str">
        <f t="shared" si="2"/>
        <v>ﾏｻﾊﾞ</v>
      </c>
    </row>
    <row r="71" spans="1:7" s="32" customFormat="1" ht="12" x14ac:dyDescent="0.15">
      <c r="A71" s="41">
        <f t="shared" si="0"/>
        <v>66</v>
      </c>
      <c r="B71" s="42">
        <v>43250</v>
      </c>
      <c r="C71" s="43" t="s">
        <v>136</v>
      </c>
      <c r="D71" s="36">
        <v>42</v>
      </c>
      <c r="E71" s="44">
        <f t="shared" si="1"/>
        <v>1.05</v>
      </c>
      <c r="F71" s="36" t="s">
        <v>280</v>
      </c>
      <c r="G71" s="41" t="str">
        <f t="shared" si="2"/>
        <v>ﾏｻﾊﾞ</v>
      </c>
    </row>
    <row r="72" spans="1:7" s="32" customFormat="1" ht="12" x14ac:dyDescent="0.15">
      <c r="A72" s="41">
        <f t="shared" si="0"/>
        <v>67</v>
      </c>
      <c r="B72" s="42">
        <v>43250</v>
      </c>
      <c r="C72" s="43">
        <v>10</v>
      </c>
      <c r="D72" s="36">
        <v>37</v>
      </c>
      <c r="E72" s="44">
        <f t="shared" ref="E72:E125" si="3">D72/40</f>
        <v>0.92500000000000004</v>
      </c>
      <c r="F72" s="36" t="s">
        <v>281</v>
      </c>
      <c r="G72" s="41" t="str">
        <f t="shared" ref="G72:G125" si="4">IF(E72=1.1,"ﾏｻﾊﾞ",IF(E72&lt;1.1,"ﾏｻﾊﾞ","ｺﾞﾏｻﾊﾞ"))</f>
        <v>ﾏｻﾊﾞ</v>
      </c>
    </row>
    <row r="73" spans="1:7" s="32" customFormat="1" ht="12" x14ac:dyDescent="0.15">
      <c r="A73" s="41">
        <f t="shared" ref="A73:A125" si="5">A72+1</f>
        <v>68</v>
      </c>
      <c r="B73" s="42">
        <v>43250</v>
      </c>
      <c r="C73" s="43">
        <v>10</v>
      </c>
      <c r="D73" s="36">
        <v>42</v>
      </c>
      <c r="E73" s="44">
        <f t="shared" si="3"/>
        <v>1.05</v>
      </c>
      <c r="F73" s="36" t="s">
        <v>281</v>
      </c>
      <c r="G73" s="41" t="str">
        <f t="shared" si="4"/>
        <v>ﾏｻﾊﾞ</v>
      </c>
    </row>
    <row r="74" spans="1:7" s="32" customFormat="1" ht="12" x14ac:dyDescent="0.15">
      <c r="A74" s="41">
        <f t="shared" si="5"/>
        <v>69</v>
      </c>
      <c r="B74" s="42">
        <v>43250</v>
      </c>
      <c r="C74" s="43">
        <v>10</v>
      </c>
      <c r="D74" s="36">
        <v>40</v>
      </c>
      <c r="E74" s="44">
        <f t="shared" si="3"/>
        <v>1</v>
      </c>
      <c r="F74" s="36" t="s">
        <v>281</v>
      </c>
      <c r="G74" s="41" t="str">
        <f t="shared" si="4"/>
        <v>ﾏｻﾊﾞ</v>
      </c>
    </row>
    <row r="75" spans="1:7" s="32" customFormat="1" ht="12" x14ac:dyDescent="0.15">
      <c r="A75" s="41">
        <f t="shared" si="5"/>
        <v>70</v>
      </c>
      <c r="B75" s="42">
        <v>43250</v>
      </c>
      <c r="C75" s="43">
        <v>10</v>
      </c>
      <c r="D75" s="36">
        <v>37</v>
      </c>
      <c r="E75" s="44">
        <f t="shared" si="3"/>
        <v>0.92500000000000004</v>
      </c>
      <c r="F75" s="36" t="s">
        <v>281</v>
      </c>
      <c r="G75" s="41" t="str">
        <f t="shared" si="4"/>
        <v>ﾏｻﾊﾞ</v>
      </c>
    </row>
    <row r="76" spans="1:7" s="32" customFormat="1" ht="12" x14ac:dyDescent="0.15">
      <c r="A76" s="41">
        <f t="shared" si="5"/>
        <v>71</v>
      </c>
      <c r="B76" s="42">
        <v>43250</v>
      </c>
      <c r="C76" s="43">
        <v>11</v>
      </c>
      <c r="D76" s="36">
        <v>39</v>
      </c>
      <c r="E76" s="44">
        <f t="shared" si="3"/>
        <v>0.97499999999999998</v>
      </c>
      <c r="F76" s="36" t="s">
        <v>281</v>
      </c>
      <c r="G76" s="41" t="str">
        <f t="shared" si="4"/>
        <v>ﾏｻﾊﾞ</v>
      </c>
    </row>
    <row r="77" spans="1:7" s="32" customFormat="1" ht="12" x14ac:dyDescent="0.15">
      <c r="A77" s="41">
        <f t="shared" si="5"/>
        <v>72</v>
      </c>
      <c r="B77" s="42">
        <v>43250</v>
      </c>
      <c r="C77" s="43">
        <v>11</v>
      </c>
      <c r="D77" s="36">
        <v>37</v>
      </c>
      <c r="E77" s="44">
        <f t="shared" si="3"/>
        <v>0.92500000000000004</v>
      </c>
      <c r="F77" s="36" t="s">
        <v>281</v>
      </c>
      <c r="G77" s="41" t="str">
        <f t="shared" si="4"/>
        <v>ﾏｻﾊﾞ</v>
      </c>
    </row>
    <row r="78" spans="1:7" s="32" customFormat="1" ht="12" x14ac:dyDescent="0.15">
      <c r="A78" s="41">
        <f t="shared" si="5"/>
        <v>73</v>
      </c>
      <c r="B78" s="42">
        <v>43250</v>
      </c>
      <c r="C78" s="43">
        <v>11</v>
      </c>
      <c r="D78" s="36">
        <v>38</v>
      </c>
      <c r="E78" s="44">
        <f t="shared" si="3"/>
        <v>0.95</v>
      </c>
      <c r="F78" s="36" t="s">
        <v>282</v>
      </c>
      <c r="G78" s="41" t="str">
        <f t="shared" si="4"/>
        <v>ﾏｻﾊﾞ</v>
      </c>
    </row>
    <row r="79" spans="1:7" s="32" customFormat="1" ht="12" x14ac:dyDescent="0.15">
      <c r="A79" s="41">
        <f t="shared" si="5"/>
        <v>74</v>
      </c>
      <c r="B79" s="42">
        <v>43250</v>
      </c>
      <c r="C79" s="43">
        <v>11</v>
      </c>
      <c r="D79" s="36">
        <v>38</v>
      </c>
      <c r="E79" s="44">
        <f t="shared" si="3"/>
        <v>0.95</v>
      </c>
      <c r="F79" s="36" t="s">
        <v>280</v>
      </c>
      <c r="G79" s="41" t="str">
        <f t="shared" si="4"/>
        <v>ﾏｻﾊﾞ</v>
      </c>
    </row>
    <row r="80" spans="1:7" s="32" customFormat="1" ht="12" x14ac:dyDescent="0.15">
      <c r="A80" s="41">
        <f t="shared" si="5"/>
        <v>75</v>
      </c>
      <c r="B80" s="42">
        <v>43250</v>
      </c>
      <c r="C80" s="43">
        <v>11</v>
      </c>
      <c r="D80" s="36">
        <v>39</v>
      </c>
      <c r="E80" s="44">
        <f t="shared" si="3"/>
        <v>0.97499999999999998</v>
      </c>
      <c r="F80" s="36" t="s">
        <v>280</v>
      </c>
      <c r="G80" s="41" t="str">
        <f t="shared" si="4"/>
        <v>ﾏｻﾊﾞ</v>
      </c>
    </row>
    <row r="81" spans="1:7" s="32" customFormat="1" ht="12" x14ac:dyDescent="0.15">
      <c r="A81" s="41">
        <f t="shared" si="5"/>
        <v>76</v>
      </c>
      <c r="B81" s="42">
        <v>43250</v>
      </c>
      <c r="C81" s="43">
        <v>4</v>
      </c>
      <c r="D81" s="36">
        <v>39</v>
      </c>
      <c r="E81" s="44">
        <f t="shared" si="3"/>
        <v>0.97499999999999998</v>
      </c>
      <c r="F81" s="36" t="s">
        <v>281</v>
      </c>
      <c r="G81" s="41" t="str">
        <f t="shared" si="4"/>
        <v>ﾏｻﾊﾞ</v>
      </c>
    </row>
    <row r="82" spans="1:7" s="32" customFormat="1" ht="12" x14ac:dyDescent="0.15">
      <c r="A82" s="41">
        <f t="shared" si="5"/>
        <v>77</v>
      </c>
      <c r="B82" s="42">
        <v>43250</v>
      </c>
      <c r="C82" s="43">
        <v>4</v>
      </c>
      <c r="D82" s="36">
        <v>38</v>
      </c>
      <c r="E82" s="44">
        <f t="shared" si="3"/>
        <v>0.95</v>
      </c>
      <c r="F82" s="36" t="s">
        <v>281</v>
      </c>
      <c r="G82" s="41" t="str">
        <f t="shared" si="4"/>
        <v>ﾏｻﾊﾞ</v>
      </c>
    </row>
    <row r="83" spans="1:7" s="32" customFormat="1" ht="12" x14ac:dyDescent="0.15">
      <c r="A83" s="41">
        <f t="shared" si="5"/>
        <v>78</v>
      </c>
      <c r="B83" s="42">
        <v>43250</v>
      </c>
      <c r="C83" s="43">
        <v>4</v>
      </c>
      <c r="D83" s="36">
        <v>37</v>
      </c>
      <c r="E83" s="44">
        <f t="shared" si="3"/>
        <v>0.92500000000000004</v>
      </c>
      <c r="F83" s="36" t="s">
        <v>281</v>
      </c>
      <c r="G83" s="41" t="str">
        <f t="shared" si="4"/>
        <v>ﾏｻﾊﾞ</v>
      </c>
    </row>
    <row r="84" spans="1:7" s="32" customFormat="1" ht="12" x14ac:dyDescent="0.15">
      <c r="A84" s="41">
        <f t="shared" si="5"/>
        <v>79</v>
      </c>
      <c r="B84" s="42">
        <v>43250</v>
      </c>
      <c r="C84" s="43">
        <v>4</v>
      </c>
      <c r="D84" s="36">
        <v>39</v>
      </c>
      <c r="E84" s="44">
        <f t="shared" si="3"/>
        <v>0.97499999999999998</v>
      </c>
      <c r="F84" s="36" t="s">
        <v>281</v>
      </c>
      <c r="G84" s="41" t="str">
        <f t="shared" si="4"/>
        <v>ﾏｻﾊﾞ</v>
      </c>
    </row>
    <row r="85" spans="1:7" s="32" customFormat="1" ht="12" x14ac:dyDescent="0.15">
      <c r="A85" s="41">
        <f t="shared" si="5"/>
        <v>80</v>
      </c>
      <c r="B85" s="42">
        <v>43250</v>
      </c>
      <c r="C85" s="43">
        <v>4</v>
      </c>
      <c r="D85" s="36">
        <v>39</v>
      </c>
      <c r="E85" s="44">
        <f t="shared" si="3"/>
        <v>0.97499999999999998</v>
      </c>
      <c r="F85" s="36" t="s">
        <v>281</v>
      </c>
      <c r="G85" s="41" t="str">
        <f t="shared" si="4"/>
        <v>ﾏｻﾊﾞ</v>
      </c>
    </row>
    <row r="86" spans="1:7" s="32" customFormat="1" ht="12" x14ac:dyDescent="0.15">
      <c r="A86" s="41">
        <f t="shared" si="5"/>
        <v>81</v>
      </c>
      <c r="B86" s="42">
        <v>43250</v>
      </c>
      <c r="C86" s="43">
        <v>4</v>
      </c>
      <c r="D86" s="36">
        <v>38</v>
      </c>
      <c r="E86" s="44">
        <f t="shared" si="3"/>
        <v>0.95</v>
      </c>
      <c r="F86" s="36" t="s">
        <v>280</v>
      </c>
      <c r="G86" s="41" t="str">
        <f t="shared" si="4"/>
        <v>ﾏｻﾊﾞ</v>
      </c>
    </row>
    <row r="87" spans="1:7" s="32" customFormat="1" ht="12" x14ac:dyDescent="0.15">
      <c r="A87" s="41">
        <f t="shared" si="5"/>
        <v>82</v>
      </c>
      <c r="B87" s="42">
        <v>43250</v>
      </c>
      <c r="C87" s="43">
        <v>4</v>
      </c>
      <c r="D87" s="36">
        <v>38</v>
      </c>
      <c r="E87" s="44">
        <f t="shared" si="3"/>
        <v>0.95</v>
      </c>
      <c r="F87" s="36" t="s">
        <v>280</v>
      </c>
      <c r="G87" s="41" t="str">
        <f t="shared" si="4"/>
        <v>ﾏｻﾊﾞ</v>
      </c>
    </row>
    <row r="88" spans="1:7" s="32" customFormat="1" ht="12" x14ac:dyDescent="0.15">
      <c r="A88" s="41">
        <f t="shared" si="5"/>
        <v>83</v>
      </c>
      <c r="B88" s="42">
        <v>43250</v>
      </c>
      <c r="C88" s="43">
        <v>4</v>
      </c>
      <c r="D88" s="36">
        <v>40</v>
      </c>
      <c r="E88" s="44">
        <f t="shared" si="3"/>
        <v>1</v>
      </c>
      <c r="F88" s="36" t="s">
        <v>280</v>
      </c>
      <c r="G88" s="41" t="str">
        <f t="shared" si="4"/>
        <v>ﾏｻﾊﾞ</v>
      </c>
    </row>
    <row r="89" spans="1:7" s="32" customFormat="1" ht="12" x14ac:dyDescent="0.15">
      <c r="A89" s="41">
        <f t="shared" si="5"/>
        <v>84</v>
      </c>
      <c r="B89" s="42">
        <v>43250</v>
      </c>
      <c r="C89" s="43">
        <v>4</v>
      </c>
      <c r="D89" s="36">
        <v>37</v>
      </c>
      <c r="E89" s="44">
        <f t="shared" si="3"/>
        <v>0.92500000000000004</v>
      </c>
      <c r="F89" s="36" t="s">
        <v>280</v>
      </c>
      <c r="G89" s="41" t="str">
        <f t="shared" si="4"/>
        <v>ﾏｻﾊﾞ</v>
      </c>
    </row>
    <row r="90" spans="1:7" s="32" customFormat="1" ht="12" x14ac:dyDescent="0.15">
      <c r="A90" s="41">
        <f t="shared" si="5"/>
        <v>85</v>
      </c>
      <c r="B90" s="42">
        <v>43250</v>
      </c>
      <c r="C90" s="43" t="s">
        <v>143</v>
      </c>
      <c r="D90" s="36">
        <v>38</v>
      </c>
      <c r="E90" s="44">
        <f t="shared" si="3"/>
        <v>0.95</v>
      </c>
      <c r="F90" s="36" t="s">
        <v>280</v>
      </c>
      <c r="G90" s="41" t="str">
        <f t="shared" si="4"/>
        <v>ﾏｻﾊﾞ</v>
      </c>
    </row>
    <row r="91" spans="1:7" s="32" customFormat="1" ht="12" x14ac:dyDescent="0.15">
      <c r="A91" s="41">
        <f t="shared" si="5"/>
        <v>86</v>
      </c>
      <c r="B91" s="42">
        <v>43250</v>
      </c>
      <c r="C91" s="43" t="s">
        <v>143</v>
      </c>
      <c r="D91" s="36">
        <v>38</v>
      </c>
      <c r="E91" s="44">
        <f t="shared" si="3"/>
        <v>0.95</v>
      </c>
      <c r="F91" s="36" t="s">
        <v>280</v>
      </c>
      <c r="G91" s="41" t="str">
        <f t="shared" si="4"/>
        <v>ﾏｻﾊﾞ</v>
      </c>
    </row>
    <row r="92" spans="1:7" s="32" customFormat="1" ht="12" x14ac:dyDescent="0.15">
      <c r="A92" s="41">
        <f t="shared" si="5"/>
        <v>87</v>
      </c>
      <c r="B92" s="42">
        <v>43250</v>
      </c>
      <c r="C92" s="43" t="s">
        <v>143</v>
      </c>
      <c r="D92" s="36">
        <v>39</v>
      </c>
      <c r="E92" s="44">
        <f t="shared" si="3"/>
        <v>0.97499999999999998</v>
      </c>
      <c r="F92" s="36" t="s">
        <v>280</v>
      </c>
      <c r="G92" s="41" t="str">
        <f t="shared" si="4"/>
        <v>ﾏｻﾊﾞ</v>
      </c>
    </row>
    <row r="93" spans="1:7" s="32" customFormat="1" ht="12" x14ac:dyDescent="0.15">
      <c r="A93" s="41">
        <f t="shared" si="5"/>
        <v>88</v>
      </c>
      <c r="B93" s="42">
        <v>43250</v>
      </c>
      <c r="C93" s="43" t="s">
        <v>143</v>
      </c>
      <c r="D93" s="36">
        <v>39</v>
      </c>
      <c r="E93" s="44">
        <f t="shared" si="3"/>
        <v>0.97499999999999998</v>
      </c>
      <c r="F93" s="36" t="s">
        <v>280</v>
      </c>
      <c r="G93" s="41" t="str">
        <f t="shared" si="4"/>
        <v>ﾏｻﾊﾞ</v>
      </c>
    </row>
    <row r="94" spans="1:7" s="32" customFormat="1" ht="12" x14ac:dyDescent="0.15">
      <c r="A94" s="41">
        <f t="shared" si="5"/>
        <v>89</v>
      </c>
      <c r="B94" s="42">
        <v>43250</v>
      </c>
      <c r="C94" s="43" t="s">
        <v>143</v>
      </c>
      <c r="D94" s="36">
        <v>39</v>
      </c>
      <c r="E94" s="44">
        <f t="shared" si="3"/>
        <v>0.97499999999999998</v>
      </c>
      <c r="F94" s="36" t="s">
        <v>280</v>
      </c>
      <c r="G94" s="41" t="str">
        <f t="shared" si="4"/>
        <v>ﾏｻﾊﾞ</v>
      </c>
    </row>
    <row r="95" spans="1:7" s="32" customFormat="1" ht="12" x14ac:dyDescent="0.15">
      <c r="A95" s="41">
        <f t="shared" si="5"/>
        <v>90</v>
      </c>
      <c r="B95" s="42">
        <v>43250</v>
      </c>
      <c r="C95" s="43" t="s">
        <v>143</v>
      </c>
      <c r="D95" s="36">
        <v>40</v>
      </c>
      <c r="E95" s="44">
        <f t="shared" si="3"/>
        <v>1</v>
      </c>
      <c r="F95" s="36" t="s">
        <v>280</v>
      </c>
      <c r="G95" s="41" t="str">
        <f t="shared" si="4"/>
        <v>ﾏｻﾊﾞ</v>
      </c>
    </row>
    <row r="96" spans="1:7" s="32" customFormat="1" ht="12" x14ac:dyDescent="0.15">
      <c r="A96" s="41">
        <f t="shared" si="5"/>
        <v>91</v>
      </c>
      <c r="B96" s="42">
        <v>43250</v>
      </c>
      <c r="C96" s="43" t="s">
        <v>143</v>
      </c>
      <c r="D96" s="36">
        <v>40</v>
      </c>
      <c r="E96" s="44">
        <f t="shared" si="3"/>
        <v>1</v>
      </c>
      <c r="F96" s="36" t="s">
        <v>280</v>
      </c>
      <c r="G96" s="41" t="str">
        <f t="shared" si="4"/>
        <v>ﾏｻﾊﾞ</v>
      </c>
    </row>
    <row r="97" spans="1:7" s="32" customFormat="1" ht="12" x14ac:dyDescent="0.15">
      <c r="A97" s="41">
        <f t="shared" si="5"/>
        <v>92</v>
      </c>
      <c r="B97" s="42">
        <v>43250</v>
      </c>
      <c r="C97" s="43" t="s">
        <v>143</v>
      </c>
      <c r="D97" s="36">
        <v>39</v>
      </c>
      <c r="E97" s="44">
        <f t="shared" si="3"/>
        <v>0.97499999999999998</v>
      </c>
      <c r="F97" s="36" t="s">
        <v>280</v>
      </c>
      <c r="G97" s="41" t="str">
        <f t="shared" si="4"/>
        <v>ﾏｻﾊﾞ</v>
      </c>
    </row>
    <row r="98" spans="1:7" s="32" customFormat="1" ht="12" x14ac:dyDescent="0.15">
      <c r="A98" s="41">
        <f t="shared" si="5"/>
        <v>93</v>
      </c>
      <c r="B98" s="42">
        <v>43250</v>
      </c>
      <c r="C98" s="43" t="s">
        <v>143</v>
      </c>
      <c r="D98" s="36">
        <v>39</v>
      </c>
      <c r="E98" s="44">
        <f t="shared" si="3"/>
        <v>0.97499999999999998</v>
      </c>
      <c r="F98" s="36" t="s">
        <v>280</v>
      </c>
      <c r="G98" s="41" t="str">
        <f t="shared" si="4"/>
        <v>ﾏｻﾊﾞ</v>
      </c>
    </row>
    <row r="99" spans="1:7" s="32" customFormat="1" ht="12" x14ac:dyDescent="0.15">
      <c r="A99" s="41">
        <f t="shared" si="5"/>
        <v>94</v>
      </c>
      <c r="B99" s="42">
        <v>43250</v>
      </c>
      <c r="C99" s="43" t="s">
        <v>143</v>
      </c>
      <c r="D99" s="36">
        <v>38</v>
      </c>
      <c r="E99" s="44">
        <f t="shared" si="3"/>
        <v>0.95</v>
      </c>
      <c r="F99" s="36" t="s">
        <v>280</v>
      </c>
      <c r="G99" s="41" t="str">
        <f t="shared" si="4"/>
        <v>ﾏｻﾊﾞ</v>
      </c>
    </row>
    <row r="100" spans="1:7" s="32" customFormat="1" ht="12" x14ac:dyDescent="0.15">
      <c r="A100" s="57">
        <f t="shared" si="5"/>
        <v>95</v>
      </c>
      <c r="B100" s="42">
        <v>43250</v>
      </c>
      <c r="C100" s="43">
        <v>3</v>
      </c>
      <c r="D100" s="36">
        <v>40</v>
      </c>
      <c r="E100" s="44">
        <f t="shared" si="3"/>
        <v>1</v>
      </c>
      <c r="F100" s="36" t="s">
        <v>280</v>
      </c>
      <c r="G100" s="41" t="str">
        <f t="shared" si="4"/>
        <v>ﾏｻﾊﾞ</v>
      </c>
    </row>
    <row r="101" spans="1:7" s="32" customFormat="1" ht="12" x14ac:dyDescent="0.15">
      <c r="A101" s="57">
        <f t="shared" si="5"/>
        <v>96</v>
      </c>
      <c r="B101" s="42">
        <v>43250</v>
      </c>
      <c r="C101" s="43">
        <v>3</v>
      </c>
      <c r="D101" s="36">
        <v>38</v>
      </c>
      <c r="E101" s="44">
        <f t="shared" si="3"/>
        <v>0.95</v>
      </c>
      <c r="F101" s="36" t="s">
        <v>280</v>
      </c>
      <c r="G101" s="41" t="str">
        <f t="shared" si="4"/>
        <v>ﾏｻﾊﾞ</v>
      </c>
    </row>
    <row r="102" spans="1:7" s="32" customFormat="1" ht="12" x14ac:dyDescent="0.15">
      <c r="A102" s="57">
        <f t="shared" si="5"/>
        <v>97</v>
      </c>
      <c r="B102" s="42">
        <v>43250</v>
      </c>
      <c r="C102" s="43">
        <v>3</v>
      </c>
      <c r="D102" s="36">
        <v>37</v>
      </c>
      <c r="E102" s="44">
        <f t="shared" si="3"/>
        <v>0.92500000000000004</v>
      </c>
      <c r="F102" s="36" t="s">
        <v>280</v>
      </c>
      <c r="G102" s="41" t="str">
        <f t="shared" si="4"/>
        <v>ﾏｻﾊﾞ</v>
      </c>
    </row>
    <row r="103" spans="1:7" s="32" customFormat="1" ht="12" x14ac:dyDescent="0.15">
      <c r="A103" s="57">
        <f t="shared" si="5"/>
        <v>98</v>
      </c>
      <c r="B103" s="42">
        <v>43250</v>
      </c>
      <c r="C103" s="43">
        <v>3</v>
      </c>
      <c r="D103" s="36">
        <v>38</v>
      </c>
      <c r="E103" s="44">
        <f t="shared" si="3"/>
        <v>0.95</v>
      </c>
      <c r="F103" s="36" t="s">
        <v>280</v>
      </c>
      <c r="G103" s="41" t="str">
        <f t="shared" si="4"/>
        <v>ﾏｻﾊﾞ</v>
      </c>
    </row>
    <row r="104" spans="1:7" s="32" customFormat="1" ht="12" x14ac:dyDescent="0.15">
      <c r="A104" s="57">
        <f t="shared" si="5"/>
        <v>99</v>
      </c>
      <c r="B104" s="42">
        <v>43250</v>
      </c>
      <c r="C104" s="43">
        <v>3</v>
      </c>
      <c r="D104" s="36">
        <v>39</v>
      </c>
      <c r="E104" s="44">
        <f t="shared" si="3"/>
        <v>0.97499999999999998</v>
      </c>
      <c r="F104" s="36" t="s">
        <v>280</v>
      </c>
      <c r="G104" s="41" t="str">
        <f t="shared" si="4"/>
        <v>ﾏｻﾊﾞ</v>
      </c>
    </row>
    <row r="105" spans="1:7" s="32" customFormat="1" ht="12" x14ac:dyDescent="0.15">
      <c r="A105" s="57">
        <f t="shared" si="5"/>
        <v>100</v>
      </c>
      <c r="B105" s="42">
        <v>43250</v>
      </c>
      <c r="C105" s="43">
        <v>3</v>
      </c>
      <c r="D105" s="36">
        <v>37</v>
      </c>
      <c r="E105" s="44">
        <f t="shared" si="3"/>
        <v>0.92500000000000004</v>
      </c>
      <c r="F105" s="36" t="s">
        <v>280</v>
      </c>
      <c r="G105" s="41" t="str">
        <f t="shared" si="4"/>
        <v>ﾏｻﾊﾞ</v>
      </c>
    </row>
    <row r="106" spans="1:7" s="32" customFormat="1" ht="12" x14ac:dyDescent="0.15">
      <c r="A106" s="57">
        <f t="shared" si="5"/>
        <v>101</v>
      </c>
      <c r="B106" s="42">
        <v>43250</v>
      </c>
      <c r="C106" s="43">
        <v>3</v>
      </c>
      <c r="D106" s="36">
        <v>39</v>
      </c>
      <c r="E106" s="44">
        <f t="shared" si="3"/>
        <v>0.97499999999999998</v>
      </c>
      <c r="F106" s="36" t="s">
        <v>280</v>
      </c>
      <c r="G106" s="41" t="str">
        <f t="shared" si="4"/>
        <v>ﾏｻﾊﾞ</v>
      </c>
    </row>
    <row r="107" spans="1:7" s="32" customFormat="1" ht="12" x14ac:dyDescent="0.15">
      <c r="A107" s="57">
        <f t="shared" si="5"/>
        <v>102</v>
      </c>
      <c r="B107" s="42">
        <v>43250</v>
      </c>
      <c r="C107" s="43">
        <v>3</v>
      </c>
      <c r="D107" s="36">
        <v>40</v>
      </c>
      <c r="E107" s="44">
        <f t="shared" si="3"/>
        <v>1</v>
      </c>
      <c r="F107" s="36" t="s">
        <v>280</v>
      </c>
      <c r="G107" s="41" t="str">
        <f t="shared" si="4"/>
        <v>ﾏｻﾊﾞ</v>
      </c>
    </row>
    <row r="108" spans="1:7" s="32" customFormat="1" ht="12" x14ac:dyDescent="0.15">
      <c r="A108" s="57">
        <f t="shared" si="5"/>
        <v>103</v>
      </c>
      <c r="B108" s="42">
        <v>43250</v>
      </c>
      <c r="C108" s="43">
        <v>3</v>
      </c>
      <c r="D108" s="36">
        <v>37</v>
      </c>
      <c r="E108" s="44">
        <f t="shared" si="3"/>
        <v>0.92500000000000004</v>
      </c>
      <c r="F108" s="36" t="s">
        <v>280</v>
      </c>
      <c r="G108" s="41" t="str">
        <f t="shared" si="4"/>
        <v>ﾏｻﾊﾞ</v>
      </c>
    </row>
    <row r="109" spans="1:7" s="32" customFormat="1" ht="12" x14ac:dyDescent="0.15">
      <c r="A109" s="57">
        <f t="shared" si="5"/>
        <v>104</v>
      </c>
      <c r="B109" s="42">
        <v>43250</v>
      </c>
      <c r="C109" s="43">
        <v>3</v>
      </c>
      <c r="D109" s="36">
        <v>38</v>
      </c>
      <c r="E109" s="44">
        <f t="shared" si="3"/>
        <v>0.95</v>
      </c>
      <c r="F109" s="36" t="s">
        <v>280</v>
      </c>
      <c r="G109" s="41" t="str">
        <f t="shared" si="4"/>
        <v>ﾏｻﾊﾞ</v>
      </c>
    </row>
    <row r="110" spans="1:7" s="32" customFormat="1" ht="12" x14ac:dyDescent="0.15">
      <c r="A110" s="57">
        <f t="shared" si="5"/>
        <v>105</v>
      </c>
      <c r="B110" s="42">
        <v>43250</v>
      </c>
      <c r="C110" s="43">
        <v>3</v>
      </c>
      <c r="D110" s="36">
        <v>38</v>
      </c>
      <c r="E110" s="44">
        <f t="shared" si="3"/>
        <v>0.95</v>
      </c>
      <c r="F110" s="36" t="s">
        <v>280</v>
      </c>
      <c r="G110" s="41" t="str">
        <f t="shared" si="4"/>
        <v>ﾏｻﾊﾞ</v>
      </c>
    </row>
    <row r="111" spans="1:7" s="32" customFormat="1" ht="12" x14ac:dyDescent="0.15">
      <c r="A111" s="57">
        <f t="shared" si="5"/>
        <v>106</v>
      </c>
      <c r="B111" s="42">
        <v>43250</v>
      </c>
      <c r="C111" s="43">
        <v>3</v>
      </c>
      <c r="D111" s="36">
        <v>38</v>
      </c>
      <c r="E111" s="44">
        <f t="shared" si="3"/>
        <v>0.95</v>
      </c>
      <c r="F111" s="36" t="s">
        <v>280</v>
      </c>
      <c r="G111" s="41" t="str">
        <f t="shared" si="4"/>
        <v>ﾏｻﾊﾞ</v>
      </c>
    </row>
    <row r="112" spans="1:7" s="32" customFormat="1" ht="12" x14ac:dyDescent="0.15">
      <c r="A112" s="57">
        <f t="shared" si="5"/>
        <v>107</v>
      </c>
      <c r="B112" s="42">
        <v>43250</v>
      </c>
      <c r="C112" s="43">
        <v>3</v>
      </c>
      <c r="D112" s="36">
        <v>37</v>
      </c>
      <c r="E112" s="44">
        <f t="shared" si="3"/>
        <v>0.92500000000000004</v>
      </c>
      <c r="F112" s="36" t="s">
        <v>280</v>
      </c>
      <c r="G112" s="41" t="str">
        <f t="shared" si="4"/>
        <v>ﾏｻﾊﾞ</v>
      </c>
    </row>
    <row r="113" spans="1:7" s="32" customFormat="1" ht="12" x14ac:dyDescent="0.15">
      <c r="A113" s="57">
        <f t="shared" si="5"/>
        <v>108</v>
      </c>
      <c r="B113" s="42">
        <v>43250</v>
      </c>
      <c r="C113" s="43">
        <v>3</v>
      </c>
      <c r="D113" s="36">
        <v>39</v>
      </c>
      <c r="E113" s="44">
        <f t="shared" si="3"/>
        <v>0.97499999999999998</v>
      </c>
      <c r="F113" s="36" t="s">
        <v>280</v>
      </c>
      <c r="G113" s="41" t="str">
        <f t="shared" si="4"/>
        <v>ﾏｻﾊﾞ</v>
      </c>
    </row>
    <row r="114" spans="1:7" s="32" customFormat="1" ht="12" x14ac:dyDescent="0.15">
      <c r="A114" s="57">
        <f t="shared" si="5"/>
        <v>109</v>
      </c>
      <c r="B114" s="42">
        <v>43250</v>
      </c>
      <c r="C114" s="43">
        <v>3</v>
      </c>
      <c r="D114" s="36">
        <v>39</v>
      </c>
      <c r="E114" s="44">
        <f t="shared" si="3"/>
        <v>0.97499999999999998</v>
      </c>
      <c r="F114" s="36" t="s">
        <v>280</v>
      </c>
      <c r="G114" s="41" t="str">
        <f t="shared" si="4"/>
        <v>ﾏｻﾊﾞ</v>
      </c>
    </row>
    <row r="115" spans="1:7" s="32" customFormat="1" ht="12" x14ac:dyDescent="0.15">
      <c r="A115" s="57">
        <f t="shared" si="5"/>
        <v>110</v>
      </c>
      <c r="B115" s="42">
        <v>43250</v>
      </c>
      <c r="C115" s="43">
        <v>3</v>
      </c>
      <c r="D115" s="36">
        <v>40</v>
      </c>
      <c r="E115" s="44">
        <f t="shared" si="3"/>
        <v>1</v>
      </c>
      <c r="F115" s="36" t="s">
        <v>280</v>
      </c>
      <c r="G115" s="41" t="str">
        <f t="shared" si="4"/>
        <v>ﾏｻﾊﾞ</v>
      </c>
    </row>
    <row r="116" spans="1:7" s="32" customFormat="1" ht="12" x14ac:dyDescent="0.15">
      <c r="A116" s="57">
        <f t="shared" si="5"/>
        <v>111</v>
      </c>
      <c r="B116" s="42">
        <v>43250</v>
      </c>
      <c r="C116" s="43">
        <v>3</v>
      </c>
      <c r="D116" s="36">
        <v>41</v>
      </c>
      <c r="E116" s="44">
        <f t="shared" si="3"/>
        <v>1.0249999999999999</v>
      </c>
      <c r="F116" s="36" t="s">
        <v>280</v>
      </c>
      <c r="G116" s="41" t="str">
        <f t="shared" si="4"/>
        <v>ﾏｻﾊﾞ</v>
      </c>
    </row>
    <row r="117" spans="1:7" s="32" customFormat="1" ht="12" x14ac:dyDescent="0.15">
      <c r="A117" s="57">
        <f t="shared" si="5"/>
        <v>112</v>
      </c>
      <c r="B117" s="42">
        <v>43250</v>
      </c>
      <c r="C117" s="43">
        <v>3</v>
      </c>
      <c r="D117" s="36">
        <v>38</v>
      </c>
      <c r="E117" s="44">
        <f t="shared" si="3"/>
        <v>0.95</v>
      </c>
      <c r="F117" s="36" t="s">
        <v>280</v>
      </c>
      <c r="G117" s="41" t="str">
        <f t="shared" si="4"/>
        <v>ﾏｻﾊﾞ</v>
      </c>
    </row>
    <row r="118" spans="1:7" s="32" customFormat="1" ht="12" x14ac:dyDescent="0.15">
      <c r="A118" s="57">
        <f t="shared" si="5"/>
        <v>113</v>
      </c>
      <c r="B118" s="42">
        <v>43250</v>
      </c>
      <c r="C118" s="43">
        <v>3</v>
      </c>
      <c r="D118" s="36">
        <v>38</v>
      </c>
      <c r="E118" s="44">
        <f t="shared" si="3"/>
        <v>0.95</v>
      </c>
      <c r="F118" s="36" t="s">
        <v>280</v>
      </c>
      <c r="G118" s="41" t="str">
        <f t="shared" si="4"/>
        <v>ﾏｻﾊﾞ</v>
      </c>
    </row>
    <row r="119" spans="1:7" s="32" customFormat="1" ht="12" x14ac:dyDescent="0.15">
      <c r="A119" s="57">
        <f t="shared" si="5"/>
        <v>114</v>
      </c>
      <c r="B119" s="42">
        <v>43250</v>
      </c>
      <c r="C119" s="43">
        <v>3</v>
      </c>
      <c r="D119" s="36">
        <v>40</v>
      </c>
      <c r="E119" s="44">
        <f t="shared" si="3"/>
        <v>1</v>
      </c>
      <c r="F119" s="36" t="s">
        <v>280</v>
      </c>
      <c r="G119" s="41" t="str">
        <f t="shared" si="4"/>
        <v>ﾏｻﾊﾞ</v>
      </c>
    </row>
    <row r="120" spans="1:7" s="32" customFormat="1" ht="12" x14ac:dyDescent="0.15">
      <c r="A120" s="57">
        <f t="shared" si="5"/>
        <v>115</v>
      </c>
      <c r="B120" s="42">
        <v>43250</v>
      </c>
      <c r="C120" s="43">
        <v>3</v>
      </c>
      <c r="D120" s="36">
        <v>39</v>
      </c>
      <c r="E120" s="44">
        <f t="shared" si="3"/>
        <v>0.97499999999999998</v>
      </c>
      <c r="F120" s="36" t="s">
        <v>280</v>
      </c>
      <c r="G120" s="41" t="str">
        <f t="shared" si="4"/>
        <v>ﾏｻﾊﾞ</v>
      </c>
    </row>
    <row r="121" spans="1:7" s="32" customFormat="1" ht="12" x14ac:dyDescent="0.15">
      <c r="A121" s="57">
        <f t="shared" si="5"/>
        <v>116</v>
      </c>
      <c r="B121" s="42">
        <v>43250</v>
      </c>
      <c r="C121" s="43">
        <v>3</v>
      </c>
      <c r="D121" s="36">
        <v>38</v>
      </c>
      <c r="E121" s="44">
        <f t="shared" si="3"/>
        <v>0.95</v>
      </c>
      <c r="F121" s="36" t="s">
        <v>280</v>
      </c>
      <c r="G121" s="41" t="str">
        <f t="shared" si="4"/>
        <v>ﾏｻﾊﾞ</v>
      </c>
    </row>
    <row r="122" spans="1:7" s="32" customFormat="1" ht="12" x14ac:dyDescent="0.15">
      <c r="A122" s="57">
        <f t="shared" si="5"/>
        <v>117</v>
      </c>
      <c r="B122" s="42">
        <v>43250</v>
      </c>
      <c r="C122" s="43">
        <v>3</v>
      </c>
      <c r="D122" s="36">
        <v>41</v>
      </c>
      <c r="E122" s="44">
        <f t="shared" si="3"/>
        <v>1.0249999999999999</v>
      </c>
      <c r="F122" s="36" t="s">
        <v>280</v>
      </c>
      <c r="G122" s="41" t="str">
        <f t="shared" si="4"/>
        <v>ﾏｻﾊﾞ</v>
      </c>
    </row>
    <row r="123" spans="1:7" s="32" customFormat="1" ht="12" x14ac:dyDescent="0.15">
      <c r="A123" s="57">
        <f t="shared" si="5"/>
        <v>118</v>
      </c>
      <c r="B123" s="42">
        <v>43250</v>
      </c>
      <c r="C123" s="43">
        <v>3</v>
      </c>
      <c r="D123" s="36">
        <v>40</v>
      </c>
      <c r="E123" s="44">
        <f t="shared" si="3"/>
        <v>1</v>
      </c>
      <c r="F123" s="36" t="s">
        <v>280</v>
      </c>
      <c r="G123" s="41" t="str">
        <f t="shared" si="4"/>
        <v>ﾏｻﾊﾞ</v>
      </c>
    </row>
    <row r="124" spans="1:7" s="32" customFormat="1" ht="12" x14ac:dyDescent="0.15">
      <c r="A124" s="57">
        <f t="shared" si="5"/>
        <v>119</v>
      </c>
      <c r="B124" s="42">
        <v>43250</v>
      </c>
      <c r="C124" s="43">
        <v>3</v>
      </c>
      <c r="D124" s="36">
        <v>39</v>
      </c>
      <c r="E124" s="44">
        <f t="shared" si="3"/>
        <v>0.97499999999999998</v>
      </c>
      <c r="F124" s="36" t="s">
        <v>280</v>
      </c>
      <c r="G124" s="41" t="str">
        <f t="shared" si="4"/>
        <v>ﾏｻﾊﾞ</v>
      </c>
    </row>
    <row r="125" spans="1:7" s="32" customFormat="1" ht="12" x14ac:dyDescent="0.15">
      <c r="A125" s="57">
        <f t="shared" si="5"/>
        <v>120</v>
      </c>
      <c r="B125" s="42">
        <v>43250</v>
      </c>
      <c r="C125" s="43">
        <v>3</v>
      </c>
      <c r="D125" s="36">
        <v>39</v>
      </c>
      <c r="E125" s="44">
        <f t="shared" si="3"/>
        <v>0.97499999999999998</v>
      </c>
      <c r="F125" s="36" t="s">
        <v>280</v>
      </c>
      <c r="G125" s="41" t="str">
        <f t="shared" si="4"/>
        <v>ﾏｻﾊﾞ</v>
      </c>
    </row>
    <row r="126" spans="1:7" s="32" customFormat="1" ht="12" x14ac:dyDescent="0.15">
      <c r="A126" s="45"/>
      <c r="B126" s="46"/>
      <c r="C126" s="47"/>
      <c r="D126" s="45"/>
      <c r="E126" s="48"/>
      <c r="F126" s="49"/>
      <c r="G126" s="45"/>
    </row>
    <row r="127" spans="1:7" s="32" customFormat="1" ht="12" x14ac:dyDescent="0.15">
      <c r="A127" s="45"/>
      <c r="B127" s="46"/>
      <c r="C127" s="47"/>
      <c r="D127" s="45"/>
      <c r="E127" s="48"/>
      <c r="F127" s="49"/>
      <c r="G127" s="45"/>
    </row>
    <row r="128" spans="1:7" s="32" customFormat="1" ht="12" x14ac:dyDescent="0.15">
      <c r="A128" s="45"/>
      <c r="B128" s="46"/>
      <c r="C128" s="47"/>
      <c r="D128" s="45"/>
      <c r="E128" s="48"/>
      <c r="F128" s="49"/>
      <c r="G128" s="45"/>
    </row>
    <row r="129" spans="1:6" s="32" customFormat="1" ht="12" x14ac:dyDescent="0.15">
      <c r="A129" s="50"/>
      <c r="B129" s="51"/>
      <c r="C129" s="52" t="s">
        <v>283</v>
      </c>
      <c r="E129" s="34"/>
    </row>
    <row r="130" spans="1:6" s="32" customFormat="1" ht="12" x14ac:dyDescent="0.15">
      <c r="A130" s="50"/>
      <c r="B130" s="51"/>
      <c r="C130" s="52" t="s">
        <v>284</v>
      </c>
      <c r="E130" s="34"/>
    </row>
    <row r="132" spans="1:6" s="32" customFormat="1" ht="12" x14ac:dyDescent="0.15">
      <c r="B132" s="33"/>
      <c r="C132" s="53" t="s">
        <v>285</v>
      </c>
      <c r="D132" s="54"/>
      <c r="E132" s="55"/>
      <c r="F132" s="54"/>
    </row>
    <row r="133" spans="1:6" s="32" customFormat="1" ht="12" x14ac:dyDescent="0.15">
      <c r="B133" s="33"/>
      <c r="C133" s="53"/>
      <c r="D133" s="54"/>
      <c r="E133" s="55"/>
      <c r="F133" s="54"/>
    </row>
    <row r="134" spans="1:6" s="32" customFormat="1" ht="12" x14ac:dyDescent="0.15">
      <c r="B134" s="33"/>
      <c r="C134" s="53"/>
      <c r="D134" s="54"/>
      <c r="E134" s="55"/>
      <c r="F134" s="54"/>
    </row>
  </sheetData>
  <mergeCells count="2">
    <mergeCell ref="A2:G2"/>
    <mergeCell ref="D4:E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45"/>
  <sheetViews>
    <sheetView workbookViewId="0">
      <selection activeCell="G29" sqref="G29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  <col min="70" max="70" width="14.75" customWidth="1"/>
  </cols>
  <sheetData>
    <row r="1" spans="1:72" x14ac:dyDescent="0.15">
      <c r="B1">
        <v>2018</v>
      </c>
      <c r="C1" t="s">
        <v>0</v>
      </c>
      <c r="D1">
        <v>10</v>
      </c>
      <c r="E1" t="s">
        <v>1</v>
      </c>
      <c r="F1" s="1" t="s">
        <v>2</v>
      </c>
    </row>
    <row r="5" spans="1:72" x14ac:dyDescent="0.15">
      <c r="A5" s="2" t="s">
        <v>3</v>
      </c>
      <c r="B5" s="3"/>
      <c r="C5" s="2" t="s">
        <v>4</v>
      </c>
      <c r="D5" s="62" t="s">
        <v>5</v>
      </c>
      <c r="E5" s="64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72" x14ac:dyDescent="0.15">
      <c r="A6" s="5" t="s">
        <v>11</v>
      </c>
      <c r="B6" s="3"/>
      <c r="C6" s="6">
        <v>350100</v>
      </c>
      <c r="D6" s="65" t="s">
        <v>106</v>
      </c>
      <c r="E6" s="66"/>
      <c r="F6" s="7" t="s">
        <v>12</v>
      </c>
      <c r="G6" s="6" t="s">
        <v>13</v>
      </c>
      <c r="H6" s="6">
        <v>3</v>
      </c>
      <c r="I6" s="6">
        <v>92</v>
      </c>
      <c r="J6" s="6">
        <v>3</v>
      </c>
    </row>
    <row r="7" spans="1:72" x14ac:dyDescent="0.15">
      <c r="A7" s="3"/>
      <c r="B7" s="3"/>
      <c r="C7" s="3"/>
      <c r="D7" s="62" t="s">
        <v>14</v>
      </c>
      <c r="E7" s="64"/>
      <c r="F7" s="3"/>
      <c r="G7" s="3"/>
      <c r="H7" s="3"/>
      <c r="I7" s="3"/>
      <c r="J7" s="3"/>
    </row>
    <row r="8" spans="1:72" x14ac:dyDescent="0.15">
      <c r="A8" s="3"/>
      <c r="B8" s="3"/>
      <c r="C8" s="3"/>
      <c r="D8" s="67">
        <v>3511</v>
      </c>
      <c r="E8" s="68"/>
      <c r="F8" s="3"/>
      <c r="G8" s="3"/>
      <c r="H8" s="3"/>
      <c r="I8" s="3"/>
      <c r="J8" s="3"/>
    </row>
    <row r="9" spans="1:72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72" x14ac:dyDescent="0.15">
      <c r="A10" s="2" t="s">
        <v>16</v>
      </c>
      <c r="B10" s="2" t="s">
        <v>17</v>
      </c>
      <c r="C10" s="2" t="s">
        <v>18</v>
      </c>
      <c r="D10" s="62" t="s">
        <v>19</v>
      </c>
      <c r="E10" s="64"/>
      <c r="F10" s="62" t="s">
        <v>20</v>
      </c>
      <c r="G10" s="63"/>
      <c r="H10" s="63"/>
      <c r="I10" s="63"/>
      <c r="J10" s="64"/>
    </row>
    <row r="11" spans="1:72" x14ac:dyDescent="0.15">
      <c r="A11" s="8">
        <v>4158</v>
      </c>
      <c r="B11" s="15">
        <v>50</v>
      </c>
      <c r="C11" s="15">
        <v>2.8</v>
      </c>
      <c r="D11" s="70">
        <v>528</v>
      </c>
      <c r="E11" s="71"/>
      <c r="F11" s="65"/>
      <c r="G11" s="72"/>
      <c r="H11" s="72"/>
      <c r="I11" s="72"/>
      <c r="J11" s="66"/>
    </row>
    <row r="13" spans="1:72" x14ac:dyDescent="0.15">
      <c r="O13" s="9" t="s">
        <v>289</v>
      </c>
      <c r="BR13" s="10" t="s">
        <v>88</v>
      </c>
      <c r="BS13" s="69" t="s">
        <v>103</v>
      </c>
      <c r="BT13" s="69"/>
    </row>
    <row r="14" spans="1:72" x14ac:dyDescent="0.15">
      <c r="A14" s="62" t="s">
        <v>21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62" t="s">
        <v>22</v>
      </c>
      <c r="M14" s="63"/>
      <c r="N14" s="64"/>
      <c r="O14" s="62" t="s">
        <v>23</v>
      </c>
      <c r="P14" s="63"/>
      <c r="Q14" s="63"/>
      <c r="R14" s="63"/>
      <c r="S14" s="63"/>
      <c r="T14" s="63"/>
      <c r="U14" s="64"/>
      <c r="V14" s="62" t="s">
        <v>24</v>
      </c>
      <c r="W14" s="63"/>
      <c r="X14" s="63"/>
      <c r="Y14" s="63"/>
      <c r="Z14" s="63"/>
      <c r="AA14" s="64"/>
      <c r="AB14" s="62" t="s">
        <v>25</v>
      </c>
      <c r="AC14" s="63"/>
      <c r="AD14" s="63"/>
      <c r="AE14" s="63"/>
      <c r="AF14" s="63"/>
      <c r="AG14" s="63"/>
      <c r="AH14" s="64"/>
      <c r="AI14" s="62" t="s">
        <v>26</v>
      </c>
      <c r="AJ14" s="63"/>
      <c r="AK14" s="63"/>
      <c r="AL14" s="63"/>
      <c r="AM14" s="63"/>
      <c r="AN14" s="63"/>
      <c r="AO14" s="64"/>
      <c r="AP14" s="62" t="s">
        <v>27</v>
      </c>
      <c r="AQ14" s="64"/>
      <c r="AR14" s="62" t="s">
        <v>290</v>
      </c>
      <c r="AS14" s="64"/>
      <c r="AT14" s="2" t="s">
        <v>28</v>
      </c>
      <c r="AU14" s="62" t="s">
        <v>29</v>
      </c>
      <c r="AV14" s="63"/>
      <c r="AW14" s="64"/>
      <c r="AX14" s="2" t="s">
        <v>30</v>
      </c>
      <c r="AY14" s="2" t="s">
        <v>291</v>
      </c>
      <c r="AZ14" s="2" t="s">
        <v>31</v>
      </c>
      <c r="BA14" s="62" t="s">
        <v>32</v>
      </c>
      <c r="BB14" s="63"/>
      <c r="BC14" s="64"/>
      <c r="BD14" s="62" t="s">
        <v>33</v>
      </c>
      <c r="BE14" s="63"/>
      <c r="BF14" s="64"/>
      <c r="BG14" s="62" t="s">
        <v>34</v>
      </c>
      <c r="BH14" s="63"/>
      <c r="BI14" s="64"/>
      <c r="BJ14" s="2" t="s">
        <v>35</v>
      </c>
      <c r="BK14" s="62" t="s">
        <v>36</v>
      </c>
      <c r="BL14" s="63"/>
      <c r="BM14" s="64"/>
      <c r="BN14" s="2" t="s">
        <v>293</v>
      </c>
      <c r="BO14" s="58" t="s">
        <v>37</v>
      </c>
      <c r="BP14" s="13" t="s">
        <v>295</v>
      </c>
      <c r="BQ14" s="13" t="s">
        <v>87</v>
      </c>
      <c r="BR14" s="10" t="s">
        <v>89</v>
      </c>
      <c r="BS14" s="59" t="s">
        <v>100</v>
      </c>
      <c r="BT14" s="59" t="s">
        <v>101</v>
      </c>
    </row>
    <row r="15" spans="1:72" x14ac:dyDescent="0.15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43</v>
      </c>
      <c r="G15" s="2" t="s">
        <v>17</v>
      </c>
      <c r="H15" s="2" t="s">
        <v>44</v>
      </c>
      <c r="I15" s="2" t="s">
        <v>45</v>
      </c>
      <c r="J15" s="2" t="s">
        <v>46</v>
      </c>
      <c r="K15" s="2" t="s">
        <v>47</v>
      </c>
      <c r="L15" s="2" t="s">
        <v>48</v>
      </c>
      <c r="M15" s="2" t="s">
        <v>49</v>
      </c>
      <c r="N15" s="2" t="s">
        <v>50</v>
      </c>
      <c r="O15" s="2" t="s">
        <v>51</v>
      </c>
      <c r="P15" s="2" t="s">
        <v>52</v>
      </c>
      <c r="Q15" s="2" t="s">
        <v>53</v>
      </c>
      <c r="R15" s="2" t="s">
        <v>54</v>
      </c>
      <c r="S15" s="2" t="s">
        <v>55</v>
      </c>
      <c r="T15" s="2" t="s">
        <v>56</v>
      </c>
      <c r="U15" s="2" t="s">
        <v>57</v>
      </c>
      <c r="V15" s="2" t="s">
        <v>51</v>
      </c>
      <c r="W15" s="2" t="s">
        <v>52</v>
      </c>
      <c r="X15" s="2" t="s">
        <v>53</v>
      </c>
      <c r="Y15" s="2" t="s">
        <v>54</v>
      </c>
      <c r="Z15" s="2" t="s">
        <v>56</v>
      </c>
      <c r="AA15" s="2" t="s">
        <v>57</v>
      </c>
      <c r="AB15" s="2" t="s">
        <v>51</v>
      </c>
      <c r="AC15" s="2" t="s">
        <v>52</v>
      </c>
      <c r="AD15" s="2" t="s">
        <v>53</v>
      </c>
      <c r="AE15" s="2" t="s">
        <v>54</v>
      </c>
      <c r="AF15" s="2" t="s">
        <v>55</v>
      </c>
      <c r="AG15" s="2" t="s">
        <v>56</v>
      </c>
      <c r="AH15" s="2" t="s">
        <v>57</v>
      </c>
      <c r="AI15" s="2" t="s">
        <v>51</v>
      </c>
      <c r="AJ15" s="2" t="s">
        <v>52</v>
      </c>
      <c r="AK15" s="2" t="s">
        <v>53</v>
      </c>
      <c r="AL15" s="2" t="s">
        <v>54</v>
      </c>
      <c r="AM15" s="2" t="s">
        <v>55</v>
      </c>
      <c r="AN15" s="2" t="s">
        <v>56</v>
      </c>
      <c r="AO15" s="2" t="s">
        <v>57</v>
      </c>
      <c r="AP15" s="2" t="s">
        <v>56</v>
      </c>
      <c r="AQ15" s="2" t="s">
        <v>57</v>
      </c>
      <c r="AR15" s="2" t="s">
        <v>56</v>
      </c>
      <c r="AS15" s="2" t="s">
        <v>57</v>
      </c>
      <c r="AT15" s="2" t="s">
        <v>97</v>
      </c>
      <c r="AU15" s="2" t="s">
        <v>296</v>
      </c>
      <c r="AV15" s="2" t="s">
        <v>56</v>
      </c>
      <c r="AW15" s="2" t="s">
        <v>57</v>
      </c>
      <c r="AX15" s="2" t="s">
        <v>297</v>
      </c>
      <c r="AY15" s="2" t="s">
        <v>298</v>
      </c>
      <c r="AZ15" s="2" t="s">
        <v>98</v>
      </c>
      <c r="BA15" s="2" t="s">
        <v>299</v>
      </c>
      <c r="BB15" s="2" t="s">
        <v>56</v>
      </c>
      <c r="BC15" s="2" t="s">
        <v>57</v>
      </c>
      <c r="BD15" s="2" t="s">
        <v>300</v>
      </c>
      <c r="BE15" s="2" t="s">
        <v>56</v>
      </c>
      <c r="BF15" s="2" t="s">
        <v>57</v>
      </c>
      <c r="BG15" s="2" t="s">
        <v>300</v>
      </c>
      <c r="BH15" s="2" t="s">
        <v>56</v>
      </c>
      <c r="BI15" s="2" t="s">
        <v>57</v>
      </c>
      <c r="BJ15" s="2" t="s">
        <v>57</v>
      </c>
      <c r="BK15" s="2" t="s">
        <v>299</v>
      </c>
      <c r="BL15" s="2" t="s">
        <v>56</v>
      </c>
      <c r="BM15" s="2" t="s">
        <v>57</v>
      </c>
      <c r="BN15" s="2" t="s">
        <v>98</v>
      </c>
      <c r="BO15" s="58"/>
      <c r="BP15" s="13" t="s">
        <v>90</v>
      </c>
      <c r="BQ15" s="13"/>
      <c r="BR15" s="11" t="s">
        <v>91</v>
      </c>
      <c r="BS15" s="59" t="s">
        <v>302</v>
      </c>
      <c r="BT15" s="59" t="s">
        <v>102</v>
      </c>
    </row>
    <row r="16" spans="1:72" x14ac:dyDescent="0.15">
      <c r="A16" s="5" t="s">
        <v>58</v>
      </c>
      <c r="B16" s="6">
        <v>21</v>
      </c>
      <c r="C16" s="7" t="s">
        <v>303</v>
      </c>
      <c r="D16" s="16" t="s">
        <v>304</v>
      </c>
      <c r="E16" s="6">
        <v>35.200000000000003</v>
      </c>
      <c r="F16" s="6">
        <v>131.4</v>
      </c>
      <c r="G16" s="15">
        <v>142</v>
      </c>
      <c r="H16" s="15">
        <v>8</v>
      </c>
      <c r="I16" s="15">
        <v>1430</v>
      </c>
      <c r="J16" s="15">
        <v>24.1</v>
      </c>
      <c r="K16" s="15"/>
      <c r="L16" s="15"/>
      <c r="M16" s="15">
        <v>1.29</v>
      </c>
      <c r="N16" s="15"/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1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5</v>
      </c>
      <c r="AW16" s="15">
        <v>1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1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15">
        <v>0</v>
      </c>
      <c r="BM16" s="15">
        <v>2</v>
      </c>
      <c r="BN16" s="15">
        <v>0</v>
      </c>
      <c r="BO16" s="15">
        <v>108</v>
      </c>
      <c r="BP16" s="60">
        <v>0.25</v>
      </c>
      <c r="BR16" s="12">
        <f t="shared" ref="BR16:BR45" si="0">(I16/G16)/($D$11/$B$11)</f>
        <v>0.95363849765258213</v>
      </c>
    </row>
    <row r="17" spans="1:70" x14ac:dyDescent="0.15">
      <c r="A17" s="5" t="s">
        <v>59</v>
      </c>
      <c r="B17" s="6">
        <v>14</v>
      </c>
      <c r="C17" s="7" t="s">
        <v>306</v>
      </c>
      <c r="D17" s="16" t="s">
        <v>307</v>
      </c>
      <c r="E17" s="6">
        <v>36.4</v>
      </c>
      <c r="F17" s="6">
        <v>132.19</v>
      </c>
      <c r="G17" s="15">
        <v>150</v>
      </c>
      <c r="H17" s="15">
        <v>53</v>
      </c>
      <c r="I17" s="15">
        <v>2060</v>
      </c>
      <c r="J17" s="15">
        <v>22.5</v>
      </c>
      <c r="K17" s="15"/>
      <c r="L17" s="15"/>
      <c r="M17" s="15">
        <v>1.25</v>
      </c>
      <c r="N17" s="15"/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9</v>
      </c>
      <c r="AV17" s="15">
        <v>0</v>
      </c>
      <c r="AW17" s="15">
        <v>1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0</v>
      </c>
      <c r="BN17" s="15">
        <v>0</v>
      </c>
      <c r="BO17" s="15">
        <v>10</v>
      </c>
      <c r="BP17" s="15">
        <v>1</v>
      </c>
      <c r="BR17" s="12">
        <f t="shared" si="0"/>
        <v>1.3005050505050504</v>
      </c>
    </row>
    <row r="18" spans="1:70" x14ac:dyDescent="0.15">
      <c r="A18" s="5" t="s">
        <v>60</v>
      </c>
      <c r="B18" s="6">
        <v>13</v>
      </c>
      <c r="C18" s="7" t="s">
        <v>308</v>
      </c>
      <c r="D18" s="16" t="s">
        <v>309</v>
      </c>
      <c r="E18" s="6">
        <v>36.200000000000003</v>
      </c>
      <c r="F18" s="6">
        <v>132.19999999999999</v>
      </c>
      <c r="G18" s="15">
        <v>150</v>
      </c>
      <c r="H18" s="15">
        <v>54</v>
      </c>
      <c r="I18" s="15">
        <v>1900</v>
      </c>
      <c r="J18" s="15">
        <v>21.9</v>
      </c>
      <c r="K18" s="15"/>
      <c r="L18" s="15"/>
      <c r="M18" s="15">
        <v>1.82</v>
      </c>
      <c r="N18" s="15"/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2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1</v>
      </c>
      <c r="BO18" s="15">
        <v>8</v>
      </c>
      <c r="BP18" s="15">
        <v>1</v>
      </c>
      <c r="BR18" s="12">
        <f t="shared" si="0"/>
        <v>1.1994949494949494</v>
      </c>
    </row>
    <row r="19" spans="1:70" x14ac:dyDescent="0.15">
      <c r="A19" s="5" t="s">
        <v>61</v>
      </c>
      <c r="B19" s="6">
        <v>12</v>
      </c>
      <c r="C19" s="7" t="s">
        <v>310</v>
      </c>
      <c r="D19" s="16" t="s">
        <v>311</v>
      </c>
      <c r="E19" s="6">
        <v>36</v>
      </c>
      <c r="F19" s="6">
        <v>132.19999999999999</v>
      </c>
      <c r="G19" s="15">
        <v>150</v>
      </c>
      <c r="H19" s="15">
        <v>43</v>
      </c>
      <c r="I19" s="15">
        <v>1700</v>
      </c>
      <c r="J19" s="15">
        <v>22.6</v>
      </c>
      <c r="K19" s="15"/>
      <c r="L19" s="15"/>
      <c r="M19" s="15">
        <v>3.12</v>
      </c>
      <c r="N19" s="15"/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1</v>
      </c>
      <c r="AW19" s="15">
        <v>13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1</v>
      </c>
      <c r="BN19" s="15">
        <v>0</v>
      </c>
      <c r="BO19" s="15">
        <v>17</v>
      </c>
      <c r="BP19" s="15">
        <v>1</v>
      </c>
      <c r="BR19" s="12">
        <f t="shared" si="0"/>
        <v>1.0732323232323233</v>
      </c>
    </row>
    <row r="20" spans="1:70" x14ac:dyDescent="0.15">
      <c r="A20" s="5" t="s">
        <v>62</v>
      </c>
      <c r="B20" s="6">
        <v>11</v>
      </c>
      <c r="C20" s="7" t="s">
        <v>306</v>
      </c>
      <c r="D20" s="16" t="s">
        <v>312</v>
      </c>
      <c r="E20" s="6">
        <v>35.4</v>
      </c>
      <c r="F20" s="6">
        <v>132.19999999999999</v>
      </c>
      <c r="G20" s="15">
        <v>150</v>
      </c>
      <c r="H20" s="15">
        <v>58</v>
      </c>
      <c r="I20" s="15">
        <v>1840</v>
      </c>
      <c r="J20" s="15">
        <v>23.6</v>
      </c>
      <c r="K20" s="15"/>
      <c r="L20" s="15"/>
      <c r="M20" s="15">
        <v>1.04</v>
      </c>
      <c r="N20" s="15"/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1</v>
      </c>
      <c r="AU20" s="15">
        <v>3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1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1</v>
      </c>
      <c r="BN20" s="15">
        <v>0</v>
      </c>
      <c r="BO20" s="15">
        <v>17</v>
      </c>
      <c r="BP20" s="15">
        <v>1</v>
      </c>
      <c r="BR20" s="12">
        <f t="shared" si="0"/>
        <v>1.1616161616161615</v>
      </c>
    </row>
    <row r="21" spans="1:70" x14ac:dyDescent="0.15">
      <c r="A21" s="5" t="s">
        <v>11</v>
      </c>
      <c r="B21" s="6">
        <v>10</v>
      </c>
      <c r="C21" s="7" t="s">
        <v>310</v>
      </c>
      <c r="D21" s="16" t="s">
        <v>313</v>
      </c>
      <c r="E21" s="6">
        <v>35.299999999999997</v>
      </c>
      <c r="F21" s="6">
        <v>132.19999999999999</v>
      </c>
      <c r="G21" s="15">
        <v>150</v>
      </c>
      <c r="H21" s="15">
        <v>53</v>
      </c>
      <c r="I21" s="15">
        <v>1810</v>
      </c>
      <c r="J21" s="15">
        <v>23.5</v>
      </c>
      <c r="K21" s="15"/>
      <c r="L21" s="15"/>
      <c r="M21" s="15">
        <v>1.63</v>
      </c>
      <c r="N21" s="15"/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2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1</v>
      </c>
      <c r="BN21" s="15">
        <v>0</v>
      </c>
      <c r="BO21" s="15">
        <v>11</v>
      </c>
      <c r="BP21" s="15">
        <v>1</v>
      </c>
      <c r="BR21" s="12">
        <f t="shared" si="0"/>
        <v>1.1426767676767675</v>
      </c>
    </row>
    <row r="22" spans="1:70" x14ac:dyDescent="0.15">
      <c r="A22" s="5" t="s">
        <v>63</v>
      </c>
      <c r="B22" s="6">
        <v>9</v>
      </c>
      <c r="C22" s="7" t="s">
        <v>305</v>
      </c>
      <c r="D22" s="16" t="s">
        <v>314</v>
      </c>
      <c r="E22" s="6">
        <v>35.21</v>
      </c>
      <c r="F22" s="6">
        <v>132.19999999999999</v>
      </c>
      <c r="G22" s="15">
        <v>150</v>
      </c>
      <c r="H22" s="15">
        <v>53</v>
      </c>
      <c r="I22" s="15">
        <v>1860</v>
      </c>
      <c r="J22" s="15">
        <v>24.1</v>
      </c>
      <c r="K22" s="15"/>
      <c r="L22" s="15"/>
      <c r="M22" s="15">
        <v>0.83</v>
      </c>
      <c r="N22" s="15"/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1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10</v>
      </c>
      <c r="BP22" s="15">
        <v>1</v>
      </c>
      <c r="BR22" s="12">
        <f t="shared" si="0"/>
        <v>1.1742424242424243</v>
      </c>
    </row>
    <row r="23" spans="1:70" x14ac:dyDescent="0.15">
      <c r="A23" s="5" t="s">
        <v>65</v>
      </c>
      <c r="B23" s="6"/>
      <c r="C23" s="7"/>
      <c r="D23" s="16"/>
      <c r="E23" s="6"/>
      <c r="F23" s="6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R23" s="12" t="e">
        <f t="shared" si="0"/>
        <v>#DIV/0!</v>
      </c>
    </row>
    <row r="24" spans="1:70" x14ac:dyDescent="0.15">
      <c r="A24" s="5" t="s">
        <v>64</v>
      </c>
      <c r="B24" s="6"/>
      <c r="C24" s="7"/>
      <c r="D24" s="16"/>
      <c r="E24" s="6"/>
      <c r="F24" s="6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60"/>
      <c r="BR24" s="12" t="e">
        <f t="shared" si="0"/>
        <v>#DIV/0!</v>
      </c>
    </row>
    <row r="25" spans="1:70" x14ac:dyDescent="0.15">
      <c r="A25" s="5" t="s">
        <v>66</v>
      </c>
      <c r="B25" s="6"/>
      <c r="C25" s="7"/>
      <c r="D25" s="16"/>
      <c r="E25" s="6"/>
      <c r="F25" s="6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R25" s="12" t="e">
        <f t="shared" si="0"/>
        <v>#DIV/0!</v>
      </c>
    </row>
    <row r="26" spans="1:70" x14ac:dyDescent="0.15">
      <c r="A26" s="5" t="s">
        <v>67</v>
      </c>
      <c r="B26" s="6"/>
      <c r="C26" s="7"/>
      <c r="D26" s="16"/>
      <c r="E26" s="6"/>
      <c r="F26" s="6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R26" s="12" t="e">
        <f t="shared" si="0"/>
        <v>#DIV/0!</v>
      </c>
    </row>
    <row r="27" spans="1:70" x14ac:dyDescent="0.15">
      <c r="A27" s="5" t="s">
        <v>68</v>
      </c>
      <c r="B27" s="6"/>
      <c r="C27" s="7"/>
      <c r="D27" s="16"/>
      <c r="E27" s="6"/>
      <c r="F27" s="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R27" s="12" t="e">
        <f t="shared" si="0"/>
        <v>#DIV/0!</v>
      </c>
    </row>
    <row r="28" spans="1:70" x14ac:dyDescent="0.15">
      <c r="A28" s="5" t="s">
        <v>69</v>
      </c>
      <c r="B28" s="6"/>
      <c r="C28" s="7"/>
      <c r="D28" s="16"/>
      <c r="E28" s="6"/>
      <c r="F28" s="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R28" s="12" t="e">
        <f t="shared" si="0"/>
        <v>#DIV/0!</v>
      </c>
    </row>
    <row r="29" spans="1:70" x14ac:dyDescent="0.15">
      <c r="A29" s="5" t="s">
        <v>70</v>
      </c>
      <c r="B29" s="6"/>
      <c r="C29" s="7"/>
      <c r="D29" s="16"/>
      <c r="E29" s="6"/>
      <c r="F29" s="6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R29" s="12" t="e">
        <f t="shared" si="0"/>
        <v>#DIV/0!</v>
      </c>
    </row>
    <row r="30" spans="1:70" x14ac:dyDescent="0.15">
      <c r="A30" s="5" t="s">
        <v>71</v>
      </c>
      <c r="B30" s="6"/>
      <c r="C30" s="7"/>
      <c r="D30" s="16"/>
      <c r="E30" s="6"/>
      <c r="F30" s="6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R30" s="12" t="e">
        <f t="shared" si="0"/>
        <v>#DIV/0!</v>
      </c>
    </row>
    <row r="31" spans="1:70" x14ac:dyDescent="0.15">
      <c r="A31" s="5" t="s">
        <v>72</v>
      </c>
      <c r="B31" s="6"/>
      <c r="C31" s="7"/>
      <c r="D31" s="16"/>
      <c r="E31" s="6"/>
      <c r="F31" s="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R31" s="12" t="e">
        <f t="shared" si="0"/>
        <v>#DIV/0!</v>
      </c>
    </row>
    <row r="32" spans="1:70" x14ac:dyDescent="0.15">
      <c r="A32" s="5" t="s">
        <v>73</v>
      </c>
      <c r="B32" s="6"/>
      <c r="C32" s="7"/>
      <c r="D32" s="16"/>
      <c r="E32" s="6"/>
      <c r="F32" s="6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R32" s="12" t="e">
        <f t="shared" si="0"/>
        <v>#DIV/0!</v>
      </c>
    </row>
    <row r="33" spans="1:70" x14ac:dyDescent="0.15">
      <c r="A33" s="5" t="s">
        <v>74</v>
      </c>
      <c r="B33" s="6"/>
      <c r="C33" s="7"/>
      <c r="D33" s="16"/>
      <c r="E33" s="6"/>
      <c r="F33" s="6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R33" s="12" t="e">
        <f t="shared" si="0"/>
        <v>#DIV/0!</v>
      </c>
    </row>
    <row r="34" spans="1:70" x14ac:dyDescent="0.15">
      <c r="A34" s="5" t="s">
        <v>75</v>
      </c>
      <c r="B34" s="6"/>
      <c r="C34" s="7"/>
      <c r="D34" s="16"/>
      <c r="E34" s="6"/>
      <c r="F34" s="6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R34" s="12" t="e">
        <f t="shared" si="0"/>
        <v>#DIV/0!</v>
      </c>
    </row>
    <row r="35" spans="1:70" x14ac:dyDescent="0.15">
      <c r="A35" s="5" t="s">
        <v>76</v>
      </c>
      <c r="B35" s="6"/>
      <c r="C35" s="7"/>
      <c r="D35" s="16"/>
      <c r="E35" s="6"/>
      <c r="F35" s="6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R35" s="12" t="e">
        <f t="shared" si="0"/>
        <v>#DIV/0!</v>
      </c>
    </row>
    <row r="36" spans="1:70" x14ac:dyDescent="0.15">
      <c r="A36" s="5" t="s">
        <v>77</v>
      </c>
      <c r="B36" s="6"/>
      <c r="C36" s="7"/>
      <c r="D36" s="16"/>
      <c r="E36" s="6"/>
      <c r="F36" s="6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R36" s="12" t="e">
        <f t="shared" si="0"/>
        <v>#DIV/0!</v>
      </c>
    </row>
    <row r="37" spans="1:70" x14ac:dyDescent="0.15">
      <c r="A37" s="5" t="s">
        <v>78</v>
      </c>
      <c r="B37" s="6"/>
      <c r="C37" s="7"/>
      <c r="D37" s="16"/>
      <c r="E37" s="6"/>
      <c r="F37" s="6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R37" s="12" t="e">
        <f t="shared" si="0"/>
        <v>#DIV/0!</v>
      </c>
    </row>
    <row r="38" spans="1:70" x14ac:dyDescent="0.15">
      <c r="A38" s="5" t="s">
        <v>79</v>
      </c>
      <c r="B38" s="6"/>
      <c r="C38" s="7"/>
      <c r="D38" s="16"/>
      <c r="E38" s="6"/>
      <c r="F38" s="6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R38" s="12" t="e">
        <f t="shared" si="0"/>
        <v>#DIV/0!</v>
      </c>
    </row>
    <row r="39" spans="1:70" x14ac:dyDescent="0.15">
      <c r="A39" s="5" t="s">
        <v>80</v>
      </c>
      <c r="B39" s="6"/>
      <c r="C39" s="7"/>
      <c r="D39" s="16"/>
      <c r="E39" s="6"/>
      <c r="F39" s="6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R39" s="12" t="e">
        <f t="shared" si="0"/>
        <v>#DIV/0!</v>
      </c>
    </row>
    <row r="40" spans="1:70" x14ac:dyDescent="0.15">
      <c r="A40" s="5" t="s">
        <v>81</v>
      </c>
      <c r="B40" s="6"/>
      <c r="C40" s="7"/>
      <c r="D40" s="16"/>
      <c r="E40" s="6"/>
      <c r="F40" s="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R40" s="12" t="e">
        <f t="shared" si="0"/>
        <v>#DIV/0!</v>
      </c>
    </row>
    <row r="41" spans="1:70" x14ac:dyDescent="0.15">
      <c r="A41" s="5" t="s">
        <v>82</v>
      </c>
      <c r="B41" s="6"/>
      <c r="C41" s="7"/>
      <c r="D41" s="16"/>
      <c r="E41" s="6"/>
      <c r="F41" s="6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R41" s="12" t="e">
        <f t="shared" si="0"/>
        <v>#DIV/0!</v>
      </c>
    </row>
    <row r="42" spans="1:70" x14ac:dyDescent="0.15">
      <c r="A42" s="5" t="s">
        <v>83</v>
      </c>
      <c r="B42" s="6"/>
      <c r="C42" s="7"/>
      <c r="D42" s="16"/>
      <c r="E42" s="6"/>
      <c r="F42" s="6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R42" s="12" t="e">
        <f t="shared" si="0"/>
        <v>#DIV/0!</v>
      </c>
    </row>
    <row r="43" spans="1:70" x14ac:dyDescent="0.15">
      <c r="A43" s="5" t="s">
        <v>84</v>
      </c>
      <c r="B43" s="6"/>
      <c r="C43" s="7"/>
      <c r="D43" s="16"/>
      <c r="E43" s="6"/>
      <c r="F43" s="6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R43" s="12" t="e">
        <f t="shared" si="0"/>
        <v>#DIV/0!</v>
      </c>
    </row>
    <row r="44" spans="1:70" x14ac:dyDescent="0.15">
      <c r="A44" s="5" t="s">
        <v>85</v>
      </c>
      <c r="B44" s="6"/>
      <c r="C44" s="7"/>
      <c r="D44" s="16"/>
      <c r="E44" s="6"/>
      <c r="F44" s="6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R44" s="12" t="e">
        <f t="shared" si="0"/>
        <v>#DIV/0!</v>
      </c>
    </row>
    <row r="45" spans="1:70" x14ac:dyDescent="0.15">
      <c r="A45" s="5" t="s">
        <v>86</v>
      </c>
      <c r="B45" s="6"/>
      <c r="C45" s="6"/>
      <c r="D45" s="15"/>
      <c r="E45" s="6"/>
      <c r="F45" s="6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R45" s="12" t="e">
        <f t="shared" si="0"/>
        <v>#DIV/0!</v>
      </c>
    </row>
  </sheetData>
  <mergeCells count="22">
    <mergeCell ref="F10:J10"/>
    <mergeCell ref="D11:E11"/>
    <mergeCell ref="F11:J11"/>
    <mergeCell ref="D5:E5"/>
    <mergeCell ref="D6:E6"/>
    <mergeCell ref="D7:E7"/>
    <mergeCell ref="D8:E8"/>
    <mergeCell ref="D10:E10"/>
    <mergeCell ref="BS13:BT13"/>
    <mergeCell ref="A14:K14"/>
    <mergeCell ref="L14:N14"/>
    <mergeCell ref="O14:U14"/>
    <mergeCell ref="V14:AA14"/>
    <mergeCell ref="BG14:BI14"/>
    <mergeCell ref="BD14:BF14"/>
    <mergeCell ref="AB14:AH14"/>
    <mergeCell ref="AI14:AO14"/>
    <mergeCell ref="AU14:AW14"/>
    <mergeCell ref="AR14:AS14"/>
    <mergeCell ref="AP14:AQ14"/>
    <mergeCell ref="BK14:BM14"/>
    <mergeCell ref="BA14:BC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45"/>
  <sheetViews>
    <sheetView workbookViewId="0">
      <selection activeCell="E22" sqref="E22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7" max="47" width="10.25" customWidth="1"/>
    <col min="50" max="50" width="10.625" customWidth="1"/>
    <col min="53" max="53" width="10.625" customWidth="1"/>
    <col min="56" max="56" width="10.625" customWidth="1"/>
    <col min="59" max="59" width="11.125" customWidth="1"/>
    <col min="63" max="63" width="11.625" customWidth="1"/>
    <col min="66" max="66" width="18.125" customWidth="1"/>
    <col min="67" max="67" width="11.875" customWidth="1"/>
    <col min="68" max="68" width="10" customWidth="1"/>
    <col min="69" max="69" width="24.5" customWidth="1"/>
    <col min="70" max="70" width="14.75" customWidth="1"/>
  </cols>
  <sheetData>
    <row r="1" spans="1:72" x14ac:dyDescent="0.15">
      <c r="B1">
        <v>2018</v>
      </c>
      <c r="C1" t="s">
        <v>0</v>
      </c>
      <c r="D1">
        <v>11</v>
      </c>
      <c r="E1" t="s">
        <v>1</v>
      </c>
      <c r="F1" s="1" t="s">
        <v>2</v>
      </c>
    </row>
    <row r="5" spans="1:72" x14ac:dyDescent="0.15">
      <c r="A5" s="2" t="s">
        <v>3</v>
      </c>
      <c r="B5" s="3"/>
      <c r="C5" s="2" t="s">
        <v>4</v>
      </c>
      <c r="D5" s="62" t="s">
        <v>5</v>
      </c>
      <c r="E5" s="64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72" x14ac:dyDescent="0.15">
      <c r="A6" s="5" t="s">
        <v>11</v>
      </c>
      <c r="B6" s="3"/>
      <c r="C6" s="6">
        <v>350100</v>
      </c>
      <c r="D6" s="65" t="s">
        <v>106</v>
      </c>
      <c r="E6" s="66"/>
      <c r="F6" s="7" t="s">
        <v>12</v>
      </c>
      <c r="G6" s="6" t="s">
        <v>13</v>
      </c>
      <c r="H6" s="6">
        <v>3</v>
      </c>
      <c r="I6" s="6">
        <v>92</v>
      </c>
      <c r="J6" s="6">
        <v>3</v>
      </c>
    </row>
    <row r="7" spans="1:72" x14ac:dyDescent="0.15">
      <c r="A7" s="3"/>
      <c r="B7" s="3"/>
      <c r="C7" s="3"/>
      <c r="D7" s="62" t="s">
        <v>14</v>
      </c>
      <c r="E7" s="64"/>
      <c r="F7" s="3"/>
      <c r="G7" s="3"/>
      <c r="H7" s="3"/>
      <c r="I7" s="3"/>
      <c r="J7" s="3"/>
    </row>
    <row r="8" spans="1:72" x14ac:dyDescent="0.15">
      <c r="A8" s="3"/>
      <c r="B8" s="3"/>
      <c r="C8" s="3"/>
      <c r="D8" s="67">
        <v>3511</v>
      </c>
      <c r="E8" s="68"/>
      <c r="F8" s="3"/>
      <c r="G8" s="3"/>
      <c r="H8" s="3"/>
      <c r="I8" s="3"/>
      <c r="J8" s="3"/>
    </row>
    <row r="9" spans="1:72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72" x14ac:dyDescent="0.15">
      <c r="A10" s="2" t="s">
        <v>16</v>
      </c>
      <c r="B10" s="2" t="s">
        <v>17</v>
      </c>
      <c r="C10" s="2" t="s">
        <v>18</v>
      </c>
      <c r="D10" s="62" t="s">
        <v>19</v>
      </c>
      <c r="E10" s="64"/>
      <c r="F10" s="62" t="s">
        <v>20</v>
      </c>
      <c r="G10" s="63"/>
      <c r="H10" s="63"/>
      <c r="I10" s="63"/>
      <c r="J10" s="64"/>
    </row>
    <row r="11" spans="1:72" x14ac:dyDescent="0.15">
      <c r="A11" s="8">
        <v>4158</v>
      </c>
      <c r="B11" s="15">
        <v>50</v>
      </c>
      <c r="C11" s="15">
        <v>6.6</v>
      </c>
      <c r="D11" s="70">
        <v>572</v>
      </c>
      <c r="E11" s="71"/>
      <c r="F11" s="65"/>
      <c r="G11" s="72"/>
      <c r="H11" s="72"/>
      <c r="I11" s="72"/>
      <c r="J11" s="66"/>
    </row>
    <row r="13" spans="1:72" x14ac:dyDescent="0.15">
      <c r="O13" s="9" t="s">
        <v>288</v>
      </c>
      <c r="BR13" s="10" t="s">
        <v>88</v>
      </c>
      <c r="BS13" s="69" t="s">
        <v>103</v>
      </c>
      <c r="BT13" s="69"/>
    </row>
    <row r="14" spans="1:72" x14ac:dyDescent="0.15">
      <c r="A14" s="62" t="s">
        <v>21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62" t="s">
        <v>22</v>
      </c>
      <c r="M14" s="63"/>
      <c r="N14" s="64"/>
      <c r="O14" s="62" t="s">
        <v>23</v>
      </c>
      <c r="P14" s="63"/>
      <c r="Q14" s="63"/>
      <c r="R14" s="63"/>
      <c r="S14" s="63"/>
      <c r="T14" s="63"/>
      <c r="U14" s="64"/>
      <c r="V14" s="62" t="s">
        <v>24</v>
      </c>
      <c r="W14" s="63"/>
      <c r="X14" s="63"/>
      <c r="Y14" s="63"/>
      <c r="Z14" s="63"/>
      <c r="AA14" s="64"/>
      <c r="AB14" s="62" t="s">
        <v>25</v>
      </c>
      <c r="AC14" s="63"/>
      <c r="AD14" s="63"/>
      <c r="AE14" s="63"/>
      <c r="AF14" s="63"/>
      <c r="AG14" s="63"/>
      <c r="AH14" s="64"/>
      <c r="AI14" s="62" t="s">
        <v>26</v>
      </c>
      <c r="AJ14" s="63"/>
      <c r="AK14" s="63"/>
      <c r="AL14" s="63"/>
      <c r="AM14" s="63"/>
      <c r="AN14" s="63"/>
      <c r="AO14" s="64"/>
      <c r="AP14" s="62" t="s">
        <v>27</v>
      </c>
      <c r="AQ14" s="64"/>
      <c r="AR14" s="62" t="s">
        <v>105</v>
      </c>
      <c r="AS14" s="64"/>
      <c r="AT14" s="2" t="s">
        <v>28</v>
      </c>
      <c r="AU14" s="62" t="s">
        <v>29</v>
      </c>
      <c r="AV14" s="63"/>
      <c r="AW14" s="64"/>
      <c r="AX14" s="2" t="s">
        <v>30</v>
      </c>
      <c r="AY14" s="2" t="s">
        <v>291</v>
      </c>
      <c r="AZ14" s="2" t="s">
        <v>31</v>
      </c>
      <c r="BA14" s="62" t="s">
        <v>32</v>
      </c>
      <c r="BB14" s="63"/>
      <c r="BC14" s="64"/>
      <c r="BD14" s="62" t="s">
        <v>33</v>
      </c>
      <c r="BE14" s="63"/>
      <c r="BF14" s="64"/>
      <c r="BG14" s="62" t="s">
        <v>34</v>
      </c>
      <c r="BH14" s="63"/>
      <c r="BI14" s="64"/>
      <c r="BJ14" s="2" t="s">
        <v>35</v>
      </c>
      <c r="BK14" s="62" t="s">
        <v>36</v>
      </c>
      <c r="BL14" s="63"/>
      <c r="BM14" s="64"/>
      <c r="BN14" s="2" t="s">
        <v>292</v>
      </c>
      <c r="BO14" s="58" t="s">
        <v>37</v>
      </c>
      <c r="BP14" s="13" t="s">
        <v>294</v>
      </c>
      <c r="BQ14" s="13" t="s">
        <v>87</v>
      </c>
      <c r="BR14" s="10" t="s">
        <v>89</v>
      </c>
      <c r="BS14" s="59" t="s">
        <v>100</v>
      </c>
      <c r="BT14" s="59" t="s">
        <v>101</v>
      </c>
    </row>
    <row r="15" spans="1:72" x14ac:dyDescent="0.15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43</v>
      </c>
      <c r="G15" s="2" t="s">
        <v>17</v>
      </c>
      <c r="H15" s="2" t="s">
        <v>44</v>
      </c>
      <c r="I15" s="2" t="s">
        <v>45</v>
      </c>
      <c r="J15" s="2" t="s">
        <v>46</v>
      </c>
      <c r="K15" s="2" t="s">
        <v>47</v>
      </c>
      <c r="L15" s="2" t="s">
        <v>48</v>
      </c>
      <c r="M15" s="2" t="s">
        <v>49</v>
      </c>
      <c r="N15" s="2" t="s">
        <v>50</v>
      </c>
      <c r="O15" s="2" t="s">
        <v>51</v>
      </c>
      <c r="P15" s="2" t="s">
        <v>52</v>
      </c>
      <c r="Q15" s="2" t="s">
        <v>53</v>
      </c>
      <c r="R15" s="2" t="s">
        <v>54</v>
      </c>
      <c r="S15" s="2" t="s">
        <v>55</v>
      </c>
      <c r="T15" s="2" t="s">
        <v>56</v>
      </c>
      <c r="U15" s="2" t="s">
        <v>57</v>
      </c>
      <c r="V15" s="2" t="s">
        <v>51</v>
      </c>
      <c r="W15" s="2" t="s">
        <v>52</v>
      </c>
      <c r="X15" s="2" t="s">
        <v>53</v>
      </c>
      <c r="Y15" s="2" t="s">
        <v>54</v>
      </c>
      <c r="Z15" s="2" t="s">
        <v>56</v>
      </c>
      <c r="AA15" s="2" t="s">
        <v>57</v>
      </c>
      <c r="AB15" s="2" t="s">
        <v>51</v>
      </c>
      <c r="AC15" s="2" t="s">
        <v>52</v>
      </c>
      <c r="AD15" s="2" t="s">
        <v>53</v>
      </c>
      <c r="AE15" s="2" t="s">
        <v>54</v>
      </c>
      <c r="AF15" s="2" t="s">
        <v>55</v>
      </c>
      <c r="AG15" s="2" t="s">
        <v>56</v>
      </c>
      <c r="AH15" s="2" t="s">
        <v>57</v>
      </c>
      <c r="AI15" s="2" t="s">
        <v>51</v>
      </c>
      <c r="AJ15" s="2" t="s">
        <v>52</v>
      </c>
      <c r="AK15" s="2" t="s">
        <v>53</v>
      </c>
      <c r="AL15" s="2" t="s">
        <v>54</v>
      </c>
      <c r="AM15" s="2" t="s">
        <v>55</v>
      </c>
      <c r="AN15" s="2" t="s">
        <v>56</v>
      </c>
      <c r="AO15" s="2" t="s">
        <v>57</v>
      </c>
      <c r="AP15" s="2" t="s">
        <v>56</v>
      </c>
      <c r="AQ15" s="2" t="s">
        <v>57</v>
      </c>
      <c r="AR15" s="2" t="s">
        <v>56</v>
      </c>
      <c r="AS15" s="2" t="s">
        <v>57</v>
      </c>
      <c r="AT15" s="2" t="s">
        <v>97</v>
      </c>
      <c r="AU15" s="2" t="s">
        <v>299</v>
      </c>
      <c r="AV15" s="2" t="s">
        <v>56</v>
      </c>
      <c r="AW15" s="2" t="s">
        <v>57</v>
      </c>
      <c r="AX15" s="2" t="s">
        <v>300</v>
      </c>
      <c r="AY15" s="2" t="s">
        <v>298</v>
      </c>
      <c r="AZ15" s="2" t="s">
        <v>98</v>
      </c>
      <c r="BA15" s="2" t="s">
        <v>299</v>
      </c>
      <c r="BB15" s="2" t="s">
        <v>56</v>
      </c>
      <c r="BC15" s="2" t="s">
        <v>57</v>
      </c>
      <c r="BD15" s="2" t="s">
        <v>299</v>
      </c>
      <c r="BE15" s="2" t="s">
        <v>56</v>
      </c>
      <c r="BF15" s="2" t="s">
        <v>57</v>
      </c>
      <c r="BG15" s="2" t="s">
        <v>299</v>
      </c>
      <c r="BH15" s="2" t="s">
        <v>56</v>
      </c>
      <c r="BI15" s="2" t="s">
        <v>57</v>
      </c>
      <c r="BJ15" s="2" t="s">
        <v>57</v>
      </c>
      <c r="BK15" s="2" t="s">
        <v>299</v>
      </c>
      <c r="BL15" s="2" t="s">
        <v>56</v>
      </c>
      <c r="BM15" s="2" t="s">
        <v>57</v>
      </c>
      <c r="BN15" s="2" t="s">
        <v>98</v>
      </c>
      <c r="BO15" s="58"/>
      <c r="BP15" s="13" t="s">
        <v>90</v>
      </c>
      <c r="BQ15" s="13"/>
      <c r="BR15" s="11" t="s">
        <v>91</v>
      </c>
      <c r="BS15" s="59" t="s">
        <v>301</v>
      </c>
      <c r="BT15" s="59" t="s">
        <v>102</v>
      </c>
    </row>
    <row r="16" spans="1:72" x14ac:dyDescent="0.15">
      <c r="A16" s="5" t="s">
        <v>58</v>
      </c>
      <c r="B16" s="6">
        <v>21</v>
      </c>
      <c r="C16" s="7" t="s">
        <v>315</v>
      </c>
      <c r="D16" s="16" t="s">
        <v>316</v>
      </c>
      <c r="E16" s="6">
        <v>35.200000000000003</v>
      </c>
      <c r="F16" s="6">
        <v>131.4</v>
      </c>
      <c r="G16" s="15">
        <v>145</v>
      </c>
      <c r="H16" s="15">
        <v>20</v>
      </c>
      <c r="I16" s="15">
        <v>1550</v>
      </c>
      <c r="J16" s="15">
        <v>22.1</v>
      </c>
      <c r="K16" s="15"/>
      <c r="L16" s="15"/>
      <c r="M16" s="15">
        <v>1.56</v>
      </c>
      <c r="N16" s="15"/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1</v>
      </c>
      <c r="AU16" s="15">
        <v>3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2</v>
      </c>
      <c r="BE16" s="15">
        <v>1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15">
        <v>0</v>
      </c>
      <c r="BM16" s="15">
        <v>2</v>
      </c>
      <c r="BN16" s="15">
        <v>0</v>
      </c>
      <c r="BO16" s="15">
        <v>18</v>
      </c>
      <c r="BP16" s="15">
        <v>1</v>
      </c>
      <c r="BR16" s="12">
        <f t="shared" ref="BR16:BR45" si="0">(I16/G16)/($D$11/$B$11)</f>
        <v>0.93441041716903794</v>
      </c>
    </row>
    <row r="17" spans="1:70" x14ac:dyDescent="0.15">
      <c r="A17" s="5" t="s">
        <v>59</v>
      </c>
      <c r="B17" s="6">
        <v>14</v>
      </c>
      <c r="C17" s="7" t="s">
        <v>317</v>
      </c>
      <c r="D17" s="16" t="s">
        <v>318</v>
      </c>
      <c r="E17" s="6">
        <v>36.4</v>
      </c>
      <c r="F17" s="6">
        <v>132.19999999999999</v>
      </c>
      <c r="G17" s="15">
        <v>150</v>
      </c>
      <c r="H17" s="15">
        <v>45</v>
      </c>
      <c r="I17" s="15">
        <v>1990</v>
      </c>
      <c r="J17" s="15">
        <v>19.8</v>
      </c>
      <c r="K17" s="15"/>
      <c r="L17" s="15"/>
      <c r="M17" s="15">
        <v>2.36</v>
      </c>
      <c r="N17" s="15"/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15</v>
      </c>
      <c r="AV17" s="15">
        <v>3</v>
      </c>
      <c r="AW17" s="15">
        <v>6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1</v>
      </c>
      <c r="BN17" s="15">
        <v>0</v>
      </c>
      <c r="BO17" s="15">
        <v>640</v>
      </c>
      <c r="BP17" s="61">
        <v>3.125E-2</v>
      </c>
      <c r="BR17" s="12">
        <f t="shared" si="0"/>
        <v>1.1596736596736599</v>
      </c>
    </row>
    <row r="18" spans="1:70" x14ac:dyDescent="0.15">
      <c r="A18" s="5" t="s">
        <v>60</v>
      </c>
      <c r="B18" s="6">
        <v>13</v>
      </c>
      <c r="C18" s="7" t="s">
        <v>319</v>
      </c>
      <c r="D18" s="16" t="s">
        <v>320</v>
      </c>
      <c r="E18" s="6">
        <v>36.200000000000003</v>
      </c>
      <c r="F18" s="6">
        <v>132.19999999999999</v>
      </c>
      <c r="G18" s="15">
        <v>150</v>
      </c>
      <c r="H18" s="15">
        <v>50</v>
      </c>
      <c r="I18" s="15">
        <v>2110</v>
      </c>
      <c r="J18" s="15">
        <v>19.899999999999999</v>
      </c>
      <c r="K18" s="15"/>
      <c r="L18" s="15"/>
      <c r="M18" s="15">
        <v>2.63</v>
      </c>
      <c r="N18" s="15"/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1</v>
      </c>
      <c r="AU18" s="15">
        <v>0</v>
      </c>
      <c r="AV18" s="15">
        <v>1</v>
      </c>
      <c r="AW18" s="15">
        <v>10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1</v>
      </c>
      <c r="BO18" s="15">
        <v>35</v>
      </c>
      <c r="BP18" s="15">
        <v>1</v>
      </c>
      <c r="BR18" s="12">
        <f t="shared" si="0"/>
        <v>1.2296037296037297</v>
      </c>
    </row>
    <row r="19" spans="1:70" x14ac:dyDescent="0.15">
      <c r="A19" s="5" t="s">
        <v>61</v>
      </c>
      <c r="B19" s="6">
        <v>12</v>
      </c>
      <c r="C19" s="7" t="s">
        <v>321</v>
      </c>
      <c r="D19" s="16" t="s">
        <v>322</v>
      </c>
      <c r="E19" s="6">
        <v>36</v>
      </c>
      <c r="F19" s="6">
        <v>132.19999999999999</v>
      </c>
      <c r="G19" s="15">
        <v>150</v>
      </c>
      <c r="H19" s="15">
        <v>35</v>
      </c>
      <c r="I19" s="15">
        <v>1890</v>
      </c>
      <c r="J19" s="15">
        <v>20.2</v>
      </c>
      <c r="K19" s="15"/>
      <c r="L19" s="15"/>
      <c r="M19" s="15">
        <v>2.4900000000000002</v>
      </c>
      <c r="N19" s="15"/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2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1</v>
      </c>
      <c r="AU19" s="15">
        <v>1</v>
      </c>
      <c r="AV19" s="15">
        <v>0</v>
      </c>
      <c r="AW19" s="15">
        <v>20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28</v>
      </c>
      <c r="BP19" s="15">
        <v>1</v>
      </c>
      <c r="BR19" s="12">
        <f t="shared" si="0"/>
        <v>1.1013986013986015</v>
      </c>
    </row>
    <row r="20" spans="1:70" x14ac:dyDescent="0.15">
      <c r="A20" s="5" t="s">
        <v>62</v>
      </c>
      <c r="B20" s="6">
        <v>11</v>
      </c>
      <c r="C20" s="7" t="s">
        <v>317</v>
      </c>
      <c r="D20" s="16" t="s">
        <v>323</v>
      </c>
      <c r="E20" s="6">
        <v>35.4</v>
      </c>
      <c r="F20" s="6">
        <v>132.19999999999999</v>
      </c>
      <c r="G20" s="15">
        <v>150</v>
      </c>
      <c r="H20" s="15">
        <v>18</v>
      </c>
      <c r="I20" s="15">
        <v>1600</v>
      </c>
      <c r="J20" s="15">
        <v>20.9</v>
      </c>
      <c r="K20" s="15"/>
      <c r="L20" s="15"/>
      <c r="M20" s="15">
        <v>0.84</v>
      </c>
      <c r="N20" s="15"/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9</v>
      </c>
      <c r="AV20" s="15">
        <v>1</v>
      </c>
      <c r="AW20" s="15">
        <v>10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13</v>
      </c>
      <c r="BP20" s="15">
        <v>1</v>
      </c>
      <c r="BQ20" s="28" t="s">
        <v>324</v>
      </c>
      <c r="BR20" s="12">
        <f t="shared" si="0"/>
        <v>0.93240093240093236</v>
      </c>
    </row>
    <row r="21" spans="1:70" x14ac:dyDescent="0.15">
      <c r="A21" s="5" t="s">
        <v>11</v>
      </c>
      <c r="B21" s="6">
        <v>10</v>
      </c>
      <c r="C21" s="7" t="s">
        <v>325</v>
      </c>
      <c r="D21" s="16" t="s">
        <v>326</v>
      </c>
      <c r="E21" s="6">
        <v>35.299999999999997</v>
      </c>
      <c r="F21" s="6">
        <v>132.19999999999999</v>
      </c>
      <c r="G21" s="15">
        <v>150</v>
      </c>
      <c r="H21" s="15">
        <v>25</v>
      </c>
      <c r="I21" s="15">
        <v>1800</v>
      </c>
      <c r="J21" s="15">
        <v>22.3</v>
      </c>
      <c r="K21" s="15"/>
      <c r="L21" s="15"/>
      <c r="M21" s="15">
        <v>2.15</v>
      </c>
      <c r="N21" s="15"/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37</v>
      </c>
      <c r="AV21" s="15">
        <v>4</v>
      </c>
      <c r="AW21" s="15">
        <v>10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1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4</v>
      </c>
      <c r="BN21" s="15">
        <v>0</v>
      </c>
      <c r="BO21" s="15">
        <v>103</v>
      </c>
      <c r="BP21" s="15">
        <v>1</v>
      </c>
      <c r="BR21" s="12">
        <f t="shared" si="0"/>
        <v>1.048951048951049</v>
      </c>
    </row>
    <row r="22" spans="1:70" x14ac:dyDescent="0.15">
      <c r="A22" s="5" t="s">
        <v>63</v>
      </c>
      <c r="B22" s="6">
        <v>9</v>
      </c>
      <c r="C22" s="7" t="s">
        <v>327</v>
      </c>
      <c r="D22" s="16" t="s">
        <v>328</v>
      </c>
      <c r="E22" s="6">
        <v>35.21</v>
      </c>
      <c r="F22" s="6">
        <v>132.19999999999999</v>
      </c>
      <c r="G22" s="15">
        <v>150</v>
      </c>
      <c r="H22" s="15">
        <v>32</v>
      </c>
      <c r="I22" s="15">
        <v>1770</v>
      </c>
      <c r="J22" s="15">
        <v>22.2</v>
      </c>
      <c r="K22" s="15"/>
      <c r="L22" s="15"/>
      <c r="M22" s="15">
        <v>3.04</v>
      </c>
      <c r="N22" s="15"/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12</v>
      </c>
      <c r="AV22" s="15">
        <v>7</v>
      </c>
      <c r="AW22" s="15">
        <v>5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3</v>
      </c>
      <c r="BN22" s="15">
        <v>0</v>
      </c>
      <c r="BO22" s="15">
        <v>53</v>
      </c>
      <c r="BP22" s="15">
        <v>1</v>
      </c>
      <c r="BR22" s="12">
        <f t="shared" si="0"/>
        <v>1.0314685314685317</v>
      </c>
    </row>
    <row r="23" spans="1:70" x14ac:dyDescent="0.15">
      <c r="A23" s="5" t="s">
        <v>65</v>
      </c>
      <c r="B23" s="6"/>
      <c r="C23" s="7"/>
      <c r="D23" s="16"/>
      <c r="E23" s="6"/>
      <c r="F23" s="6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R23" s="12" t="e">
        <f t="shared" si="0"/>
        <v>#DIV/0!</v>
      </c>
    </row>
    <row r="24" spans="1:70" x14ac:dyDescent="0.15">
      <c r="A24" s="5" t="s">
        <v>64</v>
      </c>
      <c r="B24" s="6"/>
      <c r="C24" s="7"/>
      <c r="D24" s="16"/>
      <c r="E24" s="6"/>
      <c r="F24" s="6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R24" s="12" t="e">
        <f t="shared" si="0"/>
        <v>#DIV/0!</v>
      </c>
    </row>
    <row r="25" spans="1:70" x14ac:dyDescent="0.15">
      <c r="A25" s="5" t="s">
        <v>66</v>
      </c>
      <c r="B25" s="6"/>
      <c r="C25" s="7"/>
      <c r="D25" s="16"/>
      <c r="E25" s="6"/>
      <c r="F25" s="6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R25" s="12" t="e">
        <f t="shared" si="0"/>
        <v>#DIV/0!</v>
      </c>
    </row>
    <row r="26" spans="1:70" x14ac:dyDescent="0.15">
      <c r="A26" s="5" t="s">
        <v>67</v>
      </c>
      <c r="B26" s="6"/>
      <c r="C26" s="7"/>
      <c r="D26" s="16"/>
      <c r="E26" s="6"/>
      <c r="F26" s="6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R26" s="12" t="e">
        <f t="shared" si="0"/>
        <v>#DIV/0!</v>
      </c>
    </row>
    <row r="27" spans="1:70" x14ac:dyDescent="0.15">
      <c r="A27" s="5" t="s">
        <v>68</v>
      </c>
      <c r="B27" s="6"/>
      <c r="C27" s="7"/>
      <c r="D27" s="16"/>
      <c r="E27" s="6"/>
      <c r="F27" s="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R27" s="12" t="e">
        <f t="shared" si="0"/>
        <v>#DIV/0!</v>
      </c>
    </row>
    <row r="28" spans="1:70" x14ac:dyDescent="0.15">
      <c r="A28" s="5" t="s">
        <v>69</v>
      </c>
      <c r="B28" s="6"/>
      <c r="C28" s="7"/>
      <c r="D28" s="16"/>
      <c r="E28" s="6"/>
      <c r="F28" s="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R28" s="12" t="e">
        <f t="shared" si="0"/>
        <v>#DIV/0!</v>
      </c>
    </row>
    <row r="29" spans="1:70" x14ac:dyDescent="0.15">
      <c r="A29" s="5" t="s">
        <v>70</v>
      </c>
      <c r="B29" s="6"/>
      <c r="C29" s="7"/>
      <c r="D29" s="16"/>
      <c r="E29" s="6"/>
      <c r="F29" s="6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R29" s="12" t="e">
        <f t="shared" si="0"/>
        <v>#DIV/0!</v>
      </c>
    </row>
    <row r="30" spans="1:70" x14ac:dyDescent="0.15">
      <c r="A30" s="5" t="s">
        <v>71</v>
      </c>
      <c r="B30" s="6"/>
      <c r="C30" s="7"/>
      <c r="D30" s="16"/>
      <c r="E30" s="6"/>
      <c r="F30" s="6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R30" s="12" t="e">
        <f t="shared" si="0"/>
        <v>#DIV/0!</v>
      </c>
    </row>
    <row r="31" spans="1:70" x14ac:dyDescent="0.15">
      <c r="A31" s="5" t="s">
        <v>72</v>
      </c>
      <c r="B31" s="6"/>
      <c r="C31" s="7"/>
      <c r="D31" s="16"/>
      <c r="E31" s="6"/>
      <c r="F31" s="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R31" s="12" t="e">
        <f t="shared" si="0"/>
        <v>#DIV/0!</v>
      </c>
    </row>
    <row r="32" spans="1:70" x14ac:dyDescent="0.15">
      <c r="A32" s="5" t="s">
        <v>73</v>
      </c>
      <c r="B32" s="6"/>
      <c r="C32" s="7"/>
      <c r="D32" s="16"/>
      <c r="E32" s="6"/>
      <c r="F32" s="6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R32" s="12" t="e">
        <f t="shared" si="0"/>
        <v>#DIV/0!</v>
      </c>
    </row>
    <row r="33" spans="1:70" x14ac:dyDescent="0.15">
      <c r="A33" s="5" t="s">
        <v>74</v>
      </c>
      <c r="B33" s="6"/>
      <c r="C33" s="7"/>
      <c r="D33" s="16"/>
      <c r="E33" s="6"/>
      <c r="F33" s="6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R33" s="12" t="e">
        <f t="shared" si="0"/>
        <v>#DIV/0!</v>
      </c>
    </row>
    <row r="34" spans="1:70" x14ac:dyDescent="0.15">
      <c r="A34" s="5" t="s">
        <v>75</v>
      </c>
      <c r="B34" s="6"/>
      <c r="C34" s="7"/>
      <c r="D34" s="16"/>
      <c r="E34" s="6"/>
      <c r="F34" s="6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R34" s="12" t="e">
        <f t="shared" si="0"/>
        <v>#DIV/0!</v>
      </c>
    </row>
    <row r="35" spans="1:70" x14ac:dyDescent="0.15">
      <c r="A35" s="5" t="s">
        <v>76</v>
      </c>
      <c r="B35" s="6"/>
      <c r="C35" s="7"/>
      <c r="D35" s="16"/>
      <c r="E35" s="6"/>
      <c r="F35" s="6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R35" s="12" t="e">
        <f t="shared" si="0"/>
        <v>#DIV/0!</v>
      </c>
    </row>
    <row r="36" spans="1:70" x14ac:dyDescent="0.15">
      <c r="A36" s="5" t="s">
        <v>77</v>
      </c>
      <c r="B36" s="6"/>
      <c r="C36" s="7"/>
      <c r="D36" s="16"/>
      <c r="E36" s="6"/>
      <c r="F36" s="6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R36" s="12" t="e">
        <f t="shared" si="0"/>
        <v>#DIV/0!</v>
      </c>
    </row>
    <row r="37" spans="1:70" x14ac:dyDescent="0.15">
      <c r="A37" s="5" t="s">
        <v>78</v>
      </c>
      <c r="B37" s="6"/>
      <c r="C37" s="7"/>
      <c r="D37" s="16"/>
      <c r="E37" s="6"/>
      <c r="F37" s="6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R37" s="12" t="e">
        <f t="shared" si="0"/>
        <v>#DIV/0!</v>
      </c>
    </row>
    <row r="38" spans="1:70" x14ac:dyDescent="0.15">
      <c r="A38" s="5" t="s">
        <v>79</v>
      </c>
      <c r="B38" s="6"/>
      <c r="C38" s="7"/>
      <c r="D38" s="16"/>
      <c r="E38" s="6"/>
      <c r="F38" s="6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R38" s="12" t="e">
        <f t="shared" si="0"/>
        <v>#DIV/0!</v>
      </c>
    </row>
    <row r="39" spans="1:70" x14ac:dyDescent="0.15">
      <c r="A39" s="5" t="s">
        <v>80</v>
      </c>
      <c r="B39" s="6"/>
      <c r="C39" s="7"/>
      <c r="D39" s="16"/>
      <c r="E39" s="6"/>
      <c r="F39" s="6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R39" s="12" t="e">
        <f t="shared" si="0"/>
        <v>#DIV/0!</v>
      </c>
    </row>
    <row r="40" spans="1:70" x14ac:dyDescent="0.15">
      <c r="A40" s="5" t="s">
        <v>81</v>
      </c>
      <c r="B40" s="6"/>
      <c r="C40" s="7"/>
      <c r="D40" s="16"/>
      <c r="E40" s="6"/>
      <c r="F40" s="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R40" s="12" t="e">
        <f t="shared" si="0"/>
        <v>#DIV/0!</v>
      </c>
    </row>
    <row r="41" spans="1:70" x14ac:dyDescent="0.15">
      <c r="A41" s="5" t="s">
        <v>82</v>
      </c>
      <c r="B41" s="6"/>
      <c r="C41" s="7"/>
      <c r="D41" s="16"/>
      <c r="E41" s="6"/>
      <c r="F41" s="6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R41" s="12" t="e">
        <f t="shared" si="0"/>
        <v>#DIV/0!</v>
      </c>
    </row>
    <row r="42" spans="1:70" x14ac:dyDescent="0.15">
      <c r="A42" s="5" t="s">
        <v>83</v>
      </c>
      <c r="B42" s="6"/>
      <c r="C42" s="7"/>
      <c r="D42" s="16"/>
      <c r="E42" s="6"/>
      <c r="F42" s="6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R42" s="12" t="e">
        <f t="shared" si="0"/>
        <v>#DIV/0!</v>
      </c>
    </row>
    <row r="43" spans="1:70" x14ac:dyDescent="0.15">
      <c r="A43" s="5" t="s">
        <v>84</v>
      </c>
      <c r="B43" s="6"/>
      <c r="C43" s="7"/>
      <c r="D43" s="16"/>
      <c r="E43" s="6"/>
      <c r="F43" s="6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R43" s="12" t="e">
        <f t="shared" si="0"/>
        <v>#DIV/0!</v>
      </c>
    </row>
    <row r="44" spans="1:70" x14ac:dyDescent="0.15">
      <c r="A44" s="5" t="s">
        <v>85</v>
      </c>
      <c r="B44" s="6"/>
      <c r="C44" s="7"/>
      <c r="D44" s="16"/>
      <c r="E44" s="6"/>
      <c r="F44" s="6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R44" s="12" t="e">
        <f t="shared" si="0"/>
        <v>#DIV/0!</v>
      </c>
    </row>
    <row r="45" spans="1:70" x14ac:dyDescent="0.15">
      <c r="A45" s="5" t="s">
        <v>86</v>
      </c>
      <c r="B45" s="6"/>
      <c r="C45" s="6"/>
      <c r="D45" s="15"/>
      <c r="E45" s="6"/>
      <c r="F45" s="6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R45" s="12" t="e">
        <f t="shared" si="0"/>
        <v>#DIV/0!</v>
      </c>
    </row>
  </sheetData>
  <mergeCells count="22">
    <mergeCell ref="F10:J10"/>
    <mergeCell ref="D11:E11"/>
    <mergeCell ref="F11:J11"/>
    <mergeCell ref="D5:E5"/>
    <mergeCell ref="D6:E6"/>
    <mergeCell ref="D7:E7"/>
    <mergeCell ref="D8:E8"/>
    <mergeCell ref="D10:E10"/>
    <mergeCell ref="BS13:BT13"/>
    <mergeCell ref="A14:K14"/>
    <mergeCell ref="L14:N14"/>
    <mergeCell ref="O14:U14"/>
    <mergeCell ref="V14:AA14"/>
    <mergeCell ref="BG14:BI14"/>
    <mergeCell ref="BD14:BF14"/>
    <mergeCell ref="AB14:AH14"/>
    <mergeCell ref="AI14:AO14"/>
    <mergeCell ref="AU14:AW14"/>
    <mergeCell ref="AR14:AS14"/>
    <mergeCell ref="AP14:AQ14"/>
    <mergeCell ref="BK14:BM14"/>
    <mergeCell ref="BA14:BC14"/>
  </mergeCells>
  <phoneticPr fontId="2"/>
  <pageMargins left="0.75" right="0.75" top="1" bottom="1" header="0.51200000000000001" footer="0.51200000000000001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3月</vt:lpstr>
      <vt:lpstr>4月</vt:lpstr>
      <vt:lpstr>5月</vt:lpstr>
      <vt:lpstr>５月サバ属卵計測</vt:lpstr>
      <vt:lpstr>6月</vt:lpstr>
      <vt:lpstr>6月サバ属卵計測</vt:lpstr>
      <vt:lpstr>10月</vt:lpstr>
      <vt:lpstr>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2020-04-15T05:49:27Z</dcterms:modified>
</cp:coreProperties>
</file>