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農林水産部\農山漁村振興課\□008 米づくり推進G\【グループ共有資料】\★米価下落対策\Ｒ６対策\R6水田農業経営安定推進対策補助金\00要綱改正、要望調査　等\要綱改正\溶け込み\"/>
    </mc:Choice>
  </mc:AlternateContent>
  <bookViews>
    <workbookView xWindow="0" yWindow="0" windowWidth="20490" windowHeight="7530" firstSheet="1" activeTab="1"/>
  </bookViews>
  <sheets>
    <sheet name="飼料用米拡大分支援（印刷用）" sheetId="2" state="hidden" r:id="rId1"/>
    <sheet name="飼料用米拡大分支援 " sheetId="6" r:id="rId2"/>
    <sheet name="飼料用米拡大分支援 (記入例)" sheetId="7" r:id="rId3"/>
    <sheet name="（参考様式）推進事務費の内訳" sheetId="8" r:id="rId4"/>
  </sheets>
  <externalReferences>
    <externalReference r:id="rId5"/>
  </externalReferences>
  <definedNames>
    <definedName name="_xlnm.Print_Area" localSheetId="1">'飼料用米拡大分支援 '!$A$1:$N$42</definedName>
    <definedName name="_xlnm.Print_Area" localSheetId="2">'飼料用米拡大分支援 (記入例)'!$A$1:$N$42</definedName>
    <definedName name="_xlnm.Print_Area" localSheetId="0">'飼料用米拡大分支援（印刷用）'!$A$1:$M$41</definedName>
    <definedName name="管轄局">[1]Sheet1!$B$3:$B$11</definedName>
    <definedName name="政策目的">[1]Sheet1!$G$3:$G$5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41" i="6" l="1"/>
  <c r="L41" i="6"/>
  <c r="J41" i="6"/>
  <c r="H41" i="6"/>
  <c r="G41" i="6"/>
  <c r="F41" i="6"/>
  <c r="M40" i="6"/>
  <c r="L40" i="6"/>
  <c r="J40" i="6"/>
  <c r="H40" i="6"/>
  <c r="G40" i="6"/>
  <c r="F40" i="6"/>
  <c r="M39" i="6"/>
  <c r="L39" i="6"/>
  <c r="J39" i="6"/>
  <c r="H39" i="6"/>
  <c r="G39" i="6"/>
  <c r="F39" i="6"/>
  <c r="M38" i="6"/>
  <c r="L38" i="6"/>
  <c r="J38" i="6"/>
  <c r="H38" i="6"/>
  <c r="G38" i="6"/>
  <c r="F38" i="6"/>
  <c r="M37" i="6"/>
  <c r="L37" i="6"/>
  <c r="J37" i="6"/>
  <c r="H37" i="6"/>
  <c r="G37" i="6"/>
  <c r="F37" i="6"/>
  <c r="M36" i="6"/>
  <c r="L36" i="6"/>
  <c r="J36" i="6"/>
  <c r="H36" i="6"/>
  <c r="G36" i="6"/>
  <c r="F36" i="6"/>
  <c r="M35" i="6"/>
  <c r="L35" i="6"/>
  <c r="J35" i="6"/>
  <c r="H35" i="6"/>
  <c r="G35" i="6"/>
  <c r="F35" i="6"/>
  <c r="M34" i="6"/>
  <c r="L34" i="6"/>
  <c r="J34" i="6"/>
  <c r="H34" i="6"/>
  <c r="G34" i="6"/>
  <c r="F34" i="6"/>
  <c r="M33" i="6"/>
  <c r="L33" i="6"/>
  <c r="J33" i="6"/>
  <c r="H33" i="6"/>
  <c r="G33" i="6"/>
  <c r="F33" i="6"/>
  <c r="M32" i="6"/>
  <c r="L32" i="6"/>
  <c r="J32" i="6"/>
  <c r="H32" i="6"/>
  <c r="G32" i="6"/>
  <c r="F32" i="6"/>
  <c r="M31" i="6"/>
  <c r="L31" i="6"/>
  <c r="J31" i="6"/>
  <c r="H31" i="6"/>
  <c r="G31" i="6"/>
  <c r="F31" i="6"/>
  <c r="M30" i="6"/>
  <c r="L30" i="6"/>
  <c r="J30" i="6"/>
  <c r="H30" i="6"/>
  <c r="G30" i="6"/>
  <c r="F30" i="6"/>
  <c r="M29" i="6"/>
  <c r="L29" i="6"/>
  <c r="J29" i="6"/>
  <c r="H29" i="6"/>
  <c r="G29" i="6"/>
  <c r="F29" i="6"/>
  <c r="M28" i="6"/>
  <c r="L28" i="6"/>
  <c r="J28" i="6"/>
  <c r="H28" i="6"/>
  <c r="G28" i="6"/>
  <c r="F28" i="6"/>
  <c r="M27" i="6"/>
  <c r="L27" i="6"/>
  <c r="J27" i="6"/>
  <c r="H27" i="6"/>
  <c r="G27" i="6"/>
  <c r="F27" i="6"/>
  <c r="M26" i="6"/>
  <c r="L26" i="6"/>
  <c r="J26" i="6"/>
  <c r="H26" i="6"/>
  <c r="G26" i="6"/>
  <c r="F26" i="6"/>
  <c r="M25" i="6"/>
  <c r="L25" i="6"/>
  <c r="J25" i="6"/>
  <c r="H25" i="6"/>
  <c r="G25" i="6"/>
  <c r="F25" i="6"/>
  <c r="M24" i="6"/>
  <c r="L24" i="6"/>
  <c r="J24" i="6"/>
  <c r="H24" i="6"/>
  <c r="G24" i="6"/>
  <c r="F24" i="6"/>
  <c r="M23" i="6"/>
  <c r="L23" i="6"/>
  <c r="J23" i="6"/>
  <c r="H23" i="6"/>
  <c r="G23" i="6"/>
  <c r="F23" i="6"/>
  <c r="M22" i="6"/>
  <c r="L22" i="6"/>
  <c r="J22" i="6"/>
  <c r="H22" i="6"/>
  <c r="G22" i="6"/>
  <c r="F22" i="6"/>
  <c r="M21" i="6"/>
  <c r="L21" i="6"/>
  <c r="J21" i="6"/>
  <c r="H21" i="6"/>
  <c r="G21" i="6"/>
  <c r="F21" i="6"/>
  <c r="M20" i="6"/>
  <c r="L20" i="6"/>
  <c r="J20" i="6"/>
  <c r="H20" i="6"/>
  <c r="G20" i="6"/>
  <c r="F20" i="6"/>
  <c r="M19" i="6"/>
  <c r="L19" i="6"/>
  <c r="J19" i="6"/>
  <c r="H19" i="6"/>
  <c r="G19" i="6"/>
  <c r="F19" i="6"/>
  <c r="J18" i="6"/>
  <c r="L18" i="6" s="1"/>
  <c r="G18" i="6"/>
  <c r="F18" i="6"/>
  <c r="H18" i="6" s="1"/>
  <c r="J17" i="6"/>
  <c r="L17" i="6" s="1"/>
  <c r="G17" i="6"/>
  <c r="F17" i="6"/>
  <c r="H17" i="6" s="1"/>
  <c r="J16" i="6"/>
  <c r="L16" i="6" s="1"/>
  <c r="G16" i="6"/>
  <c r="F16" i="6"/>
  <c r="H16" i="6" s="1"/>
  <c r="E15" i="6"/>
  <c r="D15" i="6"/>
  <c r="C15" i="6"/>
  <c r="J19" i="7"/>
  <c r="J17" i="7"/>
  <c r="J18" i="7"/>
  <c r="J20" i="7"/>
  <c r="J21" i="7"/>
  <c r="J22" i="7"/>
  <c r="J23" i="7"/>
  <c r="J24" i="7"/>
  <c r="J25" i="7"/>
  <c r="J26" i="7"/>
  <c r="J27" i="7"/>
  <c r="J28" i="7"/>
  <c r="J29" i="7"/>
  <c r="J30" i="7"/>
  <c r="J31" i="7"/>
  <c r="J32" i="7"/>
  <c r="J33" i="7"/>
  <c r="J34" i="7"/>
  <c r="J35" i="7"/>
  <c r="J36" i="7"/>
  <c r="J37" i="7"/>
  <c r="J38" i="7"/>
  <c r="J39" i="7"/>
  <c r="J40" i="7"/>
  <c r="J41" i="7"/>
  <c r="L17" i="7"/>
  <c r="L18" i="7"/>
  <c r="M41" i="7"/>
  <c r="L41" i="7"/>
  <c r="H41" i="7"/>
  <c r="G41" i="7"/>
  <c r="F41" i="7"/>
  <c r="M40" i="7"/>
  <c r="L40" i="7"/>
  <c r="H40" i="7"/>
  <c r="G40" i="7"/>
  <c r="F40" i="7"/>
  <c r="M39" i="7"/>
  <c r="L39" i="7"/>
  <c r="H39" i="7"/>
  <c r="G39" i="7"/>
  <c r="F39" i="7"/>
  <c r="M38" i="7"/>
  <c r="L38" i="7"/>
  <c r="H38" i="7"/>
  <c r="G38" i="7"/>
  <c r="F38" i="7"/>
  <c r="M37" i="7"/>
  <c r="L37" i="7"/>
  <c r="H37" i="7"/>
  <c r="G37" i="7"/>
  <c r="F37" i="7"/>
  <c r="M36" i="7"/>
  <c r="L36" i="7"/>
  <c r="H36" i="7"/>
  <c r="G36" i="7"/>
  <c r="F36" i="7"/>
  <c r="M35" i="7"/>
  <c r="L35" i="7"/>
  <c r="H35" i="7"/>
  <c r="G35" i="7"/>
  <c r="F35" i="7"/>
  <c r="M34" i="7"/>
  <c r="L34" i="7"/>
  <c r="H34" i="7"/>
  <c r="G34" i="7"/>
  <c r="F34" i="7"/>
  <c r="M33" i="7"/>
  <c r="L33" i="7"/>
  <c r="H33" i="7"/>
  <c r="G33" i="7"/>
  <c r="F33" i="7"/>
  <c r="M32" i="7"/>
  <c r="L32" i="7"/>
  <c r="H32" i="7"/>
  <c r="G32" i="7"/>
  <c r="F32" i="7"/>
  <c r="M31" i="7"/>
  <c r="L31" i="7"/>
  <c r="H31" i="7"/>
  <c r="G31" i="7"/>
  <c r="F31" i="7"/>
  <c r="M30" i="7"/>
  <c r="L30" i="7"/>
  <c r="H30" i="7"/>
  <c r="G30" i="7"/>
  <c r="F30" i="7"/>
  <c r="M29" i="7"/>
  <c r="L29" i="7"/>
  <c r="H29" i="7"/>
  <c r="G29" i="7"/>
  <c r="F29" i="7"/>
  <c r="M28" i="7"/>
  <c r="L28" i="7"/>
  <c r="H28" i="7"/>
  <c r="G28" i="7"/>
  <c r="F28" i="7"/>
  <c r="M27" i="7"/>
  <c r="L27" i="7"/>
  <c r="H27" i="7"/>
  <c r="G27" i="7"/>
  <c r="F27" i="7"/>
  <c r="M26" i="7"/>
  <c r="L26" i="7"/>
  <c r="H26" i="7"/>
  <c r="G26" i="7"/>
  <c r="F26" i="7"/>
  <c r="M25" i="7"/>
  <c r="L25" i="7"/>
  <c r="H25" i="7"/>
  <c r="G25" i="7"/>
  <c r="F25" i="7"/>
  <c r="M24" i="7"/>
  <c r="L24" i="7"/>
  <c r="H24" i="7"/>
  <c r="G24" i="7"/>
  <c r="F24" i="7"/>
  <c r="M23" i="7"/>
  <c r="L23" i="7"/>
  <c r="H23" i="7"/>
  <c r="G23" i="7"/>
  <c r="F23" i="7"/>
  <c r="M22" i="7"/>
  <c r="L22" i="7"/>
  <c r="H22" i="7"/>
  <c r="G22" i="7"/>
  <c r="F22" i="7"/>
  <c r="M21" i="7"/>
  <c r="L21" i="7"/>
  <c r="H21" i="7"/>
  <c r="G21" i="7"/>
  <c r="F21" i="7"/>
  <c r="M20" i="7"/>
  <c r="L20" i="7"/>
  <c r="H20" i="7"/>
  <c r="G20" i="7"/>
  <c r="F20" i="7"/>
  <c r="M19" i="7"/>
  <c r="L19" i="7"/>
  <c r="H19" i="7"/>
  <c r="G19" i="7"/>
  <c r="F19" i="7"/>
  <c r="G18" i="7"/>
  <c r="F18" i="7"/>
  <c r="G17" i="7"/>
  <c r="F17" i="7"/>
  <c r="J16" i="7"/>
  <c r="L16" i="7" s="1"/>
  <c r="G16" i="7"/>
  <c r="F16" i="7"/>
  <c r="E15" i="7"/>
  <c r="D15" i="7"/>
  <c r="C15" i="7"/>
  <c r="H18" i="7" l="1"/>
  <c r="H16" i="7"/>
  <c r="H15" i="7" s="1"/>
  <c r="M18" i="7"/>
  <c r="H17" i="7"/>
  <c r="M17" i="7" s="1"/>
  <c r="M17" i="6"/>
  <c r="M18" i="6"/>
  <c r="G15" i="6"/>
  <c r="H15" i="6"/>
  <c r="M16" i="6"/>
  <c r="F15" i="6"/>
  <c r="G15" i="7"/>
  <c r="F15" i="7"/>
  <c r="M16" i="7"/>
  <c r="M15" i="6" l="1"/>
  <c r="M6" i="6" s="1"/>
  <c r="M15" i="7"/>
  <c r="M6" i="7" s="1"/>
  <c r="E14" i="2"/>
  <c r="G22" i="2"/>
  <c r="G23" i="2"/>
  <c r="G24" i="2"/>
  <c r="G25" i="2"/>
  <c r="G26" i="2"/>
  <c r="G27" i="2"/>
  <c r="G28" i="2"/>
  <c r="G29" i="2"/>
  <c r="G30" i="2"/>
  <c r="G31" i="2"/>
  <c r="G32" i="2"/>
  <c r="G33" i="2"/>
  <c r="G34" i="2"/>
  <c r="G35" i="2"/>
  <c r="G36" i="2"/>
  <c r="G16" i="2"/>
  <c r="G15" i="2"/>
  <c r="F16" i="2"/>
  <c r="H16" i="2" s="1"/>
  <c r="F17" i="2"/>
  <c r="F18" i="2"/>
  <c r="F19" i="2"/>
  <c r="F20" i="2"/>
  <c r="F21" i="2"/>
  <c r="F22" i="2"/>
  <c r="H22" i="2" s="1"/>
  <c r="F23" i="2"/>
  <c r="F24" i="2"/>
  <c r="H24" i="2" s="1"/>
  <c r="F25" i="2"/>
  <c r="H25" i="2" s="1"/>
  <c r="F26" i="2"/>
  <c r="H26" i="2" s="1"/>
  <c r="F27" i="2"/>
  <c r="F28" i="2"/>
  <c r="H28" i="2" s="1"/>
  <c r="F29" i="2"/>
  <c r="H29" i="2" s="1"/>
  <c r="F30" i="2"/>
  <c r="H30" i="2" s="1"/>
  <c r="F31" i="2"/>
  <c r="F32" i="2"/>
  <c r="H32" i="2" s="1"/>
  <c r="F33" i="2"/>
  <c r="H33" i="2" s="1"/>
  <c r="F34" i="2"/>
  <c r="H34" i="2" s="1"/>
  <c r="F35" i="2"/>
  <c r="F36" i="2"/>
  <c r="H36" i="2" s="1"/>
  <c r="F37" i="2"/>
  <c r="F38" i="2"/>
  <c r="F39" i="2"/>
  <c r="F40" i="2"/>
  <c r="F15" i="2"/>
  <c r="H35" i="2" l="1"/>
  <c r="H31" i="2"/>
  <c r="H27" i="2"/>
  <c r="H23" i="2"/>
  <c r="H15" i="2"/>
  <c r="F14" i="2"/>
  <c r="G17" i="2"/>
  <c r="G18" i="2"/>
  <c r="H18" i="2" s="1"/>
  <c r="G19" i="2"/>
  <c r="H19" i="2" s="1"/>
  <c r="G20" i="2"/>
  <c r="H20" i="2" s="1"/>
  <c r="G21" i="2"/>
  <c r="H21" i="2" s="1"/>
  <c r="G37" i="2"/>
  <c r="H37" i="2" s="1"/>
  <c r="G38" i="2"/>
  <c r="H38" i="2" s="1"/>
  <c r="G39" i="2"/>
  <c r="H39" i="2" s="1"/>
  <c r="G40" i="2"/>
  <c r="H40" i="2" s="1"/>
  <c r="G14" i="2" l="1"/>
  <c r="H17" i="2"/>
  <c r="C14" i="2" l="1"/>
  <c r="K16" i="2" l="1"/>
  <c r="K17" i="2"/>
  <c r="K18" i="2"/>
  <c r="K19" i="2"/>
  <c r="K20" i="2"/>
  <c r="K21" i="2"/>
  <c r="K22" i="2"/>
  <c r="K23" i="2"/>
  <c r="K24" i="2"/>
  <c r="K25" i="2"/>
  <c r="K26" i="2"/>
  <c r="K27" i="2"/>
  <c r="K28" i="2"/>
  <c r="K29" i="2"/>
  <c r="K30" i="2"/>
  <c r="K31" i="2"/>
  <c r="K32" i="2"/>
  <c r="K33" i="2"/>
  <c r="K34" i="2"/>
  <c r="K35" i="2"/>
  <c r="K36" i="2"/>
  <c r="K37" i="2"/>
  <c r="K38" i="2"/>
  <c r="K39" i="2"/>
  <c r="K40" i="2"/>
  <c r="K15" i="2"/>
  <c r="I28" i="2"/>
  <c r="I29" i="2"/>
  <c r="I30" i="2"/>
  <c r="I31" i="2"/>
  <c r="I32" i="2"/>
  <c r="I37" i="2" l="1"/>
  <c r="I36" i="2"/>
  <c r="I26" i="2"/>
  <c r="I25" i="2"/>
  <c r="I24" i="2"/>
  <c r="I21" i="2"/>
  <c r="I17" i="2"/>
  <c r="D14" i="2"/>
  <c r="L6" i="2"/>
  <c r="L7" i="2" s="1"/>
  <c r="I18" i="2" l="1"/>
  <c r="I33" i="2"/>
  <c r="I38" i="2"/>
  <c r="I16" i="2"/>
  <c r="I22" i="2"/>
  <c r="I34" i="2"/>
  <c r="I20" i="2"/>
  <c r="I15" i="2"/>
  <c r="I19" i="2"/>
  <c r="I23" i="2"/>
  <c r="I27" i="2"/>
  <c r="I35" i="2"/>
  <c r="I39" i="2"/>
  <c r="I40" i="2"/>
  <c r="I14" i="2" l="1"/>
  <c r="L10" i="2" s="1"/>
  <c r="H14" i="2"/>
</calcChain>
</file>

<file path=xl/sharedStrings.xml><?xml version="1.0" encoding="utf-8"?>
<sst xmlns="http://schemas.openxmlformats.org/spreadsheetml/2006/main" count="150" uniqueCount="78">
  <si>
    <t>令和　年度水田農業経営安定推進対策事業実施（変更）計画書(実績報告書）</t>
    <rPh sb="22" eb="24">
      <t>ヘンコウ</t>
    </rPh>
    <rPh sb="29" eb="31">
      <t>ジッセキ</t>
    </rPh>
    <rPh sb="31" eb="34">
      <t>ホウコクショ</t>
    </rPh>
    <phoneticPr fontId="2"/>
  </si>
  <si>
    <t>地域農業再生協議会名</t>
    <rPh sb="0" eb="2">
      <t>チイキ</t>
    </rPh>
    <rPh sb="2" eb="6">
      <t>ノウギョウサイセイ</t>
    </rPh>
    <rPh sb="6" eb="9">
      <t>キョウギカイ</t>
    </rPh>
    <rPh sb="9" eb="10">
      <t>メイ</t>
    </rPh>
    <phoneticPr fontId="2"/>
  </si>
  <si>
    <t>生産者名</t>
    <rPh sb="0" eb="3">
      <t>セイサンシャ</t>
    </rPh>
    <rPh sb="3" eb="4">
      <t>メイ</t>
    </rPh>
    <phoneticPr fontId="2"/>
  </si>
  <si>
    <t>計</t>
    <rPh sb="0" eb="1">
      <t>ケイ</t>
    </rPh>
    <phoneticPr fontId="2"/>
  </si>
  <si>
    <t>R3</t>
    <phoneticPr fontId="2"/>
  </si>
  <si>
    <t>R4</t>
    <phoneticPr fontId="2"/>
  </si>
  <si>
    <t>×0.8</t>
    <phoneticPr fontId="2"/>
  </si>
  <si>
    <t>松江市</t>
    <rPh sb="0" eb="3">
      <t>マツエシ</t>
    </rPh>
    <phoneticPr fontId="4"/>
  </si>
  <si>
    <t>安来市</t>
    <rPh sb="0" eb="3">
      <t>ヤスギシ</t>
    </rPh>
    <phoneticPr fontId="4"/>
  </si>
  <si>
    <t>雲南市</t>
    <rPh sb="0" eb="2">
      <t>ウンナン</t>
    </rPh>
    <rPh sb="2" eb="3">
      <t>シ</t>
    </rPh>
    <phoneticPr fontId="4"/>
  </si>
  <si>
    <t>奥出雲町</t>
    <rPh sb="0" eb="1">
      <t>オク</t>
    </rPh>
    <rPh sb="1" eb="4">
      <t>イズモチョウ</t>
    </rPh>
    <phoneticPr fontId="4"/>
  </si>
  <si>
    <t>飯南町</t>
    <rPh sb="0" eb="3">
      <t>イイナンチョウ</t>
    </rPh>
    <phoneticPr fontId="4"/>
  </si>
  <si>
    <t>出雲市</t>
    <rPh sb="0" eb="1">
      <t>デ</t>
    </rPh>
    <rPh sb="1" eb="2">
      <t>クモ</t>
    </rPh>
    <rPh sb="2" eb="3">
      <t>シ</t>
    </rPh>
    <phoneticPr fontId="4"/>
  </si>
  <si>
    <t>大田市</t>
    <rPh sb="0" eb="3">
      <t>オオダシ</t>
    </rPh>
    <phoneticPr fontId="4"/>
  </si>
  <si>
    <t>川本町</t>
    <rPh sb="0" eb="1">
      <t>カワ</t>
    </rPh>
    <rPh sb="1" eb="2">
      <t>モト</t>
    </rPh>
    <rPh sb="2" eb="3">
      <t>チョウ</t>
    </rPh>
    <phoneticPr fontId="4"/>
  </si>
  <si>
    <t>美郷町</t>
    <rPh sb="0" eb="2">
      <t>ミサト</t>
    </rPh>
    <rPh sb="2" eb="3">
      <t>チョウ</t>
    </rPh>
    <phoneticPr fontId="4"/>
  </si>
  <si>
    <t>邑南町</t>
    <rPh sb="0" eb="1">
      <t>オウ</t>
    </rPh>
    <rPh sb="1" eb="2">
      <t>ナン</t>
    </rPh>
    <rPh sb="2" eb="3">
      <t>チョウ</t>
    </rPh>
    <phoneticPr fontId="4"/>
  </si>
  <si>
    <t>江津市</t>
    <rPh sb="0" eb="2">
      <t>ゴウツ</t>
    </rPh>
    <rPh sb="2" eb="3">
      <t>シ</t>
    </rPh>
    <phoneticPr fontId="4"/>
  </si>
  <si>
    <t>浜田市</t>
    <rPh sb="0" eb="3">
      <t>ハマダシ</t>
    </rPh>
    <phoneticPr fontId="4"/>
  </si>
  <si>
    <t>益田市</t>
    <rPh sb="0" eb="3">
      <t>マスダシ</t>
    </rPh>
    <phoneticPr fontId="4"/>
  </si>
  <si>
    <t>津和野町</t>
    <rPh sb="0" eb="4">
      <t>ツワノチョウ</t>
    </rPh>
    <phoneticPr fontId="4"/>
  </si>
  <si>
    <t>吉賀町</t>
    <rPh sb="0" eb="1">
      <t>ヨシ</t>
    </rPh>
    <rPh sb="1" eb="2">
      <t>ガ</t>
    </rPh>
    <rPh sb="2" eb="3">
      <t>チョウ</t>
    </rPh>
    <phoneticPr fontId="4"/>
  </si>
  <si>
    <t>隠岐の島町</t>
    <rPh sb="0" eb="2">
      <t>オキ</t>
    </rPh>
    <rPh sb="3" eb="5">
      <t>シマチョウ</t>
    </rPh>
    <phoneticPr fontId="4"/>
  </si>
  <si>
    <t>海士町</t>
    <rPh sb="0" eb="3">
      <t>アマチョウ</t>
    </rPh>
    <phoneticPr fontId="4"/>
  </si>
  <si>
    <t>市町村</t>
    <rPh sb="0" eb="3">
      <t>シチョウソン</t>
    </rPh>
    <phoneticPr fontId="2"/>
  </si>
  <si>
    <t>※１　生産者ごとにa未満を切り捨てて記入してください。</t>
    <rPh sb="3" eb="6">
      <t>セイサンシャ</t>
    </rPh>
    <rPh sb="10" eb="12">
      <t>ミマン</t>
    </rPh>
    <rPh sb="13" eb="14">
      <t>キ</t>
    </rPh>
    <rPh sb="15" eb="16">
      <t>ス</t>
    </rPh>
    <rPh sb="18" eb="20">
      <t>キニュウ</t>
    </rPh>
    <phoneticPr fontId="2"/>
  </si>
  <si>
    <t>交付額
（3,000円/10a）</t>
    <rPh sb="0" eb="2">
      <t>コウフ</t>
    </rPh>
    <rPh sb="2" eb="3">
      <t>ガク</t>
    </rPh>
    <rPh sb="10" eb="11">
      <t>エン</t>
    </rPh>
    <phoneticPr fontId="2"/>
  </si>
  <si>
    <t>総額(円）</t>
    <rPh sb="0" eb="2">
      <t>ソウガク</t>
    </rPh>
    <rPh sb="3" eb="4">
      <t>エン</t>
    </rPh>
    <phoneticPr fontId="2"/>
  </si>
  <si>
    <t>振込手数料（円）</t>
    <rPh sb="0" eb="5">
      <t>フリコミテスウリョウ</t>
    </rPh>
    <rPh sb="6" eb="7">
      <t>エン</t>
    </rPh>
    <phoneticPr fontId="2"/>
  </si>
  <si>
    <t>基準収量 (kg)</t>
    <rPh sb="0" eb="2">
      <t>キジュン</t>
    </rPh>
    <rPh sb="2" eb="4">
      <t>シュウリョウ</t>
    </rPh>
    <phoneticPr fontId="2"/>
  </si>
  <si>
    <t>経営所得安定対策等の交付申請者管理コード</t>
    <rPh sb="0" eb="8">
      <t>ケイエイショトクアンテイタイサク</t>
    </rPh>
    <rPh sb="8" eb="9">
      <t>トウ</t>
    </rPh>
    <rPh sb="10" eb="12">
      <t>コウフ</t>
    </rPh>
    <rPh sb="12" eb="15">
      <t>シンセイシャ</t>
    </rPh>
    <rPh sb="15" eb="17">
      <t>カンリ</t>
    </rPh>
    <phoneticPr fontId="2"/>
  </si>
  <si>
    <t>R5</t>
  </si>
  <si>
    <t>令和５年産基準収量(kg/10a)</t>
    <rPh sb="0" eb="2">
      <t>レイワ</t>
    </rPh>
    <rPh sb="3" eb="5">
      <t>ネンサン</t>
    </rPh>
    <rPh sb="5" eb="7">
      <t>キジュン</t>
    </rPh>
    <rPh sb="7" eb="9">
      <t>シュウリョウ</t>
    </rPh>
    <phoneticPr fontId="4"/>
  </si>
  <si>
    <t>（別記様式第３号）</t>
    <rPh sb="1" eb="3">
      <t>ベッキ</t>
    </rPh>
    <rPh sb="3" eb="5">
      <t>ヨウシキ</t>
    </rPh>
    <rPh sb="5" eb="6">
      <t>ダイ</t>
    </rPh>
    <rPh sb="7" eb="8">
      <t>ゴウ</t>
    </rPh>
    <phoneticPr fontId="2"/>
  </si>
  <si>
    <t>（飼料用米の拡大分支援）</t>
    <rPh sb="1" eb="4">
      <t>シリョウヨウ</t>
    </rPh>
    <rPh sb="4" eb="5">
      <t>マイ</t>
    </rPh>
    <rPh sb="6" eb="9">
      <t>カクダイブン</t>
    </rPh>
    <rPh sb="9" eb="11">
      <t>シエン</t>
    </rPh>
    <phoneticPr fontId="2"/>
  </si>
  <si>
    <t>※２　前年から面積が減少している場合は０としてください。</t>
    <rPh sb="3" eb="5">
      <t>ゼンネン</t>
    </rPh>
    <rPh sb="7" eb="9">
      <t>メンセキ</t>
    </rPh>
    <rPh sb="10" eb="12">
      <t>ゲンショウ</t>
    </rPh>
    <rPh sb="16" eb="18">
      <t>バアイ</t>
    </rPh>
    <phoneticPr fontId="2"/>
  </si>
  <si>
    <t>※３  戦略作物助成の助成対象数量を記入してください。（計画書には記入不要）</t>
    <rPh sb="4" eb="6">
      <t>センリャク</t>
    </rPh>
    <rPh sb="6" eb="8">
      <t>サクモツ</t>
    </rPh>
    <rPh sb="8" eb="10">
      <t>ジョセイ</t>
    </rPh>
    <rPh sb="11" eb="13">
      <t>ジョセイ</t>
    </rPh>
    <rPh sb="13" eb="15">
      <t>タイショウ</t>
    </rPh>
    <rPh sb="15" eb="17">
      <t>スウリョウ</t>
    </rPh>
    <rPh sb="18" eb="20">
      <t>キニュウ</t>
    </rPh>
    <rPh sb="28" eb="31">
      <t>ケイカクショ</t>
    </rPh>
    <rPh sb="33" eb="35">
      <t>キニュウ</t>
    </rPh>
    <rPh sb="35" eb="37">
      <t>フヨウ</t>
    </rPh>
    <phoneticPr fontId="2"/>
  </si>
  <si>
    <t>※４　収穫量が地域の基準収量の8割を下回る場合は理由を記入し、その根拠となる書類を添付してください。（計画書には記入不要）</t>
    <rPh sb="3" eb="5">
      <t>シュウカク</t>
    </rPh>
    <rPh sb="5" eb="6">
      <t>リョウ</t>
    </rPh>
    <rPh sb="7" eb="9">
      <t>チイキ</t>
    </rPh>
    <rPh sb="10" eb="12">
      <t>キジュン</t>
    </rPh>
    <rPh sb="12" eb="14">
      <t>シュウリョウ</t>
    </rPh>
    <rPh sb="16" eb="17">
      <t>ワリ</t>
    </rPh>
    <rPh sb="18" eb="20">
      <t>シタマワ</t>
    </rPh>
    <rPh sb="19" eb="20">
      <t>イカ</t>
    </rPh>
    <rPh sb="21" eb="23">
      <t>バアイ</t>
    </rPh>
    <rPh sb="24" eb="26">
      <t>リユウ</t>
    </rPh>
    <rPh sb="27" eb="29">
      <t>キニュウ</t>
    </rPh>
    <rPh sb="33" eb="35">
      <t>コンキョ</t>
    </rPh>
    <rPh sb="38" eb="40">
      <t>ショルイ</t>
    </rPh>
    <rPh sb="41" eb="43">
      <t>テンプ</t>
    </rPh>
    <phoneticPr fontId="2"/>
  </si>
  <si>
    <t>※５　実施計画書には地域農業再生協議会の業務方法書を添付してください。</t>
    <rPh sb="3" eb="8">
      <t>ジッシケイカクショ</t>
    </rPh>
    <rPh sb="10" eb="12">
      <t>チイキ</t>
    </rPh>
    <rPh sb="12" eb="14">
      <t>ノウギョウ</t>
    </rPh>
    <rPh sb="14" eb="16">
      <t>サイセイ</t>
    </rPh>
    <rPh sb="16" eb="19">
      <t>キョウギカイ</t>
    </rPh>
    <rPh sb="26" eb="28">
      <t>テンプ</t>
    </rPh>
    <phoneticPr fontId="2"/>
  </si>
  <si>
    <r>
      <t>戦略作物助成対象面積（a）</t>
    </r>
    <r>
      <rPr>
        <vertAlign val="superscript"/>
        <sz val="11"/>
        <rFont val="ＭＳ Ｐ明朝"/>
        <family val="1"/>
        <charset val="128"/>
      </rPr>
      <t>※１</t>
    </r>
    <phoneticPr fontId="2"/>
  </si>
  <si>
    <r>
      <t>交付対象
面積
(a)</t>
    </r>
    <r>
      <rPr>
        <vertAlign val="superscript"/>
        <sz val="11"/>
        <rFont val="ＭＳ Ｐ明朝"/>
        <family val="1"/>
        <charset val="128"/>
      </rPr>
      <t xml:space="preserve">
</t>
    </r>
    <rPh sb="0" eb="2">
      <t>コウフ</t>
    </rPh>
    <rPh sb="2" eb="4">
      <t>タイショウ</t>
    </rPh>
    <rPh sb="5" eb="7">
      <t>メンセキ</t>
    </rPh>
    <phoneticPr fontId="2"/>
  </si>
  <si>
    <r>
      <t>収穫量</t>
    </r>
    <r>
      <rPr>
        <vertAlign val="superscript"/>
        <sz val="11"/>
        <rFont val="ＭＳ Ｐ明朝"/>
        <family val="1"/>
        <charset val="128"/>
      </rPr>
      <t>※４</t>
    </r>
    <r>
      <rPr>
        <sz val="11"/>
        <rFont val="ＭＳ Ｐ明朝"/>
        <family val="1"/>
        <charset val="128"/>
      </rPr>
      <t xml:space="preserve">
（kg)</t>
    </r>
    <rPh sb="0" eb="2">
      <t>シュウカク</t>
    </rPh>
    <rPh sb="2" eb="3">
      <t>リョウ</t>
    </rPh>
    <phoneticPr fontId="2"/>
  </si>
  <si>
    <r>
      <t>面積当たり
収穫量</t>
    </r>
    <r>
      <rPr>
        <vertAlign val="superscript"/>
        <sz val="11"/>
        <rFont val="ＭＳ Ｐ明朝"/>
        <family val="1"/>
        <charset val="128"/>
      </rPr>
      <t>※5</t>
    </r>
    <r>
      <rPr>
        <sz val="11"/>
        <rFont val="ＭＳ Ｐ明朝"/>
        <family val="1"/>
        <charset val="128"/>
      </rPr>
      <t xml:space="preserve">
(kg/10a)</t>
    </r>
    <rPh sb="0" eb="3">
      <t>メンセキア</t>
    </rPh>
    <rPh sb="6" eb="8">
      <t>シュウカク</t>
    </rPh>
    <rPh sb="8" eb="9">
      <t>リョウ</t>
    </rPh>
    <phoneticPr fontId="2"/>
  </si>
  <si>
    <r>
      <t>低収量の理由</t>
    </r>
    <r>
      <rPr>
        <vertAlign val="superscript"/>
        <sz val="11"/>
        <rFont val="ＭＳ Ｐ明朝"/>
        <family val="1"/>
        <charset val="128"/>
      </rPr>
      <t>※5</t>
    </r>
    <rPh sb="0" eb="3">
      <t>テイシュウリョウ</t>
    </rPh>
    <rPh sb="4" eb="6">
      <t>リユウ</t>
    </rPh>
    <phoneticPr fontId="2"/>
  </si>
  <si>
    <r>
      <t>R3⇒R5
増加面積</t>
    </r>
    <r>
      <rPr>
        <vertAlign val="superscript"/>
        <sz val="11"/>
        <rFont val="ＭＳ Ｐ明朝"/>
        <family val="1"/>
        <charset val="128"/>
      </rPr>
      <t xml:space="preserve">※2
</t>
    </r>
    <rPh sb="6" eb="8">
      <t>ゾウカ</t>
    </rPh>
    <rPh sb="8" eb="10">
      <t>メンセキ</t>
    </rPh>
    <phoneticPr fontId="2"/>
  </si>
  <si>
    <r>
      <t>R4⇒R5
増加面積</t>
    </r>
    <r>
      <rPr>
        <vertAlign val="superscript"/>
        <sz val="11"/>
        <rFont val="ＭＳ Ｐ明朝"/>
        <family val="1"/>
        <charset val="128"/>
      </rPr>
      <t xml:space="preserve">※3
</t>
    </r>
    <r>
      <rPr>
        <sz val="11"/>
        <color theme="1"/>
        <rFont val="ＭＳ Ｐ明朝"/>
        <family val="1"/>
        <charset val="128"/>
      </rPr>
      <t/>
    </r>
    <rPh sb="6" eb="8">
      <t>ゾウカ</t>
    </rPh>
    <rPh sb="8" eb="10">
      <t>メンセキ</t>
    </rPh>
    <phoneticPr fontId="2"/>
  </si>
  <si>
    <t>※２　面積が減少している場合は０としてください。</t>
    <rPh sb="3" eb="5">
      <t>メンセキ</t>
    </rPh>
    <rPh sb="6" eb="8">
      <t>ゲンショウ</t>
    </rPh>
    <rPh sb="12" eb="14">
      <t>バアイ</t>
    </rPh>
    <phoneticPr fontId="2"/>
  </si>
  <si>
    <t>交付対象
面積
(a)</t>
    <rPh sb="0" eb="2">
      <t>コウフ</t>
    </rPh>
    <rPh sb="2" eb="4">
      <t>タイショウ</t>
    </rPh>
    <rPh sb="5" eb="7">
      <t>メンセキ</t>
    </rPh>
    <phoneticPr fontId="2"/>
  </si>
  <si>
    <t>支援単価
(円/10a)</t>
    <rPh sb="0" eb="4">
      <t>シエンタンカ</t>
    </rPh>
    <rPh sb="6" eb="7">
      <t>エン</t>
    </rPh>
    <phoneticPr fontId="2"/>
  </si>
  <si>
    <t>※４　標準単収値は戦略作物助成の交付単価の算定に使用する数値を記入してください。</t>
    <rPh sb="3" eb="8">
      <t>ヒョウジュンタンシュウチ</t>
    </rPh>
    <rPh sb="9" eb="15">
      <t>センリャクサクモツジョセイ</t>
    </rPh>
    <rPh sb="16" eb="18">
      <t>コウフ</t>
    </rPh>
    <rPh sb="18" eb="20">
      <t>タンカ</t>
    </rPh>
    <rPh sb="21" eb="23">
      <t>サンテイ</t>
    </rPh>
    <rPh sb="24" eb="26">
      <t>シヨウ</t>
    </rPh>
    <rPh sb="28" eb="30">
      <t>スウチ</t>
    </rPh>
    <rPh sb="31" eb="33">
      <t>キニュウ</t>
    </rPh>
    <phoneticPr fontId="2"/>
  </si>
  <si>
    <t>A</t>
    <phoneticPr fontId="2"/>
  </si>
  <si>
    <t>B</t>
    <phoneticPr fontId="2"/>
  </si>
  <si>
    <t>C</t>
    <phoneticPr fontId="2"/>
  </si>
  <si>
    <t>※上限１０万円</t>
    <rPh sb="1" eb="3">
      <t>ジョウゲン</t>
    </rPh>
    <rPh sb="5" eb="7">
      <t>マンエン</t>
    </rPh>
    <phoneticPr fontId="2"/>
  </si>
  <si>
    <t>事務に要する
経費　計（円）</t>
    <rPh sb="0" eb="2">
      <t>ジム</t>
    </rPh>
    <rPh sb="3" eb="4">
      <t>ヨウ</t>
    </rPh>
    <rPh sb="7" eb="9">
      <t>ケイヒ</t>
    </rPh>
    <rPh sb="10" eb="11">
      <t>ケイ</t>
    </rPh>
    <rPh sb="12" eb="13">
      <t>エン</t>
    </rPh>
    <phoneticPr fontId="2"/>
  </si>
  <si>
    <t>内訳</t>
    <rPh sb="0" eb="2">
      <t>ウチワケ</t>
    </rPh>
    <phoneticPr fontId="2"/>
  </si>
  <si>
    <t>謝金</t>
    <rPh sb="0" eb="2">
      <t>シャキン</t>
    </rPh>
    <phoneticPr fontId="2"/>
  </si>
  <si>
    <t>旅費</t>
    <rPh sb="0" eb="2">
      <t>リョヒ</t>
    </rPh>
    <phoneticPr fontId="2"/>
  </si>
  <si>
    <t>賃金及び
共済費等</t>
    <rPh sb="0" eb="2">
      <t>チンギン</t>
    </rPh>
    <rPh sb="2" eb="3">
      <t>オヨ</t>
    </rPh>
    <rPh sb="5" eb="7">
      <t>キョウサイ</t>
    </rPh>
    <rPh sb="7" eb="8">
      <t>ヒ</t>
    </rPh>
    <rPh sb="8" eb="9">
      <t>トウ</t>
    </rPh>
    <phoneticPr fontId="2"/>
  </si>
  <si>
    <t>振込手数料</t>
    <rPh sb="0" eb="2">
      <t>フリコミ</t>
    </rPh>
    <rPh sb="2" eb="5">
      <t>テスウリョウ</t>
    </rPh>
    <phoneticPr fontId="2"/>
  </si>
  <si>
    <t>印刷費</t>
    <rPh sb="0" eb="2">
      <t>インサツ</t>
    </rPh>
    <rPh sb="2" eb="3">
      <t>ヒ</t>
    </rPh>
    <phoneticPr fontId="2"/>
  </si>
  <si>
    <t>郵券代</t>
    <rPh sb="0" eb="2">
      <t>ユウケン</t>
    </rPh>
    <rPh sb="2" eb="3">
      <t>ダイ</t>
    </rPh>
    <phoneticPr fontId="2"/>
  </si>
  <si>
    <t>※経営所得安定対策等　他事業の推進事務費と重複しないように気を付けてください</t>
    <rPh sb="1" eb="9">
      <t>ケイエイショトクアンテイタイサク</t>
    </rPh>
    <rPh sb="9" eb="10">
      <t>トウ</t>
    </rPh>
    <rPh sb="11" eb="12">
      <t>タ</t>
    </rPh>
    <rPh sb="12" eb="14">
      <t>ジギョウ</t>
    </rPh>
    <rPh sb="15" eb="17">
      <t>スイシン</t>
    </rPh>
    <rPh sb="17" eb="20">
      <t>ジムヒ</t>
    </rPh>
    <rPh sb="21" eb="23">
      <t>チョウフク</t>
    </rPh>
    <rPh sb="29" eb="30">
      <t>キ</t>
    </rPh>
    <rPh sb="31" eb="32">
      <t>ツ</t>
    </rPh>
    <phoneticPr fontId="2"/>
  </si>
  <si>
    <t>（参考様式）推進事務費の内訳</t>
    <rPh sb="1" eb="3">
      <t>サンコウ</t>
    </rPh>
    <rPh sb="3" eb="5">
      <t>ヨウシキ</t>
    </rPh>
    <rPh sb="6" eb="8">
      <t>スイシン</t>
    </rPh>
    <rPh sb="8" eb="11">
      <t>ジムヒ</t>
    </rPh>
    <rPh sb="12" eb="14">
      <t>ウチワケ</t>
    </rPh>
    <phoneticPr fontId="2"/>
  </si>
  <si>
    <t>※５　推進事務費の内訳がわかる資料（参考様式：推進事務費の内訳）を添付してください。</t>
    <rPh sb="3" eb="8">
      <t>スイシンジムヒ</t>
    </rPh>
    <rPh sb="9" eb="11">
      <t>ウチワケ</t>
    </rPh>
    <rPh sb="15" eb="17">
      <t>シリョウ</t>
    </rPh>
    <rPh sb="18" eb="22">
      <t>サンコウヨウシキ</t>
    </rPh>
    <rPh sb="23" eb="28">
      <t>スイシンジムヒ</t>
    </rPh>
    <rPh sb="29" eb="31">
      <t>ウチワケ</t>
    </rPh>
    <rPh sb="33" eb="35">
      <t>テンプ</t>
    </rPh>
    <phoneticPr fontId="2"/>
  </si>
  <si>
    <t>当年産</t>
    <rPh sb="0" eb="2">
      <t>トウネン</t>
    </rPh>
    <rPh sb="2" eb="3">
      <t>サン</t>
    </rPh>
    <phoneticPr fontId="2"/>
  </si>
  <si>
    <t>前年産</t>
    <rPh sb="0" eb="3">
      <t>ゼンネンサン</t>
    </rPh>
    <phoneticPr fontId="2"/>
  </si>
  <si>
    <t>前々年産</t>
    <rPh sb="0" eb="3">
      <t>ゼンゼンネン</t>
    </rPh>
    <rPh sb="3" eb="4">
      <t>サン</t>
    </rPh>
    <phoneticPr fontId="2"/>
  </si>
  <si>
    <r>
      <t>推進事務費（円）</t>
    </r>
    <r>
      <rPr>
        <b/>
        <vertAlign val="superscript"/>
        <sz val="11"/>
        <rFont val="ＭＳ Ｐ明朝"/>
        <family val="1"/>
        <charset val="128"/>
      </rPr>
      <t>※５</t>
    </r>
    <rPh sb="0" eb="5">
      <t>スイシンジムヒ</t>
    </rPh>
    <rPh sb="6" eb="7">
      <t>エン</t>
    </rPh>
    <phoneticPr fontId="2"/>
  </si>
  <si>
    <t>※３  戦略作物助成の交付対象数量を記入してください。（計画書には記入不要）</t>
    <rPh sb="4" eb="6">
      <t>センリャク</t>
    </rPh>
    <rPh sb="6" eb="8">
      <t>サクモツ</t>
    </rPh>
    <rPh sb="8" eb="10">
      <t>ジョセイ</t>
    </rPh>
    <rPh sb="11" eb="13">
      <t>コウフ</t>
    </rPh>
    <rPh sb="13" eb="15">
      <t>タイショウ</t>
    </rPh>
    <rPh sb="15" eb="17">
      <t>スウリョウ</t>
    </rPh>
    <rPh sb="18" eb="20">
      <t>キニュウ</t>
    </rPh>
    <rPh sb="28" eb="31">
      <t>ケイカクショ</t>
    </rPh>
    <rPh sb="33" eb="35">
      <t>キニュウ</t>
    </rPh>
    <rPh sb="35" eb="37">
      <t>フヨウ</t>
    </rPh>
    <phoneticPr fontId="2"/>
  </si>
  <si>
    <t>※６　実施計画書には地域農業再生協議会の業務方法書を添付してください。</t>
    <rPh sb="3" eb="8">
      <t>ジッシケイカクショ</t>
    </rPh>
    <rPh sb="10" eb="12">
      <t>チイキ</t>
    </rPh>
    <rPh sb="12" eb="14">
      <t>ノウギョウ</t>
    </rPh>
    <rPh sb="14" eb="16">
      <t>サイセイ</t>
    </rPh>
    <rPh sb="16" eb="19">
      <t>キョウギカイ</t>
    </rPh>
    <rPh sb="26" eb="28">
      <t>テンプ</t>
    </rPh>
    <phoneticPr fontId="2"/>
  </si>
  <si>
    <r>
      <t>交付対象数量</t>
    </r>
    <r>
      <rPr>
        <vertAlign val="superscript"/>
        <sz val="11"/>
        <rFont val="ＭＳ Ｐ明朝"/>
        <family val="1"/>
        <charset val="128"/>
      </rPr>
      <t>※3</t>
    </r>
    <r>
      <rPr>
        <sz val="11"/>
        <rFont val="ＭＳ Ｐ明朝"/>
        <family val="1"/>
        <charset val="128"/>
      </rPr>
      <t xml:space="preserve">
（kg)</t>
    </r>
    <rPh sb="0" eb="4">
      <t>コウフタイショウ</t>
    </rPh>
    <rPh sb="4" eb="6">
      <t>スウリョウ</t>
    </rPh>
    <phoneticPr fontId="2"/>
  </si>
  <si>
    <t>10a当たり
交付対象数量(kg/10a)</t>
    <rPh sb="3" eb="4">
      <t>ア</t>
    </rPh>
    <rPh sb="7" eb="11">
      <t>コウフタイショウ</t>
    </rPh>
    <rPh sb="11" eb="13">
      <t>スウリョウ</t>
    </rPh>
    <phoneticPr fontId="2"/>
  </si>
  <si>
    <r>
      <t>標準単収値</t>
    </r>
    <r>
      <rPr>
        <vertAlign val="superscript"/>
        <sz val="11"/>
        <rFont val="ＭＳ Ｐ明朝"/>
        <family val="1"/>
        <charset val="128"/>
      </rPr>
      <t>※4</t>
    </r>
    <r>
      <rPr>
        <sz val="11"/>
        <rFont val="ＭＳ Ｐ明朝"/>
        <family val="1"/>
        <charset val="128"/>
      </rPr>
      <t xml:space="preserve">
(kg/10a)</t>
    </r>
    <r>
      <rPr>
        <sz val="11"/>
        <color theme="1"/>
        <rFont val="游ゴシック"/>
        <family val="2"/>
        <charset val="128"/>
        <scheme val="minor"/>
      </rPr>
      <t/>
    </r>
    <rPh sb="0" eb="2">
      <t>ヒョウジュン</t>
    </rPh>
    <rPh sb="2" eb="4">
      <t>タンシュウ</t>
    </rPh>
    <rPh sb="4" eb="5">
      <t>チ</t>
    </rPh>
    <phoneticPr fontId="2"/>
  </si>
  <si>
    <r>
      <t>交付額</t>
    </r>
    <r>
      <rPr>
        <strike/>
        <sz val="11"/>
        <rFont val="ＭＳ Ｐ明朝"/>
        <family val="1"/>
        <charset val="128"/>
      </rPr>
      <t xml:space="preserve">
</t>
    </r>
    <r>
      <rPr>
        <sz val="11"/>
        <rFont val="ＭＳ Ｐ明朝"/>
        <family val="1"/>
        <charset val="128"/>
      </rPr>
      <t>（円）
※千円未満切り捨て</t>
    </r>
    <rPh sb="0" eb="2">
      <t>コウフ</t>
    </rPh>
    <rPh sb="2" eb="3">
      <t>ガク</t>
    </rPh>
    <rPh sb="5" eb="6">
      <t>エン</t>
    </rPh>
    <rPh sb="9" eb="13">
      <t>センエンミマン</t>
    </rPh>
    <rPh sb="13" eb="14">
      <t>キ</t>
    </rPh>
    <rPh sb="15" eb="16">
      <t>ス</t>
    </rPh>
    <phoneticPr fontId="2"/>
  </si>
  <si>
    <r>
      <t>前々年産⇒当年産
増加面積</t>
    </r>
    <r>
      <rPr>
        <vertAlign val="superscript"/>
        <sz val="11"/>
        <rFont val="ＭＳ Ｐ明朝"/>
        <family val="1"/>
        <charset val="128"/>
      </rPr>
      <t>※2</t>
    </r>
    <rPh sb="0" eb="2">
      <t>ゼンゼン</t>
    </rPh>
    <rPh sb="2" eb="4">
      <t>ネンサン</t>
    </rPh>
    <rPh sb="5" eb="8">
      <t>トウネンサン</t>
    </rPh>
    <rPh sb="9" eb="11">
      <t>ゾウカ</t>
    </rPh>
    <rPh sb="11" eb="13">
      <t>メンセキ</t>
    </rPh>
    <phoneticPr fontId="2"/>
  </si>
  <si>
    <r>
      <t>前年産⇒当年産
増加面積</t>
    </r>
    <r>
      <rPr>
        <vertAlign val="superscript"/>
        <sz val="11"/>
        <rFont val="ＭＳ Ｐ明朝"/>
        <family val="1"/>
        <charset val="128"/>
      </rPr>
      <t>※2</t>
    </r>
    <rPh sb="8" eb="10">
      <t>ゾウカ</t>
    </rPh>
    <rPh sb="10" eb="12">
      <t>メンセキ</t>
    </rPh>
    <phoneticPr fontId="2"/>
  </si>
  <si>
    <t>10a当たり
交付対象数量
(kg/10a)</t>
    <rPh sb="3" eb="4">
      <t>ア</t>
    </rPh>
    <rPh sb="7" eb="11">
      <t>コウフタイショウ</t>
    </rPh>
    <rPh sb="11" eb="13">
      <t>スウリョウ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</si>
</sst>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
    <numFmt numFmtId="177" formatCode="#,##0_ "/>
  </numFmts>
  <fonts count="22" x14ac:knownFonts="1">
    <font>
      <sz val="11"/>
      <color theme="1"/>
      <name val="游ゴシック"/>
      <family val="2"/>
      <charset val="128"/>
      <scheme val="minor"/>
    </font>
    <font>
      <sz val="11"/>
      <color theme="1"/>
      <name val="ＭＳ Ｐ明朝"/>
      <family val="1"/>
      <charset val="128"/>
    </font>
    <font>
      <sz val="6"/>
      <name val="游ゴシック"/>
      <family val="2"/>
      <charset val="128"/>
      <scheme val="minor"/>
    </font>
    <font>
      <sz val="11"/>
      <color theme="1"/>
      <name val="游ゴシック"/>
      <family val="2"/>
      <charset val="128"/>
      <scheme val="minor"/>
    </font>
    <font>
      <b/>
      <sz val="13"/>
      <color theme="3"/>
      <name val="游ゴシック"/>
      <family val="2"/>
      <charset val="128"/>
      <scheme val="minor"/>
    </font>
    <font>
      <sz val="11"/>
      <name val="ＭＳ Ｐゴシック"/>
      <family val="3"/>
      <charset val="128"/>
    </font>
    <font>
      <sz val="11"/>
      <name val="ＭＳ Ｐ明朝"/>
      <family val="1"/>
      <charset val="128"/>
    </font>
    <font>
      <sz val="14"/>
      <name val="ＭＳ Ｐ明朝"/>
      <family val="1"/>
      <charset val="128"/>
    </font>
    <font>
      <b/>
      <sz val="16"/>
      <name val="ＭＳ Ｐ明朝"/>
      <family val="1"/>
      <charset val="128"/>
    </font>
    <font>
      <b/>
      <sz val="14"/>
      <name val="ＭＳ Ｐ明朝"/>
      <family val="1"/>
      <charset val="128"/>
    </font>
    <font>
      <sz val="12"/>
      <name val="ＭＳ Ｐ明朝"/>
      <family val="1"/>
      <charset val="128"/>
    </font>
    <font>
      <b/>
      <sz val="11"/>
      <name val="ＭＳ Ｐ明朝"/>
      <family val="1"/>
      <charset val="128"/>
    </font>
    <font>
      <vertAlign val="superscript"/>
      <sz val="11"/>
      <name val="ＭＳ Ｐ明朝"/>
      <family val="1"/>
      <charset val="128"/>
    </font>
    <font>
      <b/>
      <sz val="12"/>
      <name val="ＭＳ Ｐ明朝"/>
      <family val="1"/>
      <charset val="128"/>
    </font>
    <font>
      <b/>
      <vertAlign val="superscript"/>
      <sz val="11"/>
      <name val="ＭＳ Ｐ明朝"/>
      <family val="1"/>
      <charset val="128"/>
    </font>
    <font>
      <strike/>
      <sz val="11"/>
      <name val="ＭＳ Ｐ明朝"/>
      <family val="1"/>
      <charset val="128"/>
    </font>
    <font>
      <b/>
      <sz val="14"/>
      <name val="ＭＳ Ｐゴシック"/>
      <family val="3"/>
      <charset val="128"/>
    </font>
    <font>
      <sz val="11"/>
      <name val="游ゴシック"/>
      <family val="3"/>
      <charset val="128"/>
      <scheme val="minor"/>
    </font>
    <font>
      <sz val="9"/>
      <name val="游ゴシック"/>
      <family val="3"/>
      <charset val="128"/>
      <scheme val="minor"/>
    </font>
    <font>
      <sz val="10"/>
      <name val="游ゴシック"/>
      <family val="3"/>
      <charset val="128"/>
      <scheme val="minor"/>
    </font>
    <font>
      <sz val="12"/>
      <name val="游ゴシック"/>
      <family val="3"/>
      <charset val="128"/>
      <scheme val="minor"/>
    </font>
    <font>
      <i/>
      <sz val="14"/>
      <name val="ＭＳ Ｐゴシック"/>
      <family val="3"/>
      <charset val="128"/>
    </font>
  </fonts>
  <fills count="4">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s>
  <borders count="61">
    <border>
      <left/>
      <right/>
      <top/>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thin">
        <color auto="1"/>
      </left>
      <right/>
      <top style="medium">
        <color indexed="64"/>
      </top>
      <bottom style="thin">
        <color auto="1"/>
      </bottom>
      <diagonal/>
    </border>
    <border>
      <left style="medium">
        <color indexed="64"/>
      </left>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
      <left/>
      <right/>
      <top style="medium">
        <color indexed="64"/>
      </top>
      <bottom style="medium">
        <color indexed="64"/>
      </bottom>
      <diagonal/>
    </border>
    <border diagonalUp="1">
      <left style="medium">
        <color indexed="64"/>
      </left>
      <right/>
      <top style="medium">
        <color indexed="64"/>
      </top>
      <bottom style="medium">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diagonal/>
    </border>
    <border>
      <left style="thin">
        <color auto="1"/>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auto="1"/>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diagonalUp="1">
      <left/>
      <right style="medium">
        <color indexed="64"/>
      </right>
      <top style="medium">
        <color indexed="64"/>
      </top>
      <bottom style="medium">
        <color indexed="64"/>
      </bottom>
      <diagonal style="thin">
        <color indexed="64"/>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diagonalUp="1">
      <left style="thin">
        <color indexed="64"/>
      </left>
      <right style="thin">
        <color indexed="64"/>
      </right>
      <top style="medium">
        <color indexed="64"/>
      </top>
      <bottom style="medium">
        <color indexed="64"/>
      </bottom>
      <diagonal style="thin">
        <color indexed="64"/>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diagonalUp="1">
      <left style="thin">
        <color indexed="64"/>
      </left>
      <right style="thin">
        <color indexed="64"/>
      </right>
      <top style="medium">
        <color indexed="64"/>
      </top>
      <bottom/>
      <diagonal style="thin">
        <color indexed="64"/>
      </diagonal>
    </border>
    <border diagonalUp="1">
      <left style="medium">
        <color indexed="64"/>
      </left>
      <right/>
      <top style="medium">
        <color indexed="64"/>
      </top>
      <bottom/>
      <diagonal style="thin">
        <color indexed="64"/>
      </diagonal>
    </border>
    <border>
      <left style="thin">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s>
  <cellStyleXfs count="3">
    <xf numFmtId="0" fontId="0" fillId="0" borderId="0">
      <alignment vertical="center"/>
    </xf>
    <xf numFmtId="38" fontId="3" fillId="0" borderId="0" applyFont="0" applyFill="0" applyBorder="0" applyAlignment="0" applyProtection="0">
      <alignment vertical="center"/>
    </xf>
    <xf numFmtId="0" fontId="5" fillId="0" borderId="0">
      <alignment vertical="center"/>
    </xf>
  </cellStyleXfs>
  <cellXfs count="172">
    <xf numFmtId="0" fontId="0" fillId="0" borderId="0" xfId="0">
      <alignment vertical="center"/>
    </xf>
    <xf numFmtId="0" fontId="6" fillId="0" borderId="0" xfId="0" applyFont="1">
      <alignment vertical="center"/>
    </xf>
    <xf numFmtId="0" fontId="7" fillId="0" borderId="0" xfId="0" applyFont="1">
      <alignment vertical="center"/>
    </xf>
    <xf numFmtId="0" fontId="8" fillId="0" borderId="0" xfId="0" applyFont="1" applyAlignment="1">
      <alignment vertical="center"/>
    </xf>
    <xf numFmtId="0" fontId="6"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6" fillId="0" borderId="15" xfId="0" applyFont="1" applyBorder="1" applyAlignment="1">
      <alignment horizontal="center" vertical="center"/>
    </xf>
    <xf numFmtId="0" fontId="6" fillId="0" borderId="10" xfId="0" applyFont="1" applyBorder="1" applyAlignment="1">
      <alignment horizontal="center" vertical="center"/>
    </xf>
    <xf numFmtId="176" fontId="6" fillId="3" borderId="23" xfId="0" applyNumberFormat="1" applyFont="1" applyFill="1" applyBorder="1" applyAlignment="1">
      <alignment horizontal="center" vertical="center"/>
    </xf>
    <xf numFmtId="0" fontId="6" fillId="3" borderId="14" xfId="0" applyFont="1" applyFill="1" applyBorder="1" applyAlignment="1">
      <alignment horizontal="center" vertical="center"/>
    </xf>
    <xf numFmtId="0" fontId="6" fillId="3" borderId="3" xfId="0" applyFont="1" applyFill="1" applyBorder="1" applyAlignment="1">
      <alignment horizontal="center" vertical="center"/>
    </xf>
    <xf numFmtId="176" fontId="6" fillId="3" borderId="4" xfId="0" applyNumberFormat="1" applyFont="1" applyFill="1" applyBorder="1" applyAlignment="1">
      <alignment horizontal="center" vertical="center"/>
    </xf>
    <xf numFmtId="0" fontId="6" fillId="0" borderId="0" xfId="0" applyFont="1" applyBorder="1" applyAlignment="1">
      <alignment horizontal="center" vertical="center"/>
    </xf>
    <xf numFmtId="0" fontId="11" fillId="0" borderId="10" xfId="0" applyFont="1" applyBorder="1">
      <alignment vertical="center"/>
    </xf>
    <xf numFmtId="176" fontId="9" fillId="2" borderId="10" xfId="0" applyNumberFormat="1" applyFont="1" applyFill="1" applyBorder="1">
      <alignment vertical="center"/>
    </xf>
    <xf numFmtId="0" fontId="6" fillId="0" borderId="0" xfId="0" applyFont="1" applyAlignment="1">
      <alignment vertical="top"/>
    </xf>
    <xf numFmtId="176" fontId="13" fillId="3" borderId="22" xfId="1" applyNumberFormat="1" applyFont="1" applyFill="1" applyBorder="1">
      <alignment vertical="center"/>
    </xf>
    <xf numFmtId="176" fontId="13" fillId="3" borderId="32" xfId="1" applyNumberFormat="1" applyFont="1" applyFill="1" applyBorder="1">
      <alignment vertical="center"/>
    </xf>
    <xf numFmtId="176" fontId="13" fillId="3" borderId="30" xfId="1" applyNumberFormat="1" applyFont="1" applyFill="1" applyBorder="1">
      <alignment vertical="center"/>
    </xf>
    <xf numFmtId="176" fontId="6" fillId="0" borderId="27" xfId="0" applyNumberFormat="1" applyFont="1" applyBorder="1" applyAlignment="1">
      <alignment horizontal="left" vertical="center"/>
    </xf>
    <xf numFmtId="0" fontId="6" fillId="0" borderId="28" xfId="0" applyNumberFormat="1" applyFont="1" applyBorder="1">
      <alignment vertical="center"/>
    </xf>
    <xf numFmtId="176" fontId="13" fillId="0" borderId="25" xfId="1" applyNumberFormat="1" applyFont="1" applyBorder="1">
      <alignment vertical="center"/>
    </xf>
    <xf numFmtId="176" fontId="13" fillId="3" borderId="1" xfId="1" applyNumberFormat="1" applyFont="1" applyFill="1" applyBorder="1">
      <alignment vertical="center"/>
    </xf>
    <xf numFmtId="176" fontId="6" fillId="3" borderId="25" xfId="0" applyNumberFormat="1" applyFont="1" applyFill="1" applyBorder="1" applyAlignment="1">
      <alignment vertical="center"/>
    </xf>
    <xf numFmtId="176" fontId="6" fillId="0" borderId="6" xfId="0" applyNumberFormat="1" applyFont="1" applyBorder="1" applyAlignment="1">
      <alignment horizontal="left" vertical="center"/>
    </xf>
    <xf numFmtId="0" fontId="6" fillId="0" borderId="7" xfId="0" applyNumberFormat="1" applyFont="1" applyBorder="1">
      <alignment vertical="center"/>
    </xf>
    <xf numFmtId="176" fontId="13" fillId="0" borderId="8" xfId="1" applyNumberFormat="1" applyFont="1" applyBorder="1">
      <alignment vertical="center"/>
    </xf>
    <xf numFmtId="176" fontId="13" fillId="3" borderId="31" xfId="1" applyNumberFormat="1" applyFont="1" applyFill="1" applyBorder="1">
      <alignment vertical="center"/>
    </xf>
    <xf numFmtId="176" fontId="6" fillId="3" borderId="8" xfId="0" applyNumberFormat="1" applyFont="1" applyFill="1" applyBorder="1" applyAlignment="1">
      <alignment vertical="center"/>
    </xf>
    <xf numFmtId="176" fontId="6" fillId="0" borderId="6" xfId="0" applyNumberFormat="1" applyFont="1" applyBorder="1">
      <alignment vertical="center"/>
    </xf>
    <xf numFmtId="176" fontId="6" fillId="0" borderId="2" xfId="0" applyNumberFormat="1" applyFont="1" applyBorder="1">
      <alignment vertical="center"/>
    </xf>
    <xf numFmtId="0" fontId="6" fillId="0" borderId="4" xfId="0" applyNumberFormat="1" applyFont="1" applyBorder="1">
      <alignment vertical="center"/>
    </xf>
    <xf numFmtId="176" fontId="13" fillId="0" borderId="5" xfId="1" applyNumberFormat="1" applyFont="1" applyBorder="1">
      <alignment vertical="center"/>
    </xf>
    <xf numFmtId="0" fontId="6" fillId="0" borderId="19" xfId="0" applyFont="1" applyBorder="1">
      <alignment vertical="center"/>
    </xf>
    <xf numFmtId="0" fontId="6" fillId="0" borderId="20" xfId="0" applyFont="1" applyBorder="1" applyAlignment="1">
      <alignment vertical="center" wrapText="1"/>
    </xf>
    <xf numFmtId="0" fontId="6" fillId="0" borderId="6" xfId="0" applyFont="1" applyBorder="1">
      <alignment vertical="center"/>
    </xf>
    <xf numFmtId="0" fontId="6" fillId="0" borderId="7" xfId="0" applyFont="1" applyBorder="1">
      <alignment vertical="center"/>
    </xf>
    <xf numFmtId="0" fontId="6" fillId="0" borderId="2" xfId="0" applyFont="1" applyBorder="1">
      <alignment vertical="center"/>
    </xf>
    <xf numFmtId="0" fontId="6" fillId="0" borderId="4" xfId="0" applyFont="1" applyBorder="1">
      <alignment vertical="center"/>
    </xf>
    <xf numFmtId="176" fontId="13" fillId="3" borderId="33" xfId="0" applyNumberFormat="1" applyFont="1" applyFill="1" applyBorder="1" applyAlignment="1">
      <alignment horizontal="center" vertical="center"/>
    </xf>
    <xf numFmtId="176" fontId="13" fillId="0" borderId="36" xfId="0" applyNumberFormat="1" applyFont="1" applyBorder="1" applyAlignment="1">
      <alignment vertical="center"/>
    </xf>
    <xf numFmtId="176" fontId="6" fillId="0" borderId="20" xfId="0" applyNumberFormat="1" applyFont="1" applyBorder="1" applyAlignment="1">
      <alignment horizontal="center" vertical="center"/>
    </xf>
    <xf numFmtId="176" fontId="13" fillId="0" borderId="37" xfId="0" applyNumberFormat="1" applyFont="1" applyBorder="1" applyAlignment="1">
      <alignment vertical="center"/>
    </xf>
    <xf numFmtId="176" fontId="6" fillId="0" borderId="7" xfId="0" applyNumberFormat="1" applyFont="1" applyBorder="1">
      <alignment vertical="center"/>
    </xf>
    <xf numFmtId="176" fontId="13" fillId="0" borderId="38" xfId="0" applyNumberFormat="1" applyFont="1" applyBorder="1" applyAlignment="1">
      <alignment vertical="center"/>
    </xf>
    <xf numFmtId="176" fontId="6" fillId="3" borderId="5" xfId="0" applyNumberFormat="1" applyFont="1" applyFill="1" applyBorder="1" applyAlignment="1">
      <alignment vertical="center"/>
    </xf>
    <xf numFmtId="176" fontId="6" fillId="0" borderId="4" xfId="0" applyNumberFormat="1" applyFont="1" applyBorder="1">
      <alignment vertical="center"/>
    </xf>
    <xf numFmtId="176" fontId="13" fillId="3" borderId="17" xfId="1" applyNumberFormat="1" applyFont="1" applyFill="1" applyBorder="1">
      <alignment vertical="center"/>
    </xf>
    <xf numFmtId="176" fontId="13" fillId="0" borderId="19" xfId="1" applyNumberFormat="1" applyFont="1" applyBorder="1">
      <alignment vertical="center"/>
    </xf>
    <xf numFmtId="176" fontId="13" fillId="0" borderId="6" xfId="1" applyNumberFormat="1" applyFont="1" applyBorder="1">
      <alignment vertical="center"/>
    </xf>
    <xf numFmtId="176" fontId="13" fillId="0" borderId="2" xfId="1" applyNumberFormat="1" applyFont="1" applyBorder="1">
      <alignment vertical="center"/>
    </xf>
    <xf numFmtId="0" fontId="6" fillId="3" borderId="39" xfId="0" applyFont="1" applyFill="1" applyBorder="1" applyAlignment="1">
      <alignment horizontal="center" vertical="center" wrapText="1"/>
    </xf>
    <xf numFmtId="0" fontId="6" fillId="3" borderId="40" xfId="0" applyFont="1" applyFill="1" applyBorder="1" applyAlignment="1">
      <alignment horizontal="center" vertical="center" wrapText="1"/>
    </xf>
    <xf numFmtId="0" fontId="6" fillId="3" borderId="42" xfId="0" applyFont="1" applyFill="1" applyBorder="1" applyAlignment="1">
      <alignment horizontal="center" vertical="center" wrapText="1"/>
    </xf>
    <xf numFmtId="176" fontId="13" fillId="0" borderId="41" xfId="1" applyNumberFormat="1" applyFont="1" applyBorder="1">
      <alignment vertical="center"/>
    </xf>
    <xf numFmtId="176" fontId="13" fillId="3" borderId="41" xfId="1" applyNumberFormat="1" applyFont="1" applyFill="1" applyBorder="1">
      <alignment vertical="center"/>
    </xf>
    <xf numFmtId="0" fontId="6" fillId="3" borderId="43" xfId="0" applyFont="1" applyFill="1" applyBorder="1" applyAlignment="1">
      <alignment horizontal="center" vertical="center" wrapText="1"/>
    </xf>
    <xf numFmtId="0" fontId="6" fillId="3" borderId="44" xfId="0" applyFont="1" applyFill="1" applyBorder="1" applyAlignment="1">
      <alignment horizontal="center" vertical="center" wrapText="1"/>
    </xf>
    <xf numFmtId="176" fontId="13" fillId="3" borderId="18" xfId="1" applyNumberFormat="1" applyFont="1" applyFill="1" applyBorder="1">
      <alignment vertical="center"/>
    </xf>
    <xf numFmtId="176" fontId="13" fillId="0" borderId="45" xfId="1" applyNumberFormat="1" applyFont="1" applyBorder="1">
      <alignment vertical="center"/>
    </xf>
    <xf numFmtId="176" fontId="13" fillId="3" borderId="46" xfId="1" applyNumberFormat="1" applyFont="1" applyFill="1" applyBorder="1">
      <alignment vertical="center"/>
    </xf>
    <xf numFmtId="176" fontId="13" fillId="0" borderId="3" xfId="1" applyNumberFormat="1" applyFont="1" applyBorder="1">
      <alignment vertical="center"/>
    </xf>
    <xf numFmtId="176" fontId="13" fillId="3" borderId="3" xfId="1" applyNumberFormat="1" applyFont="1" applyFill="1" applyBorder="1">
      <alignment vertical="center"/>
    </xf>
    <xf numFmtId="0" fontId="6" fillId="3" borderId="1" xfId="0" applyFont="1" applyFill="1" applyBorder="1" applyAlignment="1">
      <alignment horizontal="center" vertical="center" wrapText="1"/>
    </xf>
    <xf numFmtId="176" fontId="13" fillId="3" borderId="21" xfId="1" applyNumberFormat="1" applyFont="1" applyFill="1" applyBorder="1">
      <alignment vertical="center"/>
    </xf>
    <xf numFmtId="176" fontId="13" fillId="3" borderId="8" xfId="1" applyNumberFormat="1" applyFont="1" applyFill="1" applyBorder="1">
      <alignment vertical="center"/>
    </xf>
    <xf numFmtId="176" fontId="13" fillId="3" borderId="5" xfId="1" applyNumberFormat="1" applyFont="1" applyFill="1" applyBorder="1">
      <alignment vertical="center"/>
    </xf>
    <xf numFmtId="176" fontId="13" fillId="3" borderId="34" xfId="1" applyNumberFormat="1" applyFont="1" applyFill="1" applyBorder="1">
      <alignment vertical="center"/>
    </xf>
    <xf numFmtId="176" fontId="13" fillId="3" borderId="35" xfId="1" applyNumberFormat="1" applyFont="1" applyFill="1" applyBorder="1">
      <alignment vertical="center"/>
    </xf>
    <xf numFmtId="176" fontId="13" fillId="3" borderId="48" xfId="1" applyNumberFormat="1" applyFont="1" applyFill="1" applyBorder="1">
      <alignment vertical="center"/>
    </xf>
    <xf numFmtId="176" fontId="13" fillId="3" borderId="49" xfId="1" applyNumberFormat="1" applyFont="1" applyFill="1" applyBorder="1">
      <alignment vertical="center"/>
    </xf>
    <xf numFmtId="176" fontId="6" fillId="3" borderId="50" xfId="0" applyNumberFormat="1" applyFont="1" applyFill="1" applyBorder="1">
      <alignment vertical="center"/>
    </xf>
    <xf numFmtId="176" fontId="6" fillId="3" borderId="53" xfId="0" applyNumberFormat="1" applyFont="1" applyFill="1" applyBorder="1">
      <alignment vertical="center"/>
    </xf>
    <xf numFmtId="176" fontId="6" fillId="3" borderId="41" xfId="0" applyNumberFormat="1" applyFont="1" applyFill="1" applyBorder="1" applyAlignment="1">
      <alignment vertical="center"/>
    </xf>
    <xf numFmtId="176" fontId="6" fillId="3" borderId="3" xfId="0" applyNumberFormat="1" applyFont="1" applyFill="1" applyBorder="1" applyAlignment="1">
      <alignment vertical="center"/>
    </xf>
    <xf numFmtId="3" fontId="6" fillId="0" borderId="46" xfId="0" applyNumberFormat="1" applyFont="1" applyFill="1" applyBorder="1" applyAlignment="1">
      <alignment vertical="center"/>
    </xf>
    <xf numFmtId="3" fontId="6" fillId="0" borderId="41" xfId="0" applyNumberFormat="1" applyFont="1" applyFill="1" applyBorder="1" applyAlignment="1">
      <alignment vertical="center"/>
    </xf>
    <xf numFmtId="3" fontId="6" fillId="0" borderId="3" xfId="0" applyNumberFormat="1" applyFont="1" applyFill="1" applyBorder="1" applyAlignment="1">
      <alignment vertical="center"/>
    </xf>
    <xf numFmtId="176" fontId="6" fillId="3" borderId="56" xfId="0" applyNumberFormat="1" applyFont="1" applyFill="1" applyBorder="1">
      <alignment vertical="center"/>
    </xf>
    <xf numFmtId="176" fontId="6" fillId="3" borderId="58" xfId="0" applyNumberFormat="1" applyFont="1" applyFill="1" applyBorder="1" applyAlignment="1">
      <alignment vertical="center"/>
    </xf>
    <xf numFmtId="38" fontId="6" fillId="3" borderId="46" xfId="1" applyNumberFormat="1" applyFont="1" applyFill="1" applyBorder="1" applyAlignment="1">
      <alignment vertical="center"/>
    </xf>
    <xf numFmtId="38" fontId="6" fillId="3" borderId="41" xfId="1" applyNumberFormat="1" applyFont="1" applyFill="1" applyBorder="1" applyAlignment="1">
      <alignment vertical="center"/>
    </xf>
    <xf numFmtId="38" fontId="6" fillId="3" borderId="3" xfId="1" applyNumberFormat="1" applyFont="1" applyFill="1" applyBorder="1" applyAlignment="1">
      <alignment vertical="center"/>
    </xf>
    <xf numFmtId="0" fontId="6" fillId="0" borderId="28" xfId="0" applyNumberFormat="1" applyFont="1" applyBorder="1" applyAlignment="1">
      <alignment horizontal="left" vertical="center"/>
    </xf>
    <xf numFmtId="0" fontId="6" fillId="0" borderId="7" xfId="0" applyNumberFormat="1" applyFont="1" applyBorder="1" applyAlignment="1">
      <alignment horizontal="left" vertical="center"/>
    </xf>
    <xf numFmtId="0" fontId="6" fillId="0" borderId="4" xfId="0" applyNumberFormat="1" applyFont="1" applyBorder="1" applyAlignment="1">
      <alignment horizontal="left" vertical="center"/>
    </xf>
    <xf numFmtId="176" fontId="10" fillId="3" borderId="57" xfId="0" applyNumberFormat="1" applyFont="1" applyFill="1" applyBorder="1" applyAlignment="1">
      <alignment horizontal="center" vertical="center"/>
    </xf>
    <xf numFmtId="176" fontId="10" fillId="0" borderId="36" xfId="0" applyNumberFormat="1" applyFont="1" applyBorder="1" applyAlignment="1">
      <alignment vertical="center"/>
    </xf>
    <xf numFmtId="176" fontId="10" fillId="0" borderId="37" xfId="0" applyNumberFormat="1" applyFont="1" applyBorder="1" applyAlignment="1">
      <alignment vertical="center"/>
    </xf>
    <xf numFmtId="176" fontId="10" fillId="0" borderId="38" xfId="0" applyNumberFormat="1" applyFont="1" applyBorder="1" applyAlignment="1">
      <alignment vertical="center"/>
    </xf>
    <xf numFmtId="176" fontId="10" fillId="3" borderId="34" xfId="1" applyNumberFormat="1" applyFont="1" applyFill="1" applyBorder="1">
      <alignment vertical="center"/>
    </xf>
    <xf numFmtId="3" fontId="10" fillId="3" borderId="35" xfId="1" applyNumberFormat="1" applyFont="1" applyFill="1" applyBorder="1">
      <alignment vertical="center"/>
    </xf>
    <xf numFmtId="3" fontId="10" fillId="3" borderId="48" xfId="1" applyNumberFormat="1" applyFont="1" applyFill="1" applyBorder="1">
      <alignment vertical="center"/>
    </xf>
    <xf numFmtId="3" fontId="10" fillId="3" borderId="49" xfId="1" applyNumberFormat="1" applyFont="1" applyFill="1" applyBorder="1">
      <alignment vertical="center"/>
    </xf>
    <xf numFmtId="3" fontId="10" fillId="0" borderId="19" xfId="1" applyNumberFormat="1" applyFont="1" applyBorder="1">
      <alignment vertical="center"/>
    </xf>
    <xf numFmtId="3" fontId="10" fillId="0" borderId="25" xfId="1" applyNumberFormat="1" applyFont="1" applyBorder="1">
      <alignment vertical="center"/>
    </xf>
    <xf numFmtId="3" fontId="10" fillId="0" borderId="45" xfId="1" applyNumberFormat="1" applyFont="1" applyBorder="1">
      <alignment vertical="center"/>
    </xf>
    <xf numFmtId="3" fontId="10" fillId="3" borderId="46" xfId="1" applyNumberFormat="1" applyFont="1" applyFill="1" applyBorder="1">
      <alignment vertical="center"/>
    </xf>
    <xf numFmtId="3" fontId="10" fillId="3" borderId="11" xfId="1" applyNumberFormat="1" applyFont="1" applyFill="1" applyBorder="1">
      <alignment vertical="center"/>
    </xf>
    <xf numFmtId="3" fontId="10" fillId="0" borderId="6" xfId="1" applyNumberFormat="1" applyFont="1" applyBorder="1">
      <alignment vertical="center"/>
    </xf>
    <xf numFmtId="3" fontId="10" fillId="0" borderId="8" xfId="1" applyNumberFormat="1" applyFont="1" applyBorder="1">
      <alignment vertical="center"/>
    </xf>
    <xf numFmtId="3" fontId="10" fillId="0" borderId="41" xfId="1" applyNumberFormat="1" applyFont="1" applyBorder="1">
      <alignment vertical="center"/>
    </xf>
    <xf numFmtId="3" fontId="10" fillId="3" borderId="41" xfId="1" applyNumberFormat="1" applyFont="1" applyFill="1" applyBorder="1">
      <alignment vertical="center"/>
    </xf>
    <xf numFmtId="3" fontId="10" fillId="3" borderId="7" xfId="1" applyNumberFormat="1" applyFont="1" applyFill="1" applyBorder="1">
      <alignment vertical="center"/>
    </xf>
    <xf numFmtId="3" fontId="10" fillId="0" borderId="2" xfId="1" applyNumberFormat="1" applyFont="1" applyBorder="1">
      <alignment vertical="center"/>
    </xf>
    <xf numFmtId="3" fontId="10" fillId="0" borderId="5" xfId="1" applyNumberFormat="1" applyFont="1" applyBorder="1">
      <alignment vertical="center"/>
    </xf>
    <xf numFmtId="3" fontId="10" fillId="0" borderId="3" xfId="1" applyNumberFormat="1" applyFont="1" applyBorder="1">
      <alignment vertical="center"/>
    </xf>
    <xf numFmtId="3" fontId="10" fillId="3" borderId="3" xfId="1" applyNumberFormat="1" applyFont="1" applyFill="1" applyBorder="1">
      <alignment vertical="center"/>
    </xf>
    <xf numFmtId="3" fontId="10" fillId="3" borderId="4" xfId="1" applyNumberFormat="1" applyFont="1" applyFill="1" applyBorder="1">
      <alignment vertical="center"/>
    </xf>
    <xf numFmtId="176" fontId="10" fillId="3" borderId="17" xfId="1" applyNumberFormat="1" applyFont="1" applyFill="1" applyBorder="1">
      <alignment vertical="center"/>
    </xf>
    <xf numFmtId="176" fontId="10" fillId="3" borderId="22" xfId="1" applyNumberFormat="1" applyFont="1" applyFill="1" applyBorder="1">
      <alignment vertical="center"/>
    </xf>
    <xf numFmtId="176" fontId="10" fillId="3" borderId="18" xfId="1" applyNumberFormat="1" applyFont="1" applyFill="1" applyBorder="1">
      <alignment vertical="center"/>
    </xf>
    <xf numFmtId="176" fontId="10" fillId="3" borderId="32" xfId="1" applyNumberFormat="1" applyFont="1" applyFill="1" applyBorder="1">
      <alignment vertical="center"/>
    </xf>
    <xf numFmtId="0" fontId="6" fillId="3" borderId="1" xfId="0" applyFont="1" applyFill="1" applyBorder="1" applyAlignment="1">
      <alignment horizontal="center" vertical="center" wrapText="1"/>
    </xf>
    <xf numFmtId="176" fontId="10" fillId="3" borderId="60" xfId="1" applyNumberFormat="1" applyFont="1" applyFill="1" applyBorder="1">
      <alignment vertical="center"/>
    </xf>
    <xf numFmtId="3" fontId="6" fillId="3" borderId="20" xfId="0" applyNumberFormat="1" applyFont="1" applyFill="1" applyBorder="1" applyAlignment="1">
      <alignment vertical="center"/>
    </xf>
    <xf numFmtId="3" fontId="6" fillId="3" borderId="7" xfId="0" applyNumberFormat="1" applyFont="1" applyFill="1" applyBorder="1" applyAlignment="1">
      <alignment vertical="center"/>
    </xf>
    <xf numFmtId="3" fontId="6" fillId="3" borderId="4" xfId="0" applyNumberFormat="1" applyFont="1" applyFill="1" applyBorder="1" applyAlignment="1">
      <alignment vertical="center"/>
    </xf>
    <xf numFmtId="0" fontId="16" fillId="0" borderId="0" xfId="0" applyFont="1" applyAlignment="1">
      <alignment vertical="center"/>
    </xf>
    <xf numFmtId="0" fontId="5" fillId="0" borderId="0" xfId="0" applyFont="1">
      <alignment vertical="center"/>
    </xf>
    <xf numFmtId="0" fontId="17" fillId="0" borderId="41" xfId="0" applyFont="1" applyBorder="1" applyAlignment="1">
      <alignment horizontal="center" vertical="center" wrapText="1"/>
    </xf>
    <xf numFmtId="0" fontId="18" fillId="0" borderId="41" xfId="0" applyFont="1" applyBorder="1" applyAlignment="1">
      <alignment horizontal="center" vertical="center" wrapText="1"/>
    </xf>
    <xf numFmtId="0" fontId="19" fillId="0" borderId="41"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7" xfId="0" applyFont="1" applyFill="1" applyBorder="1" applyAlignment="1">
      <alignment horizontal="center" vertical="center" wrapText="1"/>
    </xf>
    <xf numFmtId="177" fontId="17" fillId="0" borderId="3" xfId="0" applyNumberFormat="1" applyFont="1" applyBorder="1" applyAlignment="1">
      <alignment vertical="center" wrapText="1"/>
    </xf>
    <xf numFmtId="177" fontId="17" fillId="0" borderId="5" xfId="0" applyNumberFormat="1" applyFont="1" applyBorder="1" applyAlignment="1">
      <alignment vertical="center" wrapText="1"/>
    </xf>
    <xf numFmtId="177" fontId="17" fillId="0" borderId="4" xfId="0" applyNumberFormat="1" applyFont="1" applyBorder="1" applyAlignment="1">
      <alignment vertical="center" wrapText="1"/>
    </xf>
    <xf numFmtId="0" fontId="21" fillId="0" borderId="0" xfId="0" applyFont="1">
      <alignment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9" xfId="0" applyFont="1" applyBorder="1" applyAlignment="1">
      <alignment horizontal="center" vertical="center"/>
    </xf>
    <xf numFmtId="0" fontId="6" fillId="0" borderId="24" xfId="0" applyFont="1" applyBorder="1" applyAlignment="1">
      <alignment horizontal="center" vertical="center"/>
    </xf>
    <xf numFmtId="0" fontId="6" fillId="3" borderId="13" xfId="0" applyFont="1" applyFill="1" applyBorder="1" applyAlignment="1">
      <alignment horizontal="center" vertical="center"/>
    </xf>
    <xf numFmtId="0" fontId="6" fillId="3" borderId="21" xfId="0" applyFont="1" applyFill="1" applyBorder="1" applyAlignment="1">
      <alignment horizontal="center" vertical="center"/>
    </xf>
    <xf numFmtId="0" fontId="6" fillId="3" borderId="21" xfId="0" applyFont="1" applyFill="1" applyBorder="1" applyAlignment="1">
      <alignment horizontal="center" vertical="center" wrapText="1"/>
    </xf>
    <xf numFmtId="0" fontId="6" fillId="3" borderId="29"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6" fillId="3" borderId="51" xfId="0" applyFont="1" applyFill="1" applyBorder="1" applyAlignment="1">
      <alignment horizontal="center" vertical="center" wrapText="1"/>
    </xf>
    <xf numFmtId="0" fontId="6" fillId="3" borderId="52"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11" fillId="0" borderId="9" xfId="0" applyFont="1" applyBorder="1" applyAlignment="1">
      <alignment horizontal="center" vertical="center"/>
    </xf>
    <xf numFmtId="0" fontId="11" fillId="0" borderId="24" xfId="0" applyFont="1" applyBorder="1" applyAlignment="1">
      <alignment horizontal="center" vertical="center"/>
    </xf>
    <xf numFmtId="0" fontId="9" fillId="2" borderId="9" xfId="0" applyFont="1" applyFill="1" applyBorder="1" applyAlignment="1">
      <alignment horizontal="center" vertical="center"/>
    </xf>
    <xf numFmtId="0" fontId="9" fillId="2" borderId="24" xfId="0" applyFont="1" applyFill="1" applyBorder="1" applyAlignment="1">
      <alignment horizontal="center" vertical="center"/>
    </xf>
    <xf numFmtId="176" fontId="6" fillId="3" borderId="9" xfId="0" applyNumberFormat="1" applyFont="1" applyFill="1" applyBorder="1" applyAlignment="1">
      <alignment horizontal="center" vertical="center"/>
    </xf>
    <xf numFmtId="176" fontId="6" fillId="3" borderId="15" xfId="0" applyNumberFormat="1" applyFont="1" applyFill="1" applyBorder="1" applyAlignment="1">
      <alignment horizontal="center" vertical="center"/>
    </xf>
    <xf numFmtId="0" fontId="6" fillId="3" borderId="26" xfId="0" applyFont="1" applyFill="1" applyBorder="1" applyAlignment="1">
      <alignment horizontal="center" vertical="center"/>
    </xf>
    <xf numFmtId="0" fontId="6" fillId="3" borderId="36"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35" xfId="0" applyFont="1" applyFill="1" applyBorder="1" applyAlignment="1">
      <alignment horizontal="center" vertical="center" wrapText="1"/>
    </xf>
    <xf numFmtId="0" fontId="6" fillId="3" borderId="47" xfId="0" applyFont="1" applyFill="1" applyBorder="1" applyAlignment="1">
      <alignment horizontal="center" vertical="center"/>
    </xf>
    <xf numFmtId="0" fontId="11" fillId="0" borderId="32" xfId="0" applyFont="1" applyBorder="1" applyAlignment="1">
      <alignment horizontal="center" vertical="center"/>
    </xf>
    <xf numFmtId="0" fontId="9" fillId="2" borderId="32" xfId="0" applyFont="1" applyFill="1" applyBorder="1" applyAlignment="1">
      <alignment horizontal="center" vertical="center"/>
    </xf>
    <xf numFmtId="0" fontId="11" fillId="3" borderId="35" xfId="0" applyFont="1" applyFill="1" applyBorder="1" applyAlignment="1">
      <alignment horizontal="center" vertical="center" wrapText="1"/>
    </xf>
    <xf numFmtId="0" fontId="11" fillId="3" borderId="47" xfId="0" applyFont="1" applyFill="1" applyBorder="1" applyAlignment="1">
      <alignment horizontal="center" vertical="center"/>
    </xf>
    <xf numFmtId="0" fontId="6" fillId="3" borderId="54" xfId="0" applyFont="1" applyFill="1" applyBorder="1" applyAlignment="1">
      <alignment horizontal="center" vertical="center" wrapText="1"/>
    </xf>
    <xf numFmtId="0" fontId="6" fillId="3" borderId="55" xfId="0" applyFont="1" applyFill="1" applyBorder="1" applyAlignment="1">
      <alignment horizontal="center" vertical="center" wrapText="1"/>
    </xf>
    <xf numFmtId="0" fontId="17" fillId="0" borderId="19" xfId="0" applyFont="1" applyBorder="1" applyAlignment="1">
      <alignment horizontal="center" vertical="center" wrapText="1"/>
    </xf>
    <xf numFmtId="0" fontId="17" fillId="0" borderId="46"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41" xfId="0" applyFont="1" applyBorder="1" applyAlignment="1">
      <alignment horizontal="center" vertical="center" wrapText="1"/>
    </xf>
    <xf numFmtId="0" fontId="17" fillId="0" borderId="25"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59" xfId="0" applyFont="1" applyBorder="1" applyAlignment="1">
      <alignment horizontal="center" vertical="center" wrapText="1"/>
    </xf>
    <xf numFmtId="177" fontId="20" fillId="0" borderId="2" xfId="0" applyNumberFormat="1" applyFont="1" applyBorder="1" applyAlignment="1">
      <alignment horizontal="center" vertical="center" wrapText="1"/>
    </xf>
    <xf numFmtId="177" fontId="20" fillId="0" borderId="3" xfId="0" applyNumberFormat="1" applyFont="1" applyBorder="1" applyAlignment="1">
      <alignment horizontal="center" vertical="center" wrapText="1"/>
    </xf>
  </cellXfs>
  <cellStyles count="3">
    <cellStyle name="桁区切り" xfId="1" builtinId="6"/>
    <cellStyle name="標準" xfId="0" builtinId="0"/>
    <cellStyle name="標準 2" xfId="2"/>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9810248\&#22303;&#22320;&#65297;&#29677;&#20849;&#26377;&#12501;&#12457;&#12523;&#12480;\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 val="非表示マスタ"/>
    </sheetNames>
    <sheetDataSet>
      <sheetData sheetId="0" refreshError="1"/>
      <sheetData sheetId="1" refreshError="1"/>
      <sheetData sheetId="2" refreshError="1"/>
      <sheetData sheetId="3" refreshError="1">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O62"/>
  <sheetViews>
    <sheetView view="pageBreakPreview" zoomScale="91" zoomScaleNormal="96" zoomScaleSheetLayoutView="91" workbookViewId="0">
      <selection activeCell="K12" sqref="K12:K14"/>
    </sheetView>
  </sheetViews>
  <sheetFormatPr defaultColWidth="9" defaultRowHeight="13.5" x14ac:dyDescent="0.4"/>
  <cols>
    <col min="1" max="1" width="21.5" style="1" customWidth="1"/>
    <col min="2" max="2" width="10.375" style="1" customWidth="1"/>
    <col min="3" max="7" width="11" style="1" customWidth="1"/>
    <col min="8" max="8" width="10.5" style="1" customWidth="1"/>
    <col min="9" max="9" width="14.75" style="1" customWidth="1"/>
    <col min="10" max="10" width="12.5" style="1" customWidth="1"/>
    <col min="11" max="11" width="10.125" style="1" customWidth="1"/>
    <col min="12" max="12" width="25.75" style="1" customWidth="1"/>
    <col min="13" max="13" width="3.125" style="1" customWidth="1"/>
    <col min="14" max="14" width="13" style="1" customWidth="1"/>
    <col min="15" max="15" width="25.5" style="1" customWidth="1"/>
    <col min="16" max="16384" width="9" style="1"/>
  </cols>
  <sheetData>
    <row r="1" spans="1:12" x14ac:dyDescent="0.4">
      <c r="A1" s="1" t="s">
        <v>33</v>
      </c>
    </row>
    <row r="2" spans="1:12" ht="18.75" customHeight="1" x14ac:dyDescent="0.4">
      <c r="A2" s="3" t="s">
        <v>0</v>
      </c>
      <c r="C2" s="4"/>
      <c r="D2" s="4"/>
      <c r="E2" s="4"/>
      <c r="F2" s="4"/>
      <c r="G2" s="4"/>
      <c r="H2" s="4"/>
      <c r="I2" s="4"/>
    </row>
    <row r="3" spans="1:12" ht="18.75" customHeight="1" thickBot="1" x14ac:dyDescent="0.45">
      <c r="A3" s="5" t="s">
        <v>34</v>
      </c>
      <c r="C3" s="4"/>
      <c r="D3" s="4"/>
      <c r="E3" s="4"/>
      <c r="F3" s="4"/>
      <c r="G3" s="4"/>
      <c r="H3" s="4"/>
      <c r="I3" s="4"/>
    </row>
    <row r="4" spans="1:12" ht="21" customHeight="1" thickBot="1" x14ac:dyDescent="0.45">
      <c r="A4" s="6"/>
      <c r="C4" s="4"/>
      <c r="D4" s="4"/>
      <c r="E4" s="4"/>
      <c r="F4" s="4"/>
      <c r="G4" s="4"/>
      <c r="H4" s="4"/>
      <c r="I4" s="4"/>
      <c r="J4" s="130" t="s">
        <v>1</v>
      </c>
      <c r="K4" s="131"/>
      <c r="L4" s="7"/>
    </row>
    <row r="5" spans="1:12" ht="18" thickBot="1" x14ac:dyDescent="0.45">
      <c r="A5" s="2" t="s">
        <v>25</v>
      </c>
      <c r="C5" s="4"/>
      <c r="D5" s="4"/>
      <c r="E5" s="4"/>
      <c r="H5" s="4"/>
      <c r="I5" s="4"/>
      <c r="J5" s="132" t="s">
        <v>24</v>
      </c>
      <c r="K5" s="133"/>
      <c r="L5" s="8"/>
    </row>
    <row r="6" spans="1:12" ht="17.25" x14ac:dyDescent="0.4">
      <c r="A6" s="2" t="s">
        <v>35</v>
      </c>
      <c r="C6" s="4"/>
      <c r="D6" s="4"/>
      <c r="E6" s="4"/>
      <c r="H6" s="4"/>
      <c r="I6" s="4"/>
      <c r="J6" s="134" t="s">
        <v>29</v>
      </c>
      <c r="K6" s="135"/>
      <c r="L6" s="9">
        <f>SUMIF(N46:N62,L5,O46:O62)</f>
        <v>0</v>
      </c>
    </row>
    <row r="7" spans="1:12" ht="18" thickBot="1" x14ac:dyDescent="0.45">
      <c r="A7" s="2" t="s">
        <v>36</v>
      </c>
      <c r="C7" s="4"/>
      <c r="D7" s="4"/>
      <c r="E7" s="4"/>
      <c r="H7" s="4"/>
      <c r="I7" s="4"/>
      <c r="J7" s="10"/>
      <c r="K7" s="11" t="s">
        <v>6</v>
      </c>
      <c r="L7" s="12">
        <f>INT(L6*0.8)</f>
        <v>0</v>
      </c>
    </row>
    <row r="8" spans="1:12" ht="18" thickBot="1" x14ac:dyDescent="0.45">
      <c r="A8" s="2" t="s">
        <v>37</v>
      </c>
      <c r="C8" s="4"/>
      <c r="D8" s="4"/>
      <c r="E8" s="4"/>
      <c r="H8" s="4"/>
      <c r="I8" s="4"/>
      <c r="J8" s="13"/>
      <c r="K8" s="13"/>
      <c r="L8" s="13"/>
    </row>
    <row r="9" spans="1:12" ht="19.5" customHeight="1" thickBot="1" x14ac:dyDescent="0.45">
      <c r="A9" s="2" t="s">
        <v>38</v>
      </c>
      <c r="C9" s="4"/>
      <c r="D9" s="4"/>
      <c r="E9" s="4"/>
      <c r="H9" s="4"/>
      <c r="I9" s="4"/>
      <c r="J9" s="146" t="s">
        <v>28</v>
      </c>
      <c r="K9" s="147"/>
      <c r="L9" s="14"/>
    </row>
    <row r="10" spans="1:12" ht="24.75" customHeight="1" thickBot="1" x14ac:dyDescent="0.45">
      <c r="C10" s="4"/>
      <c r="D10" s="4"/>
      <c r="E10" s="4"/>
      <c r="H10" s="4"/>
      <c r="I10" s="4"/>
      <c r="J10" s="148" t="s">
        <v>27</v>
      </c>
      <c r="K10" s="149"/>
      <c r="L10" s="15">
        <f>I14+L9</f>
        <v>0</v>
      </c>
    </row>
    <row r="11" spans="1:12" ht="24.75" customHeight="1" thickBot="1" x14ac:dyDescent="0.45">
      <c r="B11" s="16"/>
      <c r="C11" s="4"/>
      <c r="D11" s="4"/>
      <c r="E11" s="4"/>
      <c r="H11" s="4"/>
      <c r="I11" s="4"/>
      <c r="J11" s="13"/>
    </row>
    <row r="12" spans="1:12" ht="25.5" customHeight="1" x14ac:dyDescent="0.4">
      <c r="A12" s="134" t="s">
        <v>2</v>
      </c>
      <c r="B12" s="138" t="s">
        <v>30</v>
      </c>
      <c r="C12" s="153" t="s">
        <v>39</v>
      </c>
      <c r="D12" s="154"/>
      <c r="E12" s="154"/>
      <c r="F12" s="154"/>
      <c r="G12" s="64"/>
      <c r="H12" s="155" t="s">
        <v>40</v>
      </c>
      <c r="I12" s="136" t="s">
        <v>26</v>
      </c>
      <c r="J12" s="140" t="s">
        <v>41</v>
      </c>
      <c r="K12" s="142" t="s">
        <v>42</v>
      </c>
      <c r="L12" s="144" t="s">
        <v>43</v>
      </c>
    </row>
    <row r="13" spans="1:12" ht="55.5" customHeight="1" thickBot="1" x14ac:dyDescent="0.45">
      <c r="A13" s="152"/>
      <c r="B13" s="139"/>
      <c r="C13" s="52" t="s">
        <v>4</v>
      </c>
      <c r="D13" s="53" t="s">
        <v>5</v>
      </c>
      <c r="E13" s="57" t="s">
        <v>31</v>
      </c>
      <c r="F13" s="58" t="s">
        <v>44</v>
      </c>
      <c r="G13" s="54" t="s">
        <v>45</v>
      </c>
      <c r="H13" s="156"/>
      <c r="I13" s="137"/>
      <c r="J13" s="141"/>
      <c r="K13" s="143"/>
      <c r="L13" s="145"/>
    </row>
    <row r="14" spans="1:12" ht="46.5" customHeight="1" thickBot="1" x14ac:dyDescent="0.45">
      <c r="A14" s="150" t="s">
        <v>3</v>
      </c>
      <c r="B14" s="151"/>
      <c r="C14" s="48">
        <f>SUM(C15:C40)</f>
        <v>0</v>
      </c>
      <c r="D14" s="17">
        <f t="shared" ref="D14:I14" si="0">SUM(D15:D40)</f>
        <v>0</v>
      </c>
      <c r="E14" s="17">
        <f t="shared" si="0"/>
        <v>0</v>
      </c>
      <c r="F14" s="59">
        <f>SUM(F15:F40)</f>
        <v>0</v>
      </c>
      <c r="G14" s="18">
        <f>SUM(G15:G40)</f>
        <v>0</v>
      </c>
      <c r="H14" s="68">
        <f t="shared" si="0"/>
        <v>0</v>
      </c>
      <c r="I14" s="19">
        <f t="shared" si="0"/>
        <v>0</v>
      </c>
      <c r="J14" s="40"/>
      <c r="K14" s="73"/>
      <c r="L14" s="72"/>
    </row>
    <row r="15" spans="1:12" ht="16.5" customHeight="1" x14ac:dyDescent="0.4">
      <c r="A15" s="20"/>
      <c r="B15" s="21"/>
      <c r="C15" s="49"/>
      <c r="D15" s="22"/>
      <c r="E15" s="60"/>
      <c r="F15" s="61">
        <f>IF(E15-C15&gt;0,E15-C15,0)</f>
        <v>0</v>
      </c>
      <c r="G15" s="65">
        <f>IF(E15-D15&gt;0,E15-D15,0)</f>
        <v>0</v>
      </c>
      <c r="H15" s="69">
        <f t="shared" ref="H15:H40" si="1">MIN(F15,G15)</f>
        <v>0</v>
      </c>
      <c r="I15" s="23">
        <f>H15*3000/10</f>
        <v>0</v>
      </c>
      <c r="J15" s="41"/>
      <c r="K15" s="24" t="str">
        <f t="shared" ref="K15:K40" si="2">IF(D15&gt;0,J15/D15*10,"")</f>
        <v/>
      </c>
      <c r="L15" s="42"/>
    </row>
    <row r="16" spans="1:12" ht="16.5" customHeight="1" x14ac:dyDescent="0.4">
      <c r="A16" s="25"/>
      <c r="B16" s="26"/>
      <c r="C16" s="50"/>
      <c r="D16" s="27"/>
      <c r="E16" s="55"/>
      <c r="F16" s="56">
        <f t="shared" ref="F16:F40" si="3">IF(E16-C16&gt;0,E16-C16,0)</f>
        <v>0</v>
      </c>
      <c r="G16" s="66">
        <f>IF(E16-D16&gt;0,E16-D16,0)</f>
        <v>0</v>
      </c>
      <c r="H16" s="70">
        <f t="shared" si="1"/>
        <v>0</v>
      </c>
      <c r="I16" s="28">
        <f>H16*3000/10</f>
        <v>0</v>
      </c>
      <c r="J16" s="43"/>
      <c r="K16" s="29" t="str">
        <f t="shared" si="2"/>
        <v/>
      </c>
      <c r="L16" s="44"/>
    </row>
    <row r="17" spans="1:12" ht="16.5" customHeight="1" x14ac:dyDescent="0.4">
      <c r="A17" s="30"/>
      <c r="B17" s="26"/>
      <c r="C17" s="50"/>
      <c r="D17" s="27"/>
      <c r="E17" s="55"/>
      <c r="F17" s="56">
        <f t="shared" si="3"/>
        <v>0</v>
      </c>
      <c r="G17" s="66">
        <f t="shared" ref="G17:G40" si="4">IF(E17-D17&gt;0,E17-D17,0)</f>
        <v>0</v>
      </c>
      <c r="H17" s="70">
        <f t="shared" si="1"/>
        <v>0</v>
      </c>
      <c r="I17" s="28">
        <f t="shared" ref="I17:I40" si="5">H17*3000/10</f>
        <v>0</v>
      </c>
      <c r="J17" s="43"/>
      <c r="K17" s="29" t="str">
        <f t="shared" si="2"/>
        <v/>
      </c>
      <c r="L17" s="44"/>
    </row>
    <row r="18" spans="1:12" ht="16.5" customHeight="1" x14ac:dyDescent="0.4">
      <c r="A18" s="30"/>
      <c r="B18" s="26"/>
      <c r="C18" s="50"/>
      <c r="D18" s="27"/>
      <c r="E18" s="55"/>
      <c r="F18" s="56">
        <f t="shared" si="3"/>
        <v>0</v>
      </c>
      <c r="G18" s="66">
        <f t="shared" si="4"/>
        <v>0</v>
      </c>
      <c r="H18" s="70">
        <f t="shared" si="1"/>
        <v>0</v>
      </c>
      <c r="I18" s="28">
        <f t="shared" si="5"/>
        <v>0</v>
      </c>
      <c r="J18" s="43"/>
      <c r="K18" s="29" t="str">
        <f t="shared" si="2"/>
        <v/>
      </c>
      <c r="L18" s="44"/>
    </row>
    <row r="19" spans="1:12" ht="16.5" customHeight="1" x14ac:dyDescent="0.4">
      <c r="A19" s="30"/>
      <c r="B19" s="26"/>
      <c r="C19" s="50"/>
      <c r="D19" s="27"/>
      <c r="E19" s="55"/>
      <c r="F19" s="56">
        <f t="shared" si="3"/>
        <v>0</v>
      </c>
      <c r="G19" s="66">
        <f t="shared" si="4"/>
        <v>0</v>
      </c>
      <c r="H19" s="70">
        <f t="shared" si="1"/>
        <v>0</v>
      </c>
      <c r="I19" s="28">
        <f t="shared" si="5"/>
        <v>0</v>
      </c>
      <c r="J19" s="43"/>
      <c r="K19" s="29" t="str">
        <f t="shared" si="2"/>
        <v/>
      </c>
      <c r="L19" s="44"/>
    </row>
    <row r="20" spans="1:12" ht="16.5" customHeight="1" x14ac:dyDescent="0.4">
      <c r="A20" s="30"/>
      <c r="B20" s="26"/>
      <c r="C20" s="50"/>
      <c r="D20" s="27"/>
      <c r="E20" s="55"/>
      <c r="F20" s="56">
        <f t="shared" si="3"/>
        <v>0</v>
      </c>
      <c r="G20" s="66">
        <f t="shared" si="4"/>
        <v>0</v>
      </c>
      <c r="H20" s="70">
        <f t="shared" si="1"/>
        <v>0</v>
      </c>
      <c r="I20" s="28">
        <f t="shared" si="5"/>
        <v>0</v>
      </c>
      <c r="J20" s="43"/>
      <c r="K20" s="29" t="str">
        <f t="shared" si="2"/>
        <v/>
      </c>
      <c r="L20" s="44"/>
    </row>
    <row r="21" spans="1:12" ht="16.5" customHeight="1" x14ac:dyDescent="0.4">
      <c r="A21" s="30"/>
      <c r="B21" s="26"/>
      <c r="C21" s="50"/>
      <c r="D21" s="27"/>
      <c r="E21" s="55"/>
      <c r="F21" s="56">
        <f t="shared" si="3"/>
        <v>0</v>
      </c>
      <c r="G21" s="66">
        <f t="shared" si="4"/>
        <v>0</v>
      </c>
      <c r="H21" s="70">
        <f t="shared" si="1"/>
        <v>0</v>
      </c>
      <c r="I21" s="28">
        <f t="shared" si="5"/>
        <v>0</v>
      </c>
      <c r="J21" s="43"/>
      <c r="K21" s="29" t="str">
        <f t="shared" si="2"/>
        <v/>
      </c>
      <c r="L21" s="44"/>
    </row>
    <row r="22" spans="1:12" ht="16.5" customHeight="1" x14ac:dyDescent="0.4">
      <c r="A22" s="30"/>
      <c r="B22" s="26"/>
      <c r="C22" s="50"/>
      <c r="D22" s="27"/>
      <c r="E22" s="55"/>
      <c r="F22" s="56">
        <f t="shared" si="3"/>
        <v>0</v>
      </c>
      <c r="G22" s="66">
        <f t="shared" si="4"/>
        <v>0</v>
      </c>
      <c r="H22" s="70">
        <f t="shared" si="1"/>
        <v>0</v>
      </c>
      <c r="I22" s="28">
        <f t="shared" si="5"/>
        <v>0</v>
      </c>
      <c r="J22" s="43"/>
      <c r="K22" s="29" t="str">
        <f t="shared" si="2"/>
        <v/>
      </c>
      <c r="L22" s="44"/>
    </row>
    <row r="23" spans="1:12" ht="16.5" customHeight="1" x14ac:dyDescent="0.4">
      <c r="A23" s="30"/>
      <c r="B23" s="26"/>
      <c r="C23" s="50"/>
      <c r="D23" s="27"/>
      <c r="E23" s="55"/>
      <c r="F23" s="56">
        <f t="shared" si="3"/>
        <v>0</v>
      </c>
      <c r="G23" s="66">
        <f t="shared" si="4"/>
        <v>0</v>
      </c>
      <c r="H23" s="70">
        <f t="shared" si="1"/>
        <v>0</v>
      </c>
      <c r="I23" s="28">
        <f t="shared" si="5"/>
        <v>0</v>
      </c>
      <c r="J23" s="43"/>
      <c r="K23" s="29" t="str">
        <f t="shared" si="2"/>
        <v/>
      </c>
      <c r="L23" s="44"/>
    </row>
    <row r="24" spans="1:12" ht="16.5" customHeight="1" x14ac:dyDescent="0.4">
      <c r="A24" s="30"/>
      <c r="B24" s="26"/>
      <c r="C24" s="50"/>
      <c r="D24" s="27"/>
      <c r="E24" s="55"/>
      <c r="F24" s="56">
        <f t="shared" si="3"/>
        <v>0</v>
      </c>
      <c r="G24" s="66">
        <f t="shared" si="4"/>
        <v>0</v>
      </c>
      <c r="H24" s="70">
        <f t="shared" si="1"/>
        <v>0</v>
      </c>
      <c r="I24" s="28">
        <f t="shared" si="5"/>
        <v>0</v>
      </c>
      <c r="J24" s="43"/>
      <c r="K24" s="29" t="str">
        <f t="shared" si="2"/>
        <v/>
      </c>
      <c r="L24" s="44"/>
    </row>
    <row r="25" spans="1:12" ht="16.5" customHeight="1" x14ac:dyDescent="0.4">
      <c r="A25" s="30"/>
      <c r="B25" s="26"/>
      <c r="C25" s="50"/>
      <c r="D25" s="27"/>
      <c r="E25" s="55"/>
      <c r="F25" s="56">
        <f t="shared" si="3"/>
        <v>0</v>
      </c>
      <c r="G25" s="66">
        <f t="shared" si="4"/>
        <v>0</v>
      </c>
      <c r="H25" s="70">
        <f t="shared" si="1"/>
        <v>0</v>
      </c>
      <c r="I25" s="28">
        <f t="shared" si="5"/>
        <v>0</v>
      </c>
      <c r="J25" s="43"/>
      <c r="K25" s="29" t="str">
        <f t="shared" si="2"/>
        <v/>
      </c>
      <c r="L25" s="44"/>
    </row>
    <row r="26" spans="1:12" ht="16.5" customHeight="1" x14ac:dyDescent="0.4">
      <c r="A26" s="30"/>
      <c r="B26" s="26"/>
      <c r="C26" s="50"/>
      <c r="D26" s="27"/>
      <c r="E26" s="55"/>
      <c r="F26" s="56">
        <f t="shared" si="3"/>
        <v>0</v>
      </c>
      <c r="G26" s="66">
        <f t="shared" si="4"/>
        <v>0</v>
      </c>
      <c r="H26" s="70">
        <f t="shared" si="1"/>
        <v>0</v>
      </c>
      <c r="I26" s="28">
        <f t="shared" si="5"/>
        <v>0</v>
      </c>
      <c r="J26" s="43"/>
      <c r="K26" s="29" t="str">
        <f t="shared" si="2"/>
        <v/>
      </c>
      <c r="L26" s="44"/>
    </row>
    <row r="27" spans="1:12" ht="16.5" customHeight="1" x14ac:dyDescent="0.4">
      <c r="A27" s="30"/>
      <c r="B27" s="26"/>
      <c r="C27" s="50"/>
      <c r="D27" s="27"/>
      <c r="E27" s="55"/>
      <c r="F27" s="56">
        <f t="shared" si="3"/>
        <v>0</v>
      </c>
      <c r="G27" s="66">
        <f t="shared" si="4"/>
        <v>0</v>
      </c>
      <c r="H27" s="70">
        <f t="shared" si="1"/>
        <v>0</v>
      </c>
      <c r="I27" s="28">
        <f t="shared" si="5"/>
        <v>0</v>
      </c>
      <c r="J27" s="43"/>
      <c r="K27" s="29" t="str">
        <f t="shared" si="2"/>
        <v/>
      </c>
      <c r="L27" s="44"/>
    </row>
    <row r="28" spans="1:12" ht="16.5" customHeight="1" x14ac:dyDescent="0.4">
      <c r="A28" s="30"/>
      <c r="B28" s="26"/>
      <c r="C28" s="50"/>
      <c r="D28" s="27"/>
      <c r="E28" s="55"/>
      <c r="F28" s="56">
        <f t="shared" si="3"/>
        <v>0</v>
      </c>
      <c r="G28" s="66">
        <f t="shared" si="4"/>
        <v>0</v>
      </c>
      <c r="H28" s="70">
        <f t="shared" si="1"/>
        <v>0</v>
      </c>
      <c r="I28" s="28">
        <f t="shared" si="5"/>
        <v>0</v>
      </c>
      <c r="J28" s="43"/>
      <c r="K28" s="29" t="str">
        <f t="shared" si="2"/>
        <v/>
      </c>
      <c r="L28" s="44"/>
    </row>
    <row r="29" spans="1:12" ht="16.5" customHeight="1" x14ac:dyDescent="0.4">
      <c r="A29" s="30"/>
      <c r="B29" s="26"/>
      <c r="C29" s="50"/>
      <c r="D29" s="27"/>
      <c r="E29" s="55"/>
      <c r="F29" s="56">
        <f t="shared" si="3"/>
        <v>0</v>
      </c>
      <c r="G29" s="66">
        <f t="shared" si="4"/>
        <v>0</v>
      </c>
      <c r="H29" s="70">
        <f t="shared" si="1"/>
        <v>0</v>
      </c>
      <c r="I29" s="28">
        <f t="shared" si="5"/>
        <v>0</v>
      </c>
      <c r="J29" s="43"/>
      <c r="K29" s="29" t="str">
        <f t="shared" si="2"/>
        <v/>
      </c>
      <c r="L29" s="44"/>
    </row>
    <row r="30" spans="1:12" ht="16.5" customHeight="1" x14ac:dyDescent="0.4">
      <c r="A30" s="30"/>
      <c r="B30" s="26"/>
      <c r="C30" s="50"/>
      <c r="D30" s="27"/>
      <c r="E30" s="55"/>
      <c r="F30" s="56">
        <f t="shared" si="3"/>
        <v>0</v>
      </c>
      <c r="G30" s="66">
        <f t="shared" si="4"/>
        <v>0</v>
      </c>
      <c r="H30" s="70">
        <f t="shared" si="1"/>
        <v>0</v>
      </c>
      <c r="I30" s="28">
        <f t="shared" si="5"/>
        <v>0</v>
      </c>
      <c r="J30" s="43"/>
      <c r="K30" s="29" t="str">
        <f t="shared" si="2"/>
        <v/>
      </c>
      <c r="L30" s="44"/>
    </row>
    <row r="31" spans="1:12" ht="16.5" customHeight="1" x14ac:dyDescent="0.4">
      <c r="A31" s="30"/>
      <c r="B31" s="26"/>
      <c r="C31" s="50"/>
      <c r="D31" s="27"/>
      <c r="E31" s="55"/>
      <c r="F31" s="56">
        <f t="shared" si="3"/>
        <v>0</v>
      </c>
      <c r="G31" s="66">
        <f t="shared" si="4"/>
        <v>0</v>
      </c>
      <c r="H31" s="70">
        <f t="shared" si="1"/>
        <v>0</v>
      </c>
      <c r="I31" s="28">
        <f t="shared" si="5"/>
        <v>0</v>
      </c>
      <c r="J31" s="43"/>
      <c r="K31" s="29" t="str">
        <f t="shared" si="2"/>
        <v/>
      </c>
      <c r="L31" s="44"/>
    </row>
    <row r="32" spans="1:12" ht="16.5" customHeight="1" x14ac:dyDescent="0.4">
      <c r="A32" s="30"/>
      <c r="B32" s="26"/>
      <c r="C32" s="50"/>
      <c r="D32" s="27"/>
      <c r="E32" s="55"/>
      <c r="F32" s="56">
        <f t="shared" si="3"/>
        <v>0</v>
      </c>
      <c r="G32" s="66">
        <f t="shared" si="4"/>
        <v>0</v>
      </c>
      <c r="H32" s="70">
        <f t="shared" si="1"/>
        <v>0</v>
      </c>
      <c r="I32" s="28">
        <f t="shared" si="5"/>
        <v>0</v>
      </c>
      <c r="J32" s="43"/>
      <c r="K32" s="29" t="str">
        <f t="shared" si="2"/>
        <v/>
      </c>
      <c r="L32" s="44"/>
    </row>
    <row r="33" spans="1:15" ht="16.5" customHeight="1" x14ac:dyDescent="0.4">
      <c r="A33" s="30"/>
      <c r="B33" s="26"/>
      <c r="C33" s="50"/>
      <c r="D33" s="27"/>
      <c r="E33" s="55"/>
      <c r="F33" s="56">
        <f t="shared" si="3"/>
        <v>0</v>
      </c>
      <c r="G33" s="66">
        <f t="shared" si="4"/>
        <v>0</v>
      </c>
      <c r="H33" s="70">
        <f t="shared" si="1"/>
        <v>0</v>
      </c>
      <c r="I33" s="28">
        <f t="shared" si="5"/>
        <v>0</v>
      </c>
      <c r="J33" s="43"/>
      <c r="K33" s="29" t="str">
        <f t="shared" si="2"/>
        <v/>
      </c>
      <c r="L33" s="44"/>
    </row>
    <row r="34" spans="1:15" ht="16.5" customHeight="1" x14ac:dyDescent="0.4">
      <c r="A34" s="30"/>
      <c r="B34" s="26"/>
      <c r="C34" s="50"/>
      <c r="D34" s="27"/>
      <c r="E34" s="55"/>
      <c r="F34" s="56">
        <f t="shared" si="3"/>
        <v>0</v>
      </c>
      <c r="G34" s="66">
        <f t="shared" si="4"/>
        <v>0</v>
      </c>
      <c r="H34" s="70">
        <f t="shared" si="1"/>
        <v>0</v>
      </c>
      <c r="I34" s="28">
        <f t="shared" si="5"/>
        <v>0</v>
      </c>
      <c r="J34" s="43"/>
      <c r="K34" s="29" t="str">
        <f t="shared" si="2"/>
        <v/>
      </c>
      <c r="L34" s="44"/>
    </row>
    <row r="35" spans="1:15" ht="16.5" customHeight="1" x14ac:dyDescent="0.4">
      <c r="A35" s="30"/>
      <c r="B35" s="26"/>
      <c r="C35" s="50"/>
      <c r="D35" s="27"/>
      <c r="E35" s="55"/>
      <c r="F35" s="56">
        <f t="shared" si="3"/>
        <v>0</v>
      </c>
      <c r="G35" s="66">
        <f t="shared" si="4"/>
        <v>0</v>
      </c>
      <c r="H35" s="70">
        <f t="shared" si="1"/>
        <v>0</v>
      </c>
      <c r="I35" s="28">
        <f t="shared" si="5"/>
        <v>0</v>
      </c>
      <c r="J35" s="43"/>
      <c r="K35" s="29" t="str">
        <f t="shared" si="2"/>
        <v/>
      </c>
      <c r="L35" s="44"/>
    </row>
    <row r="36" spans="1:15" ht="16.5" customHeight="1" x14ac:dyDescent="0.4">
      <c r="A36" s="30"/>
      <c r="B36" s="26"/>
      <c r="C36" s="50"/>
      <c r="D36" s="27"/>
      <c r="E36" s="55"/>
      <c r="F36" s="56">
        <f t="shared" si="3"/>
        <v>0</v>
      </c>
      <c r="G36" s="66">
        <f t="shared" si="4"/>
        <v>0</v>
      </c>
      <c r="H36" s="70">
        <f t="shared" si="1"/>
        <v>0</v>
      </c>
      <c r="I36" s="28">
        <f t="shared" si="5"/>
        <v>0</v>
      </c>
      <c r="J36" s="43"/>
      <c r="K36" s="29" t="str">
        <f t="shared" si="2"/>
        <v/>
      </c>
      <c r="L36" s="44"/>
    </row>
    <row r="37" spans="1:15" ht="16.5" customHeight="1" x14ac:dyDescent="0.4">
      <c r="A37" s="30"/>
      <c r="B37" s="26"/>
      <c r="C37" s="50"/>
      <c r="D37" s="27"/>
      <c r="E37" s="55"/>
      <c r="F37" s="56">
        <f t="shared" si="3"/>
        <v>0</v>
      </c>
      <c r="G37" s="66">
        <f t="shared" si="4"/>
        <v>0</v>
      </c>
      <c r="H37" s="70">
        <f t="shared" si="1"/>
        <v>0</v>
      </c>
      <c r="I37" s="28">
        <f t="shared" si="5"/>
        <v>0</v>
      </c>
      <c r="J37" s="43"/>
      <c r="K37" s="29" t="str">
        <f t="shared" si="2"/>
        <v/>
      </c>
      <c r="L37" s="44"/>
    </row>
    <row r="38" spans="1:15" ht="16.5" customHeight="1" x14ac:dyDescent="0.4">
      <c r="A38" s="30"/>
      <c r="B38" s="26"/>
      <c r="C38" s="50"/>
      <c r="D38" s="27"/>
      <c r="E38" s="55"/>
      <c r="F38" s="56">
        <f t="shared" si="3"/>
        <v>0</v>
      </c>
      <c r="G38" s="66">
        <f t="shared" si="4"/>
        <v>0</v>
      </c>
      <c r="H38" s="70">
        <f t="shared" si="1"/>
        <v>0</v>
      </c>
      <c r="I38" s="28">
        <f t="shared" si="5"/>
        <v>0</v>
      </c>
      <c r="J38" s="43"/>
      <c r="K38" s="29" t="str">
        <f t="shared" si="2"/>
        <v/>
      </c>
      <c r="L38" s="44"/>
    </row>
    <row r="39" spans="1:15" ht="16.5" customHeight="1" x14ac:dyDescent="0.4">
      <c r="A39" s="30"/>
      <c r="B39" s="26"/>
      <c r="C39" s="50"/>
      <c r="D39" s="27"/>
      <c r="E39" s="55"/>
      <c r="F39" s="56">
        <f t="shared" si="3"/>
        <v>0</v>
      </c>
      <c r="G39" s="66">
        <f t="shared" si="4"/>
        <v>0</v>
      </c>
      <c r="H39" s="70">
        <f t="shared" si="1"/>
        <v>0</v>
      </c>
      <c r="I39" s="28">
        <f t="shared" si="5"/>
        <v>0</v>
      </c>
      <c r="J39" s="43"/>
      <c r="K39" s="29" t="str">
        <f t="shared" si="2"/>
        <v/>
      </c>
      <c r="L39" s="44"/>
    </row>
    <row r="40" spans="1:15" ht="16.5" customHeight="1" thickBot="1" x14ac:dyDescent="0.45">
      <c r="A40" s="31"/>
      <c r="B40" s="32"/>
      <c r="C40" s="51"/>
      <c r="D40" s="33"/>
      <c r="E40" s="62"/>
      <c r="F40" s="63">
        <f t="shared" si="3"/>
        <v>0</v>
      </c>
      <c r="G40" s="67">
        <f t="shared" si="4"/>
        <v>0</v>
      </c>
      <c r="H40" s="71">
        <f t="shared" si="1"/>
        <v>0</v>
      </c>
      <c r="I40" s="19">
        <f t="shared" si="5"/>
        <v>0</v>
      </c>
      <c r="J40" s="45"/>
      <c r="K40" s="46" t="str">
        <f t="shared" si="2"/>
        <v/>
      </c>
      <c r="L40" s="47"/>
    </row>
    <row r="44" spans="1:15" ht="14.25" thickBot="1" x14ac:dyDescent="0.45"/>
    <row r="45" spans="1:15" x14ac:dyDescent="0.4">
      <c r="N45" s="34"/>
      <c r="O45" s="35" t="s">
        <v>32</v>
      </c>
    </row>
    <row r="46" spans="1:15" x14ac:dyDescent="0.4">
      <c r="N46" s="36" t="s">
        <v>7</v>
      </c>
      <c r="O46" s="37">
        <v>510</v>
      </c>
    </row>
    <row r="47" spans="1:15" x14ac:dyDescent="0.4">
      <c r="N47" s="36" t="s">
        <v>8</v>
      </c>
      <c r="O47" s="37">
        <v>514</v>
      </c>
    </row>
    <row r="48" spans="1:15" x14ac:dyDescent="0.4">
      <c r="N48" s="36" t="s">
        <v>9</v>
      </c>
      <c r="O48" s="37">
        <v>503</v>
      </c>
    </row>
    <row r="49" spans="14:15" x14ac:dyDescent="0.4">
      <c r="N49" s="36" t="s">
        <v>10</v>
      </c>
      <c r="O49" s="37">
        <v>510</v>
      </c>
    </row>
    <row r="50" spans="14:15" x14ac:dyDescent="0.4">
      <c r="N50" s="36" t="s">
        <v>11</v>
      </c>
      <c r="O50" s="37">
        <v>520</v>
      </c>
    </row>
    <row r="51" spans="14:15" x14ac:dyDescent="0.4">
      <c r="N51" s="36" t="s">
        <v>12</v>
      </c>
      <c r="O51" s="37">
        <v>530</v>
      </c>
    </row>
    <row r="52" spans="14:15" x14ac:dyDescent="0.4">
      <c r="N52" s="36" t="s">
        <v>13</v>
      </c>
      <c r="O52" s="37">
        <v>499</v>
      </c>
    </row>
    <row r="53" spans="14:15" x14ac:dyDescent="0.4">
      <c r="N53" s="36" t="s">
        <v>14</v>
      </c>
      <c r="O53" s="37">
        <v>489</v>
      </c>
    </row>
    <row r="54" spans="14:15" x14ac:dyDescent="0.4">
      <c r="N54" s="36" t="s">
        <v>15</v>
      </c>
      <c r="O54" s="37">
        <v>494</v>
      </c>
    </row>
    <row r="55" spans="14:15" x14ac:dyDescent="0.4">
      <c r="N55" s="36" t="s">
        <v>16</v>
      </c>
      <c r="O55" s="37">
        <v>519</v>
      </c>
    </row>
    <row r="56" spans="14:15" x14ac:dyDescent="0.4">
      <c r="N56" s="36" t="s">
        <v>17</v>
      </c>
      <c r="O56" s="37">
        <v>474</v>
      </c>
    </row>
    <row r="57" spans="14:15" x14ac:dyDescent="0.4">
      <c r="N57" s="36" t="s">
        <v>18</v>
      </c>
      <c r="O57" s="37">
        <v>503</v>
      </c>
    </row>
    <row r="58" spans="14:15" x14ac:dyDescent="0.4">
      <c r="N58" s="36" t="s">
        <v>19</v>
      </c>
      <c r="O58" s="37">
        <v>500</v>
      </c>
    </row>
    <row r="59" spans="14:15" x14ac:dyDescent="0.4">
      <c r="N59" s="36" t="s">
        <v>20</v>
      </c>
      <c r="O59" s="37">
        <v>495</v>
      </c>
    </row>
    <row r="60" spans="14:15" x14ac:dyDescent="0.4">
      <c r="N60" s="36" t="s">
        <v>21</v>
      </c>
      <c r="O60" s="37">
        <v>481</v>
      </c>
    </row>
    <row r="61" spans="14:15" x14ac:dyDescent="0.4">
      <c r="N61" s="36" t="s">
        <v>22</v>
      </c>
      <c r="O61" s="37">
        <v>467</v>
      </c>
    </row>
    <row r="62" spans="14:15" ht="14.25" thickBot="1" x14ac:dyDescent="0.45">
      <c r="N62" s="38" t="s">
        <v>23</v>
      </c>
      <c r="O62" s="39">
        <v>463</v>
      </c>
    </row>
  </sheetData>
  <mergeCells count="14">
    <mergeCell ref="L12:L13"/>
    <mergeCell ref="J9:K9"/>
    <mergeCell ref="J10:K10"/>
    <mergeCell ref="A14:B14"/>
    <mergeCell ref="A12:A13"/>
    <mergeCell ref="C12:F12"/>
    <mergeCell ref="H12:H13"/>
    <mergeCell ref="J4:K4"/>
    <mergeCell ref="J5:K5"/>
    <mergeCell ref="J6:K6"/>
    <mergeCell ref="I12:I13"/>
    <mergeCell ref="B12:B13"/>
    <mergeCell ref="J12:J13"/>
    <mergeCell ref="K12:K13"/>
  </mergeCells>
  <phoneticPr fontId="2"/>
  <conditionalFormatting sqref="K15:K40">
    <cfRule type="cellIs" dxfId="3" priority="1" operator="lessThan">
      <formula>$L$7</formula>
    </cfRule>
  </conditionalFormatting>
  <dataValidations count="1">
    <dataValidation type="list" allowBlank="1" showInputMessage="1" showErrorMessage="1" sqref="L5">
      <formula1>$N$46:$N$62</formula1>
    </dataValidation>
  </dataValidations>
  <pageMargins left="0.7" right="0.7" top="0.75" bottom="0.75" header="0.3" footer="0.3"/>
  <pageSetup paperSize="9" scale="6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P63"/>
  <sheetViews>
    <sheetView tabSelected="1" view="pageBreakPreview" zoomScale="69" zoomScaleNormal="96" zoomScaleSheetLayoutView="69" workbookViewId="0"/>
  </sheetViews>
  <sheetFormatPr defaultColWidth="9" defaultRowHeight="13.5" x14ac:dyDescent="0.4"/>
  <cols>
    <col min="1" max="1" width="21.5" style="1" customWidth="1"/>
    <col min="2" max="2" width="14.5" style="1" customWidth="1"/>
    <col min="3" max="5" width="11" style="1" customWidth="1"/>
    <col min="6" max="6" width="17.75" style="1" customWidth="1"/>
    <col min="7" max="7" width="16.75" style="1" customWidth="1"/>
    <col min="8" max="8" width="12.75" style="1" customWidth="1"/>
    <col min="9" max="9" width="14.75" style="1" customWidth="1"/>
    <col min="10" max="12" width="12.5" style="1" customWidth="1"/>
    <col min="13" max="13" width="18.25" style="1" customWidth="1"/>
    <col min="14" max="14" width="3.125" style="1" customWidth="1"/>
    <col min="15" max="15" width="13" style="1" customWidth="1"/>
    <col min="16" max="16" width="25.5" style="1" customWidth="1"/>
    <col min="17" max="16384" width="9" style="1"/>
  </cols>
  <sheetData>
    <row r="1" spans="1:13" x14ac:dyDescent="0.4">
      <c r="A1" s="1" t="s">
        <v>33</v>
      </c>
    </row>
    <row r="2" spans="1:13" ht="18.75" customHeight="1" x14ac:dyDescent="0.4">
      <c r="A2" s="3" t="s">
        <v>0</v>
      </c>
      <c r="C2" s="4"/>
      <c r="D2" s="4"/>
      <c r="E2" s="4"/>
      <c r="F2" s="4"/>
      <c r="G2" s="4"/>
      <c r="H2" s="4"/>
      <c r="I2" s="4"/>
    </row>
    <row r="3" spans="1:13" ht="18.75" customHeight="1" thickBot="1" x14ac:dyDescent="0.45">
      <c r="A3" s="5" t="s">
        <v>34</v>
      </c>
      <c r="C3" s="4"/>
      <c r="D3" s="4"/>
      <c r="E3" s="4"/>
      <c r="F3" s="4"/>
      <c r="G3" s="4"/>
      <c r="H3" s="4"/>
      <c r="I3" s="4"/>
    </row>
    <row r="4" spans="1:13" ht="21" customHeight="1" thickBot="1" x14ac:dyDescent="0.45">
      <c r="A4" s="6"/>
      <c r="C4" s="4"/>
      <c r="D4" s="4"/>
      <c r="E4" s="4"/>
      <c r="F4" s="4"/>
      <c r="G4" s="4"/>
      <c r="H4" s="4"/>
      <c r="I4" s="130" t="s">
        <v>1</v>
      </c>
      <c r="J4" s="133"/>
      <c r="K4" s="133"/>
      <c r="L4" s="131"/>
      <c r="M4" s="7"/>
    </row>
    <row r="5" spans="1:13" ht="18" thickBot="1" x14ac:dyDescent="0.45">
      <c r="A5" s="2" t="s">
        <v>25</v>
      </c>
      <c r="C5" s="4"/>
      <c r="D5" s="4"/>
      <c r="E5" s="4"/>
      <c r="H5" s="4"/>
      <c r="I5" s="146" t="s">
        <v>68</v>
      </c>
      <c r="J5" s="157"/>
      <c r="K5" s="157"/>
      <c r="L5" s="147"/>
      <c r="M5" s="14"/>
    </row>
    <row r="6" spans="1:13" ht="18" thickBot="1" x14ac:dyDescent="0.45">
      <c r="A6" s="2" t="s">
        <v>46</v>
      </c>
      <c r="C6" s="4"/>
      <c r="D6" s="4"/>
      <c r="E6" s="4"/>
      <c r="H6" s="4"/>
      <c r="I6" s="148" t="s">
        <v>27</v>
      </c>
      <c r="J6" s="158"/>
      <c r="K6" s="158"/>
      <c r="L6" s="149"/>
      <c r="M6" s="15">
        <f>M15+M5</f>
        <v>0</v>
      </c>
    </row>
    <row r="7" spans="1:13" ht="17.25" x14ac:dyDescent="0.4">
      <c r="A7" s="2" t="s">
        <v>69</v>
      </c>
      <c r="C7" s="4"/>
      <c r="D7" s="4"/>
      <c r="E7" s="4"/>
      <c r="H7" s="4"/>
    </row>
    <row r="8" spans="1:13" ht="17.25" x14ac:dyDescent="0.4">
      <c r="A8" s="2" t="s">
        <v>49</v>
      </c>
      <c r="C8" s="4"/>
      <c r="D8" s="4"/>
      <c r="E8" s="4"/>
      <c r="H8" s="4"/>
    </row>
    <row r="9" spans="1:13" ht="17.25" x14ac:dyDescent="0.4">
      <c r="A9" s="2" t="s">
        <v>64</v>
      </c>
      <c r="C9" s="4"/>
      <c r="D9" s="4"/>
      <c r="E9" s="4"/>
      <c r="H9" s="4"/>
    </row>
    <row r="10" spans="1:13" ht="19.5" customHeight="1" x14ac:dyDescent="0.4">
      <c r="A10" s="2" t="s">
        <v>70</v>
      </c>
      <c r="C10" s="4"/>
      <c r="D10" s="4"/>
      <c r="E10" s="4"/>
      <c r="H10" s="4"/>
    </row>
    <row r="11" spans="1:13" ht="24.75" customHeight="1" x14ac:dyDescent="0.4">
      <c r="A11" s="2"/>
      <c r="C11" s="4"/>
      <c r="D11" s="4"/>
      <c r="E11" s="4"/>
      <c r="H11" s="4"/>
    </row>
    <row r="12" spans="1:13" ht="9.75" customHeight="1" thickBot="1" x14ac:dyDescent="0.45">
      <c r="B12" s="16"/>
      <c r="C12" s="4"/>
      <c r="D12" s="4"/>
      <c r="E12" s="4"/>
      <c r="H12" s="4"/>
      <c r="I12" s="4"/>
      <c r="J12" s="13"/>
      <c r="K12" s="13"/>
      <c r="L12" s="13"/>
    </row>
    <row r="13" spans="1:13" ht="25.5" customHeight="1" x14ac:dyDescent="0.4">
      <c r="A13" s="134" t="s">
        <v>2</v>
      </c>
      <c r="B13" s="138" t="s">
        <v>30</v>
      </c>
      <c r="C13" s="153" t="s">
        <v>39</v>
      </c>
      <c r="D13" s="154"/>
      <c r="E13" s="154"/>
      <c r="F13" s="154"/>
      <c r="G13" s="114"/>
      <c r="H13" s="159" t="s">
        <v>47</v>
      </c>
      <c r="I13" s="161" t="s">
        <v>71</v>
      </c>
      <c r="J13" s="142" t="s">
        <v>72</v>
      </c>
      <c r="K13" s="142" t="s">
        <v>73</v>
      </c>
      <c r="L13" s="142" t="s">
        <v>48</v>
      </c>
      <c r="M13" s="138" t="s">
        <v>74</v>
      </c>
    </row>
    <row r="14" spans="1:13" ht="55.5" customHeight="1" thickBot="1" x14ac:dyDescent="0.45">
      <c r="A14" s="152"/>
      <c r="B14" s="139"/>
      <c r="C14" s="52" t="s">
        <v>67</v>
      </c>
      <c r="D14" s="53" t="s">
        <v>66</v>
      </c>
      <c r="E14" s="57" t="s">
        <v>65</v>
      </c>
      <c r="F14" s="58" t="s">
        <v>75</v>
      </c>
      <c r="G14" s="54" t="s">
        <v>76</v>
      </c>
      <c r="H14" s="160"/>
      <c r="I14" s="162"/>
      <c r="J14" s="143"/>
      <c r="K14" s="143"/>
      <c r="L14" s="143"/>
      <c r="M14" s="139"/>
    </row>
    <row r="15" spans="1:13" ht="46.5" customHeight="1" thickBot="1" x14ac:dyDescent="0.45">
      <c r="A15" s="150" t="s">
        <v>3</v>
      </c>
      <c r="B15" s="151"/>
      <c r="C15" s="110">
        <f>SUM(C16:C41)</f>
        <v>0</v>
      </c>
      <c r="D15" s="111">
        <f t="shared" ref="D15:H15" si="0">SUM(D16:D41)</f>
        <v>0</v>
      </c>
      <c r="E15" s="111">
        <f t="shared" si="0"/>
        <v>0</v>
      </c>
      <c r="F15" s="112">
        <f>SUM(F16:F41)</f>
        <v>0</v>
      </c>
      <c r="G15" s="113">
        <f>SUM(G16:G41)</f>
        <v>0</v>
      </c>
      <c r="H15" s="91">
        <f t="shared" si="0"/>
        <v>0</v>
      </c>
      <c r="I15" s="87"/>
      <c r="J15" s="73"/>
      <c r="K15" s="79"/>
      <c r="L15" s="79"/>
      <c r="M15" s="115">
        <f>SUM(M16:M41)</f>
        <v>0</v>
      </c>
    </row>
    <row r="16" spans="1:13" ht="16.5" customHeight="1" x14ac:dyDescent="0.4">
      <c r="A16" s="20"/>
      <c r="B16" s="84"/>
      <c r="C16" s="95"/>
      <c r="D16" s="96"/>
      <c r="E16" s="97"/>
      <c r="F16" s="98" t="str">
        <f>IF(E16=0,"",IF(E16-C16&gt;0,E16-C16,0))</f>
        <v/>
      </c>
      <c r="G16" s="99" t="str">
        <f>IF(E16=0,"",IF(E16-D16&gt;0,E16-D16,0))</f>
        <v/>
      </c>
      <c r="H16" s="92" t="str">
        <f>IF(E16=0,"",MIN(F16,G16))</f>
        <v/>
      </c>
      <c r="I16" s="88"/>
      <c r="J16" s="80">
        <f t="shared" ref="J16:J41" si="1">INT(IF(E16&gt;0,I16/E16*10,0))</f>
        <v>0</v>
      </c>
      <c r="K16" s="76"/>
      <c r="L16" s="81" t="str">
        <f>IF(K16=0,"",INT(IF(J16&lt;=(K16-150),0,IF(J16&lt;(K16+150),2500+(2500/150*(J16-K16)),5000))))</f>
        <v/>
      </c>
      <c r="M16" s="116" t="str">
        <f t="shared" ref="M16:M41" si="2">IF(K16=0,"",ROUNDDOWN(H16*L16/10,-3))</f>
        <v/>
      </c>
    </row>
    <row r="17" spans="1:13" ht="16.5" customHeight="1" x14ac:dyDescent="0.4">
      <c r="A17" s="25"/>
      <c r="B17" s="85"/>
      <c r="C17" s="100"/>
      <c r="D17" s="101"/>
      <c r="E17" s="102"/>
      <c r="F17" s="103" t="str">
        <f t="shared" ref="F17:F41" si="3">IF(E17=0,"",IF(E17-C17&gt;0,E17-C17,0))</f>
        <v/>
      </c>
      <c r="G17" s="104" t="str">
        <f t="shared" ref="G17:G41" si="4">IF(E17=0,"",IF(E17-D17&gt;0,E17-D17,0))</f>
        <v/>
      </c>
      <c r="H17" s="93" t="str">
        <f t="shared" ref="H17:H41" si="5">IF(E17=0,"",MIN(F17,G17))</f>
        <v/>
      </c>
      <c r="I17" s="89"/>
      <c r="J17" s="74">
        <f t="shared" si="1"/>
        <v>0</v>
      </c>
      <c r="K17" s="77"/>
      <c r="L17" s="82" t="str">
        <f t="shared" ref="L17:L41" si="6">IF(K17=0,"",INT(IF(J17&lt;=(K17-150),0,IF(J17&lt;(K17+150),2500+(2500/150*(J17-K17)),5000))))</f>
        <v/>
      </c>
      <c r="M17" s="117" t="str">
        <f t="shared" si="2"/>
        <v/>
      </c>
    </row>
    <row r="18" spans="1:13" ht="16.5" customHeight="1" x14ac:dyDescent="0.4">
      <c r="A18" s="30"/>
      <c r="B18" s="85"/>
      <c r="C18" s="100"/>
      <c r="D18" s="101"/>
      <c r="E18" s="102"/>
      <c r="F18" s="103" t="str">
        <f t="shared" si="3"/>
        <v/>
      </c>
      <c r="G18" s="104" t="str">
        <f t="shared" si="4"/>
        <v/>
      </c>
      <c r="H18" s="93" t="str">
        <f t="shared" si="5"/>
        <v/>
      </c>
      <c r="I18" s="89"/>
      <c r="J18" s="74">
        <f t="shared" si="1"/>
        <v>0</v>
      </c>
      <c r="K18" s="77"/>
      <c r="L18" s="82" t="str">
        <f t="shared" si="6"/>
        <v/>
      </c>
      <c r="M18" s="117" t="str">
        <f t="shared" si="2"/>
        <v/>
      </c>
    </row>
    <row r="19" spans="1:13" ht="16.5" customHeight="1" x14ac:dyDescent="0.4">
      <c r="A19" s="30"/>
      <c r="B19" s="85"/>
      <c r="C19" s="100"/>
      <c r="D19" s="101"/>
      <c r="E19" s="102"/>
      <c r="F19" s="103" t="str">
        <f t="shared" si="3"/>
        <v/>
      </c>
      <c r="G19" s="104" t="str">
        <f t="shared" si="4"/>
        <v/>
      </c>
      <c r="H19" s="93" t="str">
        <f t="shared" si="5"/>
        <v/>
      </c>
      <c r="I19" s="89"/>
      <c r="J19" s="74">
        <f t="shared" si="1"/>
        <v>0</v>
      </c>
      <c r="K19" s="77"/>
      <c r="L19" s="82" t="str">
        <f t="shared" si="6"/>
        <v/>
      </c>
      <c r="M19" s="117" t="str">
        <f t="shared" si="2"/>
        <v/>
      </c>
    </row>
    <row r="20" spans="1:13" ht="16.5" customHeight="1" x14ac:dyDescent="0.4">
      <c r="A20" s="30"/>
      <c r="B20" s="85"/>
      <c r="C20" s="100"/>
      <c r="D20" s="101"/>
      <c r="E20" s="102"/>
      <c r="F20" s="103" t="str">
        <f t="shared" si="3"/>
        <v/>
      </c>
      <c r="G20" s="104" t="str">
        <f t="shared" si="4"/>
        <v/>
      </c>
      <c r="H20" s="93" t="str">
        <f t="shared" si="5"/>
        <v/>
      </c>
      <c r="I20" s="89"/>
      <c r="J20" s="74">
        <f t="shared" si="1"/>
        <v>0</v>
      </c>
      <c r="K20" s="77"/>
      <c r="L20" s="82" t="str">
        <f t="shared" si="6"/>
        <v/>
      </c>
      <c r="M20" s="117" t="str">
        <f t="shared" si="2"/>
        <v/>
      </c>
    </row>
    <row r="21" spans="1:13" ht="16.5" customHeight="1" x14ac:dyDescent="0.4">
      <c r="A21" s="30"/>
      <c r="B21" s="85"/>
      <c r="C21" s="100"/>
      <c r="D21" s="101"/>
      <c r="E21" s="102"/>
      <c r="F21" s="103" t="str">
        <f t="shared" si="3"/>
        <v/>
      </c>
      <c r="G21" s="104" t="str">
        <f t="shared" si="4"/>
        <v/>
      </c>
      <c r="H21" s="93" t="str">
        <f t="shared" si="5"/>
        <v/>
      </c>
      <c r="I21" s="89"/>
      <c r="J21" s="74">
        <f t="shared" si="1"/>
        <v>0</v>
      </c>
      <c r="K21" s="77"/>
      <c r="L21" s="82" t="str">
        <f t="shared" si="6"/>
        <v/>
      </c>
      <c r="M21" s="117" t="str">
        <f t="shared" si="2"/>
        <v/>
      </c>
    </row>
    <row r="22" spans="1:13" ht="16.5" customHeight="1" x14ac:dyDescent="0.4">
      <c r="A22" s="30"/>
      <c r="B22" s="85"/>
      <c r="C22" s="100"/>
      <c r="D22" s="101"/>
      <c r="E22" s="102"/>
      <c r="F22" s="103" t="str">
        <f t="shared" si="3"/>
        <v/>
      </c>
      <c r="G22" s="104" t="str">
        <f t="shared" si="4"/>
        <v/>
      </c>
      <c r="H22" s="93" t="str">
        <f t="shared" si="5"/>
        <v/>
      </c>
      <c r="I22" s="89"/>
      <c r="J22" s="74">
        <f t="shared" si="1"/>
        <v>0</v>
      </c>
      <c r="K22" s="77"/>
      <c r="L22" s="82" t="str">
        <f t="shared" si="6"/>
        <v/>
      </c>
      <c r="M22" s="117" t="str">
        <f t="shared" si="2"/>
        <v/>
      </c>
    </row>
    <row r="23" spans="1:13" ht="16.5" customHeight="1" x14ac:dyDescent="0.4">
      <c r="A23" s="30"/>
      <c r="B23" s="85"/>
      <c r="C23" s="100"/>
      <c r="D23" s="101"/>
      <c r="E23" s="102"/>
      <c r="F23" s="103" t="str">
        <f t="shared" si="3"/>
        <v/>
      </c>
      <c r="G23" s="104" t="str">
        <f t="shared" si="4"/>
        <v/>
      </c>
      <c r="H23" s="93" t="str">
        <f t="shared" si="5"/>
        <v/>
      </c>
      <c r="I23" s="89"/>
      <c r="J23" s="74">
        <f t="shared" si="1"/>
        <v>0</v>
      </c>
      <c r="K23" s="77"/>
      <c r="L23" s="82" t="str">
        <f t="shared" si="6"/>
        <v/>
      </c>
      <c r="M23" s="117" t="str">
        <f t="shared" si="2"/>
        <v/>
      </c>
    </row>
    <row r="24" spans="1:13" ht="16.5" customHeight="1" x14ac:dyDescent="0.4">
      <c r="A24" s="30"/>
      <c r="B24" s="85"/>
      <c r="C24" s="100"/>
      <c r="D24" s="101"/>
      <c r="E24" s="102"/>
      <c r="F24" s="103" t="str">
        <f t="shared" si="3"/>
        <v/>
      </c>
      <c r="G24" s="104" t="str">
        <f t="shared" si="4"/>
        <v/>
      </c>
      <c r="H24" s="93" t="str">
        <f t="shared" si="5"/>
        <v/>
      </c>
      <c r="I24" s="89"/>
      <c r="J24" s="74">
        <f t="shared" si="1"/>
        <v>0</v>
      </c>
      <c r="K24" s="77"/>
      <c r="L24" s="82" t="str">
        <f t="shared" si="6"/>
        <v/>
      </c>
      <c r="M24" s="117" t="str">
        <f t="shared" si="2"/>
        <v/>
      </c>
    </row>
    <row r="25" spans="1:13" ht="16.5" customHeight="1" x14ac:dyDescent="0.4">
      <c r="A25" s="30"/>
      <c r="B25" s="85"/>
      <c r="C25" s="100"/>
      <c r="D25" s="101"/>
      <c r="E25" s="102"/>
      <c r="F25" s="103" t="str">
        <f t="shared" si="3"/>
        <v/>
      </c>
      <c r="G25" s="104" t="str">
        <f t="shared" si="4"/>
        <v/>
      </c>
      <c r="H25" s="93" t="str">
        <f t="shared" si="5"/>
        <v/>
      </c>
      <c r="I25" s="89"/>
      <c r="J25" s="74">
        <f t="shared" si="1"/>
        <v>0</v>
      </c>
      <c r="K25" s="77"/>
      <c r="L25" s="82" t="str">
        <f t="shared" si="6"/>
        <v/>
      </c>
      <c r="M25" s="117" t="str">
        <f t="shared" si="2"/>
        <v/>
      </c>
    </row>
    <row r="26" spans="1:13" ht="16.5" customHeight="1" x14ac:dyDescent="0.4">
      <c r="A26" s="30"/>
      <c r="B26" s="85"/>
      <c r="C26" s="100"/>
      <c r="D26" s="101"/>
      <c r="E26" s="102"/>
      <c r="F26" s="103" t="str">
        <f t="shared" si="3"/>
        <v/>
      </c>
      <c r="G26" s="104" t="str">
        <f t="shared" si="4"/>
        <v/>
      </c>
      <c r="H26" s="93" t="str">
        <f t="shared" si="5"/>
        <v/>
      </c>
      <c r="I26" s="89"/>
      <c r="J26" s="74">
        <f t="shared" si="1"/>
        <v>0</v>
      </c>
      <c r="K26" s="77"/>
      <c r="L26" s="82" t="str">
        <f t="shared" si="6"/>
        <v/>
      </c>
      <c r="M26" s="117" t="str">
        <f t="shared" si="2"/>
        <v/>
      </c>
    </row>
    <row r="27" spans="1:13" ht="16.5" customHeight="1" x14ac:dyDescent="0.4">
      <c r="A27" s="30"/>
      <c r="B27" s="85"/>
      <c r="C27" s="100"/>
      <c r="D27" s="101"/>
      <c r="E27" s="102"/>
      <c r="F27" s="103" t="str">
        <f t="shared" si="3"/>
        <v/>
      </c>
      <c r="G27" s="104" t="str">
        <f t="shared" si="4"/>
        <v/>
      </c>
      <c r="H27" s="93" t="str">
        <f t="shared" si="5"/>
        <v/>
      </c>
      <c r="I27" s="89"/>
      <c r="J27" s="74">
        <f t="shared" si="1"/>
        <v>0</v>
      </c>
      <c r="K27" s="77"/>
      <c r="L27" s="82" t="str">
        <f t="shared" si="6"/>
        <v/>
      </c>
      <c r="M27" s="117" t="str">
        <f t="shared" si="2"/>
        <v/>
      </c>
    </row>
    <row r="28" spans="1:13" ht="16.5" customHeight="1" x14ac:dyDescent="0.4">
      <c r="A28" s="30"/>
      <c r="B28" s="85"/>
      <c r="C28" s="100"/>
      <c r="D28" s="101"/>
      <c r="E28" s="102"/>
      <c r="F28" s="103" t="str">
        <f t="shared" si="3"/>
        <v/>
      </c>
      <c r="G28" s="104" t="str">
        <f t="shared" si="4"/>
        <v/>
      </c>
      <c r="H28" s="93" t="str">
        <f t="shared" si="5"/>
        <v/>
      </c>
      <c r="I28" s="89"/>
      <c r="J28" s="74">
        <f t="shared" si="1"/>
        <v>0</v>
      </c>
      <c r="K28" s="77"/>
      <c r="L28" s="82" t="str">
        <f t="shared" si="6"/>
        <v/>
      </c>
      <c r="M28" s="117" t="str">
        <f t="shared" si="2"/>
        <v/>
      </c>
    </row>
    <row r="29" spans="1:13" ht="16.5" customHeight="1" x14ac:dyDescent="0.4">
      <c r="A29" s="30"/>
      <c r="B29" s="85"/>
      <c r="C29" s="100"/>
      <c r="D29" s="101"/>
      <c r="E29" s="102"/>
      <c r="F29" s="103" t="str">
        <f t="shared" si="3"/>
        <v/>
      </c>
      <c r="G29" s="104" t="str">
        <f t="shared" si="4"/>
        <v/>
      </c>
      <c r="H29" s="93" t="str">
        <f t="shared" si="5"/>
        <v/>
      </c>
      <c r="I29" s="89"/>
      <c r="J29" s="74">
        <f t="shared" si="1"/>
        <v>0</v>
      </c>
      <c r="K29" s="77"/>
      <c r="L29" s="82" t="str">
        <f t="shared" si="6"/>
        <v/>
      </c>
      <c r="M29" s="117" t="str">
        <f t="shared" si="2"/>
        <v/>
      </c>
    </row>
    <row r="30" spans="1:13" ht="16.5" customHeight="1" x14ac:dyDescent="0.4">
      <c r="A30" s="30"/>
      <c r="B30" s="85"/>
      <c r="C30" s="100"/>
      <c r="D30" s="101"/>
      <c r="E30" s="102"/>
      <c r="F30" s="103" t="str">
        <f t="shared" si="3"/>
        <v/>
      </c>
      <c r="G30" s="104" t="str">
        <f t="shared" si="4"/>
        <v/>
      </c>
      <c r="H30" s="93" t="str">
        <f t="shared" si="5"/>
        <v/>
      </c>
      <c r="I30" s="89"/>
      <c r="J30" s="74">
        <f t="shared" si="1"/>
        <v>0</v>
      </c>
      <c r="K30" s="77"/>
      <c r="L30" s="82" t="str">
        <f t="shared" si="6"/>
        <v/>
      </c>
      <c r="M30" s="117" t="str">
        <f t="shared" si="2"/>
        <v/>
      </c>
    </row>
    <row r="31" spans="1:13" ht="16.5" customHeight="1" x14ac:dyDescent="0.4">
      <c r="A31" s="30"/>
      <c r="B31" s="85"/>
      <c r="C31" s="100"/>
      <c r="D31" s="101"/>
      <c r="E31" s="102"/>
      <c r="F31" s="103" t="str">
        <f t="shared" si="3"/>
        <v/>
      </c>
      <c r="G31" s="104" t="str">
        <f t="shared" si="4"/>
        <v/>
      </c>
      <c r="H31" s="93" t="str">
        <f t="shared" si="5"/>
        <v/>
      </c>
      <c r="I31" s="89"/>
      <c r="J31" s="74">
        <f t="shared" si="1"/>
        <v>0</v>
      </c>
      <c r="K31" s="77"/>
      <c r="L31" s="82" t="str">
        <f t="shared" si="6"/>
        <v/>
      </c>
      <c r="M31" s="117" t="str">
        <f t="shared" si="2"/>
        <v/>
      </c>
    </row>
    <row r="32" spans="1:13" ht="16.5" customHeight="1" x14ac:dyDescent="0.4">
      <c r="A32" s="30"/>
      <c r="B32" s="85"/>
      <c r="C32" s="100"/>
      <c r="D32" s="101"/>
      <c r="E32" s="102"/>
      <c r="F32" s="103" t="str">
        <f t="shared" si="3"/>
        <v/>
      </c>
      <c r="G32" s="104" t="str">
        <f t="shared" si="4"/>
        <v/>
      </c>
      <c r="H32" s="93" t="str">
        <f t="shared" si="5"/>
        <v/>
      </c>
      <c r="I32" s="89"/>
      <c r="J32" s="74">
        <f t="shared" si="1"/>
        <v>0</v>
      </c>
      <c r="K32" s="77"/>
      <c r="L32" s="82" t="str">
        <f t="shared" si="6"/>
        <v/>
      </c>
      <c r="M32" s="117" t="str">
        <f t="shared" si="2"/>
        <v/>
      </c>
    </row>
    <row r="33" spans="1:16" ht="16.5" customHeight="1" x14ac:dyDescent="0.4">
      <c r="A33" s="30"/>
      <c r="B33" s="85"/>
      <c r="C33" s="100"/>
      <c r="D33" s="101"/>
      <c r="E33" s="102"/>
      <c r="F33" s="103" t="str">
        <f t="shared" si="3"/>
        <v/>
      </c>
      <c r="G33" s="104" t="str">
        <f t="shared" si="4"/>
        <v/>
      </c>
      <c r="H33" s="93" t="str">
        <f t="shared" si="5"/>
        <v/>
      </c>
      <c r="I33" s="89"/>
      <c r="J33" s="74">
        <f t="shared" si="1"/>
        <v>0</v>
      </c>
      <c r="K33" s="77"/>
      <c r="L33" s="82" t="str">
        <f t="shared" si="6"/>
        <v/>
      </c>
      <c r="M33" s="117" t="str">
        <f t="shared" si="2"/>
        <v/>
      </c>
    </row>
    <row r="34" spans="1:16" ht="16.5" customHeight="1" x14ac:dyDescent="0.4">
      <c r="A34" s="30"/>
      <c r="B34" s="85"/>
      <c r="C34" s="100"/>
      <c r="D34" s="101"/>
      <c r="E34" s="102"/>
      <c r="F34" s="103" t="str">
        <f t="shared" si="3"/>
        <v/>
      </c>
      <c r="G34" s="104" t="str">
        <f t="shared" si="4"/>
        <v/>
      </c>
      <c r="H34" s="93" t="str">
        <f t="shared" si="5"/>
        <v/>
      </c>
      <c r="I34" s="89"/>
      <c r="J34" s="74">
        <f t="shared" si="1"/>
        <v>0</v>
      </c>
      <c r="K34" s="77"/>
      <c r="L34" s="82" t="str">
        <f t="shared" si="6"/>
        <v/>
      </c>
      <c r="M34" s="117" t="str">
        <f t="shared" si="2"/>
        <v/>
      </c>
    </row>
    <row r="35" spans="1:16" ht="16.5" customHeight="1" x14ac:dyDescent="0.4">
      <c r="A35" s="30"/>
      <c r="B35" s="85"/>
      <c r="C35" s="100"/>
      <c r="D35" s="101"/>
      <c r="E35" s="102"/>
      <c r="F35" s="103" t="str">
        <f t="shared" si="3"/>
        <v/>
      </c>
      <c r="G35" s="104" t="str">
        <f t="shared" si="4"/>
        <v/>
      </c>
      <c r="H35" s="93" t="str">
        <f t="shared" si="5"/>
        <v/>
      </c>
      <c r="I35" s="89"/>
      <c r="J35" s="74">
        <f t="shared" si="1"/>
        <v>0</v>
      </c>
      <c r="K35" s="77"/>
      <c r="L35" s="82" t="str">
        <f t="shared" si="6"/>
        <v/>
      </c>
      <c r="M35" s="117" t="str">
        <f t="shared" si="2"/>
        <v/>
      </c>
    </row>
    <row r="36" spans="1:16" ht="16.5" customHeight="1" x14ac:dyDescent="0.4">
      <c r="A36" s="30"/>
      <c r="B36" s="85"/>
      <c r="C36" s="100"/>
      <c r="D36" s="101"/>
      <c r="E36" s="102"/>
      <c r="F36" s="103" t="str">
        <f t="shared" si="3"/>
        <v/>
      </c>
      <c r="G36" s="104" t="str">
        <f t="shared" si="4"/>
        <v/>
      </c>
      <c r="H36" s="93" t="str">
        <f t="shared" si="5"/>
        <v/>
      </c>
      <c r="I36" s="89"/>
      <c r="J36" s="74">
        <f t="shared" si="1"/>
        <v>0</v>
      </c>
      <c r="K36" s="77"/>
      <c r="L36" s="82" t="str">
        <f t="shared" si="6"/>
        <v/>
      </c>
      <c r="M36" s="117" t="str">
        <f t="shared" si="2"/>
        <v/>
      </c>
    </row>
    <row r="37" spans="1:16" ht="16.5" customHeight="1" x14ac:dyDescent="0.4">
      <c r="A37" s="30"/>
      <c r="B37" s="85"/>
      <c r="C37" s="100"/>
      <c r="D37" s="101"/>
      <c r="E37" s="102"/>
      <c r="F37" s="103" t="str">
        <f t="shared" si="3"/>
        <v/>
      </c>
      <c r="G37" s="104" t="str">
        <f t="shared" si="4"/>
        <v/>
      </c>
      <c r="H37" s="93" t="str">
        <f t="shared" si="5"/>
        <v/>
      </c>
      <c r="I37" s="89"/>
      <c r="J37" s="74">
        <f t="shared" si="1"/>
        <v>0</v>
      </c>
      <c r="K37" s="77"/>
      <c r="L37" s="82" t="str">
        <f t="shared" si="6"/>
        <v/>
      </c>
      <c r="M37" s="117" t="str">
        <f t="shared" si="2"/>
        <v/>
      </c>
    </row>
    <row r="38" spans="1:16" ht="16.5" customHeight="1" x14ac:dyDescent="0.4">
      <c r="A38" s="30"/>
      <c r="B38" s="85"/>
      <c r="C38" s="100"/>
      <c r="D38" s="101"/>
      <c r="E38" s="102"/>
      <c r="F38" s="103" t="str">
        <f t="shared" si="3"/>
        <v/>
      </c>
      <c r="G38" s="104" t="str">
        <f t="shared" si="4"/>
        <v/>
      </c>
      <c r="H38" s="93" t="str">
        <f t="shared" si="5"/>
        <v/>
      </c>
      <c r="I38" s="89"/>
      <c r="J38" s="74">
        <f t="shared" si="1"/>
        <v>0</v>
      </c>
      <c r="K38" s="77"/>
      <c r="L38" s="82" t="str">
        <f t="shared" si="6"/>
        <v/>
      </c>
      <c r="M38" s="117" t="str">
        <f t="shared" si="2"/>
        <v/>
      </c>
    </row>
    <row r="39" spans="1:16" ht="16.5" customHeight="1" x14ac:dyDescent="0.4">
      <c r="A39" s="30"/>
      <c r="B39" s="85"/>
      <c r="C39" s="100"/>
      <c r="D39" s="101"/>
      <c r="E39" s="102"/>
      <c r="F39" s="103" t="str">
        <f t="shared" si="3"/>
        <v/>
      </c>
      <c r="G39" s="104" t="str">
        <f t="shared" si="4"/>
        <v/>
      </c>
      <c r="H39" s="93" t="str">
        <f t="shared" si="5"/>
        <v/>
      </c>
      <c r="I39" s="89"/>
      <c r="J39" s="74">
        <f t="shared" si="1"/>
        <v>0</v>
      </c>
      <c r="K39" s="77"/>
      <c r="L39" s="82" t="str">
        <f t="shared" si="6"/>
        <v/>
      </c>
      <c r="M39" s="117" t="str">
        <f t="shared" si="2"/>
        <v/>
      </c>
    </row>
    <row r="40" spans="1:16" ht="16.5" customHeight="1" x14ac:dyDescent="0.4">
      <c r="A40" s="30"/>
      <c r="B40" s="85"/>
      <c r="C40" s="100"/>
      <c r="D40" s="101"/>
      <c r="E40" s="102"/>
      <c r="F40" s="103" t="str">
        <f t="shared" si="3"/>
        <v/>
      </c>
      <c r="G40" s="104" t="str">
        <f t="shared" si="4"/>
        <v/>
      </c>
      <c r="H40" s="93" t="str">
        <f t="shared" si="5"/>
        <v/>
      </c>
      <c r="I40" s="89"/>
      <c r="J40" s="74">
        <f t="shared" si="1"/>
        <v>0</v>
      </c>
      <c r="K40" s="77"/>
      <c r="L40" s="82" t="str">
        <f t="shared" si="6"/>
        <v/>
      </c>
      <c r="M40" s="117" t="str">
        <f t="shared" si="2"/>
        <v/>
      </c>
    </row>
    <row r="41" spans="1:16" ht="16.5" customHeight="1" thickBot="1" x14ac:dyDescent="0.45">
      <c r="A41" s="31"/>
      <c r="B41" s="86"/>
      <c r="C41" s="105"/>
      <c r="D41" s="106"/>
      <c r="E41" s="107"/>
      <c r="F41" s="108" t="str">
        <f t="shared" si="3"/>
        <v/>
      </c>
      <c r="G41" s="109" t="str">
        <f t="shared" si="4"/>
        <v/>
      </c>
      <c r="H41" s="94" t="str">
        <f t="shared" si="5"/>
        <v/>
      </c>
      <c r="I41" s="90"/>
      <c r="J41" s="75">
        <f t="shared" si="1"/>
        <v>0</v>
      </c>
      <c r="K41" s="78"/>
      <c r="L41" s="83" t="str">
        <f t="shared" si="6"/>
        <v/>
      </c>
      <c r="M41" s="118" t="str">
        <f t="shared" si="2"/>
        <v/>
      </c>
    </row>
    <row r="45" spans="1:16" ht="14.25" thickBot="1" x14ac:dyDescent="0.45"/>
    <row r="46" spans="1:16" x14ac:dyDescent="0.4">
      <c r="O46" s="34"/>
      <c r="P46" s="35" t="s">
        <v>32</v>
      </c>
    </row>
    <row r="47" spans="1:16" x14ac:dyDescent="0.4">
      <c r="O47" s="36" t="s">
        <v>7</v>
      </c>
      <c r="P47" s="37">
        <v>510</v>
      </c>
    </row>
    <row r="48" spans="1:16" x14ac:dyDescent="0.4">
      <c r="O48" s="36" t="s">
        <v>8</v>
      </c>
      <c r="P48" s="37">
        <v>514</v>
      </c>
    </row>
    <row r="49" spans="15:16" x14ac:dyDescent="0.4">
      <c r="O49" s="36" t="s">
        <v>9</v>
      </c>
      <c r="P49" s="37">
        <v>503</v>
      </c>
    </row>
    <row r="50" spans="15:16" x14ac:dyDescent="0.4">
      <c r="O50" s="36" t="s">
        <v>10</v>
      </c>
      <c r="P50" s="37">
        <v>510</v>
      </c>
    </row>
    <row r="51" spans="15:16" x14ac:dyDescent="0.4">
      <c r="O51" s="36" t="s">
        <v>11</v>
      </c>
      <c r="P51" s="37">
        <v>520</v>
      </c>
    </row>
    <row r="52" spans="15:16" x14ac:dyDescent="0.4">
      <c r="O52" s="36" t="s">
        <v>12</v>
      </c>
      <c r="P52" s="37">
        <v>530</v>
      </c>
    </row>
    <row r="53" spans="15:16" x14ac:dyDescent="0.4">
      <c r="O53" s="36" t="s">
        <v>13</v>
      </c>
      <c r="P53" s="37">
        <v>499</v>
      </c>
    </row>
    <row r="54" spans="15:16" x14ac:dyDescent="0.4">
      <c r="O54" s="36" t="s">
        <v>14</v>
      </c>
      <c r="P54" s="37">
        <v>489</v>
      </c>
    </row>
    <row r="55" spans="15:16" x14ac:dyDescent="0.4">
      <c r="O55" s="36" t="s">
        <v>15</v>
      </c>
      <c r="P55" s="37">
        <v>494</v>
      </c>
    </row>
    <row r="56" spans="15:16" x14ac:dyDescent="0.4">
      <c r="O56" s="36" t="s">
        <v>16</v>
      </c>
      <c r="P56" s="37">
        <v>519</v>
      </c>
    </row>
    <row r="57" spans="15:16" x14ac:dyDescent="0.4">
      <c r="O57" s="36" t="s">
        <v>17</v>
      </c>
      <c r="P57" s="37">
        <v>474</v>
      </c>
    </row>
    <row r="58" spans="15:16" x14ac:dyDescent="0.4">
      <c r="O58" s="36" t="s">
        <v>18</v>
      </c>
      <c r="P58" s="37">
        <v>503</v>
      </c>
    </row>
    <row r="59" spans="15:16" x14ac:dyDescent="0.4">
      <c r="O59" s="36" t="s">
        <v>19</v>
      </c>
      <c r="P59" s="37">
        <v>500</v>
      </c>
    </row>
    <row r="60" spans="15:16" x14ac:dyDescent="0.4">
      <c r="O60" s="36" t="s">
        <v>20</v>
      </c>
      <c r="P60" s="37">
        <v>495</v>
      </c>
    </row>
    <row r="61" spans="15:16" x14ac:dyDescent="0.4">
      <c r="O61" s="36" t="s">
        <v>21</v>
      </c>
      <c r="P61" s="37">
        <v>481</v>
      </c>
    </row>
    <row r="62" spans="15:16" x14ac:dyDescent="0.4">
      <c r="O62" s="36" t="s">
        <v>22</v>
      </c>
      <c r="P62" s="37">
        <v>467</v>
      </c>
    </row>
    <row r="63" spans="15:16" ht="14.25" thickBot="1" x14ac:dyDescent="0.45">
      <c r="O63" s="38" t="s">
        <v>23</v>
      </c>
      <c r="P63" s="39">
        <v>463</v>
      </c>
    </row>
  </sheetData>
  <mergeCells count="13">
    <mergeCell ref="M13:M14"/>
    <mergeCell ref="A15:B15"/>
    <mergeCell ref="I4:L4"/>
    <mergeCell ref="I5:L5"/>
    <mergeCell ref="I6:L6"/>
    <mergeCell ref="A13:A14"/>
    <mergeCell ref="B13:B14"/>
    <mergeCell ref="C13:F13"/>
    <mergeCell ref="H13:H14"/>
    <mergeCell ref="I13:I14"/>
    <mergeCell ref="J13:J14"/>
    <mergeCell ref="K13:K14"/>
    <mergeCell ref="L13:L14"/>
  </mergeCells>
  <phoneticPr fontId="2"/>
  <conditionalFormatting sqref="J16:L41">
    <cfRule type="cellIs" dxfId="2" priority="2" operator="lessThan">
      <formula>#REF!</formula>
    </cfRule>
  </conditionalFormatting>
  <conditionalFormatting sqref="M16:M41">
    <cfRule type="cellIs" dxfId="1" priority="1" operator="lessThan">
      <formula>#REF!</formula>
    </cfRule>
  </conditionalFormatting>
  <pageMargins left="0.7" right="0.7" top="0.75" bottom="0.75" header="0.3" footer="0.3"/>
  <pageSetup paperSize="9" scale="6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P63"/>
  <sheetViews>
    <sheetView view="pageBreakPreview" zoomScale="69" zoomScaleNormal="96" zoomScaleSheetLayoutView="69" workbookViewId="0"/>
  </sheetViews>
  <sheetFormatPr defaultColWidth="9" defaultRowHeight="13.5" x14ac:dyDescent="0.4"/>
  <cols>
    <col min="1" max="1" width="21.5" style="1" customWidth="1"/>
    <col min="2" max="2" width="14.5" style="1" customWidth="1"/>
    <col min="3" max="5" width="11" style="1" customWidth="1"/>
    <col min="6" max="6" width="17.75" style="1" customWidth="1"/>
    <col min="7" max="7" width="16.75" style="1" customWidth="1"/>
    <col min="8" max="8" width="12.75" style="1" customWidth="1"/>
    <col min="9" max="9" width="14.75" style="1" customWidth="1"/>
    <col min="10" max="12" width="12.5" style="1" customWidth="1"/>
    <col min="13" max="13" width="18.25" style="1" customWidth="1"/>
    <col min="14" max="14" width="3.125" style="1" customWidth="1"/>
    <col min="15" max="15" width="13" style="1" customWidth="1"/>
    <col min="16" max="16" width="25.5" style="1" customWidth="1"/>
    <col min="17" max="16384" width="9" style="1"/>
  </cols>
  <sheetData>
    <row r="1" spans="1:13" x14ac:dyDescent="0.4">
      <c r="A1" s="1" t="s">
        <v>33</v>
      </c>
    </row>
    <row r="2" spans="1:13" ht="18.75" customHeight="1" x14ac:dyDescent="0.4">
      <c r="A2" s="3" t="s">
        <v>0</v>
      </c>
      <c r="C2" s="4"/>
      <c r="D2" s="4"/>
      <c r="E2" s="4"/>
      <c r="F2" s="4"/>
      <c r="G2" s="4"/>
      <c r="H2" s="4"/>
      <c r="I2" s="4"/>
    </row>
    <row r="3" spans="1:13" ht="18.75" customHeight="1" thickBot="1" x14ac:dyDescent="0.45">
      <c r="A3" s="5" t="s">
        <v>34</v>
      </c>
      <c r="C3" s="4"/>
      <c r="D3" s="4"/>
      <c r="E3" s="4"/>
      <c r="F3" s="4"/>
      <c r="G3" s="4"/>
      <c r="H3" s="4"/>
      <c r="I3" s="4"/>
    </row>
    <row r="4" spans="1:13" ht="21" customHeight="1" thickBot="1" x14ac:dyDescent="0.45">
      <c r="A4" s="6"/>
      <c r="C4" s="4"/>
      <c r="D4" s="4"/>
      <c r="E4" s="4"/>
      <c r="F4" s="4"/>
      <c r="G4" s="4"/>
      <c r="H4" s="4"/>
      <c r="I4" s="130" t="s">
        <v>1</v>
      </c>
      <c r="J4" s="133"/>
      <c r="K4" s="133"/>
      <c r="L4" s="131"/>
      <c r="M4" s="7"/>
    </row>
    <row r="5" spans="1:13" ht="18" thickBot="1" x14ac:dyDescent="0.45">
      <c r="A5" s="2" t="s">
        <v>25</v>
      </c>
      <c r="C5" s="4"/>
      <c r="D5" s="4"/>
      <c r="E5" s="4"/>
      <c r="H5" s="4"/>
      <c r="I5" s="146" t="s">
        <v>68</v>
      </c>
      <c r="J5" s="157"/>
      <c r="K5" s="157"/>
      <c r="L5" s="147"/>
      <c r="M5" s="14"/>
    </row>
    <row r="6" spans="1:13" ht="18" thickBot="1" x14ac:dyDescent="0.45">
      <c r="A6" s="2" t="s">
        <v>46</v>
      </c>
      <c r="C6" s="4"/>
      <c r="D6" s="4"/>
      <c r="E6" s="4"/>
      <c r="H6" s="4"/>
      <c r="I6" s="148" t="s">
        <v>27</v>
      </c>
      <c r="J6" s="158"/>
      <c r="K6" s="158"/>
      <c r="L6" s="149"/>
      <c r="M6" s="15">
        <f>M15+M5</f>
        <v>50000</v>
      </c>
    </row>
    <row r="7" spans="1:13" ht="17.25" x14ac:dyDescent="0.4">
      <c r="A7" s="2" t="s">
        <v>69</v>
      </c>
      <c r="C7" s="4"/>
      <c r="D7" s="4"/>
      <c r="E7" s="4"/>
      <c r="H7" s="4"/>
    </row>
    <row r="8" spans="1:13" ht="17.25" x14ac:dyDescent="0.4">
      <c r="A8" s="2" t="s">
        <v>49</v>
      </c>
      <c r="C8" s="4"/>
      <c r="D8" s="4"/>
      <c r="E8" s="4"/>
      <c r="H8" s="4"/>
    </row>
    <row r="9" spans="1:13" ht="17.25" x14ac:dyDescent="0.4">
      <c r="A9" s="2" t="s">
        <v>64</v>
      </c>
      <c r="C9" s="4"/>
      <c r="D9" s="4"/>
      <c r="E9" s="4"/>
      <c r="H9" s="4"/>
    </row>
    <row r="10" spans="1:13" ht="19.5" customHeight="1" x14ac:dyDescent="0.4">
      <c r="A10" s="2" t="s">
        <v>70</v>
      </c>
      <c r="C10" s="4"/>
      <c r="D10" s="4"/>
      <c r="E10" s="4"/>
      <c r="H10" s="4"/>
    </row>
    <row r="11" spans="1:13" ht="24.75" customHeight="1" x14ac:dyDescent="0.4">
      <c r="C11" s="4"/>
      <c r="D11" s="4"/>
      <c r="E11" s="4"/>
      <c r="H11" s="4"/>
    </row>
    <row r="12" spans="1:13" ht="9.75" customHeight="1" thickBot="1" x14ac:dyDescent="0.45">
      <c r="B12" s="16"/>
      <c r="C12" s="4"/>
      <c r="D12" s="4"/>
      <c r="E12" s="4"/>
      <c r="H12" s="4"/>
      <c r="I12" s="4"/>
      <c r="J12" s="13"/>
      <c r="K12" s="13"/>
      <c r="L12" s="13"/>
    </row>
    <row r="13" spans="1:13" ht="25.5" customHeight="1" x14ac:dyDescent="0.4">
      <c r="A13" s="134" t="s">
        <v>2</v>
      </c>
      <c r="B13" s="138" t="s">
        <v>30</v>
      </c>
      <c r="C13" s="153" t="s">
        <v>39</v>
      </c>
      <c r="D13" s="154"/>
      <c r="E13" s="154"/>
      <c r="F13" s="154"/>
      <c r="G13" s="114"/>
      <c r="H13" s="159" t="s">
        <v>47</v>
      </c>
      <c r="I13" s="161" t="s">
        <v>71</v>
      </c>
      <c r="J13" s="142" t="s">
        <v>77</v>
      </c>
      <c r="K13" s="142" t="s">
        <v>73</v>
      </c>
      <c r="L13" s="142" t="s">
        <v>48</v>
      </c>
      <c r="M13" s="138" t="s">
        <v>74</v>
      </c>
    </row>
    <row r="14" spans="1:13" ht="55.5" customHeight="1" thickBot="1" x14ac:dyDescent="0.45">
      <c r="A14" s="152"/>
      <c r="B14" s="139"/>
      <c r="C14" s="52" t="s">
        <v>67</v>
      </c>
      <c r="D14" s="53" t="s">
        <v>66</v>
      </c>
      <c r="E14" s="57" t="s">
        <v>65</v>
      </c>
      <c r="F14" s="58" t="s">
        <v>75</v>
      </c>
      <c r="G14" s="54" t="s">
        <v>76</v>
      </c>
      <c r="H14" s="160"/>
      <c r="I14" s="162"/>
      <c r="J14" s="143"/>
      <c r="K14" s="143"/>
      <c r="L14" s="143"/>
      <c r="M14" s="139"/>
    </row>
    <row r="15" spans="1:13" ht="46.5" customHeight="1" thickBot="1" x14ac:dyDescent="0.45">
      <c r="A15" s="150" t="s">
        <v>3</v>
      </c>
      <c r="B15" s="151"/>
      <c r="C15" s="110">
        <f>SUM(C16:C41)</f>
        <v>55</v>
      </c>
      <c r="D15" s="111">
        <f t="shared" ref="D15:H15" si="0">SUM(D16:D41)</f>
        <v>65</v>
      </c>
      <c r="E15" s="111">
        <f t="shared" si="0"/>
        <v>410</v>
      </c>
      <c r="F15" s="112">
        <f>SUM(F16:F41)</f>
        <v>355</v>
      </c>
      <c r="G15" s="113">
        <f>SUM(G16:G41)</f>
        <v>345</v>
      </c>
      <c r="H15" s="91">
        <f t="shared" si="0"/>
        <v>315</v>
      </c>
      <c r="I15" s="87"/>
      <c r="J15" s="73"/>
      <c r="K15" s="79"/>
      <c r="L15" s="79"/>
      <c r="M15" s="115">
        <f>SUM(M16:M41)</f>
        <v>50000</v>
      </c>
    </row>
    <row r="16" spans="1:13" ht="16.5" customHeight="1" x14ac:dyDescent="0.4">
      <c r="A16" s="20" t="s">
        <v>50</v>
      </c>
      <c r="B16" s="84">
        <v>1111</v>
      </c>
      <c r="C16" s="95">
        <v>50</v>
      </c>
      <c r="D16" s="96">
        <v>20</v>
      </c>
      <c r="E16" s="97">
        <v>200</v>
      </c>
      <c r="F16" s="98">
        <f>IF(E16=0,"",IF(E16-C16&gt;0,E16-C16,0))</f>
        <v>150</v>
      </c>
      <c r="G16" s="99">
        <f>IF(E16=0,"",IF(E16-D16&gt;0,E16-D16,0))</f>
        <v>180</v>
      </c>
      <c r="H16" s="92">
        <f>IF(E16=0,"",MIN(F16,G16))</f>
        <v>150</v>
      </c>
      <c r="I16" s="88">
        <v>10000</v>
      </c>
      <c r="J16" s="80">
        <f>INT(IF(E16&gt;0,I16/E16*10,0))</f>
        <v>500</v>
      </c>
      <c r="K16" s="76">
        <v>500</v>
      </c>
      <c r="L16" s="81">
        <f>IF(K16=0,"",INT(IF(J16&lt;=(K16-150),0,IF(J16&lt;(K16+150),2500+(2500/150*(J16-K16)),5000))))</f>
        <v>2500</v>
      </c>
      <c r="M16" s="116">
        <f>IF(K16=0,"",ROUNDDOWN(H16*L16/10,-3))</f>
        <v>37000</v>
      </c>
    </row>
    <row r="17" spans="1:13" ht="16.5" customHeight="1" x14ac:dyDescent="0.4">
      <c r="A17" s="25" t="s">
        <v>51</v>
      </c>
      <c r="B17" s="85">
        <v>2222</v>
      </c>
      <c r="C17" s="100">
        <v>0</v>
      </c>
      <c r="D17" s="101">
        <v>40</v>
      </c>
      <c r="E17" s="102">
        <v>200</v>
      </c>
      <c r="F17" s="103">
        <f t="shared" ref="F17:F41" si="1">IF(E17=0,"",IF(E17-C17&gt;0,E17-C17,0))</f>
        <v>200</v>
      </c>
      <c r="G17" s="104">
        <f t="shared" ref="G17:G41" si="2">IF(E17=0,"",IF(E17-D17&gt;0,E17-D17,0))</f>
        <v>160</v>
      </c>
      <c r="H17" s="93">
        <f t="shared" ref="H17:H41" si="3">IF(E17=0,"",MIN(F17,G17))</f>
        <v>160</v>
      </c>
      <c r="I17" s="89">
        <v>8000</v>
      </c>
      <c r="J17" s="74">
        <f t="shared" ref="J17:J41" si="4">INT(IF(E17&gt;0,I17/E17*10,0))</f>
        <v>400</v>
      </c>
      <c r="K17" s="77">
        <v>500</v>
      </c>
      <c r="L17" s="82">
        <f t="shared" ref="L17:L41" si="5">IF(K17=0,"",INT(IF(J17&lt;=(K17-150),0,IF(J17&lt;(K17+150),2500+(2500/150*(J17-K17)),5000))))</f>
        <v>833</v>
      </c>
      <c r="M17" s="117">
        <f>IF(K17=0,"",ROUNDDOWN(H17*L17/10,-3))</f>
        <v>13000</v>
      </c>
    </row>
    <row r="18" spans="1:13" ht="16.5" customHeight="1" x14ac:dyDescent="0.4">
      <c r="A18" s="30" t="s">
        <v>52</v>
      </c>
      <c r="B18" s="85">
        <v>3333</v>
      </c>
      <c r="C18" s="100">
        <v>5</v>
      </c>
      <c r="D18" s="101">
        <v>5</v>
      </c>
      <c r="E18" s="102">
        <v>10</v>
      </c>
      <c r="F18" s="103">
        <f t="shared" si="1"/>
        <v>5</v>
      </c>
      <c r="G18" s="104">
        <f t="shared" si="2"/>
        <v>5</v>
      </c>
      <c r="H18" s="93">
        <f t="shared" si="3"/>
        <v>5</v>
      </c>
      <c r="I18" s="89">
        <v>450</v>
      </c>
      <c r="J18" s="74">
        <f t="shared" si="4"/>
        <v>450</v>
      </c>
      <c r="K18" s="77">
        <v>500</v>
      </c>
      <c r="L18" s="82">
        <f t="shared" si="5"/>
        <v>1666</v>
      </c>
      <c r="M18" s="117">
        <f t="shared" ref="M18:M41" si="6">IF(K18=0,"",ROUNDDOWN(H18*L18/10,-3))</f>
        <v>0</v>
      </c>
    </row>
    <row r="19" spans="1:13" ht="16.5" customHeight="1" x14ac:dyDescent="0.4">
      <c r="A19" s="30"/>
      <c r="B19" s="85"/>
      <c r="C19" s="100"/>
      <c r="D19" s="101"/>
      <c r="E19" s="102"/>
      <c r="F19" s="103" t="str">
        <f t="shared" si="1"/>
        <v/>
      </c>
      <c r="G19" s="104" t="str">
        <f t="shared" si="2"/>
        <v/>
      </c>
      <c r="H19" s="93" t="str">
        <f t="shared" si="3"/>
        <v/>
      </c>
      <c r="I19" s="89"/>
      <c r="J19" s="74">
        <f>INT(IF(E19&gt;0,I19/E19*10,0))</f>
        <v>0</v>
      </c>
      <c r="K19" s="77"/>
      <c r="L19" s="82" t="str">
        <f t="shared" si="5"/>
        <v/>
      </c>
      <c r="M19" s="117" t="str">
        <f t="shared" si="6"/>
        <v/>
      </c>
    </row>
    <row r="20" spans="1:13" ht="16.5" customHeight="1" x14ac:dyDescent="0.4">
      <c r="A20" s="30"/>
      <c r="B20" s="85"/>
      <c r="C20" s="100"/>
      <c r="D20" s="101"/>
      <c r="E20" s="102"/>
      <c r="F20" s="103" t="str">
        <f t="shared" si="1"/>
        <v/>
      </c>
      <c r="G20" s="104" t="str">
        <f t="shared" si="2"/>
        <v/>
      </c>
      <c r="H20" s="93" t="str">
        <f t="shared" si="3"/>
        <v/>
      </c>
      <c r="I20" s="89"/>
      <c r="J20" s="74">
        <f t="shared" si="4"/>
        <v>0</v>
      </c>
      <c r="K20" s="77"/>
      <c r="L20" s="82" t="str">
        <f t="shared" si="5"/>
        <v/>
      </c>
      <c r="M20" s="117" t="str">
        <f t="shared" si="6"/>
        <v/>
      </c>
    </row>
    <row r="21" spans="1:13" ht="16.5" customHeight="1" x14ac:dyDescent="0.4">
      <c r="A21" s="30"/>
      <c r="B21" s="85"/>
      <c r="C21" s="100"/>
      <c r="D21" s="101"/>
      <c r="E21" s="102"/>
      <c r="F21" s="103" t="str">
        <f t="shared" si="1"/>
        <v/>
      </c>
      <c r="G21" s="104" t="str">
        <f t="shared" si="2"/>
        <v/>
      </c>
      <c r="H21" s="93" t="str">
        <f t="shared" si="3"/>
        <v/>
      </c>
      <c r="I21" s="89"/>
      <c r="J21" s="74">
        <f t="shared" si="4"/>
        <v>0</v>
      </c>
      <c r="K21" s="77"/>
      <c r="L21" s="82" t="str">
        <f t="shared" si="5"/>
        <v/>
      </c>
      <c r="M21" s="117" t="str">
        <f t="shared" si="6"/>
        <v/>
      </c>
    </row>
    <row r="22" spans="1:13" ht="16.5" customHeight="1" x14ac:dyDescent="0.4">
      <c r="A22" s="30"/>
      <c r="B22" s="85"/>
      <c r="C22" s="100"/>
      <c r="D22" s="101"/>
      <c r="E22" s="102"/>
      <c r="F22" s="103" t="str">
        <f t="shared" si="1"/>
        <v/>
      </c>
      <c r="G22" s="104" t="str">
        <f t="shared" si="2"/>
        <v/>
      </c>
      <c r="H22" s="93" t="str">
        <f t="shared" si="3"/>
        <v/>
      </c>
      <c r="I22" s="89"/>
      <c r="J22" s="74">
        <f t="shared" si="4"/>
        <v>0</v>
      </c>
      <c r="K22" s="77"/>
      <c r="L22" s="82" t="str">
        <f t="shared" si="5"/>
        <v/>
      </c>
      <c r="M22" s="117" t="str">
        <f t="shared" si="6"/>
        <v/>
      </c>
    </row>
    <row r="23" spans="1:13" ht="16.5" customHeight="1" x14ac:dyDescent="0.4">
      <c r="A23" s="30"/>
      <c r="B23" s="85"/>
      <c r="C23" s="100"/>
      <c r="D23" s="101"/>
      <c r="E23" s="102"/>
      <c r="F23" s="103" t="str">
        <f t="shared" si="1"/>
        <v/>
      </c>
      <c r="G23" s="104" t="str">
        <f t="shared" si="2"/>
        <v/>
      </c>
      <c r="H23" s="93" t="str">
        <f t="shared" si="3"/>
        <v/>
      </c>
      <c r="I23" s="89"/>
      <c r="J23" s="74">
        <f t="shared" si="4"/>
        <v>0</v>
      </c>
      <c r="K23" s="77"/>
      <c r="L23" s="82" t="str">
        <f t="shared" si="5"/>
        <v/>
      </c>
      <c r="M23" s="117" t="str">
        <f t="shared" si="6"/>
        <v/>
      </c>
    </row>
    <row r="24" spans="1:13" ht="16.5" customHeight="1" x14ac:dyDescent="0.4">
      <c r="A24" s="30"/>
      <c r="B24" s="85"/>
      <c r="C24" s="100"/>
      <c r="D24" s="101"/>
      <c r="E24" s="102"/>
      <c r="F24" s="103" t="str">
        <f t="shared" si="1"/>
        <v/>
      </c>
      <c r="G24" s="104" t="str">
        <f t="shared" si="2"/>
        <v/>
      </c>
      <c r="H24" s="93" t="str">
        <f t="shared" si="3"/>
        <v/>
      </c>
      <c r="I24" s="89"/>
      <c r="J24" s="74">
        <f t="shared" si="4"/>
        <v>0</v>
      </c>
      <c r="K24" s="77"/>
      <c r="L24" s="82" t="str">
        <f t="shared" si="5"/>
        <v/>
      </c>
      <c r="M24" s="117" t="str">
        <f t="shared" si="6"/>
        <v/>
      </c>
    </row>
    <row r="25" spans="1:13" ht="16.5" customHeight="1" x14ac:dyDescent="0.4">
      <c r="A25" s="30"/>
      <c r="B25" s="85"/>
      <c r="C25" s="100"/>
      <c r="D25" s="101"/>
      <c r="E25" s="102"/>
      <c r="F25" s="103" t="str">
        <f t="shared" si="1"/>
        <v/>
      </c>
      <c r="G25" s="104" t="str">
        <f t="shared" si="2"/>
        <v/>
      </c>
      <c r="H25" s="93" t="str">
        <f t="shared" si="3"/>
        <v/>
      </c>
      <c r="I25" s="89"/>
      <c r="J25" s="74">
        <f t="shared" si="4"/>
        <v>0</v>
      </c>
      <c r="K25" s="77"/>
      <c r="L25" s="82" t="str">
        <f t="shared" si="5"/>
        <v/>
      </c>
      <c r="M25" s="117" t="str">
        <f t="shared" si="6"/>
        <v/>
      </c>
    </row>
    <row r="26" spans="1:13" ht="16.5" customHeight="1" x14ac:dyDescent="0.4">
      <c r="A26" s="30"/>
      <c r="B26" s="85"/>
      <c r="C26" s="100"/>
      <c r="D26" s="101"/>
      <c r="E26" s="102"/>
      <c r="F26" s="103" t="str">
        <f t="shared" si="1"/>
        <v/>
      </c>
      <c r="G26" s="104" t="str">
        <f t="shared" si="2"/>
        <v/>
      </c>
      <c r="H26" s="93" t="str">
        <f t="shared" si="3"/>
        <v/>
      </c>
      <c r="I26" s="89"/>
      <c r="J26" s="74">
        <f t="shared" si="4"/>
        <v>0</v>
      </c>
      <c r="K26" s="77"/>
      <c r="L26" s="82" t="str">
        <f t="shared" si="5"/>
        <v/>
      </c>
      <c r="M26" s="117" t="str">
        <f t="shared" si="6"/>
        <v/>
      </c>
    </row>
    <row r="27" spans="1:13" ht="16.5" customHeight="1" x14ac:dyDescent="0.4">
      <c r="A27" s="30"/>
      <c r="B27" s="85"/>
      <c r="C27" s="100"/>
      <c r="D27" s="101"/>
      <c r="E27" s="102"/>
      <c r="F27" s="103" t="str">
        <f t="shared" si="1"/>
        <v/>
      </c>
      <c r="G27" s="104" t="str">
        <f t="shared" si="2"/>
        <v/>
      </c>
      <c r="H27" s="93" t="str">
        <f t="shared" si="3"/>
        <v/>
      </c>
      <c r="I27" s="89"/>
      <c r="J27" s="74">
        <f t="shared" si="4"/>
        <v>0</v>
      </c>
      <c r="K27" s="77"/>
      <c r="L27" s="82" t="str">
        <f t="shared" si="5"/>
        <v/>
      </c>
      <c r="M27" s="117" t="str">
        <f t="shared" si="6"/>
        <v/>
      </c>
    </row>
    <row r="28" spans="1:13" ht="16.5" customHeight="1" x14ac:dyDescent="0.4">
      <c r="A28" s="30"/>
      <c r="B28" s="85"/>
      <c r="C28" s="100"/>
      <c r="D28" s="101"/>
      <c r="E28" s="102"/>
      <c r="F28" s="103" t="str">
        <f t="shared" si="1"/>
        <v/>
      </c>
      <c r="G28" s="104" t="str">
        <f t="shared" si="2"/>
        <v/>
      </c>
      <c r="H28" s="93" t="str">
        <f t="shared" si="3"/>
        <v/>
      </c>
      <c r="I28" s="89"/>
      <c r="J28" s="74">
        <f t="shared" si="4"/>
        <v>0</v>
      </c>
      <c r="K28" s="77"/>
      <c r="L28" s="82" t="str">
        <f t="shared" si="5"/>
        <v/>
      </c>
      <c r="M28" s="117" t="str">
        <f t="shared" si="6"/>
        <v/>
      </c>
    </row>
    <row r="29" spans="1:13" ht="16.5" customHeight="1" x14ac:dyDescent="0.4">
      <c r="A29" s="30"/>
      <c r="B29" s="85"/>
      <c r="C29" s="100"/>
      <c r="D29" s="101"/>
      <c r="E29" s="102"/>
      <c r="F29" s="103" t="str">
        <f t="shared" si="1"/>
        <v/>
      </c>
      <c r="G29" s="104" t="str">
        <f t="shared" si="2"/>
        <v/>
      </c>
      <c r="H29" s="93" t="str">
        <f t="shared" si="3"/>
        <v/>
      </c>
      <c r="I29" s="89"/>
      <c r="J29" s="74">
        <f t="shared" si="4"/>
        <v>0</v>
      </c>
      <c r="K29" s="77"/>
      <c r="L29" s="82" t="str">
        <f t="shared" si="5"/>
        <v/>
      </c>
      <c r="M29" s="117" t="str">
        <f t="shared" si="6"/>
        <v/>
      </c>
    </row>
    <row r="30" spans="1:13" ht="16.5" customHeight="1" x14ac:dyDescent="0.4">
      <c r="A30" s="30"/>
      <c r="B30" s="85"/>
      <c r="C30" s="100"/>
      <c r="D30" s="101"/>
      <c r="E30" s="102"/>
      <c r="F30" s="103" t="str">
        <f t="shared" si="1"/>
        <v/>
      </c>
      <c r="G30" s="104" t="str">
        <f t="shared" si="2"/>
        <v/>
      </c>
      <c r="H30" s="93" t="str">
        <f t="shared" si="3"/>
        <v/>
      </c>
      <c r="I30" s="89"/>
      <c r="J30" s="74">
        <f t="shared" si="4"/>
        <v>0</v>
      </c>
      <c r="K30" s="77"/>
      <c r="L30" s="82" t="str">
        <f t="shared" si="5"/>
        <v/>
      </c>
      <c r="M30" s="117" t="str">
        <f t="shared" si="6"/>
        <v/>
      </c>
    </row>
    <row r="31" spans="1:13" ht="16.5" customHeight="1" x14ac:dyDescent="0.4">
      <c r="A31" s="30"/>
      <c r="B31" s="85"/>
      <c r="C31" s="100"/>
      <c r="D31" s="101"/>
      <c r="E31" s="102"/>
      <c r="F31" s="103" t="str">
        <f t="shared" si="1"/>
        <v/>
      </c>
      <c r="G31" s="104" t="str">
        <f t="shared" si="2"/>
        <v/>
      </c>
      <c r="H31" s="93" t="str">
        <f t="shared" si="3"/>
        <v/>
      </c>
      <c r="I31" s="89"/>
      <c r="J31" s="74">
        <f t="shared" si="4"/>
        <v>0</v>
      </c>
      <c r="K31" s="77"/>
      <c r="L31" s="82" t="str">
        <f t="shared" si="5"/>
        <v/>
      </c>
      <c r="M31" s="117" t="str">
        <f t="shared" si="6"/>
        <v/>
      </c>
    </row>
    <row r="32" spans="1:13" ht="16.5" customHeight="1" x14ac:dyDescent="0.4">
      <c r="A32" s="30"/>
      <c r="B32" s="85"/>
      <c r="C32" s="100"/>
      <c r="D32" s="101"/>
      <c r="E32" s="102"/>
      <c r="F32" s="103" t="str">
        <f t="shared" si="1"/>
        <v/>
      </c>
      <c r="G32" s="104" t="str">
        <f t="shared" si="2"/>
        <v/>
      </c>
      <c r="H32" s="93" t="str">
        <f t="shared" si="3"/>
        <v/>
      </c>
      <c r="I32" s="89"/>
      <c r="J32" s="74">
        <f t="shared" si="4"/>
        <v>0</v>
      </c>
      <c r="K32" s="77"/>
      <c r="L32" s="82" t="str">
        <f t="shared" si="5"/>
        <v/>
      </c>
      <c r="M32" s="117" t="str">
        <f t="shared" si="6"/>
        <v/>
      </c>
    </row>
    <row r="33" spans="1:16" ht="16.5" customHeight="1" x14ac:dyDescent="0.4">
      <c r="A33" s="30"/>
      <c r="B33" s="85"/>
      <c r="C33" s="100"/>
      <c r="D33" s="101"/>
      <c r="E33" s="102"/>
      <c r="F33" s="103" t="str">
        <f t="shared" si="1"/>
        <v/>
      </c>
      <c r="G33" s="104" t="str">
        <f t="shared" si="2"/>
        <v/>
      </c>
      <c r="H33" s="93" t="str">
        <f t="shared" si="3"/>
        <v/>
      </c>
      <c r="I33" s="89"/>
      <c r="J33" s="74">
        <f t="shared" si="4"/>
        <v>0</v>
      </c>
      <c r="K33" s="77"/>
      <c r="L33" s="82" t="str">
        <f t="shared" si="5"/>
        <v/>
      </c>
      <c r="M33" s="117" t="str">
        <f t="shared" si="6"/>
        <v/>
      </c>
    </row>
    <row r="34" spans="1:16" ht="16.5" customHeight="1" x14ac:dyDescent="0.4">
      <c r="A34" s="30"/>
      <c r="B34" s="85"/>
      <c r="C34" s="100"/>
      <c r="D34" s="101"/>
      <c r="E34" s="102"/>
      <c r="F34" s="103" t="str">
        <f t="shared" si="1"/>
        <v/>
      </c>
      <c r="G34" s="104" t="str">
        <f t="shared" si="2"/>
        <v/>
      </c>
      <c r="H34" s="93" t="str">
        <f t="shared" si="3"/>
        <v/>
      </c>
      <c r="I34" s="89"/>
      <c r="J34" s="74">
        <f t="shared" si="4"/>
        <v>0</v>
      </c>
      <c r="K34" s="77"/>
      <c r="L34" s="82" t="str">
        <f t="shared" si="5"/>
        <v/>
      </c>
      <c r="M34" s="117" t="str">
        <f t="shared" si="6"/>
        <v/>
      </c>
    </row>
    <row r="35" spans="1:16" ht="16.5" customHeight="1" x14ac:dyDescent="0.4">
      <c r="A35" s="30"/>
      <c r="B35" s="85"/>
      <c r="C35" s="100"/>
      <c r="D35" s="101"/>
      <c r="E35" s="102"/>
      <c r="F35" s="103" t="str">
        <f t="shared" si="1"/>
        <v/>
      </c>
      <c r="G35" s="104" t="str">
        <f t="shared" si="2"/>
        <v/>
      </c>
      <c r="H35" s="93" t="str">
        <f t="shared" si="3"/>
        <v/>
      </c>
      <c r="I35" s="89"/>
      <c r="J35" s="74">
        <f t="shared" si="4"/>
        <v>0</v>
      </c>
      <c r="K35" s="77"/>
      <c r="L35" s="82" t="str">
        <f t="shared" si="5"/>
        <v/>
      </c>
      <c r="M35" s="117" t="str">
        <f t="shared" si="6"/>
        <v/>
      </c>
    </row>
    <row r="36" spans="1:16" ht="16.5" customHeight="1" x14ac:dyDescent="0.4">
      <c r="A36" s="30"/>
      <c r="B36" s="85"/>
      <c r="C36" s="100"/>
      <c r="D36" s="101"/>
      <c r="E36" s="102"/>
      <c r="F36" s="103" t="str">
        <f t="shared" si="1"/>
        <v/>
      </c>
      <c r="G36" s="104" t="str">
        <f t="shared" si="2"/>
        <v/>
      </c>
      <c r="H36" s="93" t="str">
        <f t="shared" si="3"/>
        <v/>
      </c>
      <c r="I36" s="89"/>
      <c r="J36" s="74">
        <f t="shared" si="4"/>
        <v>0</v>
      </c>
      <c r="K36" s="77"/>
      <c r="L36" s="82" t="str">
        <f t="shared" si="5"/>
        <v/>
      </c>
      <c r="M36" s="117" t="str">
        <f t="shared" si="6"/>
        <v/>
      </c>
    </row>
    <row r="37" spans="1:16" ht="16.5" customHeight="1" x14ac:dyDescent="0.4">
      <c r="A37" s="30"/>
      <c r="B37" s="85"/>
      <c r="C37" s="100"/>
      <c r="D37" s="101"/>
      <c r="E37" s="102"/>
      <c r="F37" s="103" t="str">
        <f t="shared" si="1"/>
        <v/>
      </c>
      <c r="G37" s="104" t="str">
        <f t="shared" si="2"/>
        <v/>
      </c>
      <c r="H37" s="93" t="str">
        <f t="shared" si="3"/>
        <v/>
      </c>
      <c r="I37" s="89"/>
      <c r="J37" s="74">
        <f t="shared" si="4"/>
        <v>0</v>
      </c>
      <c r="K37" s="77"/>
      <c r="L37" s="82" t="str">
        <f t="shared" si="5"/>
        <v/>
      </c>
      <c r="M37" s="117" t="str">
        <f t="shared" si="6"/>
        <v/>
      </c>
    </row>
    <row r="38" spans="1:16" ht="16.5" customHeight="1" x14ac:dyDescent="0.4">
      <c r="A38" s="30"/>
      <c r="B38" s="85"/>
      <c r="C38" s="100"/>
      <c r="D38" s="101"/>
      <c r="E38" s="102"/>
      <c r="F38" s="103" t="str">
        <f t="shared" si="1"/>
        <v/>
      </c>
      <c r="G38" s="104" t="str">
        <f t="shared" si="2"/>
        <v/>
      </c>
      <c r="H38" s="93" t="str">
        <f t="shared" si="3"/>
        <v/>
      </c>
      <c r="I38" s="89"/>
      <c r="J38" s="74">
        <f t="shared" si="4"/>
        <v>0</v>
      </c>
      <c r="K38" s="77"/>
      <c r="L38" s="82" t="str">
        <f t="shared" si="5"/>
        <v/>
      </c>
      <c r="M38" s="117" t="str">
        <f t="shared" si="6"/>
        <v/>
      </c>
    </row>
    <row r="39" spans="1:16" ht="16.5" customHeight="1" x14ac:dyDescent="0.4">
      <c r="A39" s="30"/>
      <c r="B39" s="85"/>
      <c r="C39" s="100"/>
      <c r="D39" s="101"/>
      <c r="E39" s="102"/>
      <c r="F39" s="103" t="str">
        <f t="shared" si="1"/>
        <v/>
      </c>
      <c r="G39" s="104" t="str">
        <f t="shared" si="2"/>
        <v/>
      </c>
      <c r="H39" s="93" t="str">
        <f t="shared" si="3"/>
        <v/>
      </c>
      <c r="I39" s="89"/>
      <c r="J39" s="74">
        <f t="shared" si="4"/>
        <v>0</v>
      </c>
      <c r="K39" s="77"/>
      <c r="L39" s="82" t="str">
        <f t="shared" si="5"/>
        <v/>
      </c>
      <c r="M39" s="117" t="str">
        <f t="shared" si="6"/>
        <v/>
      </c>
    </row>
    <row r="40" spans="1:16" ht="16.5" customHeight="1" x14ac:dyDescent="0.4">
      <c r="A40" s="30"/>
      <c r="B40" s="85"/>
      <c r="C40" s="100"/>
      <c r="D40" s="101"/>
      <c r="E40" s="102"/>
      <c r="F40" s="103" t="str">
        <f t="shared" si="1"/>
        <v/>
      </c>
      <c r="G40" s="104" t="str">
        <f t="shared" si="2"/>
        <v/>
      </c>
      <c r="H40" s="93" t="str">
        <f t="shared" si="3"/>
        <v/>
      </c>
      <c r="I40" s="89"/>
      <c r="J40" s="74">
        <f t="shared" si="4"/>
        <v>0</v>
      </c>
      <c r="K40" s="77"/>
      <c r="L40" s="82" t="str">
        <f t="shared" si="5"/>
        <v/>
      </c>
      <c r="M40" s="117" t="str">
        <f t="shared" si="6"/>
        <v/>
      </c>
    </row>
    <row r="41" spans="1:16" ht="16.5" customHeight="1" thickBot="1" x14ac:dyDescent="0.45">
      <c r="A41" s="31"/>
      <c r="B41" s="86"/>
      <c r="C41" s="105"/>
      <c r="D41" s="106"/>
      <c r="E41" s="107"/>
      <c r="F41" s="108" t="str">
        <f t="shared" si="1"/>
        <v/>
      </c>
      <c r="G41" s="109" t="str">
        <f t="shared" si="2"/>
        <v/>
      </c>
      <c r="H41" s="94" t="str">
        <f t="shared" si="3"/>
        <v/>
      </c>
      <c r="I41" s="90"/>
      <c r="J41" s="75">
        <f t="shared" si="4"/>
        <v>0</v>
      </c>
      <c r="K41" s="78"/>
      <c r="L41" s="83" t="str">
        <f t="shared" si="5"/>
        <v/>
      </c>
      <c r="M41" s="118" t="str">
        <f t="shared" si="6"/>
        <v/>
      </c>
    </row>
    <row r="45" spans="1:16" ht="14.25" thickBot="1" x14ac:dyDescent="0.45"/>
    <row r="46" spans="1:16" x14ac:dyDescent="0.4">
      <c r="O46" s="34"/>
      <c r="P46" s="35" t="s">
        <v>32</v>
      </c>
    </row>
    <row r="47" spans="1:16" x14ac:dyDescent="0.4">
      <c r="O47" s="36" t="s">
        <v>7</v>
      </c>
      <c r="P47" s="37">
        <v>510</v>
      </c>
    </row>
    <row r="48" spans="1:16" x14ac:dyDescent="0.4">
      <c r="O48" s="36" t="s">
        <v>8</v>
      </c>
      <c r="P48" s="37">
        <v>514</v>
      </c>
    </row>
    <row r="49" spans="15:16" x14ac:dyDescent="0.4">
      <c r="O49" s="36" t="s">
        <v>9</v>
      </c>
      <c r="P49" s="37">
        <v>503</v>
      </c>
    </row>
    <row r="50" spans="15:16" x14ac:dyDescent="0.4">
      <c r="O50" s="36" t="s">
        <v>10</v>
      </c>
      <c r="P50" s="37">
        <v>510</v>
      </c>
    </row>
    <row r="51" spans="15:16" x14ac:dyDescent="0.4">
      <c r="O51" s="36" t="s">
        <v>11</v>
      </c>
      <c r="P51" s="37">
        <v>520</v>
      </c>
    </row>
    <row r="52" spans="15:16" x14ac:dyDescent="0.4">
      <c r="O52" s="36" t="s">
        <v>12</v>
      </c>
      <c r="P52" s="37">
        <v>530</v>
      </c>
    </row>
    <row r="53" spans="15:16" x14ac:dyDescent="0.4">
      <c r="O53" s="36" t="s">
        <v>13</v>
      </c>
      <c r="P53" s="37">
        <v>499</v>
      </c>
    </row>
    <row r="54" spans="15:16" x14ac:dyDescent="0.4">
      <c r="O54" s="36" t="s">
        <v>14</v>
      </c>
      <c r="P54" s="37">
        <v>489</v>
      </c>
    </row>
    <row r="55" spans="15:16" x14ac:dyDescent="0.4">
      <c r="O55" s="36" t="s">
        <v>15</v>
      </c>
      <c r="P55" s="37">
        <v>494</v>
      </c>
    </row>
    <row r="56" spans="15:16" x14ac:dyDescent="0.4">
      <c r="O56" s="36" t="s">
        <v>16</v>
      </c>
      <c r="P56" s="37">
        <v>519</v>
      </c>
    </row>
    <row r="57" spans="15:16" x14ac:dyDescent="0.4">
      <c r="O57" s="36" t="s">
        <v>17</v>
      </c>
      <c r="P57" s="37">
        <v>474</v>
      </c>
    </row>
    <row r="58" spans="15:16" x14ac:dyDescent="0.4">
      <c r="O58" s="36" t="s">
        <v>18</v>
      </c>
      <c r="P58" s="37">
        <v>503</v>
      </c>
    </row>
    <row r="59" spans="15:16" x14ac:dyDescent="0.4">
      <c r="O59" s="36" t="s">
        <v>19</v>
      </c>
      <c r="P59" s="37">
        <v>500</v>
      </c>
    </row>
    <row r="60" spans="15:16" x14ac:dyDescent="0.4">
      <c r="O60" s="36" t="s">
        <v>20</v>
      </c>
      <c r="P60" s="37">
        <v>495</v>
      </c>
    </row>
    <row r="61" spans="15:16" x14ac:dyDescent="0.4">
      <c r="O61" s="36" t="s">
        <v>21</v>
      </c>
      <c r="P61" s="37">
        <v>481</v>
      </c>
    </row>
    <row r="62" spans="15:16" x14ac:dyDescent="0.4">
      <c r="O62" s="36" t="s">
        <v>22</v>
      </c>
      <c r="P62" s="37">
        <v>467</v>
      </c>
    </row>
    <row r="63" spans="15:16" ht="14.25" thickBot="1" x14ac:dyDescent="0.45">
      <c r="O63" s="38" t="s">
        <v>23</v>
      </c>
      <c r="P63" s="39">
        <v>463</v>
      </c>
    </row>
  </sheetData>
  <mergeCells count="13">
    <mergeCell ref="M13:M14"/>
    <mergeCell ref="A15:B15"/>
    <mergeCell ref="I4:L4"/>
    <mergeCell ref="I5:L5"/>
    <mergeCell ref="I6:L6"/>
    <mergeCell ref="A13:A14"/>
    <mergeCell ref="B13:B14"/>
    <mergeCell ref="C13:F13"/>
    <mergeCell ref="H13:H14"/>
    <mergeCell ref="I13:I14"/>
    <mergeCell ref="J13:J14"/>
    <mergeCell ref="K13:K14"/>
    <mergeCell ref="L13:L14"/>
  </mergeCells>
  <phoneticPr fontId="2"/>
  <conditionalFormatting sqref="J16:M41">
    <cfRule type="cellIs" dxfId="0" priority="3" operator="lessThan">
      <formula>#REF!</formula>
    </cfRule>
  </conditionalFormatting>
  <pageMargins left="0.7" right="0.7" top="0.75" bottom="0.75" header="0.3" footer="0.3"/>
  <pageSetup paperSize="9" scale="6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L8"/>
  <sheetViews>
    <sheetView view="pageBreakPreview" zoomScaleNormal="100" zoomScaleSheetLayoutView="100" workbookViewId="0"/>
  </sheetViews>
  <sheetFormatPr defaultColWidth="9" defaultRowHeight="13.5" x14ac:dyDescent="0.4"/>
  <cols>
    <col min="1" max="1" width="4.875" style="120" customWidth="1"/>
    <col min="2" max="2" width="13.375" style="120" customWidth="1"/>
    <col min="3" max="7" width="9" style="120"/>
    <col min="8" max="8" width="11.875" style="120" customWidth="1"/>
    <col min="9" max="16384" width="9" style="120"/>
  </cols>
  <sheetData>
    <row r="2" spans="2:12" ht="17.25" x14ac:dyDescent="0.4">
      <c r="B2" s="119" t="s">
        <v>63</v>
      </c>
      <c r="H2" s="120" t="s">
        <v>53</v>
      </c>
    </row>
    <row r="3" spans="2:12" ht="14.25" thickBot="1" x14ac:dyDescent="0.45"/>
    <row r="4" spans="2:12" ht="18.75" x14ac:dyDescent="0.4">
      <c r="B4" s="163" t="s">
        <v>54</v>
      </c>
      <c r="C4" s="164"/>
      <c r="D4" s="164"/>
      <c r="E4" s="167" t="s">
        <v>55</v>
      </c>
      <c r="F4" s="168"/>
      <c r="G4" s="168"/>
      <c r="H4" s="168"/>
      <c r="I4" s="168"/>
      <c r="J4" s="168"/>
      <c r="K4" s="168"/>
      <c r="L4" s="169"/>
    </row>
    <row r="5" spans="2:12" ht="31.5" x14ac:dyDescent="0.4">
      <c r="B5" s="165"/>
      <c r="C5" s="166"/>
      <c r="D5" s="166"/>
      <c r="E5" s="121" t="s">
        <v>56</v>
      </c>
      <c r="F5" s="121" t="s">
        <v>57</v>
      </c>
      <c r="G5" s="122" t="s">
        <v>58</v>
      </c>
      <c r="H5" s="123" t="s">
        <v>59</v>
      </c>
      <c r="I5" s="121" t="s">
        <v>60</v>
      </c>
      <c r="J5" s="121" t="s">
        <v>61</v>
      </c>
      <c r="K5" s="124"/>
      <c r="L5" s="125"/>
    </row>
    <row r="6" spans="2:12" ht="20.25" thickBot="1" x14ac:dyDescent="0.45">
      <c r="B6" s="170"/>
      <c r="C6" s="171"/>
      <c r="D6" s="171"/>
      <c r="E6" s="126"/>
      <c r="F6" s="126"/>
      <c r="G6" s="126"/>
      <c r="H6" s="126"/>
      <c r="I6" s="126"/>
      <c r="J6" s="126"/>
      <c r="K6" s="127"/>
      <c r="L6" s="128"/>
    </row>
    <row r="8" spans="2:12" ht="17.25" x14ac:dyDescent="0.4">
      <c r="B8" s="129" t="s">
        <v>62</v>
      </c>
    </row>
  </sheetData>
  <mergeCells count="3">
    <mergeCell ref="B4:D5"/>
    <mergeCell ref="E4:L4"/>
    <mergeCell ref="B6:D6"/>
  </mergeCells>
  <phoneticPr fontId="2"/>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飼料用米拡大分支援（印刷用）</vt:lpstr>
      <vt:lpstr>飼料用米拡大分支援 </vt:lpstr>
      <vt:lpstr>飼料用米拡大分支援 (記入例)</vt:lpstr>
      <vt:lpstr>（参考様式）推進事務費の内訳</vt:lpstr>
      <vt:lpstr>'飼料用米拡大分支援 '!Print_Area</vt:lpstr>
      <vt:lpstr>'飼料用米拡大分支援 (記入例)'!Print_Area</vt:lpstr>
      <vt:lpstr>'飼料用米拡大分支援（印刷用）'!Print_Area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冨尾　颯大</cp:lastModifiedBy>
  <cp:lastPrinted>2024-04-04T00:59:34Z</cp:lastPrinted>
  <dcterms:created xsi:type="dcterms:W3CDTF">2022-03-29T23:40:35Z</dcterms:created>
  <dcterms:modified xsi:type="dcterms:W3CDTF">2024-04-04T09:57:19Z</dcterms:modified>
</cp:coreProperties>
</file>