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農林水産部\畜産課\□004 しまね和牛振興G\03自給飼料\12耕畜連携\水田活用基盤維持緊急対策事業（R8・県）\要綱\施行\関係機関等\"/>
    </mc:Choice>
  </mc:AlternateContent>
  <xr:revisionPtr revIDLastSave="0" documentId="8_{ADC4151E-F755-4494-8E11-1B1FFD3DDC69}" xr6:coauthVersionLast="47" xr6:coauthVersionMax="47" xr10:uidLastSave="{00000000-0000-0000-0000-000000000000}"/>
  <bookViews>
    <workbookView xWindow="-28920" yWindow="-120" windowWidth="29040" windowHeight="15720" firstSheet="1" activeTab="1" xr2:uid="{00000000-000D-0000-FFFF-FFFF00000000}"/>
  </bookViews>
  <sheets>
    <sheet name="飼料用米拡大分支援（印刷用）" sheetId="2" state="hidden" r:id="rId1"/>
    <sheet name="堆肥利用拡大支援" sheetId="11" r:id="rId2"/>
    <sheet name="堆肥利用拡大支援 (記入例)" sheetId="12" r:id="rId3"/>
  </sheets>
  <externalReferences>
    <externalReference r:id="rId4"/>
  </externalReferences>
  <definedNames>
    <definedName name="_xlnm.Print_Area" localSheetId="0">'飼料用米拡大分支援（印刷用）'!$A$1:$M$41</definedName>
    <definedName name="_xlnm.Print_Area" localSheetId="1">堆肥利用拡大支援!$B$1:$M$40</definedName>
    <definedName name="_xlnm.Print_Area" localSheetId="2">'堆肥利用拡大支援 (記入例)'!$B$1:$M$40</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2" l="1"/>
  <c r="J39" i="12" s="1"/>
  <c r="I38" i="12"/>
  <c r="J38" i="12" s="1"/>
  <c r="J37" i="12"/>
  <c r="I37" i="12"/>
  <c r="I36" i="12"/>
  <c r="J36" i="12" s="1"/>
  <c r="I35" i="12"/>
  <c r="J35" i="12" s="1"/>
  <c r="I34" i="12"/>
  <c r="J34" i="12" s="1"/>
  <c r="I33" i="12"/>
  <c r="J33" i="12" s="1"/>
  <c r="I32" i="12"/>
  <c r="J32" i="12" s="1"/>
  <c r="J31" i="12"/>
  <c r="I31" i="12"/>
  <c r="I30" i="12"/>
  <c r="J30" i="12" s="1"/>
  <c r="I29" i="12"/>
  <c r="J29" i="12" s="1"/>
  <c r="I28" i="12"/>
  <c r="J28" i="12" s="1"/>
  <c r="I27" i="12"/>
  <c r="J27" i="12" s="1"/>
  <c r="I26" i="12"/>
  <c r="J26" i="12" s="1"/>
  <c r="J25" i="12"/>
  <c r="I25" i="12"/>
  <c r="I24" i="12"/>
  <c r="J24" i="12" s="1"/>
  <c r="I23" i="12"/>
  <c r="J23" i="12" s="1"/>
  <c r="I22" i="12"/>
  <c r="J22" i="12" s="1"/>
  <c r="I21" i="12"/>
  <c r="J21" i="12" s="1"/>
  <c r="I20" i="12"/>
  <c r="J20" i="12" s="1"/>
  <c r="J19" i="12"/>
  <c r="I19" i="12"/>
  <c r="I18" i="12"/>
  <c r="J18" i="12" s="1"/>
  <c r="I17" i="12"/>
  <c r="J17" i="12" s="1"/>
  <c r="I16" i="12"/>
  <c r="J16" i="12" s="1"/>
  <c r="I15" i="12"/>
  <c r="J15" i="12" s="1"/>
  <c r="J14" i="12" s="1"/>
  <c r="I10" i="12" s="1"/>
  <c r="I14" i="12"/>
  <c r="H14" i="12"/>
  <c r="I10" i="11"/>
  <c r="I39" i="11"/>
  <c r="J39" i="11" s="1"/>
  <c r="I38" i="11"/>
  <c r="J38" i="11" s="1"/>
  <c r="I37" i="11"/>
  <c r="J37" i="11" s="1"/>
  <c r="I36" i="11"/>
  <c r="J36" i="11" s="1"/>
  <c r="I35" i="11"/>
  <c r="J35" i="11" s="1"/>
  <c r="I34" i="11"/>
  <c r="J34" i="11" s="1"/>
  <c r="I33" i="11"/>
  <c r="J33" i="11" s="1"/>
  <c r="I32" i="11"/>
  <c r="J32" i="11" s="1"/>
  <c r="I31" i="11"/>
  <c r="J31" i="11" s="1"/>
  <c r="I30" i="11"/>
  <c r="J30" i="11" s="1"/>
  <c r="I29" i="11"/>
  <c r="J29" i="11" s="1"/>
  <c r="I28" i="11"/>
  <c r="J28" i="11" s="1"/>
  <c r="I27" i="11"/>
  <c r="J27" i="11" s="1"/>
  <c r="I26" i="11"/>
  <c r="J26" i="11" s="1"/>
  <c r="I25" i="11"/>
  <c r="J25" i="11" s="1"/>
  <c r="I24" i="11"/>
  <c r="J24" i="11" s="1"/>
  <c r="I23" i="11"/>
  <c r="J23" i="11" s="1"/>
  <c r="I22" i="11"/>
  <c r="J22" i="11" s="1"/>
  <c r="I21" i="11"/>
  <c r="J21" i="11" s="1"/>
  <c r="I20" i="11"/>
  <c r="J20" i="11" s="1"/>
  <c r="I19" i="11"/>
  <c r="J19" i="11" s="1"/>
  <c r="I18" i="11"/>
  <c r="J18" i="11" s="1"/>
  <c r="I17" i="11"/>
  <c r="J17" i="11" s="1"/>
  <c r="I16" i="11"/>
  <c r="J16" i="11" s="1"/>
  <c r="I15" i="11"/>
  <c r="J15" i="11" s="1"/>
  <c r="H14" i="11"/>
  <c r="I14" i="11" l="1"/>
  <c r="J14" i="11"/>
  <c r="E14" i="2" l="1"/>
  <c r="G22" i="2"/>
  <c r="G23" i="2"/>
  <c r="G24" i="2"/>
  <c r="G25" i="2"/>
  <c r="G26" i="2"/>
  <c r="G27" i="2"/>
  <c r="G28" i="2"/>
  <c r="G29" i="2"/>
  <c r="G30" i="2"/>
  <c r="G31" i="2"/>
  <c r="G32" i="2"/>
  <c r="G33" i="2"/>
  <c r="G34" i="2"/>
  <c r="G35" i="2"/>
  <c r="G36" i="2"/>
  <c r="G16" i="2"/>
  <c r="G15" i="2"/>
  <c r="F16" i="2"/>
  <c r="F17" i="2"/>
  <c r="F18" i="2"/>
  <c r="F19" i="2"/>
  <c r="F20" i="2"/>
  <c r="F21" i="2"/>
  <c r="F22" i="2"/>
  <c r="H22" i="2" s="1"/>
  <c r="F23" i="2"/>
  <c r="F24" i="2"/>
  <c r="F25" i="2"/>
  <c r="F26" i="2"/>
  <c r="F27" i="2"/>
  <c r="F28" i="2"/>
  <c r="H28" i="2" s="1"/>
  <c r="F29" i="2"/>
  <c r="H29" i="2" s="1"/>
  <c r="F30" i="2"/>
  <c r="F31" i="2"/>
  <c r="F32" i="2"/>
  <c r="F33" i="2"/>
  <c r="H33" i="2" s="1"/>
  <c r="F34" i="2"/>
  <c r="H34" i="2" s="1"/>
  <c r="F35" i="2"/>
  <c r="F36" i="2"/>
  <c r="F37" i="2"/>
  <c r="F38" i="2"/>
  <c r="F39" i="2"/>
  <c r="F40" i="2"/>
  <c r="F15" i="2"/>
  <c r="H24" i="2" l="1"/>
  <c r="H25" i="2"/>
  <c r="H36" i="2"/>
  <c r="H26" i="2"/>
  <c r="H32" i="2"/>
  <c r="H30" i="2"/>
  <c r="H16" i="2"/>
  <c r="H35" i="2"/>
  <c r="H31" i="2"/>
  <c r="H27" i="2"/>
  <c r="H23" i="2"/>
  <c r="H15" i="2"/>
  <c r="F14" i="2"/>
  <c r="G17" i="2"/>
  <c r="G18" i="2"/>
  <c r="H18" i="2" s="1"/>
  <c r="G19" i="2"/>
  <c r="H19" i="2" s="1"/>
  <c r="G20" i="2"/>
  <c r="H20" i="2" s="1"/>
  <c r="G21" i="2"/>
  <c r="H21" i="2" s="1"/>
  <c r="G37" i="2"/>
  <c r="H37" i="2" s="1"/>
  <c r="G38" i="2"/>
  <c r="H38" i="2" s="1"/>
  <c r="G39" i="2"/>
  <c r="H39" i="2" s="1"/>
  <c r="G40" i="2"/>
  <c r="H40" i="2" s="1"/>
  <c r="G14" i="2" l="1"/>
  <c r="H17" i="2"/>
  <c r="C14" i="2" l="1"/>
  <c r="K16" i="2" l="1"/>
  <c r="K17" i="2"/>
  <c r="K18" i="2"/>
  <c r="K19" i="2"/>
  <c r="K20" i="2"/>
  <c r="K21" i="2"/>
  <c r="K22" i="2"/>
  <c r="K23" i="2"/>
  <c r="K24" i="2"/>
  <c r="K25" i="2"/>
  <c r="K26" i="2"/>
  <c r="K27" i="2"/>
  <c r="K28" i="2"/>
  <c r="K29" i="2"/>
  <c r="K30" i="2"/>
  <c r="K31" i="2"/>
  <c r="K32" i="2"/>
  <c r="K33" i="2"/>
  <c r="K34" i="2"/>
  <c r="K35" i="2"/>
  <c r="K36" i="2"/>
  <c r="K37" i="2"/>
  <c r="K38" i="2"/>
  <c r="K39" i="2"/>
  <c r="K40" i="2"/>
  <c r="K15" i="2"/>
  <c r="I28" i="2"/>
  <c r="I29" i="2"/>
  <c r="I30" i="2"/>
  <c r="I31" i="2"/>
  <c r="I32" i="2"/>
  <c r="I37" i="2" l="1"/>
  <c r="I36" i="2"/>
  <c r="I26" i="2"/>
  <c r="I25" i="2"/>
  <c r="I24" i="2"/>
  <c r="I21" i="2"/>
  <c r="I17" i="2"/>
  <c r="D14" i="2"/>
  <c r="L6" i="2"/>
  <c r="L7" i="2" s="1"/>
  <c r="I18" i="2" l="1"/>
  <c r="I33" i="2"/>
  <c r="I38" i="2"/>
  <c r="I16" i="2"/>
  <c r="I22" i="2"/>
  <c r="I34" i="2"/>
  <c r="I20" i="2"/>
  <c r="I15" i="2"/>
  <c r="I19" i="2"/>
  <c r="I23" i="2"/>
  <c r="I27" i="2"/>
  <c r="I35" i="2"/>
  <c r="I39" i="2"/>
  <c r="I40" i="2"/>
  <c r="I14" i="2" l="1"/>
  <c r="L10" i="2" s="1"/>
  <c r="H14" i="2"/>
</calcChain>
</file>

<file path=xl/sharedStrings.xml><?xml version="1.0" encoding="utf-8"?>
<sst xmlns="http://schemas.openxmlformats.org/spreadsheetml/2006/main" count="113" uniqueCount="80">
  <si>
    <t>令和　年度水田農業経営安定推進対策事業実施（変更）計画書(実績報告書）</t>
    <rPh sb="22" eb="24">
      <t>ヘンコウ</t>
    </rPh>
    <rPh sb="29" eb="31">
      <t>ジッセキ</t>
    </rPh>
    <rPh sb="31" eb="34">
      <t>ホウコクショ</t>
    </rPh>
    <phoneticPr fontId="2"/>
  </si>
  <si>
    <t>地域農業再生協議会名</t>
    <rPh sb="0" eb="2">
      <t>チイキ</t>
    </rPh>
    <rPh sb="2" eb="6">
      <t>ノウギョウサイセイ</t>
    </rPh>
    <rPh sb="6" eb="9">
      <t>キョウギカイ</t>
    </rPh>
    <rPh sb="9" eb="10">
      <t>メイ</t>
    </rPh>
    <phoneticPr fontId="2"/>
  </si>
  <si>
    <t>生産者名</t>
    <rPh sb="0" eb="3">
      <t>セイサンシャ</t>
    </rPh>
    <rPh sb="3" eb="4">
      <t>メイ</t>
    </rPh>
    <phoneticPr fontId="2"/>
  </si>
  <si>
    <t>計</t>
    <rPh sb="0" eb="1">
      <t>ケイ</t>
    </rPh>
    <phoneticPr fontId="2"/>
  </si>
  <si>
    <t>R3</t>
    <phoneticPr fontId="2"/>
  </si>
  <si>
    <t>R4</t>
    <phoneticPr fontId="2"/>
  </si>
  <si>
    <t>×0.8</t>
    <phoneticPr fontId="2"/>
  </si>
  <si>
    <t>松江市</t>
    <rPh sb="0" eb="3">
      <t>マツエシ</t>
    </rPh>
    <phoneticPr fontId="4"/>
  </si>
  <si>
    <t>安来市</t>
    <rPh sb="0" eb="3">
      <t>ヤスギシ</t>
    </rPh>
    <phoneticPr fontId="4"/>
  </si>
  <si>
    <t>雲南市</t>
    <rPh sb="0" eb="2">
      <t>ウンナン</t>
    </rPh>
    <rPh sb="2" eb="3">
      <t>シ</t>
    </rPh>
    <phoneticPr fontId="4"/>
  </si>
  <si>
    <t>奥出雲町</t>
    <rPh sb="0" eb="1">
      <t>オク</t>
    </rPh>
    <rPh sb="1" eb="4">
      <t>イズモチョウ</t>
    </rPh>
    <phoneticPr fontId="4"/>
  </si>
  <si>
    <t>飯南町</t>
    <rPh sb="0" eb="3">
      <t>イイナンチョウ</t>
    </rPh>
    <phoneticPr fontId="4"/>
  </si>
  <si>
    <t>出雲市</t>
    <rPh sb="0" eb="1">
      <t>デ</t>
    </rPh>
    <rPh sb="1" eb="2">
      <t>クモ</t>
    </rPh>
    <rPh sb="2" eb="3">
      <t>シ</t>
    </rPh>
    <phoneticPr fontId="4"/>
  </si>
  <si>
    <t>大田市</t>
    <rPh sb="0" eb="3">
      <t>オオダシ</t>
    </rPh>
    <phoneticPr fontId="4"/>
  </si>
  <si>
    <t>川本町</t>
    <rPh sb="0" eb="1">
      <t>カワ</t>
    </rPh>
    <rPh sb="1" eb="2">
      <t>モト</t>
    </rPh>
    <rPh sb="2" eb="3">
      <t>チョウ</t>
    </rPh>
    <phoneticPr fontId="4"/>
  </si>
  <si>
    <t>美郷町</t>
    <rPh sb="0" eb="2">
      <t>ミサト</t>
    </rPh>
    <rPh sb="2" eb="3">
      <t>チョウ</t>
    </rPh>
    <phoneticPr fontId="4"/>
  </si>
  <si>
    <t>邑南町</t>
    <rPh sb="0" eb="1">
      <t>オウ</t>
    </rPh>
    <rPh sb="1" eb="2">
      <t>ナン</t>
    </rPh>
    <rPh sb="2" eb="3">
      <t>チョウ</t>
    </rPh>
    <phoneticPr fontId="4"/>
  </si>
  <si>
    <t>江津市</t>
    <rPh sb="0" eb="2">
      <t>ゴウツ</t>
    </rPh>
    <rPh sb="2" eb="3">
      <t>シ</t>
    </rPh>
    <phoneticPr fontId="4"/>
  </si>
  <si>
    <t>浜田市</t>
    <rPh sb="0" eb="3">
      <t>ハマダシ</t>
    </rPh>
    <phoneticPr fontId="4"/>
  </si>
  <si>
    <t>益田市</t>
    <rPh sb="0" eb="3">
      <t>マスダシ</t>
    </rPh>
    <phoneticPr fontId="4"/>
  </si>
  <si>
    <t>津和野町</t>
    <rPh sb="0" eb="4">
      <t>ツワノチョウ</t>
    </rPh>
    <phoneticPr fontId="4"/>
  </si>
  <si>
    <t>吉賀町</t>
    <rPh sb="0" eb="1">
      <t>ヨシ</t>
    </rPh>
    <rPh sb="1" eb="2">
      <t>ガ</t>
    </rPh>
    <rPh sb="2" eb="3">
      <t>チョウ</t>
    </rPh>
    <phoneticPr fontId="4"/>
  </si>
  <si>
    <t>隠岐の島町</t>
    <rPh sb="0" eb="2">
      <t>オキ</t>
    </rPh>
    <rPh sb="3" eb="5">
      <t>シマチョウ</t>
    </rPh>
    <phoneticPr fontId="4"/>
  </si>
  <si>
    <t>海士町</t>
    <rPh sb="0" eb="3">
      <t>アマチョウ</t>
    </rPh>
    <phoneticPr fontId="4"/>
  </si>
  <si>
    <t>市町村</t>
    <rPh sb="0" eb="3">
      <t>シチョウソン</t>
    </rPh>
    <phoneticPr fontId="2"/>
  </si>
  <si>
    <t>※１　生産者ごとにa未満を切り捨てて記入してください。</t>
    <rPh sb="3" eb="6">
      <t>セイサンシャ</t>
    </rPh>
    <rPh sb="10" eb="12">
      <t>ミマン</t>
    </rPh>
    <rPh sb="13" eb="14">
      <t>キ</t>
    </rPh>
    <rPh sb="15" eb="16">
      <t>ス</t>
    </rPh>
    <rPh sb="18" eb="20">
      <t>キニュウ</t>
    </rPh>
    <phoneticPr fontId="2"/>
  </si>
  <si>
    <t>交付額
（3,000円/10a）</t>
    <rPh sb="0" eb="2">
      <t>コウフ</t>
    </rPh>
    <rPh sb="2" eb="3">
      <t>ガク</t>
    </rPh>
    <rPh sb="10" eb="11">
      <t>エン</t>
    </rPh>
    <phoneticPr fontId="2"/>
  </si>
  <si>
    <t>総額(円）</t>
    <rPh sb="0" eb="2">
      <t>ソウガク</t>
    </rPh>
    <rPh sb="3" eb="4">
      <t>エン</t>
    </rPh>
    <phoneticPr fontId="2"/>
  </si>
  <si>
    <t>振込手数料（円）</t>
    <rPh sb="0" eb="5">
      <t>フリコミテスウリョウ</t>
    </rPh>
    <rPh sb="6" eb="7">
      <t>エン</t>
    </rPh>
    <phoneticPr fontId="2"/>
  </si>
  <si>
    <t>基準収量 (kg)</t>
    <rPh sb="0" eb="2">
      <t>キジュン</t>
    </rPh>
    <rPh sb="2" eb="4">
      <t>シュウリョウ</t>
    </rPh>
    <phoneticPr fontId="2"/>
  </si>
  <si>
    <t>経営所得安定対策等の交付申請者管理コード</t>
    <rPh sb="0" eb="8">
      <t>ケイエイショトクアンテイタイサク</t>
    </rPh>
    <rPh sb="8" eb="9">
      <t>トウ</t>
    </rPh>
    <rPh sb="10" eb="12">
      <t>コウフ</t>
    </rPh>
    <rPh sb="12" eb="15">
      <t>シンセイシャ</t>
    </rPh>
    <rPh sb="15" eb="17">
      <t>カンリ</t>
    </rPh>
    <phoneticPr fontId="2"/>
  </si>
  <si>
    <t>R5</t>
  </si>
  <si>
    <t>令和５年産基準収量(kg/10a)</t>
    <rPh sb="0" eb="2">
      <t>レイワ</t>
    </rPh>
    <rPh sb="3" eb="5">
      <t>ネンサン</t>
    </rPh>
    <rPh sb="5" eb="7">
      <t>キジュン</t>
    </rPh>
    <rPh sb="7" eb="9">
      <t>シュウリョウ</t>
    </rPh>
    <phoneticPr fontId="4"/>
  </si>
  <si>
    <t>（別記様式第３号）</t>
    <rPh sb="1" eb="3">
      <t>ベッキ</t>
    </rPh>
    <rPh sb="3" eb="5">
      <t>ヨウシキ</t>
    </rPh>
    <rPh sb="5" eb="6">
      <t>ダイ</t>
    </rPh>
    <rPh sb="7" eb="8">
      <t>ゴウ</t>
    </rPh>
    <phoneticPr fontId="2"/>
  </si>
  <si>
    <t>（飼料用米の拡大分支援）</t>
    <rPh sb="1" eb="4">
      <t>シリョウヨウ</t>
    </rPh>
    <rPh sb="4" eb="5">
      <t>マイ</t>
    </rPh>
    <rPh sb="6" eb="9">
      <t>カクダイブン</t>
    </rPh>
    <rPh sb="9" eb="11">
      <t>シエン</t>
    </rPh>
    <phoneticPr fontId="2"/>
  </si>
  <si>
    <t>※２　前年から面積が減少している場合は０としてください。</t>
    <rPh sb="3" eb="5">
      <t>ゼンネン</t>
    </rPh>
    <rPh sb="7" eb="9">
      <t>メンセキ</t>
    </rPh>
    <rPh sb="10" eb="12">
      <t>ゲンショウ</t>
    </rPh>
    <rPh sb="16" eb="18">
      <t>バアイ</t>
    </rPh>
    <phoneticPr fontId="2"/>
  </si>
  <si>
    <t>※３  戦略作物助成の助成対象数量を記入してください。（計画書には記入不要）</t>
    <rPh sb="4" eb="6">
      <t>センリャク</t>
    </rPh>
    <rPh sb="6" eb="8">
      <t>サクモツ</t>
    </rPh>
    <rPh sb="8" eb="10">
      <t>ジョセイ</t>
    </rPh>
    <rPh sb="11" eb="13">
      <t>ジョセイ</t>
    </rPh>
    <rPh sb="13" eb="15">
      <t>タイショウ</t>
    </rPh>
    <rPh sb="15" eb="17">
      <t>スウリョウ</t>
    </rPh>
    <rPh sb="18" eb="20">
      <t>キニュウ</t>
    </rPh>
    <rPh sb="28" eb="31">
      <t>ケイカクショ</t>
    </rPh>
    <rPh sb="33" eb="35">
      <t>キニュウ</t>
    </rPh>
    <rPh sb="35" eb="37">
      <t>フヨウ</t>
    </rPh>
    <phoneticPr fontId="2"/>
  </si>
  <si>
    <t>※４　収穫量が地域の基準収量の8割を下回る場合は理由を記入し、その根拠となる書類を添付してください。（計画書には記入不要）</t>
    <rPh sb="3" eb="5">
      <t>シュウカク</t>
    </rPh>
    <rPh sb="5" eb="6">
      <t>リョウ</t>
    </rPh>
    <rPh sb="7" eb="9">
      <t>チイキ</t>
    </rPh>
    <rPh sb="10" eb="12">
      <t>キジュン</t>
    </rPh>
    <rPh sb="12" eb="14">
      <t>シュウリョウ</t>
    </rPh>
    <rPh sb="16" eb="17">
      <t>ワリ</t>
    </rPh>
    <rPh sb="18" eb="20">
      <t>シタマワ</t>
    </rPh>
    <rPh sb="19" eb="20">
      <t>イカ</t>
    </rPh>
    <rPh sb="21" eb="23">
      <t>バアイ</t>
    </rPh>
    <rPh sb="24" eb="26">
      <t>リユウ</t>
    </rPh>
    <rPh sb="27" eb="29">
      <t>キニュウ</t>
    </rPh>
    <rPh sb="33" eb="35">
      <t>コンキョ</t>
    </rPh>
    <rPh sb="38" eb="40">
      <t>ショルイ</t>
    </rPh>
    <rPh sb="41" eb="43">
      <t>テンプ</t>
    </rPh>
    <phoneticPr fontId="2"/>
  </si>
  <si>
    <t>※５　実施計画書には地域農業再生協議会の業務方法書を添付してください。</t>
    <rPh sb="3" eb="8">
      <t>ジッシケイカクショ</t>
    </rPh>
    <rPh sb="10" eb="12">
      <t>チイキ</t>
    </rPh>
    <rPh sb="12" eb="14">
      <t>ノウギョウ</t>
    </rPh>
    <rPh sb="14" eb="16">
      <t>サイセイ</t>
    </rPh>
    <rPh sb="16" eb="19">
      <t>キョウギカイ</t>
    </rPh>
    <rPh sb="26" eb="28">
      <t>テンプ</t>
    </rPh>
    <phoneticPr fontId="2"/>
  </si>
  <si>
    <r>
      <t>戦略作物助成対象面積（a）</t>
    </r>
    <r>
      <rPr>
        <vertAlign val="superscript"/>
        <sz val="11"/>
        <rFont val="ＭＳ Ｐ明朝"/>
        <family val="1"/>
        <charset val="128"/>
      </rPr>
      <t>※１</t>
    </r>
    <phoneticPr fontId="2"/>
  </si>
  <si>
    <r>
      <t>交付対象
面積
(a)</t>
    </r>
    <r>
      <rPr>
        <vertAlign val="superscript"/>
        <sz val="11"/>
        <rFont val="ＭＳ Ｐ明朝"/>
        <family val="1"/>
        <charset val="128"/>
      </rPr>
      <t xml:space="preserve">
</t>
    </r>
    <rPh sb="0" eb="2">
      <t>コウフ</t>
    </rPh>
    <rPh sb="2" eb="4">
      <t>タイショウ</t>
    </rPh>
    <rPh sb="5" eb="7">
      <t>メンセキ</t>
    </rPh>
    <phoneticPr fontId="2"/>
  </si>
  <si>
    <r>
      <t>収穫量</t>
    </r>
    <r>
      <rPr>
        <vertAlign val="superscript"/>
        <sz val="11"/>
        <rFont val="ＭＳ Ｐ明朝"/>
        <family val="1"/>
        <charset val="128"/>
      </rPr>
      <t>※４</t>
    </r>
    <r>
      <rPr>
        <sz val="11"/>
        <rFont val="ＭＳ Ｐ明朝"/>
        <family val="1"/>
        <charset val="128"/>
      </rPr>
      <t xml:space="preserve">
（kg)</t>
    </r>
    <rPh sb="0" eb="2">
      <t>シュウカク</t>
    </rPh>
    <rPh sb="2" eb="3">
      <t>リョウ</t>
    </rPh>
    <phoneticPr fontId="2"/>
  </si>
  <si>
    <r>
      <t>面積当たり
収穫量</t>
    </r>
    <r>
      <rPr>
        <vertAlign val="superscript"/>
        <sz val="11"/>
        <rFont val="ＭＳ Ｐ明朝"/>
        <family val="1"/>
        <charset val="128"/>
      </rPr>
      <t>※5</t>
    </r>
    <r>
      <rPr>
        <sz val="11"/>
        <rFont val="ＭＳ Ｐ明朝"/>
        <family val="1"/>
        <charset val="128"/>
      </rPr>
      <t xml:space="preserve">
(kg/10a)</t>
    </r>
    <rPh sb="0" eb="3">
      <t>メンセキア</t>
    </rPh>
    <rPh sb="6" eb="8">
      <t>シュウカク</t>
    </rPh>
    <rPh sb="8" eb="9">
      <t>リョウ</t>
    </rPh>
    <phoneticPr fontId="2"/>
  </si>
  <si>
    <r>
      <t>低収量の理由</t>
    </r>
    <r>
      <rPr>
        <vertAlign val="superscript"/>
        <sz val="11"/>
        <rFont val="ＭＳ Ｐ明朝"/>
        <family val="1"/>
        <charset val="128"/>
      </rPr>
      <t>※5</t>
    </r>
    <rPh sb="0" eb="3">
      <t>テイシュウリョウ</t>
    </rPh>
    <rPh sb="4" eb="6">
      <t>リユウ</t>
    </rPh>
    <phoneticPr fontId="2"/>
  </si>
  <si>
    <r>
      <t>R3⇒R5
増加面積</t>
    </r>
    <r>
      <rPr>
        <vertAlign val="superscript"/>
        <sz val="11"/>
        <rFont val="ＭＳ Ｐ明朝"/>
        <family val="1"/>
        <charset val="128"/>
      </rPr>
      <t xml:space="preserve">※2
</t>
    </r>
    <rPh sb="6" eb="8">
      <t>ゾウカ</t>
    </rPh>
    <rPh sb="8" eb="10">
      <t>メンセキ</t>
    </rPh>
    <phoneticPr fontId="2"/>
  </si>
  <si>
    <r>
      <t>R4⇒R5
増加面積</t>
    </r>
    <r>
      <rPr>
        <vertAlign val="superscript"/>
        <sz val="11"/>
        <rFont val="ＭＳ Ｐ明朝"/>
        <family val="1"/>
        <charset val="128"/>
      </rPr>
      <t xml:space="preserve">※3
</t>
    </r>
    <r>
      <rPr>
        <sz val="11"/>
        <color theme="1"/>
        <rFont val="ＭＳ Ｐ明朝"/>
        <family val="1"/>
        <charset val="128"/>
      </rPr>
      <t/>
    </r>
    <rPh sb="6" eb="8">
      <t>ゾウカ</t>
    </rPh>
    <rPh sb="8" eb="10">
      <t>メンセキ</t>
    </rPh>
    <phoneticPr fontId="2"/>
  </si>
  <si>
    <t>A</t>
    <phoneticPr fontId="2"/>
  </si>
  <si>
    <t>B</t>
    <phoneticPr fontId="2"/>
  </si>
  <si>
    <t>C</t>
    <phoneticPr fontId="2"/>
  </si>
  <si>
    <t>堆肥散布
面積
（a）</t>
    <rPh sb="0" eb="2">
      <t>タイヒ</t>
    </rPh>
    <rPh sb="2" eb="4">
      <t>サンプ</t>
    </rPh>
    <rPh sb="5" eb="7">
      <t>メンセキ</t>
    </rPh>
    <phoneticPr fontId="2"/>
  </si>
  <si>
    <t>交付対象
堆肥散布
面積
(a）</t>
    <rPh sb="0" eb="2">
      <t>コウフ</t>
    </rPh>
    <rPh sb="2" eb="4">
      <t>タイショウ</t>
    </rPh>
    <rPh sb="5" eb="7">
      <t>タイヒ</t>
    </rPh>
    <rPh sb="7" eb="9">
      <t>サンプ</t>
    </rPh>
    <rPh sb="10" eb="12">
      <t>メンセキ</t>
    </rPh>
    <phoneticPr fontId="2"/>
  </si>
  <si>
    <t xml:space="preserve"> 水田飼料反収向上支援（家畜ふん堆肥利用拡大支援）</t>
    <rPh sb="1" eb="3">
      <t>スイデン</t>
    </rPh>
    <rPh sb="3" eb="5">
      <t>シリョウ</t>
    </rPh>
    <rPh sb="5" eb="7">
      <t>タンシュウ</t>
    </rPh>
    <rPh sb="7" eb="9">
      <t>コウジョウ</t>
    </rPh>
    <rPh sb="9" eb="11">
      <t>シエン</t>
    </rPh>
    <rPh sb="12" eb="14">
      <t>カチク</t>
    </rPh>
    <rPh sb="16" eb="18">
      <t>タイヒ</t>
    </rPh>
    <rPh sb="18" eb="20">
      <t>リヨウ</t>
    </rPh>
    <rPh sb="20" eb="22">
      <t>カクダイ</t>
    </rPh>
    <rPh sb="22" eb="24">
      <t>シエン</t>
    </rPh>
    <phoneticPr fontId="2"/>
  </si>
  <si>
    <t>D</t>
    <phoneticPr fontId="2"/>
  </si>
  <si>
    <t>○○農業再生協議会</t>
    <rPh sb="2" eb="4">
      <t>ノウギョウ</t>
    </rPh>
    <rPh sb="4" eb="9">
      <t>サイセイキョウギカイ</t>
    </rPh>
    <phoneticPr fontId="2"/>
  </si>
  <si>
    <t>令和　年度水田活用基盤維持緊急対策事業実施（変更）計画書（実績書）</t>
    <rPh sb="5" eb="7">
      <t>スイデン</t>
    </rPh>
    <rPh sb="7" eb="9">
      <t>カツヨウ</t>
    </rPh>
    <rPh sb="9" eb="11">
      <t>キバン</t>
    </rPh>
    <rPh sb="11" eb="13">
      <t>イジ</t>
    </rPh>
    <rPh sb="13" eb="15">
      <t>キンキュウ</t>
    </rPh>
    <rPh sb="15" eb="17">
      <t>タイサク</t>
    </rPh>
    <rPh sb="17" eb="19">
      <t>ジギョウ</t>
    </rPh>
    <rPh sb="19" eb="21">
      <t>ジッシ</t>
    </rPh>
    <rPh sb="22" eb="24">
      <t>ヘンコウ</t>
    </rPh>
    <rPh sb="25" eb="28">
      <t>ケイカクショ</t>
    </rPh>
    <rPh sb="29" eb="31">
      <t>ジッセキ</t>
    </rPh>
    <rPh sb="31" eb="32">
      <t>ショ</t>
    </rPh>
    <phoneticPr fontId="2"/>
  </si>
  <si>
    <t>協議会名</t>
    <rPh sb="0" eb="3">
      <t>キョウギカイ</t>
    </rPh>
    <rPh sb="3" eb="4">
      <t>メイ</t>
    </rPh>
    <phoneticPr fontId="2"/>
  </si>
  <si>
    <t>飼料用米</t>
    <rPh sb="0" eb="4">
      <t>シリョウヨウマイ</t>
    </rPh>
    <phoneticPr fontId="2"/>
  </si>
  <si>
    <t>WCS用稲</t>
    <rPh sb="3" eb="4">
      <t>ヨウ</t>
    </rPh>
    <rPh sb="4" eb="5">
      <t>イネ</t>
    </rPh>
    <phoneticPr fontId="2"/>
  </si>
  <si>
    <r>
      <t>交付額</t>
    </r>
    <r>
      <rPr>
        <strike/>
        <sz val="11"/>
        <rFont val="ＭＳ Ｐ明朝"/>
        <family val="1"/>
        <charset val="128"/>
      </rPr>
      <t xml:space="preserve">
</t>
    </r>
    <r>
      <rPr>
        <sz val="11"/>
        <rFont val="ＭＳ Ｐ明朝"/>
        <family val="1"/>
        <charset val="128"/>
      </rPr>
      <t>（円）
※千円未満切り捨て</t>
    </r>
    <rPh sb="0" eb="2">
      <t>コウフ</t>
    </rPh>
    <rPh sb="2" eb="3">
      <t>ガク</t>
    </rPh>
    <rPh sb="5" eb="6">
      <t>エン</t>
    </rPh>
    <rPh sb="9" eb="10">
      <t>セン</t>
    </rPh>
    <rPh sb="10" eb="11">
      <t>エン</t>
    </rPh>
    <rPh sb="11" eb="13">
      <t>ミマン</t>
    </rPh>
    <rPh sb="13" eb="14">
      <t>キ</t>
    </rPh>
    <rPh sb="15" eb="16">
      <t>ス</t>
    </rPh>
    <phoneticPr fontId="2"/>
  </si>
  <si>
    <t>品目
（飼料用米もしくは、WCS用稲）</t>
    <rPh sb="0" eb="2">
      <t>ヒンモク</t>
    </rPh>
    <rPh sb="4" eb="8">
      <t>シリョウヨウマイ</t>
    </rPh>
    <rPh sb="16" eb="17">
      <t>ヨウ</t>
    </rPh>
    <rPh sb="17" eb="18">
      <t>イネ</t>
    </rPh>
    <phoneticPr fontId="2"/>
  </si>
  <si>
    <t>堆肥の種類
（牛ふん、豚ふん、鶏ふん）</t>
    <rPh sb="0" eb="2">
      <t>タイヒ</t>
    </rPh>
    <rPh sb="3" eb="5">
      <t>シュルイ</t>
    </rPh>
    <rPh sb="7" eb="8">
      <t>ギュウ</t>
    </rPh>
    <rPh sb="11" eb="12">
      <t>トン</t>
    </rPh>
    <rPh sb="15" eb="16">
      <t>ケイ</t>
    </rPh>
    <phoneticPr fontId="2"/>
  </si>
  <si>
    <t>堆肥購入先</t>
    <rPh sb="0" eb="2">
      <t>タイヒ</t>
    </rPh>
    <rPh sb="2" eb="5">
      <t>コウニュウサキ</t>
    </rPh>
    <phoneticPr fontId="2"/>
  </si>
  <si>
    <t>農山漁村牧場</t>
    <rPh sb="0" eb="4">
      <t>ノウサンギョソン</t>
    </rPh>
    <rPh sb="4" eb="6">
      <t>ボクジョウ</t>
    </rPh>
    <phoneticPr fontId="2"/>
  </si>
  <si>
    <t>牛ふん</t>
    <rPh sb="0" eb="1">
      <t>ギュウ</t>
    </rPh>
    <phoneticPr fontId="2"/>
  </si>
  <si>
    <t>堆肥散布量
（㎏/10ａ）</t>
    <rPh sb="0" eb="2">
      <t>タイヒ</t>
    </rPh>
    <rPh sb="2" eb="5">
      <t>サンプリョウ</t>
    </rPh>
    <phoneticPr fontId="2"/>
  </si>
  <si>
    <t>豚ふん</t>
    <rPh sb="0" eb="1">
      <t>トン</t>
    </rPh>
    <phoneticPr fontId="2"/>
  </si>
  <si>
    <t>鶏ふん</t>
    <rPh sb="0" eb="1">
      <t>ニワトリ</t>
    </rPh>
    <phoneticPr fontId="2"/>
  </si>
  <si>
    <t>産地支援牧場</t>
    <rPh sb="0" eb="2">
      <t>サンチ</t>
    </rPh>
    <rPh sb="2" eb="4">
      <t>シエン</t>
    </rPh>
    <rPh sb="4" eb="6">
      <t>ボクジョウ</t>
    </rPh>
    <phoneticPr fontId="2"/>
  </si>
  <si>
    <t>畜産ファーム</t>
    <rPh sb="0" eb="2">
      <t>チクサン</t>
    </rPh>
    <phoneticPr fontId="2"/>
  </si>
  <si>
    <t>農山ファーム</t>
    <rPh sb="0" eb="2">
      <t>ノウヤマ</t>
    </rPh>
    <phoneticPr fontId="2"/>
  </si>
  <si>
    <t>※２　堆肥散布量は、牛ふんは1トン/10ａ以上、豚ふんは0.5トン/10ａ以上、鶏ふんは0.15トン/10ａ以上施用。</t>
    <phoneticPr fontId="2"/>
  </si>
  <si>
    <t>（別紙３）</t>
    <rPh sb="1" eb="3">
      <t>ベッシ</t>
    </rPh>
    <phoneticPr fontId="2"/>
  </si>
  <si>
    <t>推進事務費（円）</t>
    <phoneticPr fontId="2"/>
  </si>
  <si>
    <t>総額(円）</t>
    <phoneticPr fontId="2"/>
  </si>
  <si>
    <t>※４　実施計画書には地域農業再生協議会の業務方法書を添付してください。</t>
    <phoneticPr fontId="2"/>
  </si>
  <si>
    <t>【参考】
収量
（㎏/10ａ）</t>
    <rPh sb="1" eb="3">
      <t>サンコウ</t>
    </rPh>
    <rPh sb="5" eb="7">
      <t>シュウリョウ</t>
    </rPh>
    <phoneticPr fontId="2"/>
  </si>
  <si>
    <t>豚ふん</t>
    <rPh sb="0" eb="1">
      <t>ブタ</t>
    </rPh>
    <phoneticPr fontId="2"/>
  </si>
  <si>
    <t>鶏ふん</t>
    <rPh sb="0" eb="1">
      <t>トリ</t>
    </rPh>
    <phoneticPr fontId="2"/>
  </si>
  <si>
    <t>※５　交付申請時に収量を記入してください。</t>
    <rPh sb="3" eb="7">
      <t>コウフシンセイ</t>
    </rPh>
    <rPh sb="7" eb="8">
      <t>ジ</t>
    </rPh>
    <rPh sb="9" eb="11">
      <t>シュウリョウ</t>
    </rPh>
    <rPh sb="12" eb="14">
      <t>キニュウ</t>
    </rPh>
    <phoneticPr fontId="2"/>
  </si>
  <si>
    <t>※３　面積は、水田活用の直接支払交付金の戦略作物助成の交付対象面積のうち堆肥を散布した面積とします。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</si>
</sst>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15"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11"/>
      <name val="ＭＳ Ｐゴシック"/>
      <family val="3"/>
      <charset val="128"/>
    </font>
    <font>
      <sz val="11"/>
      <name val="ＭＳ Ｐ明朝"/>
      <family val="1"/>
      <charset val="128"/>
    </font>
    <font>
      <sz val="14"/>
      <name val="ＭＳ Ｐ明朝"/>
      <family val="1"/>
      <charset val="128"/>
    </font>
    <font>
      <b/>
      <sz val="16"/>
      <name val="ＭＳ Ｐ明朝"/>
      <family val="1"/>
      <charset val="128"/>
    </font>
    <font>
      <b/>
      <sz val="14"/>
      <name val="ＭＳ Ｐ明朝"/>
      <family val="1"/>
      <charset val="128"/>
    </font>
    <font>
      <sz val="12"/>
      <name val="ＭＳ Ｐ明朝"/>
      <family val="1"/>
      <charset val="128"/>
    </font>
    <font>
      <b/>
      <sz val="11"/>
      <name val="ＭＳ Ｐ明朝"/>
      <family val="1"/>
      <charset val="128"/>
    </font>
    <font>
      <vertAlign val="superscript"/>
      <sz val="11"/>
      <name val="ＭＳ Ｐ明朝"/>
      <family val="1"/>
      <charset val="128"/>
    </font>
    <font>
      <b/>
      <sz val="12"/>
      <name val="ＭＳ Ｐ明朝"/>
      <family val="1"/>
      <charset val="128"/>
    </font>
    <font>
      <strike/>
      <sz val="11"/>
      <name val="ＭＳ Ｐ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60">
    <border>
      <left/>
      <right/>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5" fillId="0" borderId="0">
      <alignment vertical="center"/>
    </xf>
  </cellStyleXfs>
  <cellXfs count="133">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176" fontId="6" fillId="3" borderId="23" xfId="0" applyNumberFormat="1" applyFont="1" applyFill="1" applyBorder="1" applyAlignment="1">
      <alignment horizontal="center" vertical="center"/>
    </xf>
    <xf numFmtId="0" fontId="6" fillId="3" borderId="14" xfId="0" applyFont="1" applyFill="1" applyBorder="1" applyAlignment="1">
      <alignment horizontal="center" vertical="center"/>
    </xf>
    <xf numFmtId="0" fontId="6" fillId="3" borderId="3" xfId="0" applyFont="1" applyFill="1" applyBorder="1" applyAlignment="1">
      <alignment horizontal="center" vertical="center"/>
    </xf>
    <xf numFmtId="176" fontId="6" fillId="3" borderId="4"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10" xfId="0" applyFont="1" applyBorder="1">
      <alignment vertical="center"/>
    </xf>
    <xf numFmtId="176" fontId="9" fillId="2" borderId="10" xfId="0" applyNumberFormat="1" applyFont="1" applyFill="1" applyBorder="1">
      <alignment vertical="center"/>
    </xf>
    <xf numFmtId="0" fontId="6" fillId="0" borderId="0" xfId="0" applyFont="1" applyAlignment="1">
      <alignment vertical="top"/>
    </xf>
    <xf numFmtId="176" fontId="13" fillId="3" borderId="22" xfId="1" applyNumberFormat="1" applyFont="1" applyFill="1" applyBorder="1">
      <alignment vertical="center"/>
    </xf>
    <xf numFmtId="176" fontId="13" fillId="3" borderId="32" xfId="1" applyNumberFormat="1" applyFont="1" applyFill="1" applyBorder="1">
      <alignment vertical="center"/>
    </xf>
    <xf numFmtId="176" fontId="13" fillId="3" borderId="30" xfId="1" applyNumberFormat="1" applyFont="1" applyFill="1" applyBorder="1">
      <alignment vertical="center"/>
    </xf>
    <xf numFmtId="176" fontId="6" fillId="0" borderId="27" xfId="0" applyNumberFormat="1" applyFont="1" applyBorder="1" applyAlignment="1">
      <alignment horizontal="left" vertical="center"/>
    </xf>
    <xf numFmtId="0" fontId="6" fillId="0" borderId="28" xfId="0" applyNumberFormat="1" applyFont="1" applyBorder="1">
      <alignment vertical="center"/>
    </xf>
    <xf numFmtId="176" fontId="13" fillId="0" borderId="25" xfId="1" applyNumberFormat="1" applyFont="1" applyBorder="1">
      <alignment vertical="center"/>
    </xf>
    <xf numFmtId="176" fontId="13" fillId="3" borderId="1" xfId="1" applyNumberFormat="1" applyFont="1" applyFill="1" applyBorder="1">
      <alignment vertical="center"/>
    </xf>
    <xf numFmtId="176" fontId="6" fillId="3" borderId="25" xfId="0" applyNumberFormat="1" applyFont="1" applyFill="1" applyBorder="1" applyAlignment="1">
      <alignment vertical="center"/>
    </xf>
    <xf numFmtId="176" fontId="6" fillId="0" borderId="6" xfId="0" applyNumberFormat="1" applyFont="1" applyBorder="1" applyAlignment="1">
      <alignment horizontal="left" vertical="center"/>
    </xf>
    <xf numFmtId="0" fontId="6" fillId="0" borderId="7" xfId="0" applyNumberFormat="1" applyFont="1" applyBorder="1">
      <alignment vertical="center"/>
    </xf>
    <xf numFmtId="176" fontId="13" fillId="0" borderId="8" xfId="1" applyNumberFormat="1" applyFont="1" applyBorder="1">
      <alignment vertical="center"/>
    </xf>
    <xf numFmtId="176" fontId="13" fillId="3" borderId="31" xfId="1" applyNumberFormat="1" applyFont="1" applyFill="1" applyBorder="1">
      <alignment vertical="center"/>
    </xf>
    <xf numFmtId="176" fontId="6" fillId="3" borderId="8" xfId="0" applyNumberFormat="1" applyFont="1" applyFill="1" applyBorder="1" applyAlignment="1">
      <alignment vertical="center"/>
    </xf>
    <xf numFmtId="176" fontId="6" fillId="0" borderId="6" xfId="0" applyNumberFormat="1" applyFont="1" applyBorder="1">
      <alignment vertical="center"/>
    </xf>
    <xf numFmtId="176" fontId="6" fillId="0" borderId="2" xfId="0" applyNumberFormat="1" applyFont="1" applyBorder="1">
      <alignment vertical="center"/>
    </xf>
    <xf numFmtId="0" fontId="6" fillId="0" borderId="4" xfId="0" applyNumberFormat="1" applyFont="1" applyBorder="1">
      <alignment vertical="center"/>
    </xf>
    <xf numFmtId="176" fontId="13" fillId="0" borderId="5" xfId="1" applyNumberFormat="1" applyFont="1" applyBorder="1">
      <alignment vertical="center"/>
    </xf>
    <xf numFmtId="0" fontId="6" fillId="0" borderId="19" xfId="0" applyFont="1" applyBorder="1">
      <alignment vertical="center"/>
    </xf>
    <xf numFmtId="0" fontId="6" fillId="0" borderId="20" xfId="0" applyFont="1" applyBorder="1" applyAlignment="1">
      <alignment vertical="center" wrapText="1"/>
    </xf>
    <xf numFmtId="0" fontId="6" fillId="0" borderId="6" xfId="0" applyFont="1" applyBorder="1">
      <alignment vertical="center"/>
    </xf>
    <xf numFmtId="0" fontId="6" fillId="0" borderId="7" xfId="0" applyFont="1" applyBorder="1">
      <alignment vertical="center"/>
    </xf>
    <xf numFmtId="0" fontId="6" fillId="0" borderId="2" xfId="0" applyFont="1" applyBorder="1">
      <alignment vertical="center"/>
    </xf>
    <xf numFmtId="0" fontId="6" fillId="0" borderId="4" xfId="0" applyFont="1" applyBorder="1">
      <alignment vertical="center"/>
    </xf>
    <xf numFmtId="176" fontId="13" fillId="3" borderId="33" xfId="0" applyNumberFormat="1" applyFont="1" applyFill="1" applyBorder="1" applyAlignment="1">
      <alignment horizontal="center" vertical="center"/>
    </xf>
    <xf numFmtId="176" fontId="13" fillId="0" borderId="36" xfId="0" applyNumberFormat="1" applyFont="1" applyBorder="1" applyAlignment="1">
      <alignment vertical="center"/>
    </xf>
    <xf numFmtId="176" fontId="6" fillId="0" borderId="20" xfId="0" applyNumberFormat="1" applyFont="1" applyBorder="1" applyAlignment="1">
      <alignment horizontal="center" vertical="center"/>
    </xf>
    <xf numFmtId="176" fontId="13" fillId="0" borderId="37" xfId="0" applyNumberFormat="1" applyFont="1" applyBorder="1" applyAlignment="1">
      <alignment vertical="center"/>
    </xf>
    <xf numFmtId="176" fontId="6" fillId="0" borderId="7" xfId="0" applyNumberFormat="1" applyFont="1" applyBorder="1">
      <alignment vertical="center"/>
    </xf>
    <xf numFmtId="176" fontId="13" fillId="0" borderId="38" xfId="0" applyNumberFormat="1" applyFont="1" applyBorder="1" applyAlignment="1">
      <alignment vertical="center"/>
    </xf>
    <xf numFmtId="176" fontId="6" fillId="3" borderId="5" xfId="0" applyNumberFormat="1" applyFont="1" applyFill="1" applyBorder="1" applyAlignment="1">
      <alignment vertical="center"/>
    </xf>
    <xf numFmtId="176" fontId="6" fillId="0" borderId="4" xfId="0" applyNumberFormat="1" applyFont="1" applyBorder="1">
      <alignment vertical="center"/>
    </xf>
    <xf numFmtId="176" fontId="13" fillId="3" borderId="17" xfId="1" applyNumberFormat="1" applyFont="1" applyFill="1" applyBorder="1">
      <alignment vertical="center"/>
    </xf>
    <xf numFmtId="176" fontId="13" fillId="0" borderId="19" xfId="1" applyNumberFormat="1" applyFont="1" applyBorder="1">
      <alignment vertical="center"/>
    </xf>
    <xf numFmtId="176" fontId="13" fillId="0" borderId="6" xfId="1" applyNumberFormat="1" applyFont="1" applyBorder="1">
      <alignment vertical="center"/>
    </xf>
    <xf numFmtId="176" fontId="13" fillId="0" borderId="2" xfId="1" applyNumberFormat="1" applyFont="1" applyBorder="1">
      <alignment vertical="center"/>
    </xf>
    <xf numFmtId="0" fontId="6" fillId="3" borderId="39"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2" xfId="0" applyFont="1" applyFill="1" applyBorder="1" applyAlignment="1">
      <alignment horizontal="center" vertical="center" wrapText="1"/>
    </xf>
    <xf numFmtId="176" fontId="13" fillId="0" borderId="41" xfId="1" applyNumberFormat="1" applyFont="1" applyBorder="1">
      <alignment vertical="center"/>
    </xf>
    <xf numFmtId="176" fontId="13" fillId="3" borderId="41" xfId="1" applyNumberFormat="1" applyFont="1" applyFill="1" applyBorder="1">
      <alignment vertical="center"/>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176" fontId="13" fillId="3" borderId="18" xfId="1" applyNumberFormat="1" applyFont="1" applyFill="1" applyBorder="1">
      <alignment vertical="center"/>
    </xf>
    <xf numFmtId="176" fontId="13" fillId="0" borderId="45" xfId="1" applyNumberFormat="1" applyFont="1" applyBorder="1">
      <alignment vertical="center"/>
    </xf>
    <xf numFmtId="176" fontId="13" fillId="3" borderId="46" xfId="1" applyNumberFormat="1" applyFont="1" applyFill="1" applyBorder="1">
      <alignment vertical="center"/>
    </xf>
    <xf numFmtId="176" fontId="13" fillId="0" borderId="3" xfId="1" applyNumberFormat="1" applyFont="1" applyBorder="1">
      <alignment vertical="center"/>
    </xf>
    <xf numFmtId="176" fontId="13" fillId="3" borderId="3" xfId="1" applyNumberFormat="1" applyFont="1" applyFill="1" applyBorder="1">
      <alignment vertical="center"/>
    </xf>
    <xf numFmtId="0" fontId="6" fillId="3" borderId="1" xfId="0" applyFont="1" applyFill="1" applyBorder="1" applyAlignment="1">
      <alignment horizontal="center" vertical="center" wrapText="1"/>
    </xf>
    <xf numFmtId="176" fontId="13" fillId="3" borderId="21" xfId="1" applyNumberFormat="1" applyFont="1" applyFill="1" applyBorder="1">
      <alignment vertical="center"/>
    </xf>
    <xf numFmtId="176" fontId="13" fillId="3" borderId="8" xfId="1" applyNumberFormat="1" applyFont="1" applyFill="1" applyBorder="1">
      <alignment vertical="center"/>
    </xf>
    <xf numFmtId="176" fontId="13" fillId="3" borderId="5" xfId="1" applyNumberFormat="1" applyFont="1" applyFill="1" applyBorder="1">
      <alignment vertical="center"/>
    </xf>
    <xf numFmtId="176" fontId="13" fillId="3" borderId="34" xfId="1" applyNumberFormat="1" applyFont="1" applyFill="1" applyBorder="1">
      <alignment vertical="center"/>
    </xf>
    <xf numFmtId="176" fontId="13" fillId="3" borderId="35" xfId="1" applyNumberFormat="1" applyFont="1" applyFill="1" applyBorder="1">
      <alignment vertical="center"/>
    </xf>
    <xf numFmtId="176" fontId="13" fillId="3" borderId="48" xfId="1" applyNumberFormat="1" applyFont="1" applyFill="1" applyBorder="1">
      <alignment vertical="center"/>
    </xf>
    <xf numFmtId="176" fontId="13" fillId="3" borderId="49" xfId="1" applyNumberFormat="1" applyFont="1" applyFill="1" applyBorder="1">
      <alignment vertical="center"/>
    </xf>
    <xf numFmtId="176" fontId="6" fillId="3" borderId="50" xfId="0" applyNumberFormat="1" applyFont="1" applyFill="1" applyBorder="1">
      <alignment vertical="center"/>
    </xf>
    <xf numFmtId="176" fontId="6" fillId="3" borderId="53" xfId="0" applyNumberFormat="1" applyFont="1" applyFill="1" applyBorder="1">
      <alignment vertical="center"/>
    </xf>
    <xf numFmtId="0" fontId="6" fillId="0" borderId="0" xfId="0" applyFont="1" applyBorder="1">
      <alignment vertical="center"/>
    </xf>
    <xf numFmtId="177" fontId="6" fillId="3" borderId="17" xfId="0" applyNumberFormat="1" applyFont="1" applyFill="1" applyBorder="1">
      <alignment vertical="center"/>
    </xf>
    <xf numFmtId="177" fontId="6" fillId="3" borderId="22" xfId="0" applyNumberFormat="1" applyFont="1" applyFill="1" applyBorder="1">
      <alignment vertical="center"/>
    </xf>
    <xf numFmtId="0" fontId="6" fillId="3" borderId="55" xfId="0" applyFont="1" applyFill="1" applyBorder="1">
      <alignment vertical="center"/>
    </xf>
    <xf numFmtId="0" fontId="6" fillId="3" borderId="29" xfId="0" applyFont="1" applyFill="1" applyBorder="1">
      <alignment vertical="center"/>
    </xf>
    <xf numFmtId="176" fontId="6" fillId="0" borderId="6" xfId="0" applyNumberFormat="1" applyFont="1" applyBorder="1" applyAlignment="1">
      <alignment horizontal="center" vertical="center"/>
    </xf>
    <xf numFmtId="38" fontId="6" fillId="3" borderId="34" xfId="1" applyFont="1" applyFill="1" applyBorder="1">
      <alignment vertical="center"/>
    </xf>
    <xf numFmtId="38" fontId="6" fillId="3" borderId="57" xfId="1" applyFont="1" applyFill="1" applyBorder="1">
      <alignment vertical="center"/>
    </xf>
    <xf numFmtId="38" fontId="6" fillId="3" borderId="58" xfId="1" applyFont="1" applyFill="1" applyBorder="1">
      <alignment vertical="center"/>
    </xf>
    <xf numFmtId="176" fontId="6" fillId="3" borderId="9" xfId="0" applyNumberFormat="1" applyFont="1" applyFill="1" applyBorder="1" applyAlignment="1">
      <alignment horizontal="center" vertical="center"/>
    </xf>
    <xf numFmtId="0" fontId="6" fillId="0" borderId="41" xfId="0" applyFont="1" applyBorder="1" applyAlignment="1">
      <alignment horizontal="center" vertical="center"/>
    </xf>
    <xf numFmtId="176" fontId="6" fillId="3" borderId="9" xfId="0" applyNumberFormat="1" applyFont="1" applyFill="1" applyBorder="1" applyAlignment="1">
      <alignment horizontal="center" vertical="center"/>
    </xf>
    <xf numFmtId="0" fontId="11" fillId="0" borderId="0" xfId="0" applyFont="1" applyBorder="1">
      <alignment vertical="center"/>
    </xf>
    <xf numFmtId="176" fontId="9" fillId="2" borderId="0" xfId="0" applyNumberFormat="1" applyFont="1" applyFill="1" applyBorder="1">
      <alignment vertical="center"/>
    </xf>
    <xf numFmtId="176" fontId="6" fillId="0" borderId="56" xfId="0" applyNumberFormat="1" applyFont="1" applyBorder="1" applyAlignment="1">
      <alignment horizontal="center" vertical="center"/>
    </xf>
    <xf numFmtId="176" fontId="6" fillId="0" borderId="48" xfId="0" applyNumberFormat="1" applyFont="1" applyBorder="1" applyAlignment="1">
      <alignment horizontal="center" vertical="center"/>
    </xf>
    <xf numFmtId="176" fontId="6" fillId="0" borderId="48" xfId="0" applyNumberFormat="1" applyFont="1" applyBorder="1">
      <alignment vertical="center"/>
    </xf>
    <xf numFmtId="176" fontId="6" fillId="0" borderId="49" xfId="0" applyNumberFormat="1" applyFont="1" applyBorder="1">
      <alignment vertical="center"/>
    </xf>
    <xf numFmtId="176" fontId="6" fillId="3" borderId="34" xfId="0" applyNumberFormat="1" applyFont="1" applyFill="1" applyBorder="1" applyAlignment="1">
      <alignment horizontal="center" vertical="center"/>
    </xf>
    <xf numFmtId="176" fontId="6" fillId="0" borderId="49" xfId="0" applyNumberFormat="1" applyFont="1" applyBorder="1" applyAlignment="1">
      <alignment horizontal="center" vertical="center"/>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1" fillId="0" borderId="9" xfId="0" applyFont="1" applyBorder="1" applyAlignment="1">
      <alignment horizontal="center" vertical="center"/>
    </xf>
    <xf numFmtId="0" fontId="11" fillId="0" borderId="24" xfId="0" applyFont="1" applyBorder="1" applyAlignment="1">
      <alignment horizontal="center" vertical="center"/>
    </xf>
    <xf numFmtId="0" fontId="9" fillId="2" borderId="9" xfId="0" applyFont="1" applyFill="1" applyBorder="1" applyAlignment="1">
      <alignment horizontal="center" vertical="center"/>
    </xf>
    <xf numFmtId="0" fontId="9" fillId="2" borderId="24" xfId="0" applyFont="1" applyFill="1" applyBorder="1" applyAlignment="1">
      <alignment horizontal="center" vertical="center"/>
    </xf>
    <xf numFmtId="176" fontId="6" fillId="3" borderId="9" xfId="0" applyNumberFormat="1" applyFont="1" applyFill="1" applyBorder="1" applyAlignment="1">
      <alignment horizontal="center" vertical="center"/>
    </xf>
    <xf numFmtId="176" fontId="6" fillId="3" borderId="15" xfId="0" applyNumberFormat="1" applyFont="1" applyFill="1" applyBorder="1" applyAlignment="1">
      <alignment horizontal="center" vertical="center"/>
    </xf>
    <xf numFmtId="0" fontId="6" fillId="3" borderId="13"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3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47" xfId="0" applyFont="1" applyFill="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3" borderId="21" xfId="0" applyFont="1" applyFill="1" applyBorder="1" applyAlignment="1">
      <alignment horizontal="center" vertical="center"/>
    </xf>
    <xf numFmtId="0" fontId="6" fillId="3" borderId="21"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58" xfId="0" applyFont="1" applyFill="1" applyBorder="1" applyAlignment="1">
      <alignment horizontal="center" vertical="center"/>
    </xf>
    <xf numFmtId="0" fontId="11" fillId="0" borderId="0" xfId="0" applyFont="1" applyBorder="1" applyAlignment="1">
      <alignment horizontal="center" vertical="center"/>
    </xf>
    <xf numFmtId="0" fontId="9" fillId="2" borderId="0" xfId="0" applyFont="1" applyFill="1" applyBorder="1" applyAlignment="1">
      <alignment horizontal="center" vertical="center"/>
    </xf>
    <xf numFmtId="38" fontId="6" fillId="0" borderId="8" xfId="0" applyNumberFormat="1" applyFont="1" applyBorder="1" applyAlignment="1">
      <alignment horizontal="center" vertical="center"/>
    </xf>
    <xf numFmtId="0" fontId="6" fillId="0" borderId="59" xfId="0" applyFont="1" applyBorder="1" applyAlignment="1">
      <alignment horizontal="center" vertical="center"/>
    </xf>
    <xf numFmtId="0" fontId="6" fillId="0" borderId="8" xfId="0" applyFont="1" applyBorder="1" applyAlignment="1">
      <alignment horizontal="center" vertical="center"/>
    </xf>
    <xf numFmtId="0" fontId="6" fillId="3" borderId="1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49" xfId="0"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非表示マスタ"/>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62"/>
  <sheetViews>
    <sheetView view="pageBreakPreview" zoomScale="91" zoomScaleNormal="96" zoomScaleSheetLayoutView="91" workbookViewId="0">
      <selection activeCell="K12" sqref="K12:K14"/>
    </sheetView>
  </sheetViews>
  <sheetFormatPr defaultColWidth="9" defaultRowHeight="13" x14ac:dyDescent="0.55000000000000004"/>
  <cols>
    <col min="1" max="1" width="21.5" style="1" customWidth="1"/>
    <col min="2" max="2" width="10.33203125" style="1" customWidth="1"/>
    <col min="3" max="7" width="11" style="1" customWidth="1"/>
    <col min="8" max="8" width="10.5" style="1" customWidth="1"/>
    <col min="9" max="9" width="14.75" style="1" customWidth="1"/>
    <col min="10" max="10" width="12.5" style="1" customWidth="1"/>
    <col min="11" max="11" width="10.08203125" style="1" customWidth="1"/>
    <col min="12" max="12" width="25.75" style="1" customWidth="1"/>
    <col min="13" max="13" width="3.08203125" style="1" customWidth="1"/>
    <col min="14" max="14" width="13" style="1" customWidth="1"/>
    <col min="15" max="15" width="25.5" style="1" customWidth="1"/>
    <col min="16" max="16384" width="9" style="1"/>
  </cols>
  <sheetData>
    <row r="1" spans="1:12" x14ac:dyDescent="0.55000000000000004">
      <c r="A1" s="1" t="s">
        <v>33</v>
      </c>
    </row>
    <row r="2" spans="1:12" ht="18.75" customHeight="1" x14ac:dyDescent="0.55000000000000004">
      <c r="A2" s="3" t="s">
        <v>0</v>
      </c>
      <c r="C2" s="4"/>
      <c r="D2" s="4"/>
      <c r="E2" s="4"/>
      <c r="F2" s="4"/>
      <c r="G2" s="4"/>
      <c r="H2" s="4"/>
      <c r="I2" s="4"/>
    </row>
    <row r="3" spans="1:12" ht="18.75" customHeight="1" thickBot="1" x14ac:dyDescent="0.6">
      <c r="A3" s="5" t="s">
        <v>34</v>
      </c>
      <c r="C3" s="4"/>
      <c r="D3" s="4"/>
      <c r="E3" s="4"/>
      <c r="F3" s="4"/>
      <c r="G3" s="4"/>
      <c r="H3" s="4"/>
      <c r="I3" s="4"/>
    </row>
    <row r="4" spans="1:12" ht="21" customHeight="1" thickBot="1" x14ac:dyDescent="0.6">
      <c r="A4" s="6"/>
      <c r="C4" s="4"/>
      <c r="D4" s="4"/>
      <c r="E4" s="4"/>
      <c r="F4" s="4"/>
      <c r="G4" s="4"/>
      <c r="H4" s="4"/>
      <c r="I4" s="4"/>
      <c r="J4" s="108" t="s">
        <v>1</v>
      </c>
      <c r="K4" s="109"/>
      <c r="L4" s="7"/>
    </row>
    <row r="5" spans="1:12" ht="17" thickBot="1" x14ac:dyDescent="0.6">
      <c r="A5" s="2" t="s">
        <v>25</v>
      </c>
      <c r="C5" s="4"/>
      <c r="D5" s="4"/>
      <c r="E5" s="4"/>
      <c r="H5" s="4"/>
      <c r="I5" s="4"/>
      <c r="J5" s="110" t="s">
        <v>24</v>
      </c>
      <c r="K5" s="111"/>
      <c r="L5" s="8"/>
    </row>
    <row r="6" spans="1:12" ht="16.5" x14ac:dyDescent="0.55000000000000004">
      <c r="A6" s="2" t="s">
        <v>35</v>
      </c>
      <c r="C6" s="4"/>
      <c r="D6" s="4"/>
      <c r="E6" s="4"/>
      <c r="H6" s="4"/>
      <c r="I6" s="4"/>
      <c r="J6" s="102" t="s">
        <v>29</v>
      </c>
      <c r="K6" s="112"/>
      <c r="L6" s="9">
        <f>SUMIF(N46:N62,L5,O46:O62)</f>
        <v>0</v>
      </c>
    </row>
    <row r="7" spans="1:12" ht="17" thickBot="1" x14ac:dyDescent="0.6">
      <c r="A7" s="2" t="s">
        <v>36</v>
      </c>
      <c r="C7" s="4"/>
      <c r="D7" s="4"/>
      <c r="E7" s="4"/>
      <c r="H7" s="4"/>
      <c r="I7" s="4"/>
      <c r="J7" s="10"/>
      <c r="K7" s="11" t="s">
        <v>6</v>
      </c>
      <c r="L7" s="12">
        <f>INT(L6*0.8)</f>
        <v>0</v>
      </c>
    </row>
    <row r="8" spans="1:12" ht="17" thickBot="1" x14ac:dyDescent="0.6">
      <c r="A8" s="2" t="s">
        <v>37</v>
      </c>
      <c r="C8" s="4"/>
      <c r="D8" s="4"/>
      <c r="E8" s="4"/>
      <c r="H8" s="4"/>
      <c r="I8" s="4"/>
      <c r="J8" s="13"/>
      <c r="K8" s="13"/>
      <c r="L8" s="13"/>
    </row>
    <row r="9" spans="1:12" ht="19.5" customHeight="1" thickBot="1" x14ac:dyDescent="0.6">
      <c r="A9" s="2" t="s">
        <v>38</v>
      </c>
      <c r="C9" s="4"/>
      <c r="D9" s="4"/>
      <c r="E9" s="4"/>
      <c r="H9" s="4"/>
      <c r="I9" s="4"/>
      <c r="J9" s="96" t="s">
        <v>28</v>
      </c>
      <c r="K9" s="97"/>
      <c r="L9" s="14"/>
    </row>
    <row r="10" spans="1:12" ht="24.75" customHeight="1" thickBot="1" x14ac:dyDescent="0.6">
      <c r="C10" s="4"/>
      <c r="D10" s="4"/>
      <c r="E10" s="4"/>
      <c r="H10" s="4"/>
      <c r="I10" s="4"/>
      <c r="J10" s="98" t="s">
        <v>27</v>
      </c>
      <c r="K10" s="99"/>
      <c r="L10" s="15">
        <f>I14+L9</f>
        <v>0</v>
      </c>
    </row>
    <row r="11" spans="1:12" ht="24.75" customHeight="1" thickBot="1" x14ac:dyDescent="0.6">
      <c r="B11" s="16"/>
      <c r="C11" s="4"/>
      <c r="D11" s="4"/>
      <c r="E11" s="4"/>
      <c r="H11" s="4"/>
      <c r="I11" s="4"/>
      <c r="J11" s="13"/>
    </row>
    <row r="12" spans="1:12" ht="25.5" customHeight="1" x14ac:dyDescent="0.55000000000000004">
      <c r="A12" s="102" t="s">
        <v>2</v>
      </c>
      <c r="B12" s="115" t="s">
        <v>30</v>
      </c>
      <c r="C12" s="104" t="s">
        <v>39</v>
      </c>
      <c r="D12" s="105"/>
      <c r="E12" s="105"/>
      <c r="F12" s="105"/>
      <c r="G12" s="64"/>
      <c r="H12" s="106" t="s">
        <v>40</v>
      </c>
      <c r="I12" s="113" t="s">
        <v>26</v>
      </c>
      <c r="J12" s="117" t="s">
        <v>41</v>
      </c>
      <c r="K12" s="119" t="s">
        <v>42</v>
      </c>
      <c r="L12" s="94" t="s">
        <v>43</v>
      </c>
    </row>
    <row r="13" spans="1:12" ht="55.5" customHeight="1" thickBot="1" x14ac:dyDescent="0.6">
      <c r="A13" s="103"/>
      <c r="B13" s="116"/>
      <c r="C13" s="52" t="s">
        <v>4</v>
      </c>
      <c r="D13" s="53" t="s">
        <v>5</v>
      </c>
      <c r="E13" s="57" t="s">
        <v>31</v>
      </c>
      <c r="F13" s="58" t="s">
        <v>44</v>
      </c>
      <c r="G13" s="54" t="s">
        <v>45</v>
      </c>
      <c r="H13" s="107"/>
      <c r="I13" s="114"/>
      <c r="J13" s="118"/>
      <c r="K13" s="120"/>
      <c r="L13" s="95"/>
    </row>
    <row r="14" spans="1:12" ht="46.5" customHeight="1" thickBot="1" x14ac:dyDescent="0.6">
      <c r="A14" s="100" t="s">
        <v>3</v>
      </c>
      <c r="B14" s="101"/>
      <c r="C14" s="48">
        <f>SUM(C15:C40)</f>
        <v>0</v>
      </c>
      <c r="D14" s="17">
        <f t="shared" ref="D14:I14" si="0">SUM(D15:D40)</f>
        <v>0</v>
      </c>
      <c r="E14" s="17">
        <f t="shared" si="0"/>
        <v>0</v>
      </c>
      <c r="F14" s="59">
        <f>SUM(F15:F40)</f>
        <v>0</v>
      </c>
      <c r="G14" s="18">
        <f>SUM(G15:G40)</f>
        <v>0</v>
      </c>
      <c r="H14" s="68">
        <f t="shared" si="0"/>
        <v>0</v>
      </c>
      <c r="I14" s="19">
        <f t="shared" si="0"/>
        <v>0</v>
      </c>
      <c r="J14" s="40"/>
      <c r="K14" s="73"/>
      <c r="L14" s="72"/>
    </row>
    <row r="15" spans="1:12" ht="16.5" customHeight="1" x14ac:dyDescent="0.55000000000000004">
      <c r="A15" s="20"/>
      <c r="B15" s="21"/>
      <c r="C15" s="49"/>
      <c r="D15" s="22"/>
      <c r="E15" s="60"/>
      <c r="F15" s="61">
        <f>IF(E15-C15&gt;0,E15-C15,0)</f>
        <v>0</v>
      </c>
      <c r="G15" s="65">
        <f>IF(E15-D15&gt;0,E15-D15,0)</f>
        <v>0</v>
      </c>
      <c r="H15" s="69">
        <f t="shared" ref="H15:H40" si="1">MIN(F15,G15)</f>
        <v>0</v>
      </c>
      <c r="I15" s="23">
        <f>H15*3000/10</f>
        <v>0</v>
      </c>
      <c r="J15" s="41"/>
      <c r="K15" s="24" t="str">
        <f t="shared" ref="K15:K40" si="2">IF(D15&gt;0,J15/D15*10,"")</f>
        <v/>
      </c>
      <c r="L15" s="42"/>
    </row>
    <row r="16" spans="1:12" ht="16.5" customHeight="1" x14ac:dyDescent="0.55000000000000004">
      <c r="A16" s="25"/>
      <c r="B16" s="26"/>
      <c r="C16" s="50"/>
      <c r="D16" s="27"/>
      <c r="E16" s="55"/>
      <c r="F16" s="56">
        <f t="shared" ref="F16:F40" si="3">IF(E16-C16&gt;0,E16-C16,0)</f>
        <v>0</v>
      </c>
      <c r="G16" s="66">
        <f>IF(E16-D16&gt;0,E16-D16,0)</f>
        <v>0</v>
      </c>
      <c r="H16" s="70">
        <f t="shared" si="1"/>
        <v>0</v>
      </c>
      <c r="I16" s="28">
        <f>H16*3000/10</f>
        <v>0</v>
      </c>
      <c r="J16" s="43"/>
      <c r="K16" s="29" t="str">
        <f t="shared" si="2"/>
        <v/>
      </c>
      <c r="L16" s="44"/>
    </row>
    <row r="17" spans="1:12" ht="16.5" customHeight="1" x14ac:dyDescent="0.55000000000000004">
      <c r="A17" s="30"/>
      <c r="B17" s="26"/>
      <c r="C17" s="50"/>
      <c r="D17" s="27"/>
      <c r="E17" s="55"/>
      <c r="F17" s="56">
        <f t="shared" si="3"/>
        <v>0</v>
      </c>
      <c r="G17" s="66">
        <f t="shared" ref="G17:G40" si="4">IF(E17-D17&gt;0,E17-D17,0)</f>
        <v>0</v>
      </c>
      <c r="H17" s="70">
        <f t="shared" si="1"/>
        <v>0</v>
      </c>
      <c r="I17" s="28">
        <f t="shared" ref="I17:I40" si="5">H17*3000/10</f>
        <v>0</v>
      </c>
      <c r="J17" s="43"/>
      <c r="K17" s="29" t="str">
        <f t="shared" si="2"/>
        <v/>
      </c>
      <c r="L17" s="44"/>
    </row>
    <row r="18" spans="1:12" ht="16.5" customHeight="1" x14ac:dyDescent="0.55000000000000004">
      <c r="A18" s="30"/>
      <c r="B18" s="26"/>
      <c r="C18" s="50"/>
      <c r="D18" s="27"/>
      <c r="E18" s="55"/>
      <c r="F18" s="56">
        <f t="shared" si="3"/>
        <v>0</v>
      </c>
      <c r="G18" s="66">
        <f t="shared" si="4"/>
        <v>0</v>
      </c>
      <c r="H18" s="70">
        <f t="shared" si="1"/>
        <v>0</v>
      </c>
      <c r="I18" s="28">
        <f t="shared" si="5"/>
        <v>0</v>
      </c>
      <c r="J18" s="43"/>
      <c r="K18" s="29" t="str">
        <f t="shared" si="2"/>
        <v/>
      </c>
      <c r="L18" s="44"/>
    </row>
    <row r="19" spans="1:12" ht="16.5" customHeight="1" x14ac:dyDescent="0.55000000000000004">
      <c r="A19" s="30"/>
      <c r="B19" s="26"/>
      <c r="C19" s="50"/>
      <c r="D19" s="27"/>
      <c r="E19" s="55"/>
      <c r="F19" s="56">
        <f t="shared" si="3"/>
        <v>0</v>
      </c>
      <c r="G19" s="66">
        <f t="shared" si="4"/>
        <v>0</v>
      </c>
      <c r="H19" s="70">
        <f t="shared" si="1"/>
        <v>0</v>
      </c>
      <c r="I19" s="28">
        <f t="shared" si="5"/>
        <v>0</v>
      </c>
      <c r="J19" s="43"/>
      <c r="K19" s="29" t="str">
        <f t="shared" si="2"/>
        <v/>
      </c>
      <c r="L19" s="44"/>
    </row>
    <row r="20" spans="1:12" ht="16.5" customHeight="1" x14ac:dyDescent="0.55000000000000004">
      <c r="A20" s="30"/>
      <c r="B20" s="26"/>
      <c r="C20" s="50"/>
      <c r="D20" s="27"/>
      <c r="E20" s="55"/>
      <c r="F20" s="56">
        <f t="shared" si="3"/>
        <v>0</v>
      </c>
      <c r="G20" s="66">
        <f t="shared" si="4"/>
        <v>0</v>
      </c>
      <c r="H20" s="70">
        <f t="shared" si="1"/>
        <v>0</v>
      </c>
      <c r="I20" s="28">
        <f t="shared" si="5"/>
        <v>0</v>
      </c>
      <c r="J20" s="43"/>
      <c r="K20" s="29" t="str">
        <f t="shared" si="2"/>
        <v/>
      </c>
      <c r="L20" s="44"/>
    </row>
    <row r="21" spans="1:12" ht="16.5" customHeight="1" x14ac:dyDescent="0.55000000000000004">
      <c r="A21" s="30"/>
      <c r="B21" s="26"/>
      <c r="C21" s="50"/>
      <c r="D21" s="27"/>
      <c r="E21" s="55"/>
      <c r="F21" s="56">
        <f t="shared" si="3"/>
        <v>0</v>
      </c>
      <c r="G21" s="66">
        <f t="shared" si="4"/>
        <v>0</v>
      </c>
      <c r="H21" s="70">
        <f t="shared" si="1"/>
        <v>0</v>
      </c>
      <c r="I21" s="28">
        <f t="shared" si="5"/>
        <v>0</v>
      </c>
      <c r="J21" s="43"/>
      <c r="K21" s="29" t="str">
        <f t="shared" si="2"/>
        <v/>
      </c>
      <c r="L21" s="44"/>
    </row>
    <row r="22" spans="1:12" ht="16.5" customHeight="1" x14ac:dyDescent="0.55000000000000004">
      <c r="A22" s="30"/>
      <c r="B22" s="26"/>
      <c r="C22" s="50"/>
      <c r="D22" s="27"/>
      <c r="E22" s="55"/>
      <c r="F22" s="56">
        <f t="shared" si="3"/>
        <v>0</v>
      </c>
      <c r="G22" s="66">
        <f t="shared" si="4"/>
        <v>0</v>
      </c>
      <c r="H22" s="70">
        <f t="shared" si="1"/>
        <v>0</v>
      </c>
      <c r="I22" s="28">
        <f t="shared" si="5"/>
        <v>0</v>
      </c>
      <c r="J22" s="43"/>
      <c r="K22" s="29" t="str">
        <f t="shared" si="2"/>
        <v/>
      </c>
      <c r="L22" s="44"/>
    </row>
    <row r="23" spans="1:12" ht="16.5" customHeight="1" x14ac:dyDescent="0.55000000000000004">
      <c r="A23" s="30"/>
      <c r="B23" s="26"/>
      <c r="C23" s="50"/>
      <c r="D23" s="27"/>
      <c r="E23" s="55"/>
      <c r="F23" s="56">
        <f t="shared" si="3"/>
        <v>0</v>
      </c>
      <c r="G23" s="66">
        <f t="shared" si="4"/>
        <v>0</v>
      </c>
      <c r="H23" s="70">
        <f t="shared" si="1"/>
        <v>0</v>
      </c>
      <c r="I23" s="28">
        <f t="shared" si="5"/>
        <v>0</v>
      </c>
      <c r="J23" s="43"/>
      <c r="K23" s="29" t="str">
        <f t="shared" si="2"/>
        <v/>
      </c>
      <c r="L23" s="44"/>
    </row>
    <row r="24" spans="1:12" ht="16.5" customHeight="1" x14ac:dyDescent="0.55000000000000004">
      <c r="A24" s="30"/>
      <c r="B24" s="26"/>
      <c r="C24" s="50"/>
      <c r="D24" s="27"/>
      <c r="E24" s="55"/>
      <c r="F24" s="56">
        <f t="shared" si="3"/>
        <v>0</v>
      </c>
      <c r="G24" s="66">
        <f t="shared" si="4"/>
        <v>0</v>
      </c>
      <c r="H24" s="70">
        <f t="shared" si="1"/>
        <v>0</v>
      </c>
      <c r="I24" s="28">
        <f t="shared" si="5"/>
        <v>0</v>
      </c>
      <c r="J24" s="43"/>
      <c r="K24" s="29" t="str">
        <f t="shared" si="2"/>
        <v/>
      </c>
      <c r="L24" s="44"/>
    </row>
    <row r="25" spans="1:12" ht="16.5" customHeight="1" x14ac:dyDescent="0.55000000000000004">
      <c r="A25" s="30"/>
      <c r="B25" s="26"/>
      <c r="C25" s="50"/>
      <c r="D25" s="27"/>
      <c r="E25" s="55"/>
      <c r="F25" s="56">
        <f t="shared" si="3"/>
        <v>0</v>
      </c>
      <c r="G25" s="66">
        <f t="shared" si="4"/>
        <v>0</v>
      </c>
      <c r="H25" s="70">
        <f t="shared" si="1"/>
        <v>0</v>
      </c>
      <c r="I25" s="28">
        <f t="shared" si="5"/>
        <v>0</v>
      </c>
      <c r="J25" s="43"/>
      <c r="K25" s="29" t="str">
        <f t="shared" si="2"/>
        <v/>
      </c>
      <c r="L25" s="44"/>
    </row>
    <row r="26" spans="1:12" ht="16.5" customHeight="1" x14ac:dyDescent="0.55000000000000004">
      <c r="A26" s="30"/>
      <c r="B26" s="26"/>
      <c r="C26" s="50"/>
      <c r="D26" s="27"/>
      <c r="E26" s="55"/>
      <c r="F26" s="56">
        <f t="shared" si="3"/>
        <v>0</v>
      </c>
      <c r="G26" s="66">
        <f t="shared" si="4"/>
        <v>0</v>
      </c>
      <c r="H26" s="70">
        <f t="shared" si="1"/>
        <v>0</v>
      </c>
      <c r="I26" s="28">
        <f t="shared" si="5"/>
        <v>0</v>
      </c>
      <c r="J26" s="43"/>
      <c r="K26" s="29" t="str">
        <f t="shared" si="2"/>
        <v/>
      </c>
      <c r="L26" s="44"/>
    </row>
    <row r="27" spans="1:12" ht="16.5" customHeight="1" x14ac:dyDescent="0.55000000000000004">
      <c r="A27" s="30"/>
      <c r="B27" s="26"/>
      <c r="C27" s="50"/>
      <c r="D27" s="27"/>
      <c r="E27" s="55"/>
      <c r="F27" s="56">
        <f t="shared" si="3"/>
        <v>0</v>
      </c>
      <c r="G27" s="66">
        <f t="shared" si="4"/>
        <v>0</v>
      </c>
      <c r="H27" s="70">
        <f t="shared" si="1"/>
        <v>0</v>
      </c>
      <c r="I27" s="28">
        <f t="shared" si="5"/>
        <v>0</v>
      </c>
      <c r="J27" s="43"/>
      <c r="K27" s="29" t="str">
        <f t="shared" si="2"/>
        <v/>
      </c>
      <c r="L27" s="44"/>
    </row>
    <row r="28" spans="1:12" ht="16.5" customHeight="1" x14ac:dyDescent="0.55000000000000004">
      <c r="A28" s="30"/>
      <c r="B28" s="26"/>
      <c r="C28" s="50"/>
      <c r="D28" s="27"/>
      <c r="E28" s="55"/>
      <c r="F28" s="56">
        <f t="shared" si="3"/>
        <v>0</v>
      </c>
      <c r="G28" s="66">
        <f t="shared" si="4"/>
        <v>0</v>
      </c>
      <c r="H28" s="70">
        <f t="shared" si="1"/>
        <v>0</v>
      </c>
      <c r="I28" s="28">
        <f t="shared" si="5"/>
        <v>0</v>
      </c>
      <c r="J28" s="43"/>
      <c r="K28" s="29" t="str">
        <f t="shared" si="2"/>
        <v/>
      </c>
      <c r="L28" s="44"/>
    </row>
    <row r="29" spans="1:12" ht="16.5" customHeight="1" x14ac:dyDescent="0.55000000000000004">
      <c r="A29" s="30"/>
      <c r="B29" s="26"/>
      <c r="C29" s="50"/>
      <c r="D29" s="27"/>
      <c r="E29" s="55"/>
      <c r="F29" s="56">
        <f t="shared" si="3"/>
        <v>0</v>
      </c>
      <c r="G29" s="66">
        <f t="shared" si="4"/>
        <v>0</v>
      </c>
      <c r="H29" s="70">
        <f t="shared" si="1"/>
        <v>0</v>
      </c>
      <c r="I29" s="28">
        <f t="shared" si="5"/>
        <v>0</v>
      </c>
      <c r="J29" s="43"/>
      <c r="K29" s="29" t="str">
        <f t="shared" si="2"/>
        <v/>
      </c>
      <c r="L29" s="44"/>
    </row>
    <row r="30" spans="1:12" ht="16.5" customHeight="1" x14ac:dyDescent="0.55000000000000004">
      <c r="A30" s="30"/>
      <c r="B30" s="26"/>
      <c r="C30" s="50"/>
      <c r="D30" s="27"/>
      <c r="E30" s="55"/>
      <c r="F30" s="56">
        <f t="shared" si="3"/>
        <v>0</v>
      </c>
      <c r="G30" s="66">
        <f t="shared" si="4"/>
        <v>0</v>
      </c>
      <c r="H30" s="70">
        <f t="shared" si="1"/>
        <v>0</v>
      </c>
      <c r="I30" s="28">
        <f t="shared" si="5"/>
        <v>0</v>
      </c>
      <c r="J30" s="43"/>
      <c r="K30" s="29" t="str">
        <f t="shared" si="2"/>
        <v/>
      </c>
      <c r="L30" s="44"/>
    </row>
    <row r="31" spans="1:12" ht="16.5" customHeight="1" x14ac:dyDescent="0.55000000000000004">
      <c r="A31" s="30"/>
      <c r="B31" s="26"/>
      <c r="C31" s="50"/>
      <c r="D31" s="27"/>
      <c r="E31" s="55"/>
      <c r="F31" s="56">
        <f t="shared" si="3"/>
        <v>0</v>
      </c>
      <c r="G31" s="66">
        <f t="shared" si="4"/>
        <v>0</v>
      </c>
      <c r="H31" s="70">
        <f t="shared" si="1"/>
        <v>0</v>
      </c>
      <c r="I31" s="28">
        <f t="shared" si="5"/>
        <v>0</v>
      </c>
      <c r="J31" s="43"/>
      <c r="K31" s="29" t="str">
        <f t="shared" si="2"/>
        <v/>
      </c>
      <c r="L31" s="44"/>
    </row>
    <row r="32" spans="1:12" ht="16.5" customHeight="1" x14ac:dyDescent="0.55000000000000004">
      <c r="A32" s="30"/>
      <c r="B32" s="26"/>
      <c r="C32" s="50"/>
      <c r="D32" s="27"/>
      <c r="E32" s="55"/>
      <c r="F32" s="56">
        <f t="shared" si="3"/>
        <v>0</v>
      </c>
      <c r="G32" s="66">
        <f t="shared" si="4"/>
        <v>0</v>
      </c>
      <c r="H32" s="70">
        <f t="shared" si="1"/>
        <v>0</v>
      </c>
      <c r="I32" s="28">
        <f t="shared" si="5"/>
        <v>0</v>
      </c>
      <c r="J32" s="43"/>
      <c r="K32" s="29" t="str">
        <f t="shared" si="2"/>
        <v/>
      </c>
      <c r="L32" s="44"/>
    </row>
    <row r="33" spans="1:15" ht="16.5" customHeight="1" x14ac:dyDescent="0.55000000000000004">
      <c r="A33" s="30"/>
      <c r="B33" s="26"/>
      <c r="C33" s="50"/>
      <c r="D33" s="27"/>
      <c r="E33" s="55"/>
      <c r="F33" s="56">
        <f t="shared" si="3"/>
        <v>0</v>
      </c>
      <c r="G33" s="66">
        <f t="shared" si="4"/>
        <v>0</v>
      </c>
      <c r="H33" s="70">
        <f t="shared" si="1"/>
        <v>0</v>
      </c>
      <c r="I33" s="28">
        <f t="shared" si="5"/>
        <v>0</v>
      </c>
      <c r="J33" s="43"/>
      <c r="K33" s="29" t="str">
        <f t="shared" si="2"/>
        <v/>
      </c>
      <c r="L33" s="44"/>
    </row>
    <row r="34" spans="1:15" ht="16.5" customHeight="1" x14ac:dyDescent="0.55000000000000004">
      <c r="A34" s="30"/>
      <c r="B34" s="26"/>
      <c r="C34" s="50"/>
      <c r="D34" s="27"/>
      <c r="E34" s="55"/>
      <c r="F34" s="56">
        <f t="shared" si="3"/>
        <v>0</v>
      </c>
      <c r="G34" s="66">
        <f t="shared" si="4"/>
        <v>0</v>
      </c>
      <c r="H34" s="70">
        <f t="shared" si="1"/>
        <v>0</v>
      </c>
      <c r="I34" s="28">
        <f t="shared" si="5"/>
        <v>0</v>
      </c>
      <c r="J34" s="43"/>
      <c r="K34" s="29" t="str">
        <f t="shared" si="2"/>
        <v/>
      </c>
      <c r="L34" s="44"/>
    </row>
    <row r="35" spans="1:15" ht="16.5" customHeight="1" x14ac:dyDescent="0.55000000000000004">
      <c r="A35" s="30"/>
      <c r="B35" s="26"/>
      <c r="C35" s="50"/>
      <c r="D35" s="27"/>
      <c r="E35" s="55"/>
      <c r="F35" s="56">
        <f t="shared" si="3"/>
        <v>0</v>
      </c>
      <c r="G35" s="66">
        <f t="shared" si="4"/>
        <v>0</v>
      </c>
      <c r="H35" s="70">
        <f t="shared" si="1"/>
        <v>0</v>
      </c>
      <c r="I35" s="28">
        <f t="shared" si="5"/>
        <v>0</v>
      </c>
      <c r="J35" s="43"/>
      <c r="K35" s="29" t="str">
        <f t="shared" si="2"/>
        <v/>
      </c>
      <c r="L35" s="44"/>
    </row>
    <row r="36" spans="1:15" ht="16.5" customHeight="1" x14ac:dyDescent="0.55000000000000004">
      <c r="A36" s="30"/>
      <c r="B36" s="26"/>
      <c r="C36" s="50"/>
      <c r="D36" s="27"/>
      <c r="E36" s="55"/>
      <c r="F36" s="56">
        <f t="shared" si="3"/>
        <v>0</v>
      </c>
      <c r="G36" s="66">
        <f t="shared" si="4"/>
        <v>0</v>
      </c>
      <c r="H36" s="70">
        <f t="shared" si="1"/>
        <v>0</v>
      </c>
      <c r="I36" s="28">
        <f t="shared" si="5"/>
        <v>0</v>
      </c>
      <c r="J36" s="43"/>
      <c r="K36" s="29" t="str">
        <f t="shared" si="2"/>
        <v/>
      </c>
      <c r="L36" s="44"/>
    </row>
    <row r="37" spans="1:15" ht="16.5" customHeight="1" x14ac:dyDescent="0.55000000000000004">
      <c r="A37" s="30"/>
      <c r="B37" s="26"/>
      <c r="C37" s="50"/>
      <c r="D37" s="27"/>
      <c r="E37" s="55"/>
      <c r="F37" s="56">
        <f t="shared" si="3"/>
        <v>0</v>
      </c>
      <c r="G37" s="66">
        <f t="shared" si="4"/>
        <v>0</v>
      </c>
      <c r="H37" s="70">
        <f t="shared" si="1"/>
        <v>0</v>
      </c>
      <c r="I37" s="28">
        <f t="shared" si="5"/>
        <v>0</v>
      </c>
      <c r="J37" s="43"/>
      <c r="K37" s="29" t="str">
        <f t="shared" si="2"/>
        <v/>
      </c>
      <c r="L37" s="44"/>
    </row>
    <row r="38" spans="1:15" ht="16.5" customHeight="1" x14ac:dyDescent="0.55000000000000004">
      <c r="A38" s="30"/>
      <c r="B38" s="26"/>
      <c r="C38" s="50"/>
      <c r="D38" s="27"/>
      <c r="E38" s="55"/>
      <c r="F38" s="56">
        <f t="shared" si="3"/>
        <v>0</v>
      </c>
      <c r="G38" s="66">
        <f t="shared" si="4"/>
        <v>0</v>
      </c>
      <c r="H38" s="70">
        <f t="shared" si="1"/>
        <v>0</v>
      </c>
      <c r="I38" s="28">
        <f t="shared" si="5"/>
        <v>0</v>
      </c>
      <c r="J38" s="43"/>
      <c r="K38" s="29" t="str">
        <f t="shared" si="2"/>
        <v/>
      </c>
      <c r="L38" s="44"/>
    </row>
    <row r="39" spans="1:15" ht="16.5" customHeight="1" x14ac:dyDescent="0.55000000000000004">
      <c r="A39" s="30"/>
      <c r="B39" s="26"/>
      <c r="C39" s="50"/>
      <c r="D39" s="27"/>
      <c r="E39" s="55"/>
      <c r="F39" s="56">
        <f t="shared" si="3"/>
        <v>0</v>
      </c>
      <c r="G39" s="66">
        <f t="shared" si="4"/>
        <v>0</v>
      </c>
      <c r="H39" s="70">
        <f t="shared" si="1"/>
        <v>0</v>
      </c>
      <c r="I39" s="28">
        <f t="shared" si="5"/>
        <v>0</v>
      </c>
      <c r="J39" s="43"/>
      <c r="K39" s="29" t="str">
        <f t="shared" si="2"/>
        <v/>
      </c>
      <c r="L39" s="44"/>
    </row>
    <row r="40" spans="1:15" ht="16.5" customHeight="1" thickBot="1" x14ac:dyDescent="0.6">
      <c r="A40" s="31"/>
      <c r="B40" s="32"/>
      <c r="C40" s="51"/>
      <c r="D40" s="33"/>
      <c r="E40" s="62"/>
      <c r="F40" s="63">
        <f t="shared" si="3"/>
        <v>0</v>
      </c>
      <c r="G40" s="67">
        <f t="shared" si="4"/>
        <v>0</v>
      </c>
      <c r="H40" s="71">
        <f t="shared" si="1"/>
        <v>0</v>
      </c>
      <c r="I40" s="19">
        <f t="shared" si="5"/>
        <v>0</v>
      </c>
      <c r="J40" s="45"/>
      <c r="K40" s="46" t="str">
        <f t="shared" si="2"/>
        <v/>
      </c>
      <c r="L40" s="47"/>
    </row>
    <row r="44" spans="1:15" ht="13.5" thickBot="1" x14ac:dyDescent="0.6"/>
    <row r="45" spans="1:15" x14ac:dyDescent="0.55000000000000004">
      <c r="N45" s="34"/>
      <c r="O45" s="35" t="s">
        <v>32</v>
      </c>
    </row>
    <row r="46" spans="1:15" x14ac:dyDescent="0.55000000000000004">
      <c r="N46" s="36" t="s">
        <v>7</v>
      </c>
      <c r="O46" s="37">
        <v>510</v>
      </c>
    </row>
    <row r="47" spans="1:15" x14ac:dyDescent="0.55000000000000004">
      <c r="N47" s="36" t="s">
        <v>8</v>
      </c>
      <c r="O47" s="37">
        <v>514</v>
      </c>
    </row>
    <row r="48" spans="1:15" x14ac:dyDescent="0.55000000000000004">
      <c r="N48" s="36" t="s">
        <v>9</v>
      </c>
      <c r="O48" s="37">
        <v>503</v>
      </c>
    </row>
    <row r="49" spans="14:15" x14ac:dyDescent="0.55000000000000004">
      <c r="N49" s="36" t="s">
        <v>10</v>
      </c>
      <c r="O49" s="37">
        <v>510</v>
      </c>
    </row>
    <row r="50" spans="14:15" x14ac:dyDescent="0.55000000000000004">
      <c r="N50" s="36" t="s">
        <v>11</v>
      </c>
      <c r="O50" s="37">
        <v>520</v>
      </c>
    </row>
    <row r="51" spans="14:15" x14ac:dyDescent="0.55000000000000004">
      <c r="N51" s="36" t="s">
        <v>12</v>
      </c>
      <c r="O51" s="37">
        <v>530</v>
      </c>
    </row>
    <row r="52" spans="14:15" x14ac:dyDescent="0.55000000000000004">
      <c r="N52" s="36" t="s">
        <v>13</v>
      </c>
      <c r="O52" s="37">
        <v>499</v>
      </c>
    </row>
    <row r="53" spans="14:15" x14ac:dyDescent="0.55000000000000004">
      <c r="N53" s="36" t="s">
        <v>14</v>
      </c>
      <c r="O53" s="37">
        <v>489</v>
      </c>
    </row>
    <row r="54" spans="14:15" x14ac:dyDescent="0.55000000000000004">
      <c r="N54" s="36" t="s">
        <v>15</v>
      </c>
      <c r="O54" s="37">
        <v>494</v>
      </c>
    </row>
    <row r="55" spans="14:15" x14ac:dyDescent="0.55000000000000004">
      <c r="N55" s="36" t="s">
        <v>16</v>
      </c>
      <c r="O55" s="37">
        <v>519</v>
      </c>
    </row>
    <row r="56" spans="14:15" x14ac:dyDescent="0.55000000000000004">
      <c r="N56" s="36" t="s">
        <v>17</v>
      </c>
      <c r="O56" s="37">
        <v>474</v>
      </c>
    </row>
    <row r="57" spans="14:15" x14ac:dyDescent="0.55000000000000004">
      <c r="N57" s="36" t="s">
        <v>18</v>
      </c>
      <c r="O57" s="37">
        <v>503</v>
      </c>
    </row>
    <row r="58" spans="14:15" x14ac:dyDescent="0.55000000000000004">
      <c r="N58" s="36" t="s">
        <v>19</v>
      </c>
      <c r="O58" s="37">
        <v>500</v>
      </c>
    </row>
    <row r="59" spans="14:15" x14ac:dyDescent="0.55000000000000004">
      <c r="N59" s="36" t="s">
        <v>20</v>
      </c>
      <c r="O59" s="37">
        <v>495</v>
      </c>
    </row>
    <row r="60" spans="14:15" x14ac:dyDescent="0.55000000000000004">
      <c r="N60" s="36" t="s">
        <v>21</v>
      </c>
      <c r="O60" s="37">
        <v>481</v>
      </c>
    </row>
    <row r="61" spans="14:15" x14ac:dyDescent="0.55000000000000004">
      <c r="N61" s="36" t="s">
        <v>22</v>
      </c>
      <c r="O61" s="37">
        <v>467</v>
      </c>
    </row>
    <row r="62" spans="14:15" ht="13.5" thickBot="1" x14ac:dyDescent="0.6">
      <c r="N62" s="38" t="s">
        <v>23</v>
      </c>
      <c r="O62" s="39">
        <v>463</v>
      </c>
    </row>
  </sheetData>
  <mergeCells count="14">
    <mergeCell ref="J4:K4"/>
    <mergeCell ref="J5:K5"/>
    <mergeCell ref="J6:K6"/>
    <mergeCell ref="I12:I13"/>
    <mergeCell ref="B12:B13"/>
    <mergeCell ref="J12:J13"/>
    <mergeCell ref="K12:K13"/>
    <mergeCell ref="L12:L13"/>
    <mergeCell ref="J9:K9"/>
    <mergeCell ref="J10:K10"/>
    <mergeCell ref="A14:B14"/>
    <mergeCell ref="A12:A13"/>
    <mergeCell ref="C12:F12"/>
    <mergeCell ref="H12:H13"/>
  </mergeCells>
  <phoneticPr fontId="2"/>
  <conditionalFormatting sqref="K15:K40">
    <cfRule type="cellIs" dxfId="0" priority="1" operator="lessThan">
      <formula>$L$7</formula>
    </cfRule>
  </conditionalFormatting>
  <dataValidations count="1">
    <dataValidation type="list" allowBlank="1" showInputMessage="1" showErrorMessage="1" sqref="L5" xr:uid="{00000000-0002-0000-0000-000000000000}">
      <formula1>$N$46:$N$62</formula1>
    </dataValidation>
  </dataValidations>
  <pageMargins left="0.7" right="0.7" top="0.75" bottom="0.75" header="0.3" footer="0.3"/>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A9409-2F44-4400-9D70-8C4CC0F62BAE}">
  <sheetPr transitionEvaluation="1">
    <tabColor rgb="FFFFFF00"/>
    <pageSetUpPr fitToPage="1"/>
  </sheetPr>
  <dimension ref="C1:S62"/>
  <sheetViews>
    <sheetView tabSelected="1" view="pageBreakPreview" zoomScale="96" zoomScaleNormal="96" zoomScaleSheetLayoutView="96" workbookViewId="0">
      <selection activeCell="C9" sqref="C9"/>
    </sheetView>
  </sheetViews>
  <sheetFormatPr defaultColWidth="9" defaultRowHeight="13" x14ac:dyDescent="0.55000000000000004"/>
  <cols>
    <col min="1" max="1" width="9" style="1"/>
    <col min="2" max="2" width="3.83203125" style="1" customWidth="1"/>
    <col min="3" max="3" width="26.83203125" style="1" customWidth="1"/>
    <col min="4" max="6" width="20.25" style="1" customWidth="1"/>
    <col min="7" max="7" width="22.08203125" style="1" customWidth="1"/>
    <col min="8" max="8" width="21.33203125" style="1" bestFit="1" customWidth="1"/>
    <col min="9" max="9" width="15.08203125" style="1" customWidth="1"/>
    <col min="10" max="10" width="20.25" style="1" customWidth="1"/>
    <col min="11" max="11" width="3.5" style="1" customWidth="1"/>
    <col min="12" max="12" width="13.25" style="1" customWidth="1"/>
    <col min="13" max="13" width="2.25" style="1" customWidth="1"/>
    <col min="14" max="16384" width="9" style="1"/>
  </cols>
  <sheetData>
    <row r="1" spans="3:19" x14ac:dyDescent="0.55000000000000004">
      <c r="C1" s="1" t="s">
        <v>71</v>
      </c>
    </row>
    <row r="2" spans="3:19" ht="18.75" customHeight="1" x14ac:dyDescent="0.55000000000000004">
      <c r="C2" s="3" t="s">
        <v>54</v>
      </c>
      <c r="D2" s="3"/>
      <c r="E2" s="3"/>
      <c r="F2" s="3"/>
      <c r="G2" s="3"/>
    </row>
    <row r="3" spans="3:19" ht="18.75" customHeight="1" x14ac:dyDescent="0.55000000000000004">
      <c r="C3" s="5" t="s">
        <v>51</v>
      </c>
      <c r="D3" s="5"/>
      <c r="E3" s="5"/>
      <c r="F3" s="5"/>
      <c r="G3" s="5"/>
    </row>
    <row r="4" spans="3:19" ht="21" customHeight="1" x14ac:dyDescent="0.55000000000000004">
      <c r="C4" s="6"/>
      <c r="D4" s="6"/>
      <c r="E4" s="6"/>
      <c r="F4" s="6"/>
      <c r="G4" s="6"/>
    </row>
    <row r="5" spans="3:19" ht="16.5" x14ac:dyDescent="0.55000000000000004">
      <c r="C5" s="2" t="s">
        <v>25</v>
      </c>
      <c r="D5" s="2"/>
      <c r="E5" s="2"/>
      <c r="F5" s="2"/>
      <c r="G5" s="2"/>
    </row>
    <row r="6" spans="3:19" ht="16.5" x14ac:dyDescent="0.55000000000000004">
      <c r="C6" s="2" t="s">
        <v>70</v>
      </c>
      <c r="D6" s="2"/>
      <c r="E6" s="2"/>
      <c r="F6" s="2"/>
      <c r="G6" s="2"/>
      <c r="J6" s="13"/>
    </row>
    <row r="7" spans="3:19" ht="16.5" x14ac:dyDescent="0.55000000000000004">
      <c r="C7" s="2" t="s">
        <v>79</v>
      </c>
      <c r="D7" s="2"/>
      <c r="E7" s="2"/>
      <c r="F7" s="2"/>
      <c r="G7" s="2"/>
      <c r="J7" s="13"/>
    </row>
    <row r="8" spans="3:19" ht="16.5" x14ac:dyDescent="0.55000000000000004">
      <c r="C8" s="2" t="s">
        <v>74</v>
      </c>
      <c r="D8" s="2"/>
      <c r="E8" s="2"/>
      <c r="F8" s="2"/>
      <c r="G8" s="2"/>
      <c r="H8" s="84" t="s">
        <v>55</v>
      </c>
      <c r="I8" s="126" t="s">
        <v>53</v>
      </c>
      <c r="J8" s="125"/>
    </row>
    <row r="9" spans="3:19" ht="24.75" customHeight="1" x14ac:dyDescent="0.55000000000000004">
      <c r="C9" s="2" t="s">
        <v>78</v>
      </c>
      <c r="D9" s="2"/>
      <c r="E9" s="2"/>
      <c r="F9" s="2"/>
      <c r="G9" s="2"/>
      <c r="H9" s="84" t="s">
        <v>72</v>
      </c>
      <c r="I9" s="126"/>
      <c r="J9" s="125"/>
      <c r="N9" s="122"/>
      <c r="O9" s="122"/>
      <c r="P9" s="122"/>
      <c r="Q9" s="122"/>
      <c r="R9" s="86"/>
      <c r="S9" s="74"/>
    </row>
    <row r="10" spans="3:19" ht="24.75" customHeight="1" x14ac:dyDescent="0.55000000000000004">
      <c r="C10" s="2"/>
      <c r="D10" s="2"/>
      <c r="E10" s="2"/>
      <c r="F10" s="2"/>
      <c r="G10" s="2"/>
      <c r="H10" s="84" t="s">
        <v>73</v>
      </c>
      <c r="I10" s="124">
        <f>J14+I9</f>
        <v>0</v>
      </c>
      <c r="J10" s="125"/>
      <c r="N10" s="123"/>
      <c r="O10" s="123"/>
      <c r="P10" s="123"/>
      <c r="Q10" s="123"/>
      <c r="R10" s="87"/>
      <c r="S10" s="74"/>
    </row>
    <row r="11" spans="3:19" ht="20.149999999999999" customHeight="1" thickBot="1" x14ac:dyDescent="0.6"/>
    <row r="12" spans="3:19" ht="25.5" customHeight="1" x14ac:dyDescent="0.55000000000000004">
      <c r="C12" s="102" t="s">
        <v>2</v>
      </c>
      <c r="D12" s="106" t="s">
        <v>59</v>
      </c>
      <c r="E12" s="106" t="s">
        <v>60</v>
      </c>
      <c r="F12" s="106" t="s">
        <v>64</v>
      </c>
      <c r="G12" s="106" t="s">
        <v>61</v>
      </c>
      <c r="H12" s="127" t="s">
        <v>49</v>
      </c>
      <c r="I12" s="129" t="s">
        <v>50</v>
      </c>
      <c r="J12" s="131" t="s">
        <v>58</v>
      </c>
      <c r="L12" s="106" t="s">
        <v>75</v>
      </c>
    </row>
    <row r="13" spans="3:19" ht="55.5" customHeight="1" thickBot="1" x14ac:dyDescent="0.6">
      <c r="C13" s="103"/>
      <c r="D13" s="121"/>
      <c r="E13" s="121"/>
      <c r="F13" s="121"/>
      <c r="G13" s="121"/>
      <c r="H13" s="128"/>
      <c r="I13" s="130"/>
      <c r="J13" s="132"/>
      <c r="L13" s="121"/>
    </row>
    <row r="14" spans="3:19" ht="46.5" customHeight="1" thickBot="1" x14ac:dyDescent="0.6">
      <c r="C14" s="83" t="s">
        <v>3</v>
      </c>
      <c r="D14" s="83"/>
      <c r="E14" s="83"/>
      <c r="F14" s="83"/>
      <c r="G14" s="83"/>
      <c r="H14" s="75">
        <f>SUM(H15:H39)</f>
        <v>0</v>
      </c>
      <c r="I14" s="76">
        <f>SUM(I15:I39)</f>
        <v>0</v>
      </c>
      <c r="J14" s="80">
        <f>SUM(J15:J39)</f>
        <v>0</v>
      </c>
      <c r="L14" s="92"/>
    </row>
    <row r="15" spans="3:19" ht="16.5" customHeight="1" x14ac:dyDescent="0.55000000000000004">
      <c r="C15" s="79"/>
      <c r="D15" s="79"/>
      <c r="E15" s="88"/>
      <c r="F15" s="79"/>
      <c r="G15" s="79"/>
      <c r="H15" s="36"/>
      <c r="I15" s="77" t="str">
        <f>IF(H15=0,"",ROUNDDOWN(H15,0))</f>
        <v/>
      </c>
      <c r="J15" s="81" t="str">
        <f>IF(AND(I15=0),"",ROUNDDOWN((I15*4000)/10,-2))</f>
        <v/>
      </c>
      <c r="L15" s="88"/>
    </row>
    <row r="16" spans="3:19" ht="16.5" customHeight="1" x14ac:dyDescent="0.55000000000000004">
      <c r="C16" s="79"/>
      <c r="D16" s="79"/>
      <c r="E16" s="89"/>
      <c r="F16" s="79"/>
      <c r="G16" s="79"/>
      <c r="H16" s="36"/>
      <c r="I16" s="77" t="str">
        <f t="shared" ref="I16:I18" si="0">IF(H16=0,"",ROUNDDOWN(H16,0))</f>
        <v/>
      </c>
      <c r="J16" s="81" t="str">
        <f>IF(AND(I16=0),"",ROUNDDOWN((I16*4000)/10,-2))</f>
        <v/>
      </c>
      <c r="L16" s="89"/>
      <c r="O16" s="1" t="s">
        <v>56</v>
      </c>
      <c r="P16" s="1" t="s">
        <v>63</v>
      </c>
    </row>
    <row r="17" spans="3:16" ht="16.5" customHeight="1" x14ac:dyDescent="0.55000000000000004">
      <c r="C17" s="79"/>
      <c r="D17" s="79"/>
      <c r="E17" s="89"/>
      <c r="F17" s="79"/>
      <c r="G17" s="79"/>
      <c r="H17" s="36"/>
      <c r="I17" s="77" t="str">
        <f t="shared" si="0"/>
        <v/>
      </c>
      <c r="J17" s="81" t="str">
        <f t="shared" ref="J17:J39" si="1">IF(AND(I17=0),"",ROUNDDOWN((I17*4000)/10,-2))</f>
        <v/>
      </c>
      <c r="L17" s="89"/>
      <c r="O17" s="1" t="s">
        <v>57</v>
      </c>
      <c r="P17" s="1" t="s">
        <v>76</v>
      </c>
    </row>
    <row r="18" spans="3:16" ht="16.5" customHeight="1" x14ac:dyDescent="0.55000000000000004">
      <c r="C18" s="79"/>
      <c r="D18" s="79"/>
      <c r="E18" s="89"/>
      <c r="F18" s="79"/>
      <c r="G18" s="79"/>
      <c r="H18" s="36"/>
      <c r="I18" s="77" t="str">
        <f t="shared" si="0"/>
        <v/>
      </c>
      <c r="J18" s="81" t="str">
        <f t="shared" si="1"/>
        <v/>
      </c>
      <c r="L18" s="89"/>
      <c r="P18" s="1" t="s">
        <v>77</v>
      </c>
    </row>
    <row r="19" spans="3:16" ht="16.5" customHeight="1" x14ac:dyDescent="0.55000000000000004">
      <c r="C19" s="30"/>
      <c r="D19" s="30"/>
      <c r="E19" s="89"/>
      <c r="F19" s="30"/>
      <c r="G19" s="30"/>
      <c r="H19" s="36"/>
      <c r="I19" s="77" t="str">
        <f t="shared" ref="I19:I39" si="2">IF(H19=0,"",ROUND(H19,0))</f>
        <v/>
      </c>
      <c r="J19" s="81" t="str">
        <f t="shared" si="1"/>
        <v/>
      </c>
      <c r="L19" s="90"/>
    </row>
    <row r="20" spans="3:16" ht="16.5" customHeight="1" x14ac:dyDescent="0.55000000000000004">
      <c r="C20" s="30"/>
      <c r="D20" s="30"/>
      <c r="E20" s="89"/>
      <c r="F20" s="30"/>
      <c r="G20" s="30"/>
      <c r="H20" s="36"/>
      <c r="I20" s="77" t="str">
        <f t="shared" si="2"/>
        <v/>
      </c>
      <c r="J20" s="81" t="str">
        <f t="shared" si="1"/>
        <v/>
      </c>
      <c r="L20" s="90"/>
    </row>
    <row r="21" spans="3:16" ht="16.5" customHeight="1" x14ac:dyDescent="0.55000000000000004">
      <c r="C21" s="30"/>
      <c r="D21" s="30"/>
      <c r="E21" s="89"/>
      <c r="F21" s="30"/>
      <c r="G21" s="30"/>
      <c r="H21" s="36"/>
      <c r="I21" s="77" t="str">
        <f t="shared" si="2"/>
        <v/>
      </c>
      <c r="J21" s="81" t="str">
        <f t="shared" si="1"/>
        <v/>
      </c>
      <c r="L21" s="90"/>
    </row>
    <row r="22" spans="3:16" ht="16.5" customHeight="1" x14ac:dyDescent="0.55000000000000004">
      <c r="C22" s="30"/>
      <c r="D22" s="30"/>
      <c r="E22" s="89"/>
      <c r="F22" s="30"/>
      <c r="G22" s="30"/>
      <c r="H22" s="36"/>
      <c r="I22" s="77" t="str">
        <f t="shared" si="2"/>
        <v/>
      </c>
      <c r="J22" s="81" t="str">
        <f t="shared" si="1"/>
        <v/>
      </c>
      <c r="L22" s="90"/>
    </row>
    <row r="23" spans="3:16" ht="16.5" customHeight="1" x14ac:dyDescent="0.55000000000000004">
      <c r="C23" s="30"/>
      <c r="D23" s="30"/>
      <c r="E23" s="89"/>
      <c r="F23" s="30"/>
      <c r="G23" s="30"/>
      <c r="H23" s="36"/>
      <c r="I23" s="77" t="str">
        <f t="shared" si="2"/>
        <v/>
      </c>
      <c r="J23" s="81" t="str">
        <f t="shared" si="1"/>
        <v/>
      </c>
      <c r="L23" s="90"/>
    </row>
    <row r="24" spans="3:16" ht="16.5" customHeight="1" x14ac:dyDescent="0.55000000000000004">
      <c r="C24" s="30"/>
      <c r="D24" s="30"/>
      <c r="E24" s="89"/>
      <c r="F24" s="30"/>
      <c r="G24" s="30"/>
      <c r="H24" s="36"/>
      <c r="I24" s="77" t="str">
        <f t="shared" si="2"/>
        <v/>
      </c>
      <c r="J24" s="81" t="str">
        <f t="shared" si="1"/>
        <v/>
      </c>
      <c r="L24" s="90"/>
    </row>
    <row r="25" spans="3:16" ht="16.5" customHeight="1" x14ac:dyDescent="0.55000000000000004">
      <c r="C25" s="30"/>
      <c r="D25" s="30"/>
      <c r="E25" s="89"/>
      <c r="F25" s="30"/>
      <c r="G25" s="30"/>
      <c r="H25" s="36"/>
      <c r="I25" s="77" t="str">
        <f t="shared" si="2"/>
        <v/>
      </c>
      <c r="J25" s="81" t="str">
        <f t="shared" si="1"/>
        <v/>
      </c>
      <c r="L25" s="90"/>
    </row>
    <row r="26" spans="3:16" ht="16.5" customHeight="1" x14ac:dyDescent="0.55000000000000004">
      <c r="C26" s="30"/>
      <c r="D26" s="30"/>
      <c r="E26" s="89"/>
      <c r="F26" s="30"/>
      <c r="G26" s="30"/>
      <c r="H26" s="36"/>
      <c r="I26" s="77" t="str">
        <f t="shared" si="2"/>
        <v/>
      </c>
      <c r="J26" s="81" t="str">
        <f t="shared" si="1"/>
        <v/>
      </c>
      <c r="L26" s="90"/>
    </row>
    <row r="27" spans="3:16" ht="16.5" customHeight="1" x14ac:dyDescent="0.55000000000000004">
      <c r="C27" s="30"/>
      <c r="D27" s="30"/>
      <c r="E27" s="89"/>
      <c r="F27" s="30"/>
      <c r="G27" s="30"/>
      <c r="H27" s="36"/>
      <c r="I27" s="77" t="str">
        <f t="shared" si="2"/>
        <v/>
      </c>
      <c r="J27" s="81" t="str">
        <f t="shared" si="1"/>
        <v/>
      </c>
      <c r="L27" s="90"/>
    </row>
    <row r="28" spans="3:16" ht="16.5" customHeight="1" x14ac:dyDescent="0.55000000000000004">
      <c r="C28" s="30"/>
      <c r="D28" s="30"/>
      <c r="E28" s="89"/>
      <c r="F28" s="30"/>
      <c r="G28" s="30"/>
      <c r="H28" s="36"/>
      <c r="I28" s="77" t="str">
        <f t="shared" si="2"/>
        <v/>
      </c>
      <c r="J28" s="81" t="str">
        <f t="shared" si="1"/>
        <v/>
      </c>
      <c r="L28" s="90"/>
    </row>
    <row r="29" spans="3:16" ht="16.5" customHeight="1" x14ac:dyDescent="0.55000000000000004">
      <c r="C29" s="30"/>
      <c r="D29" s="30"/>
      <c r="E29" s="89"/>
      <c r="F29" s="30"/>
      <c r="G29" s="30"/>
      <c r="H29" s="36"/>
      <c r="I29" s="77" t="str">
        <f t="shared" si="2"/>
        <v/>
      </c>
      <c r="J29" s="81" t="str">
        <f t="shared" si="1"/>
        <v/>
      </c>
      <c r="L29" s="90"/>
    </row>
    <row r="30" spans="3:16" ht="16.5" customHeight="1" x14ac:dyDescent="0.55000000000000004">
      <c r="C30" s="30"/>
      <c r="D30" s="30"/>
      <c r="E30" s="89"/>
      <c r="F30" s="30"/>
      <c r="G30" s="30"/>
      <c r="H30" s="36"/>
      <c r="I30" s="77" t="str">
        <f t="shared" si="2"/>
        <v/>
      </c>
      <c r="J30" s="81" t="str">
        <f t="shared" si="1"/>
        <v/>
      </c>
      <c r="L30" s="90"/>
    </row>
    <row r="31" spans="3:16" ht="16.5" customHeight="1" x14ac:dyDescent="0.55000000000000004">
      <c r="C31" s="30"/>
      <c r="D31" s="30"/>
      <c r="E31" s="89"/>
      <c r="F31" s="30"/>
      <c r="G31" s="30"/>
      <c r="H31" s="36"/>
      <c r="I31" s="77" t="str">
        <f t="shared" si="2"/>
        <v/>
      </c>
      <c r="J31" s="81" t="str">
        <f t="shared" si="1"/>
        <v/>
      </c>
      <c r="L31" s="90"/>
    </row>
    <row r="32" spans="3:16" ht="16.5" customHeight="1" x14ac:dyDescent="0.55000000000000004">
      <c r="C32" s="30"/>
      <c r="D32" s="30"/>
      <c r="E32" s="89"/>
      <c r="F32" s="30"/>
      <c r="G32" s="30"/>
      <c r="H32" s="36"/>
      <c r="I32" s="77" t="str">
        <f t="shared" si="2"/>
        <v/>
      </c>
      <c r="J32" s="81" t="str">
        <f t="shared" si="1"/>
        <v/>
      </c>
      <c r="L32" s="90"/>
    </row>
    <row r="33" spans="3:12" ht="16.5" customHeight="1" x14ac:dyDescent="0.55000000000000004">
      <c r="C33" s="30"/>
      <c r="D33" s="30"/>
      <c r="E33" s="89"/>
      <c r="F33" s="30"/>
      <c r="G33" s="30"/>
      <c r="H33" s="36"/>
      <c r="I33" s="77" t="str">
        <f t="shared" si="2"/>
        <v/>
      </c>
      <c r="J33" s="81" t="str">
        <f t="shared" si="1"/>
        <v/>
      </c>
      <c r="L33" s="90"/>
    </row>
    <row r="34" spans="3:12" ht="16.5" customHeight="1" x14ac:dyDescent="0.55000000000000004">
      <c r="C34" s="30"/>
      <c r="D34" s="30"/>
      <c r="E34" s="89"/>
      <c r="F34" s="30"/>
      <c r="G34" s="30"/>
      <c r="H34" s="36"/>
      <c r="I34" s="77" t="str">
        <f t="shared" si="2"/>
        <v/>
      </c>
      <c r="J34" s="81" t="str">
        <f t="shared" si="1"/>
        <v/>
      </c>
      <c r="L34" s="90"/>
    </row>
    <row r="35" spans="3:12" ht="16.5" customHeight="1" x14ac:dyDescent="0.55000000000000004">
      <c r="C35" s="30"/>
      <c r="D35" s="30"/>
      <c r="E35" s="89"/>
      <c r="F35" s="30"/>
      <c r="G35" s="30"/>
      <c r="H35" s="36"/>
      <c r="I35" s="77" t="str">
        <f t="shared" si="2"/>
        <v/>
      </c>
      <c r="J35" s="81" t="str">
        <f t="shared" si="1"/>
        <v/>
      </c>
      <c r="L35" s="90"/>
    </row>
    <row r="36" spans="3:12" ht="16.5" customHeight="1" x14ac:dyDescent="0.55000000000000004">
      <c r="C36" s="30"/>
      <c r="D36" s="30"/>
      <c r="E36" s="89"/>
      <c r="F36" s="30"/>
      <c r="G36" s="30"/>
      <c r="H36" s="36"/>
      <c r="I36" s="77" t="str">
        <f t="shared" si="2"/>
        <v/>
      </c>
      <c r="J36" s="81" t="str">
        <f t="shared" si="1"/>
        <v/>
      </c>
      <c r="L36" s="90"/>
    </row>
    <row r="37" spans="3:12" ht="16.5" customHeight="1" x14ac:dyDescent="0.55000000000000004">
      <c r="C37" s="30"/>
      <c r="D37" s="30"/>
      <c r="E37" s="89"/>
      <c r="F37" s="30"/>
      <c r="G37" s="30"/>
      <c r="H37" s="36"/>
      <c r="I37" s="77" t="str">
        <f t="shared" si="2"/>
        <v/>
      </c>
      <c r="J37" s="81" t="str">
        <f t="shared" si="1"/>
        <v/>
      </c>
      <c r="L37" s="90"/>
    </row>
    <row r="38" spans="3:12" ht="16.5" customHeight="1" x14ac:dyDescent="0.55000000000000004">
      <c r="C38" s="30"/>
      <c r="D38" s="30"/>
      <c r="E38" s="89"/>
      <c r="F38" s="30"/>
      <c r="G38" s="30"/>
      <c r="H38" s="36"/>
      <c r="I38" s="77" t="str">
        <f t="shared" si="2"/>
        <v/>
      </c>
      <c r="J38" s="81" t="str">
        <f t="shared" si="1"/>
        <v/>
      </c>
      <c r="L38" s="90"/>
    </row>
    <row r="39" spans="3:12" ht="16.5" customHeight="1" thickBot="1" x14ac:dyDescent="0.6">
      <c r="C39" s="31"/>
      <c r="D39" s="31"/>
      <c r="E39" s="93"/>
      <c r="F39" s="31"/>
      <c r="G39" s="31"/>
      <c r="H39" s="38"/>
      <c r="I39" s="78" t="str">
        <f t="shared" si="2"/>
        <v/>
      </c>
      <c r="J39" s="82" t="str">
        <f t="shared" si="1"/>
        <v/>
      </c>
      <c r="L39" s="91"/>
    </row>
    <row r="43" spans="3:12" x14ac:dyDescent="0.55000000000000004">
      <c r="J43" s="74"/>
    </row>
    <row r="44" spans="3:12" x14ac:dyDescent="0.55000000000000004">
      <c r="J44" s="74"/>
    </row>
    <row r="45" spans="3:12" x14ac:dyDescent="0.55000000000000004">
      <c r="J45" s="74"/>
    </row>
    <row r="46" spans="3:12" x14ac:dyDescent="0.55000000000000004">
      <c r="J46" s="74"/>
    </row>
    <row r="47" spans="3:12" x14ac:dyDescent="0.55000000000000004">
      <c r="J47" s="74"/>
    </row>
    <row r="48" spans="3:12" x14ac:dyDescent="0.55000000000000004">
      <c r="J48" s="74"/>
    </row>
    <row r="49" spans="10:10" x14ac:dyDescent="0.55000000000000004">
      <c r="J49" s="74"/>
    </row>
    <row r="50" spans="10:10" x14ac:dyDescent="0.55000000000000004">
      <c r="J50" s="74"/>
    </row>
    <row r="51" spans="10:10" x14ac:dyDescent="0.55000000000000004">
      <c r="J51" s="74"/>
    </row>
    <row r="52" spans="10:10" x14ac:dyDescent="0.55000000000000004">
      <c r="J52" s="74"/>
    </row>
    <row r="53" spans="10:10" x14ac:dyDescent="0.55000000000000004">
      <c r="J53" s="74"/>
    </row>
    <row r="54" spans="10:10" x14ac:dyDescent="0.55000000000000004">
      <c r="J54" s="74"/>
    </row>
    <row r="55" spans="10:10" x14ac:dyDescent="0.55000000000000004">
      <c r="J55" s="74"/>
    </row>
    <row r="56" spans="10:10" x14ac:dyDescent="0.55000000000000004">
      <c r="J56" s="74"/>
    </row>
    <row r="57" spans="10:10" x14ac:dyDescent="0.55000000000000004">
      <c r="J57" s="74"/>
    </row>
    <row r="58" spans="10:10" x14ac:dyDescent="0.55000000000000004">
      <c r="J58" s="74"/>
    </row>
    <row r="59" spans="10:10" x14ac:dyDescent="0.55000000000000004">
      <c r="J59" s="74"/>
    </row>
    <row r="60" spans="10:10" x14ac:dyDescent="0.55000000000000004">
      <c r="J60" s="74"/>
    </row>
    <row r="61" spans="10:10" x14ac:dyDescent="0.55000000000000004">
      <c r="J61" s="74"/>
    </row>
    <row r="62" spans="10:10" x14ac:dyDescent="0.55000000000000004">
      <c r="J62" s="74"/>
    </row>
  </sheetData>
  <mergeCells count="14">
    <mergeCell ref="I8:J8"/>
    <mergeCell ref="H12:H13"/>
    <mergeCell ref="I12:I13"/>
    <mergeCell ref="J12:J13"/>
    <mergeCell ref="C12:C13"/>
    <mergeCell ref="D12:D13"/>
    <mergeCell ref="E12:E13"/>
    <mergeCell ref="F12:F13"/>
    <mergeCell ref="G12:G13"/>
    <mergeCell ref="L12:L13"/>
    <mergeCell ref="N9:Q9"/>
    <mergeCell ref="N10:Q10"/>
    <mergeCell ref="I10:J10"/>
    <mergeCell ref="I9:J9"/>
  </mergeCells>
  <phoneticPr fontId="2"/>
  <dataValidations count="2">
    <dataValidation type="list" allowBlank="1" showInputMessage="1" showErrorMessage="1" sqref="D15:D39" xr:uid="{CCD83663-EDE1-4742-A24A-A9C8C5E9643D}">
      <formula1>$O$16:$O$17</formula1>
    </dataValidation>
    <dataValidation type="list" allowBlank="1" showInputMessage="1" showErrorMessage="1" sqref="E15:E39" xr:uid="{CB006BA3-6579-4267-BC14-AB883B377693}">
      <formula1>$P$16:$P$18</formula1>
    </dataValidation>
  </dataValidations>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B68B-C4CE-4871-9C98-5DFD12A5CD2C}">
  <sheetPr transitionEvaluation="1">
    <tabColor rgb="FFFF0000"/>
    <pageSetUpPr fitToPage="1"/>
  </sheetPr>
  <dimension ref="C1:S62"/>
  <sheetViews>
    <sheetView view="pageBreakPreview" topLeftCell="A5" zoomScale="96" zoomScaleNormal="96" zoomScaleSheetLayoutView="96" workbookViewId="0">
      <selection activeCell="C7" sqref="C7"/>
    </sheetView>
  </sheetViews>
  <sheetFormatPr defaultColWidth="9" defaultRowHeight="13" x14ac:dyDescent="0.55000000000000004"/>
  <cols>
    <col min="1" max="1" width="9" style="1"/>
    <col min="2" max="2" width="3.83203125" style="1" customWidth="1"/>
    <col min="3" max="3" width="26.83203125" style="1" customWidth="1"/>
    <col min="4" max="6" width="20.25" style="1" customWidth="1"/>
    <col min="7" max="7" width="22.08203125" style="1" customWidth="1"/>
    <col min="8" max="8" width="21.33203125" style="1" bestFit="1" customWidth="1"/>
    <col min="9" max="9" width="15.08203125" style="1" customWidth="1"/>
    <col min="10" max="10" width="20.25" style="1" customWidth="1"/>
    <col min="11" max="11" width="3.5" style="1" customWidth="1"/>
    <col min="12" max="12" width="14.5" style="1" customWidth="1"/>
    <col min="13" max="13" width="2.75" style="1" customWidth="1"/>
    <col min="14" max="16384" width="9" style="1"/>
  </cols>
  <sheetData>
    <row r="1" spans="3:19" x14ac:dyDescent="0.55000000000000004">
      <c r="C1" s="1" t="s">
        <v>71</v>
      </c>
    </row>
    <row r="2" spans="3:19" ht="18.75" customHeight="1" x14ac:dyDescent="0.55000000000000004">
      <c r="C2" s="3" t="s">
        <v>54</v>
      </c>
      <c r="D2" s="3"/>
      <c r="E2" s="3"/>
      <c r="F2" s="3"/>
      <c r="G2" s="3"/>
    </row>
    <row r="3" spans="3:19" ht="18.75" customHeight="1" x14ac:dyDescent="0.55000000000000004">
      <c r="C3" s="5" t="s">
        <v>51</v>
      </c>
      <c r="D3" s="5"/>
      <c r="E3" s="5"/>
      <c r="F3" s="5"/>
      <c r="G3" s="5"/>
    </row>
    <row r="4" spans="3:19" ht="21" customHeight="1" x14ac:dyDescent="0.55000000000000004">
      <c r="C4" s="6"/>
      <c r="D4" s="6"/>
      <c r="E4" s="6"/>
      <c r="F4" s="6"/>
      <c r="G4" s="6"/>
    </row>
    <row r="5" spans="3:19" ht="16.5" x14ac:dyDescent="0.55000000000000004">
      <c r="C5" s="2" t="s">
        <v>25</v>
      </c>
      <c r="D5" s="2"/>
      <c r="E5" s="2"/>
      <c r="F5" s="2"/>
      <c r="G5" s="2"/>
    </row>
    <row r="6" spans="3:19" ht="16.5" x14ac:dyDescent="0.55000000000000004">
      <c r="C6" s="2" t="s">
        <v>70</v>
      </c>
      <c r="D6" s="2"/>
      <c r="E6" s="2"/>
      <c r="F6" s="2"/>
      <c r="G6" s="2"/>
      <c r="J6" s="13"/>
    </row>
    <row r="7" spans="3:19" ht="16.5" x14ac:dyDescent="0.55000000000000004">
      <c r="C7" s="2" t="s">
        <v>79</v>
      </c>
      <c r="D7" s="2"/>
      <c r="E7" s="2"/>
      <c r="F7" s="2"/>
      <c r="G7" s="2"/>
      <c r="J7" s="13"/>
    </row>
    <row r="8" spans="3:19" ht="16.5" x14ac:dyDescent="0.55000000000000004">
      <c r="C8" s="2" t="s">
        <v>74</v>
      </c>
      <c r="D8" s="2"/>
      <c r="E8" s="2"/>
      <c r="F8" s="2"/>
      <c r="G8" s="2"/>
      <c r="H8" s="84" t="s">
        <v>55</v>
      </c>
      <c r="I8" s="126" t="s">
        <v>53</v>
      </c>
      <c r="J8" s="125"/>
    </row>
    <row r="9" spans="3:19" ht="24.75" customHeight="1" x14ac:dyDescent="0.55000000000000004">
      <c r="C9" s="2" t="s">
        <v>78</v>
      </c>
      <c r="D9" s="2"/>
      <c r="E9" s="2"/>
      <c r="F9" s="2"/>
      <c r="G9" s="2"/>
      <c r="H9" s="84" t="s">
        <v>72</v>
      </c>
      <c r="I9" s="126"/>
      <c r="J9" s="125"/>
      <c r="N9" s="122"/>
      <c r="O9" s="122"/>
      <c r="P9" s="122"/>
      <c r="Q9" s="122"/>
      <c r="R9" s="86"/>
      <c r="S9" s="74"/>
    </row>
    <row r="10" spans="3:19" ht="24.75" customHeight="1" x14ac:dyDescent="0.55000000000000004">
      <c r="C10" s="2"/>
      <c r="D10" s="2"/>
      <c r="E10" s="2"/>
      <c r="F10" s="2"/>
      <c r="G10" s="2"/>
      <c r="H10" s="84" t="s">
        <v>73</v>
      </c>
      <c r="I10" s="124">
        <f>J14+I9</f>
        <v>87600</v>
      </c>
      <c r="J10" s="125"/>
      <c r="N10" s="123"/>
      <c r="O10" s="123"/>
      <c r="P10" s="123"/>
      <c r="Q10" s="123"/>
      <c r="R10" s="87"/>
      <c r="S10" s="74"/>
    </row>
    <row r="11" spans="3:19" ht="20.149999999999999" customHeight="1" thickBot="1" x14ac:dyDescent="0.6"/>
    <row r="12" spans="3:19" ht="25.5" customHeight="1" x14ac:dyDescent="0.55000000000000004">
      <c r="C12" s="102" t="s">
        <v>2</v>
      </c>
      <c r="D12" s="106" t="s">
        <v>59</v>
      </c>
      <c r="E12" s="106" t="s">
        <v>60</v>
      </c>
      <c r="F12" s="106" t="s">
        <v>64</v>
      </c>
      <c r="G12" s="106" t="s">
        <v>61</v>
      </c>
      <c r="H12" s="127" t="s">
        <v>49</v>
      </c>
      <c r="I12" s="129" t="s">
        <v>50</v>
      </c>
      <c r="J12" s="131" t="s">
        <v>58</v>
      </c>
      <c r="L12" s="106" t="s">
        <v>75</v>
      </c>
    </row>
    <row r="13" spans="3:19" ht="55.5" customHeight="1" thickBot="1" x14ac:dyDescent="0.6">
      <c r="C13" s="103"/>
      <c r="D13" s="121"/>
      <c r="E13" s="121"/>
      <c r="F13" s="121"/>
      <c r="G13" s="121"/>
      <c r="H13" s="128"/>
      <c r="I13" s="130"/>
      <c r="J13" s="132"/>
      <c r="L13" s="121"/>
    </row>
    <row r="14" spans="3:19" ht="46.5" customHeight="1" thickBot="1" x14ac:dyDescent="0.6">
      <c r="C14" s="85" t="s">
        <v>3</v>
      </c>
      <c r="D14" s="85"/>
      <c r="E14" s="85"/>
      <c r="F14" s="85"/>
      <c r="G14" s="85"/>
      <c r="H14" s="75">
        <f>SUM(H15:H39)</f>
        <v>220.7</v>
      </c>
      <c r="I14" s="76">
        <f>SUM(I15:I39)</f>
        <v>219</v>
      </c>
      <c r="J14" s="80">
        <f>SUM(J15:J39)</f>
        <v>87600</v>
      </c>
      <c r="L14" s="92"/>
    </row>
    <row r="15" spans="3:19" ht="16.5" customHeight="1" x14ac:dyDescent="0.55000000000000004">
      <c r="C15" s="79" t="s">
        <v>46</v>
      </c>
      <c r="D15" s="79" t="s">
        <v>57</v>
      </c>
      <c r="E15" s="79" t="s">
        <v>63</v>
      </c>
      <c r="F15" s="79">
        <v>2000</v>
      </c>
      <c r="G15" s="79" t="s">
        <v>62</v>
      </c>
      <c r="H15" s="36">
        <v>52.5</v>
      </c>
      <c r="I15" s="77">
        <f>IF(H15=0,"",ROUNDDOWN(H15,0))</f>
        <v>52</v>
      </c>
      <c r="J15" s="81">
        <f>IF(AND(I15=0),"",ROUNDDOWN((I15*4000)/10,-2))</f>
        <v>20800</v>
      </c>
      <c r="L15" s="88">
        <v>2000</v>
      </c>
    </row>
    <row r="16" spans="3:19" ht="16.5" customHeight="1" x14ac:dyDescent="0.55000000000000004">
      <c r="C16" s="79" t="s">
        <v>47</v>
      </c>
      <c r="D16" s="79" t="s">
        <v>57</v>
      </c>
      <c r="E16" s="79" t="s">
        <v>65</v>
      </c>
      <c r="F16" s="79">
        <v>750</v>
      </c>
      <c r="G16" s="79" t="s">
        <v>67</v>
      </c>
      <c r="H16" s="36">
        <v>102.2</v>
      </c>
      <c r="I16" s="77">
        <f t="shared" ref="I16:I18" si="0">IF(H16=0,"",ROUNDDOWN(H16,0))</f>
        <v>102</v>
      </c>
      <c r="J16" s="81">
        <f>IF(AND(I16=0),"",ROUNDDOWN((I16*4000)/10,-2))</f>
        <v>40800</v>
      </c>
      <c r="L16" s="89">
        <v>1000</v>
      </c>
      <c r="N16" s="1" t="s">
        <v>56</v>
      </c>
    </row>
    <row r="17" spans="3:14" ht="16.5" customHeight="1" x14ac:dyDescent="0.55000000000000004">
      <c r="C17" s="79" t="s">
        <v>48</v>
      </c>
      <c r="D17" s="79" t="s">
        <v>56</v>
      </c>
      <c r="E17" s="79" t="s">
        <v>66</v>
      </c>
      <c r="F17" s="79">
        <v>200</v>
      </c>
      <c r="G17" s="79" t="s">
        <v>68</v>
      </c>
      <c r="H17" s="36">
        <v>10.199999999999999</v>
      </c>
      <c r="I17" s="77">
        <f t="shared" si="0"/>
        <v>10</v>
      </c>
      <c r="J17" s="81">
        <f t="shared" ref="J17:J39" si="1">IF(AND(I17=0),"",ROUNDDOWN((I17*4000)/10,-2))</f>
        <v>4000</v>
      </c>
      <c r="L17" s="89">
        <v>500</v>
      </c>
      <c r="N17" s="1" t="s">
        <v>57</v>
      </c>
    </row>
    <row r="18" spans="3:14" ht="16.5" customHeight="1" x14ac:dyDescent="0.55000000000000004">
      <c r="C18" s="79" t="s">
        <v>52</v>
      </c>
      <c r="D18" s="79" t="s">
        <v>57</v>
      </c>
      <c r="E18" s="79" t="s">
        <v>63</v>
      </c>
      <c r="F18" s="79">
        <v>1500</v>
      </c>
      <c r="G18" s="79" t="s">
        <v>69</v>
      </c>
      <c r="H18" s="36">
        <v>55.8</v>
      </c>
      <c r="I18" s="77">
        <f t="shared" si="0"/>
        <v>55</v>
      </c>
      <c r="J18" s="81">
        <f t="shared" si="1"/>
        <v>22000</v>
      </c>
      <c r="L18" s="89">
        <v>900</v>
      </c>
    </row>
    <row r="19" spans="3:14" ht="16.5" customHeight="1" x14ac:dyDescent="0.55000000000000004">
      <c r="C19" s="30"/>
      <c r="D19" s="30"/>
      <c r="E19" s="30"/>
      <c r="F19" s="30"/>
      <c r="G19" s="30"/>
      <c r="H19" s="36"/>
      <c r="I19" s="77" t="str">
        <f t="shared" ref="I19:I39" si="2">IF(H19=0,"",ROUND(H19,0))</f>
        <v/>
      </c>
      <c r="J19" s="81" t="str">
        <f t="shared" si="1"/>
        <v/>
      </c>
      <c r="L19" s="90"/>
    </row>
    <row r="20" spans="3:14" ht="16.5" customHeight="1" x14ac:dyDescent="0.55000000000000004">
      <c r="C20" s="30"/>
      <c r="D20" s="30"/>
      <c r="E20" s="30"/>
      <c r="F20" s="30"/>
      <c r="G20" s="30"/>
      <c r="H20" s="36"/>
      <c r="I20" s="77" t="str">
        <f t="shared" si="2"/>
        <v/>
      </c>
      <c r="J20" s="81" t="str">
        <f t="shared" si="1"/>
        <v/>
      </c>
      <c r="L20" s="90"/>
    </row>
    <row r="21" spans="3:14" ht="16.5" customHeight="1" x14ac:dyDescent="0.55000000000000004">
      <c r="C21" s="30"/>
      <c r="D21" s="30"/>
      <c r="E21" s="30"/>
      <c r="F21" s="30"/>
      <c r="G21" s="30"/>
      <c r="H21" s="36"/>
      <c r="I21" s="77" t="str">
        <f t="shared" si="2"/>
        <v/>
      </c>
      <c r="J21" s="81" t="str">
        <f t="shared" si="1"/>
        <v/>
      </c>
      <c r="L21" s="90"/>
    </row>
    <row r="22" spans="3:14" ht="16.5" customHeight="1" x14ac:dyDescent="0.55000000000000004">
      <c r="C22" s="30"/>
      <c r="D22" s="30"/>
      <c r="E22" s="30"/>
      <c r="F22" s="30"/>
      <c r="G22" s="30"/>
      <c r="H22" s="36"/>
      <c r="I22" s="77" t="str">
        <f t="shared" si="2"/>
        <v/>
      </c>
      <c r="J22" s="81" t="str">
        <f t="shared" si="1"/>
        <v/>
      </c>
      <c r="L22" s="90"/>
    </row>
    <row r="23" spans="3:14" ht="16.5" customHeight="1" x14ac:dyDescent="0.55000000000000004">
      <c r="C23" s="30"/>
      <c r="D23" s="30"/>
      <c r="E23" s="30"/>
      <c r="F23" s="30"/>
      <c r="G23" s="30"/>
      <c r="H23" s="36"/>
      <c r="I23" s="77" t="str">
        <f t="shared" si="2"/>
        <v/>
      </c>
      <c r="J23" s="81" t="str">
        <f t="shared" si="1"/>
        <v/>
      </c>
      <c r="L23" s="90"/>
    </row>
    <row r="24" spans="3:14" ht="16.5" customHeight="1" x14ac:dyDescent="0.55000000000000004">
      <c r="C24" s="30"/>
      <c r="D24" s="30"/>
      <c r="E24" s="30"/>
      <c r="F24" s="30"/>
      <c r="G24" s="30"/>
      <c r="H24" s="36"/>
      <c r="I24" s="77" t="str">
        <f t="shared" si="2"/>
        <v/>
      </c>
      <c r="J24" s="81" t="str">
        <f t="shared" si="1"/>
        <v/>
      </c>
      <c r="L24" s="90"/>
    </row>
    <row r="25" spans="3:14" ht="16.5" customHeight="1" x14ac:dyDescent="0.55000000000000004">
      <c r="C25" s="30"/>
      <c r="D25" s="30"/>
      <c r="E25" s="30"/>
      <c r="F25" s="30"/>
      <c r="G25" s="30"/>
      <c r="H25" s="36"/>
      <c r="I25" s="77" t="str">
        <f t="shared" si="2"/>
        <v/>
      </c>
      <c r="J25" s="81" t="str">
        <f t="shared" si="1"/>
        <v/>
      </c>
      <c r="L25" s="90"/>
    </row>
    <row r="26" spans="3:14" ht="16.5" customHeight="1" x14ac:dyDescent="0.55000000000000004">
      <c r="C26" s="30"/>
      <c r="D26" s="30"/>
      <c r="E26" s="30"/>
      <c r="F26" s="30"/>
      <c r="G26" s="30"/>
      <c r="H26" s="36"/>
      <c r="I26" s="77" t="str">
        <f t="shared" si="2"/>
        <v/>
      </c>
      <c r="J26" s="81" t="str">
        <f t="shared" si="1"/>
        <v/>
      </c>
      <c r="L26" s="90"/>
    </row>
    <row r="27" spans="3:14" ht="16.5" customHeight="1" x14ac:dyDescent="0.55000000000000004">
      <c r="C27" s="30"/>
      <c r="D27" s="30"/>
      <c r="E27" s="30"/>
      <c r="F27" s="30"/>
      <c r="G27" s="30"/>
      <c r="H27" s="36"/>
      <c r="I27" s="77" t="str">
        <f t="shared" si="2"/>
        <v/>
      </c>
      <c r="J27" s="81" t="str">
        <f t="shared" si="1"/>
        <v/>
      </c>
      <c r="L27" s="90"/>
    </row>
    <row r="28" spans="3:14" ht="16.5" customHeight="1" x14ac:dyDescent="0.55000000000000004">
      <c r="C28" s="30"/>
      <c r="D28" s="30"/>
      <c r="E28" s="30"/>
      <c r="F28" s="30"/>
      <c r="G28" s="30"/>
      <c r="H28" s="36"/>
      <c r="I28" s="77" t="str">
        <f t="shared" si="2"/>
        <v/>
      </c>
      <c r="J28" s="81" t="str">
        <f t="shared" si="1"/>
        <v/>
      </c>
      <c r="L28" s="90"/>
    </row>
    <row r="29" spans="3:14" ht="16.5" customHeight="1" x14ac:dyDescent="0.55000000000000004">
      <c r="C29" s="30"/>
      <c r="D29" s="30"/>
      <c r="E29" s="30"/>
      <c r="F29" s="30"/>
      <c r="G29" s="30"/>
      <c r="H29" s="36"/>
      <c r="I29" s="77" t="str">
        <f t="shared" si="2"/>
        <v/>
      </c>
      <c r="J29" s="81" t="str">
        <f t="shared" si="1"/>
        <v/>
      </c>
      <c r="L29" s="90"/>
    </row>
    <row r="30" spans="3:14" ht="16.5" customHeight="1" x14ac:dyDescent="0.55000000000000004">
      <c r="C30" s="30"/>
      <c r="D30" s="30"/>
      <c r="E30" s="30"/>
      <c r="F30" s="30"/>
      <c r="G30" s="30"/>
      <c r="H30" s="36"/>
      <c r="I30" s="77" t="str">
        <f t="shared" si="2"/>
        <v/>
      </c>
      <c r="J30" s="81" t="str">
        <f t="shared" si="1"/>
        <v/>
      </c>
      <c r="L30" s="90"/>
    </row>
    <row r="31" spans="3:14" ht="16.5" customHeight="1" x14ac:dyDescent="0.55000000000000004">
      <c r="C31" s="30"/>
      <c r="D31" s="30"/>
      <c r="E31" s="30"/>
      <c r="F31" s="30"/>
      <c r="G31" s="30"/>
      <c r="H31" s="36"/>
      <c r="I31" s="77" t="str">
        <f t="shared" si="2"/>
        <v/>
      </c>
      <c r="J31" s="81" t="str">
        <f t="shared" si="1"/>
        <v/>
      </c>
      <c r="L31" s="90"/>
    </row>
    <row r="32" spans="3:14" ht="16.5" customHeight="1" x14ac:dyDescent="0.55000000000000004">
      <c r="C32" s="30"/>
      <c r="D32" s="30"/>
      <c r="E32" s="30"/>
      <c r="F32" s="30"/>
      <c r="G32" s="30"/>
      <c r="H32" s="36"/>
      <c r="I32" s="77" t="str">
        <f t="shared" si="2"/>
        <v/>
      </c>
      <c r="J32" s="81" t="str">
        <f t="shared" si="1"/>
        <v/>
      </c>
      <c r="L32" s="90"/>
    </row>
    <row r="33" spans="3:12" ht="16.5" customHeight="1" x14ac:dyDescent="0.55000000000000004">
      <c r="C33" s="30"/>
      <c r="D33" s="30"/>
      <c r="E33" s="30"/>
      <c r="F33" s="30"/>
      <c r="G33" s="30"/>
      <c r="H33" s="36"/>
      <c r="I33" s="77" t="str">
        <f t="shared" si="2"/>
        <v/>
      </c>
      <c r="J33" s="81" t="str">
        <f t="shared" si="1"/>
        <v/>
      </c>
      <c r="L33" s="90"/>
    </row>
    <row r="34" spans="3:12" ht="16.5" customHeight="1" x14ac:dyDescent="0.55000000000000004">
      <c r="C34" s="30"/>
      <c r="D34" s="30"/>
      <c r="E34" s="30"/>
      <c r="F34" s="30"/>
      <c r="G34" s="30"/>
      <c r="H34" s="36"/>
      <c r="I34" s="77" t="str">
        <f t="shared" si="2"/>
        <v/>
      </c>
      <c r="J34" s="81" t="str">
        <f t="shared" si="1"/>
        <v/>
      </c>
      <c r="L34" s="90"/>
    </row>
    <row r="35" spans="3:12" ht="16.5" customHeight="1" x14ac:dyDescent="0.55000000000000004">
      <c r="C35" s="30"/>
      <c r="D35" s="30"/>
      <c r="E35" s="30"/>
      <c r="F35" s="30"/>
      <c r="G35" s="30"/>
      <c r="H35" s="36"/>
      <c r="I35" s="77" t="str">
        <f t="shared" si="2"/>
        <v/>
      </c>
      <c r="J35" s="81" t="str">
        <f t="shared" si="1"/>
        <v/>
      </c>
      <c r="L35" s="90"/>
    </row>
    <row r="36" spans="3:12" ht="16.5" customHeight="1" x14ac:dyDescent="0.55000000000000004">
      <c r="C36" s="30"/>
      <c r="D36" s="30"/>
      <c r="E36" s="30"/>
      <c r="F36" s="30"/>
      <c r="G36" s="30"/>
      <c r="H36" s="36"/>
      <c r="I36" s="77" t="str">
        <f t="shared" si="2"/>
        <v/>
      </c>
      <c r="J36" s="81" t="str">
        <f t="shared" si="1"/>
        <v/>
      </c>
      <c r="L36" s="90"/>
    </row>
    <row r="37" spans="3:12" ht="16.5" customHeight="1" x14ac:dyDescent="0.55000000000000004">
      <c r="C37" s="30"/>
      <c r="D37" s="30"/>
      <c r="E37" s="30"/>
      <c r="F37" s="30"/>
      <c r="G37" s="30"/>
      <c r="H37" s="36"/>
      <c r="I37" s="77" t="str">
        <f t="shared" si="2"/>
        <v/>
      </c>
      <c r="J37" s="81" t="str">
        <f t="shared" si="1"/>
        <v/>
      </c>
      <c r="L37" s="90"/>
    </row>
    <row r="38" spans="3:12" ht="16.5" customHeight="1" x14ac:dyDescent="0.55000000000000004">
      <c r="C38" s="30"/>
      <c r="D38" s="30"/>
      <c r="E38" s="30"/>
      <c r="F38" s="30"/>
      <c r="G38" s="30"/>
      <c r="H38" s="36"/>
      <c r="I38" s="77" t="str">
        <f t="shared" si="2"/>
        <v/>
      </c>
      <c r="J38" s="81" t="str">
        <f t="shared" si="1"/>
        <v/>
      </c>
      <c r="L38" s="90"/>
    </row>
    <row r="39" spans="3:12" ht="16.5" customHeight="1" thickBot="1" x14ac:dyDescent="0.6">
      <c r="C39" s="31"/>
      <c r="D39" s="31"/>
      <c r="E39" s="31"/>
      <c r="F39" s="31"/>
      <c r="G39" s="31"/>
      <c r="H39" s="38"/>
      <c r="I39" s="78" t="str">
        <f t="shared" si="2"/>
        <v/>
      </c>
      <c r="J39" s="82" t="str">
        <f t="shared" si="1"/>
        <v/>
      </c>
      <c r="L39" s="91"/>
    </row>
    <row r="43" spans="3:12" x14ac:dyDescent="0.55000000000000004">
      <c r="J43" s="74"/>
    </row>
    <row r="44" spans="3:12" x14ac:dyDescent="0.55000000000000004">
      <c r="J44" s="74"/>
    </row>
    <row r="45" spans="3:12" x14ac:dyDescent="0.55000000000000004">
      <c r="J45" s="74"/>
    </row>
    <row r="46" spans="3:12" x14ac:dyDescent="0.55000000000000004">
      <c r="J46" s="74"/>
    </row>
    <row r="47" spans="3:12" x14ac:dyDescent="0.55000000000000004">
      <c r="J47" s="74"/>
    </row>
    <row r="48" spans="3:12" x14ac:dyDescent="0.55000000000000004">
      <c r="J48" s="74"/>
    </row>
    <row r="49" spans="10:10" x14ac:dyDescent="0.55000000000000004">
      <c r="J49" s="74"/>
    </row>
    <row r="50" spans="10:10" x14ac:dyDescent="0.55000000000000004">
      <c r="J50" s="74"/>
    </row>
    <row r="51" spans="10:10" x14ac:dyDescent="0.55000000000000004">
      <c r="J51" s="74"/>
    </row>
    <row r="52" spans="10:10" x14ac:dyDescent="0.55000000000000004">
      <c r="J52" s="74"/>
    </row>
    <row r="53" spans="10:10" x14ac:dyDescent="0.55000000000000004">
      <c r="J53" s="74"/>
    </row>
    <row r="54" spans="10:10" x14ac:dyDescent="0.55000000000000004">
      <c r="J54" s="74"/>
    </row>
    <row r="55" spans="10:10" x14ac:dyDescent="0.55000000000000004">
      <c r="J55" s="74"/>
    </row>
    <row r="56" spans="10:10" x14ac:dyDescent="0.55000000000000004">
      <c r="J56" s="74"/>
    </row>
    <row r="57" spans="10:10" x14ac:dyDescent="0.55000000000000004">
      <c r="J57" s="74"/>
    </row>
    <row r="58" spans="10:10" x14ac:dyDescent="0.55000000000000004">
      <c r="J58" s="74"/>
    </row>
    <row r="59" spans="10:10" x14ac:dyDescent="0.55000000000000004">
      <c r="J59" s="74"/>
    </row>
    <row r="60" spans="10:10" x14ac:dyDescent="0.55000000000000004">
      <c r="J60" s="74"/>
    </row>
    <row r="61" spans="10:10" x14ac:dyDescent="0.55000000000000004">
      <c r="J61" s="74"/>
    </row>
    <row r="62" spans="10:10" x14ac:dyDescent="0.55000000000000004">
      <c r="J62" s="74"/>
    </row>
  </sheetData>
  <mergeCells count="14">
    <mergeCell ref="H12:H13"/>
    <mergeCell ref="I12:I13"/>
    <mergeCell ref="J12:J13"/>
    <mergeCell ref="C12:C13"/>
    <mergeCell ref="D12:D13"/>
    <mergeCell ref="E12:E13"/>
    <mergeCell ref="F12:F13"/>
    <mergeCell ref="G12:G13"/>
    <mergeCell ref="I8:J8"/>
    <mergeCell ref="I9:J9"/>
    <mergeCell ref="L12:L13"/>
    <mergeCell ref="N9:Q9"/>
    <mergeCell ref="I10:J10"/>
    <mergeCell ref="N10:Q10"/>
  </mergeCells>
  <phoneticPr fontId="2"/>
  <dataValidations count="2">
    <dataValidation type="list" allowBlank="1" showInputMessage="1" showErrorMessage="1" sqref="D19:D39" xr:uid="{B1C27290-849D-4F3F-9EC8-038CDD1DB83C}">
      <formula1>$N$16:$N$17</formula1>
    </dataValidation>
    <dataValidation type="list" allowBlank="1" showInputMessage="1" showErrorMessage="1" sqref="D15:D18" xr:uid="{176D1A29-4DFF-419B-A5FC-6F222B831D16}">
      <formula1>$N$14:$N$15</formula1>
    </dataValidation>
  </dataValidations>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飼料用米拡大分支援（印刷用）</vt:lpstr>
      <vt:lpstr>堆肥利用拡大支援</vt:lpstr>
      <vt:lpstr>堆肥利用拡大支援 (記入例)</vt:lpstr>
      <vt:lpstr>'飼料用米拡大分支援（印刷用）'!Print_Area</vt:lpstr>
      <vt:lpstr>堆肥利用拡大支援!Print_Area</vt:lpstr>
      <vt:lpstr>'堆肥利用拡大支援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畜産課</cp:lastModifiedBy>
  <cp:lastPrinted>2025-03-04T04:33:47Z</cp:lastPrinted>
  <dcterms:created xsi:type="dcterms:W3CDTF">2022-03-29T23:40:35Z</dcterms:created>
  <dcterms:modified xsi:type="dcterms:W3CDTF">2026-03-30T01:55:29Z</dcterms:modified>
</cp:coreProperties>
</file>