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農林水産部\林業課\木材振興室\110_県産木材利用促進事業\○○例規\03_「しまねの木」活用建築士・認定制度実施要領\03_0303_R3改正\HP用\"/>
    </mc:Choice>
  </mc:AlternateContent>
  <bookViews>
    <workbookView xWindow="0" yWindow="0" windowWidth="20490" windowHeight="7530" activeTab="1"/>
  </bookViews>
  <sheets>
    <sheet name="標準木材使用量" sheetId="13" r:id="rId1"/>
    <sheet name="計算シート【住宅】 " sheetId="9" r:id="rId2"/>
  </sheets>
  <definedNames>
    <definedName name="_xlnm.Print_Area" localSheetId="1">'計算シート【住宅】 '!$A$1:$E$15</definedName>
    <definedName name="_xlnm.Print_Area" localSheetId="0">標準木材使用量!$A$1:$H$19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9" l="1"/>
  <c r="C5" i="9" s="1"/>
  <c r="C17" i="13" l="1"/>
  <c r="C18" i="13" s="1"/>
  <c r="C12" i="13"/>
  <c r="C13" i="13" s="1"/>
</calcChain>
</file>

<file path=xl/sharedStrings.xml><?xml version="1.0" encoding="utf-8"?>
<sst xmlns="http://schemas.openxmlformats.org/spreadsheetml/2006/main" count="52" uniqueCount="46">
  <si>
    <t>←入力してください</t>
    <rPh sb="1" eb="3">
      <t>ニュウリョク</t>
    </rPh>
    <phoneticPr fontId="1"/>
  </si>
  <si>
    <t>←自動計算</t>
    <rPh sb="1" eb="3">
      <t>ジドウ</t>
    </rPh>
    <rPh sb="3" eb="5">
      <t>ケイサン</t>
    </rPh>
    <phoneticPr fontId="1"/>
  </si>
  <si>
    <t>新築</t>
    <rPh sb="0" eb="2">
      <t>シンチク</t>
    </rPh>
    <phoneticPr fontId="1"/>
  </si>
  <si>
    <t>←選んでください</t>
    <rPh sb="1" eb="2">
      <t>エラ</t>
    </rPh>
    <phoneticPr fontId="1"/>
  </si>
  <si>
    <t>補助の区分（新築・増改築）</t>
    <rPh sb="0" eb="2">
      <t>ホジョ</t>
    </rPh>
    <rPh sb="3" eb="5">
      <t>クブン</t>
    </rPh>
    <rPh sb="6" eb="8">
      <t>シンチク</t>
    </rPh>
    <rPh sb="9" eb="12">
      <t>ゾウカイチク</t>
    </rPh>
    <phoneticPr fontId="1"/>
  </si>
  <si>
    <t>50㎡未満</t>
    <rPh sb="3" eb="5">
      <t>ミマン</t>
    </rPh>
    <phoneticPr fontId="5"/>
  </si>
  <si>
    <t>50㎡以上</t>
    <rPh sb="3" eb="5">
      <t>イジョウ</t>
    </rPh>
    <phoneticPr fontId="5"/>
  </si>
  <si>
    <t>70㎡以上</t>
    <rPh sb="3" eb="5">
      <t>イジョウ</t>
    </rPh>
    <phoneticPr fontId="5"/>
  </si>
  <si>
    <t>100㎡以上</t>
    <rPh sb="4" eb="6">
      <t>イジョウ</t>
    </rPh>
    <phoneticPr fontId="5"/>
  </si>
  <si>
    <t>130㎡以上</t>
    <rPh sb="4" eb="6">
      <t>イジョウ</t>
    </rPh>
    <phoneticPr fontId="5"/>
  </si>
  <si>
    <t>180㎡以上</t>
    <rPh sb="4" eb="6">
      <t>イジョウ</t>
    </rPh>
    <phoneticPr fontId="5"/>
  </si>
  <si>
    <t>250㎡以上</t>
    <rPh sb="4" eb="6">
      <t>イジョウ</t>
    </rPh>
    <phoneticPr fontId="5"/>
  </si>
  <si>
    <t>70㎡未満</t>
    <rPh sb="3" eb="5">
      <t>ミマン</t>
    </rPh>
    <phoneticPr fontId="5"/>
  </si>
  <si>
    <t>100㎡未満</t>
    <rPh sb="4" eb="6">
      <t>ミマン</t>
    </rPh>
    <phoneticPr fontId="5"/>
  </si>
  <si>
    <t>130㎡未満</t>
    <rPh sb="4" eb="6">
      <t>ミマン</t>
    </rPh>
    <phoneticPr fontId="5"/>
  </si>
  <si>
    <t>180㎡未満</t>
    <rPh sb="4" eb="6">
      <t>ミマン</t>
    </rPh>
    <phoneticPr fontId="5"/>
  </si>
  <si>
    <t>250㎡未満</t>
    <rPh sb="4" eb="6">
      <t>ミマン</t>
    </rPh>
    <phoneticPr fontId="5"/>
  </si>
  <si>
    <t>単位：㎥/㎡</t>
    <rPh sb="0" eb="2">
      <t>タンイ</t>
    </rPh>
    <phoneticPr fontId="5"/>
  </si>
  <si>
    <t>住　宅</t>
    <rPh sb="0" eb="1">
      <t>ジュウ</t>
    </rPh>
    <rPh sb="2" eb="3">
      <t>タク</t>
    </rPh>
    <phoneticPr fontId="1"/>
  </si>
  <si>
    <t>建築物</t>
    <rPh sb="0" eb="3">
      <t>ケンチクブツ</t>
    </rPh>
    <phoneticPr fontId="1"/>
  </si>
  <si>
    <t>　標準木材使用量＝延床面積に下表の係数をかけたものとする</t>
    <rPh sb="1" eb="3">
      <t>ヒョウジュン</t>
    </rPh>
    <rPh sb="3" eb="5">
      <t>モクザイ</t>
    </rPh>
    <rPh sb="5" eb="8">
      <t>シヨウリョウ</t>
    </rPh>
    <rPh sb="9" eb="10">
      <t>ノベ</t>
    </rPh>
    <rPh sb="10" eb="13">
      <t>ユカメンセキ</t>
    </rPh>
    <rPh sb="14" eb="16">
      <t>カヒョウ</t>
    </rPh>
    <rPh sb="17" eb="19">
      <t>ケイスウ</t>
    </rPh>
    <phoneticPr fontId="1"/>
  </si>
  <si>
    <t>○標準木材使用量の計算について</t>
    <rPh sb="1" eb="8">
      <t>ヒョウジュンモクザイシヨウリョウ</t>
    </rPh>
    <rPh sb="9" eb="11">
      <t>ケイサン</t>
    </rPh>
    <phoneticPr fontId="1"/>
  </si>
  <si>
    <t>【計算の例】</t>
    <rPh sb="1" eb="3">
      <t>ケイサン</t>
    </rPh>
    <rPh sb="4" eb="5">
      <t>レイ</t>
    </rPh>
    <phoneticPr fontId="1"/>
  </si>
  <si>
    <t>１）延床面積　124.45㎡の住宅</t>
    <rPh sb="2" eb="6">
      <t>ノベユカメンセキ</t>
    </rPh>
    <rPh sb="15" eb="17">
      <t>ジュウタク</t>
    </rPh>
    <phoneticPr fontId="1"/>
  </si>
  <si>
    <t>標準木材使用量＝</t>
    <rPh sb="0" eb="2">
      <t>ヒョウジュン</t>
    </rPh>
    <rPh sb="2" eb="4">
      <t>モクザイ</t>
    </rPh>
    <rPh sb="4" eb="7">
      <t>シヨウリョウ</t>
    </rPh>
    <phoneticPr fontId="1"/>
  </si>
  <si>
    <t>＝</t>
    <phoneticPr fontId="1"/>
  </si>
  <si>
    <t>㎥</t>
    <phoneticPr fontId="1"/>
  </si>
  <si>
    <t>２）延床面積　82.85㎡の住宅</t>
    <rPh sb="2" eb="6">
      <t>ノベユカメンセキ</t>
    </rPh>
    <rPh sb="14" eb="16">
      <t>ジュウタク</t>
    </rPh>
    <phoneticPr fontId="1"/>
  </si>
  <si>
    <t>延床面積</t>
    <rPh sb="0" eb="1">
      <t>ノ</t>
    </rPh>
    <rPh sb="1" eb="4">
      <t>ユカメンセキ</t>
    </rPh>
    <phoneticPr fontId="1"/>
  </si>
  <si>
    <t>延床面積</t>
    <rPh sb="0" eb="4">
      <t>ノベユカメンセキ</t>
    </rPh>
    <phoneticPr fontId="1"/>
  </si>
  <si>
    <t>【入力方法】</t>
    <rPh sb="1" eb="3">
      <t>ニュウリョク</t>
    </rPh>
    <rPh sb="3" eb="5">
      <t>ホウホウ</t>
    </rPh>
    <phoneticPr fontId="1"/>
  </si>
  <si>
    <t>標準木材使用量</t>
    <rPh sb="0" eb="2">
      <t>ヒョウジュン</t>
    </rPh>
    <rPh sb="2" eb="4">
      <t>モクザイ</t>
    </rPh>
    <rPh sb="4" eb="7">
      <t>シヨウリョウ</t>
    </rPh>
    <phoneticPr fontId="1"/>
  </si>
  <si>
    <t>㎥（小数第２位以下を切り捨てて第１位まで）</t>
    <phoneticPr fontId="1"/>
  </si>
  <si>
    <t>　（２）延床面積を入力してください。</t>
    <rPh sb="4" eb="5">
      <t>ノベ</t>
    </rPh>
    <rPh sb="5" eb="8">
      <t>ユカメンセキ</t>
    </rPh>
    <rPh sb="9" eb="11">
      <t>ニュウリョク</t>
    </rPh>
    <phoneticPr fontId="1"/>
  </si>
  <si>
    <t>　（３）県産木材使用量を入力してください。</t>
    <rPh sb="4" eb="6">
      <t>ケンサン</t>
    </rPh>
    <rPh sb="6" eb="8">
      <t>モクザイ</t>
    </rPh>
    <rPh sb="8" eb="11">
      <t>シヨウリョウ</t>
    </rPh>
    <rPh sb="12" eb="14">
      <t>ニュウリョク</t>
    </rPh>
    <phoneticPr fontId="1"/>
  </si>
  <si>
    <t>増改築</t>
    <rPh sb="0" eb="1">
      <t>ゾウ</t>
    </rPh>
    <rPh sb="1" eb="3">
      <t>カイチク</t>
    </rPh>
    <phoneticPr fontId="1"/>
  </si>
  <si>
    <t>　（１）区分について、新築または増改築から選んでください。</t>
    <rPh sb="4" eb="6">
      <t>クブン</t>
    </rPh>
    <rPh sb="11" eb="13">
      <t>シンチク</t>
    </rPh>
    <rPh sb="16" eb="19">
      <t>ゾウカイチク</t>
    </rPh>
    <rPh sb="21" eb="22">
      <t>エラ</t>
    </rPh>
    <phoneticPr fontId="1"/>
  </si>
  <si>
    <t>　（４）算定した標準木材使用量が県産木材総使用量より小さい場合は</t>
    <rPh sb="4" eb="6">
      <t>サンテイ</t>
    </rPh>
    <rPh sb="8" eb="15">
      <t>ヒョウジュンモクザイシヨウリョウ</t>
    </rPh>
    <rPh sb="20" eb="21">
      <t>ソウ</t>
    </rPh>
    <rPh sb="26" eb="27">
      <t>チイ</t>
    </rPh>
    <rPh sb="29" eb="31">
      <t>バアイ</t>
    </rPh>
    <phoneticPr fontId="1"/>
  </si>
  <si>
    <t>　　　　「標準木材使用量＝県産木材総使用量」としてください。</t>
    <rPh sb="17" eb="18">
      <t>ソウ</t>
    </rPh>
    <phoneticPr fontId="1"/>
  </si>
  <si>
    <t>（係数は延床面積100㎡以上130㎡未満の0.17を適用）</t>
    <rPh sb="1" eb="3">
      <t>ケイスウ</t>
    </rPh>
    <rPh sb="4" eb="8">
      <t>ノベユカメンセキ</t>
    </rPh>
    <rPh sb="12" eb="14">
      <t>イジョウ</t>
    </rPh>
    <rPh sb="18" eb="20">
      <t>ミマン</t>
    </rPh>
    <rPh sb="26" eb="28">
      <t>テキヨウ</t>
    </rPh>
    <phoneticPr fontId="1"/>
  </si>
  <si>
    <t>（係数は延床面積70㎡以上100㎡未満の0.18を適用）</t>
    <rPh sb="1" eb="3">
      <t>ケイスウ</t>
    </rPh>
    <rPh sb="4" eb="8">
      <t>ノベユカメンセキ</t>
    </rPh>
    <rPh sb="11" eb="13">
      <t>イジョウ</t>
    </rPh>
    <rPh sb="17" eb="19">
      <t>ミマン</t>
    </rPh>
    <rPh sb="25" eb="27">
      <t>テキヨウ</t>
    </rPh>
    <phoneticPr fontId="1"/>
  </si>
  <si>
    <t>うち、県産木材使用量</t>
    <rPh sb="3" eb="5">
      <t>ケンサン</t>
    </rPh>
    <rPh sb="5" eb="7">
      <t>モクザイ</t>
    </rPh>
    <rPh sb="7" eb="10">
      <t>シヨウリョウ</t>
    </rPh>
    <phoneticPr fontId="1"/>
  </si>
  <si>
    <t>　（注１）県産木材使用量は、小数第２位以下を切り捨てて第１位まで記載してください。</t>
    <rPh sb="2" eb="3">
      <t>チュウ</t>
    </rPh>
    <phoneticPr fontId="1"/>
  </si>
  <si>
    <t>　ただし、算定した標準木材使用量が県産木材総使用量より小さい場合は「標準木材使用量＝県産木材総使用量」とする</t>
    <phoneticPr fontId="1"/>
  </si>
  <si>
    <t>別紙　県産木材使用割合算出シート（住宅）</t>
    <rPh sb="0" eb="2">
      <t>ベッシ</t>
    </rPh>
    <rPh sb="3" eb="5">
      <t>ケンサン</t>
    </rPh>
    <rPh sb="5" eb="7">
      <t>モクザイ</t>
    </rPh>
    <rPh sb="7" eb="9">
      <t>シヨウ</t>
    </rPh>
    <rPh sb="9" eb="11">
      <t>ワリアイ</t>
    </rPh>
    <rPh sb="11" eb="13">
      <t>サンシュツ</t>
    </rPh>
    <rPh sb="17" eb="19">
      <t>ジュウタク</t>
    </rPh>
    <phoneticPr fontId="1"/>
  </si>
  <si>
    <t>　（注２）県産木材使用量は、県産木材使用証明書（様式第１２号）より転記してください。</t>
    <rPh sb="2" eb="3">
      <t>チュウ</t>
    </rPh>
    <rPh sb="5" eb="7">
      <t>ケンサン</t>
    </rPh>
    <rPh sb="7" eb="9">
      <t>モクザイ</t>
    </rPh>
    <rPh sb="9" eb="12">
      <t>シヨウリョウ</t>
    </rPh>
    <rPh sb="26" eb="27">
      <t>ダイ</t>
    </rPh>
    <rPh sb="29" eb="30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</si>
</sst>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&quot;㎥&quot;"/>
    <numFmt numFmtId="177" formatCode="#,##0.00&quot;㎡&quot;"/>
    <numFmt numFmtId="178" formatCode="0.000"/>
    <numFmt numFmtId="179" formatCode="General&quot;㎡×&quot;"/>
    <numFmt numFmtId="180" formatCode="0.000_);[Red]\(0.000\)"/>
    <numFmt numFmtId="181" formatCode="0.0_);[Red]\(0.0\)"/>
    <numFmt numFmtId="182" formatCode="General&quot;㎥/㎡&quot;"/>
    <numFmt numFmtId="183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2" xfId="0" applyNumberFormat="1" applyFont="1" applyBorder="1">
      <alignment vertical="center"/>
    </xf>
    <xf numFmtId="178" fontId="0" fillId="0" borderId="0" xfId="0" applyNumberFormat="1">
      <alignment vertical="center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2" fontId="6" fillId="0" borderId="7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182" fontId="0" fillId="0" borderId="0" xfId="0" applyNumberFormat="1" applyAlignment="1">
      <alignment horizontal="left"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81" fontId="7" fillId="0" borderId="8" xfId="0" applyNumberFormat="1" applyFont="1" applyBorder="1">
      <alignment vertical="center"/>
    </xf>
    <xf numFmtId="181" fontId="7" fillId="0" borderId="0" xfId="0" applyNumberFormat="1" applyFont="1" applyBorder="1">
      <alignment vertical="center"/>
    </xf>
    <xf numFmtId="183" fontId="4" fillId="0" borderId="0" xfId="0" applyNumberFormat="1" applyFont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Fill="1" applyBorder="1">
      <alignment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177" fontId="3" fillId="2" borderId="2" xfId="0" applyNumberFormat="1" applyFont="1" applyFill="1" applyBorder="1" applyProtection="1">
      <alignment vertical="center"/>
      <protection locked="0"/>
    </xf>
    <xf numFmtId="176" fontId="3" fillId="2" borderId="10" xfId="0" applyNumberFormat="1" applyFon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9525</xdr:rowOff>
    </xdr:from>
    <xdr:to>
      <xdr:col>1</xdr:col>
      <xdr:colOff>0</xdr:colOff>
      <xdr:row>6</xdr:row>
      <xdr:rowOff>0</xdr:rowOff>
    </xdr:to>
    <xdr:cxnSp macro="">
      <xdr:nvCxnSpPr>
        <xdr:cNvPr id="5" name="直線コネクタ 4"/>
        <xdr:cNvCxnSpPr/>
      </xdr:nvCxnSpPr>
      <xdr:spPr>
        <a:xfrm>
          <a:off x="19050" y="809625"/>
          <a:ext cx="1095375" cy="447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A1:H20"/>
  <sheetViews>
    <sheetView showGridLines="0" view="pageBreakPreview" zoomScaleNormal="100" zoomScaleSheetLayoutView="100" workbookViewId="0">
      <selection activeCell="K13" sqref="K13"/>
    </sheetView>
  </sheetViews>
  <sheetFormatPr defaultRowHeight="18.75" x14ac:dyDescent="0.4"/>
  <cols>
    <col min="1" max="1" width="14.625" customWidth="1"/>
    <col min="2" max="8" width="12.625" customWidth="1"/>
  </cols>
  <sheetData>
    <row r="1" spans="1:8" ht="24" x14ac:dyDescent="0.4">
      <c r="A1" s="6" t="s">
        <v>21</v>
      </c>
    </row>
    <row r="2" spans="1:8" ht="20.100000000000001" customHeight="1" x14ac:dyDescent="0.4">
      <c r="A2" s="10" t="s">
        <v>20</v>
      </c>
    </row>
    <row r="3" spans="1:8" ht="20.100000000000001" customHeight="1" x14ac:dyDescent="0.4">
      <c r="A3" s="10" t="s">
        <v>43</v>
      </c>
    </row>
    <row r="4" spans="1:8" ht="20.100000000000001" customHeight="1" x14ac:dyDescent="0.4">
      <c r="H4" s="14" t="s">
        <v>17</v>
      </c>
    </row>
    <row r="5" spans="1:8" ht="18" customHeight="1" x14ac:dyDescent="0.4">
      <c r="A5" s="18" t="s">
        <v>29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</row>
    <row r="6" spans="1:8" ht="18" customHeight="1" x14ac:dyDescent="0.4">
      <c r="A6" s="19" t="s">
        <v>19</v>
      </c>
      <c r="B6" s="12"/>
      <c r="C6" s="12" t="s">
        <v>12</v>
      </c>
      <c r="D6" s="12" t="s">
        <v>13</v>
      </c>
      <c r="E6" s="12" t="s">
        <v>14</v>
      </c>
      <c r="F6" s="12" t="s">
        <v>15</v>
      </c>
      <c r="G6" s="12" t="s">
        <v>16</v>
      </c>
      <c r="H6" s="12"/>
    </row>
    <row r="7" spans="1:8" ht="32.1" customHeight="1" x14ac:dyDescent="0.4">
      <c r="A7" s="13" t="s">
        <v>18</v>
      </c>
      <c r="B7" s="8">
        <v>0.2</v>
      </c>
      <c r="C7" s="8">
        <v>0.19</v>
      </c>
      <c r="D7" s="8">
        <v>0.18</v>
      </c>
      <c r="E7" s="8">
        <v>0.17</v>
      </c>
      <c r="F7" s="8">
        <v>0.16</v>
      </c>
      <c r="G7" s="8">
        <v>0.14000000000000001</v>
      </c>
      <c r="H7" s="8">
        <v>0.13</v>
      </c>
    </row>
    <row r="8" spans="1:8" ht="15.95" customHeight="1" x14ac:dyDescent="0.4"/>
    <row r="9" spans="1:8" ht="18" customHeight="1" x14ac:dyDescent="0.4">
      <c r="A9" t="s">
        <v>22</v>
      </c>
    </row>
    <row r="10" spans="1:8" ht="18" customHeight="1" x14ac:dyDescent="0.4">
      <c r="A10" t="s">
        <v>23</v>
      </c>
      <c r="C10" t="s">
        <v>39</v>
      </c>
    </row>
    <row r="11" spans="1:8" ht="18" customHeight="1" x14ac:dyDescent="0.4">
      <c r="B11" s="9" t="s">
        <v>24</v>
      </c>
      <c r="C11" s="15">
        <v>124.45</v>
      </c>
      <c r="D11" s="17">
        <v>0.17</v>
      </c>
    </row>
    <row r="12" spans="1:8" ht="18" customHeight="1" x14ac:dyDescent="0.4">
      <c r="B12" s="9" t="s">
        <v>25</v>
      </c>
      <c r="C12" s="16">
        <f>C11*D11</f>
        <v>21.156500000000001</v>
      </c>
      <c r="D12" t="s">
        <v>26</v>
      </c>
    </row>
    <row r="13" spans="1:8" ht="18" customHeight="1" x14ac:dyDescent="0.4">
      <c r="B13" s="9"/>
      <c r="C13" s="21">
        <f>ROUNDDOWN(C12,1)</f>
        <v>21.1</v>
      </c>
      <c r="D13" t="s">
        <v>32</v>
      </c>
    </row>
    <row r="14" spans="1:8" ht="18" customHeight="1" x14ac:dyDescent="0.4">
      <c r="B14" s="9"/>
      <c r="C14" s="22"/>
    </row>
    <row r="15" spans="1:8" ht="18" customHeight="1" x14ac:dyDescent="0.4">
      <c r="A15" t="s">
        <v>27</v>
      </c>
      <c r="C15" t="s">
        <v>40</v>
      </c>
    </row>
    <row r="16" spans="1:8" ht="18" customHeight="1" x14ac:dyDescent="0.4">
      <c r="B16" s="9" t="s">
        <v>24</v>
      </c>
      <c r="C16" s="15">
        <v>82.85</v>
      </c>
      <c r="D16" s="17">
        <v>0.18</v>
      </c>
    </row>
    <row r="17" spans="2:4" ht="18" customHeight="1" x14ac:dyDescent="0.4">
      <c r="B17" s="9" t="s">
        <v>25</v>
      </c>
      <c r="C17" s="16">
        <f>C16*D16</f>
        <v>14.912999999999998</v>
      </c>
      <c r="D17" t="s">
        <v>26</v>
      </c>
    </row>
    <row r="18" spans="2:4" ht="18" customHeight="1" x14ac:dyDescent="0.4">
      <c r="B18" s="9"/>
      <c r="C18" s="21">
        <f>ROUNDDOWN(C17,1)</f>
        <v>14.9</v>
      </c>
      <c r="D18" t="s">
        <v>32</v>
      </c>
    </row>
    <row r="19" spans="2:4" ht="18" customHeight="1" x14ac:dyDescent="0.4">
      <c r="B19" s="9"/>
      <c r="C19" s="22"/>
    </row>
    <row r="20" spans="2:4" ht="18" customHeight="1" x14ac:dyDescent="0.4"/>
  </sheetData>
  <sheetProtection sheet="1" objects="1" scenarios="1" selectLockedCells="1"/>
  <phoneticPr fontId="1"/>
  <pageMargins left="0.98425196850393704" right="0.98425196850393704" top="0.78740157480314965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G18"/>
  <sheetViews>
    <sheetView tabSelected="1" view="pageBreakPreview" topLeftCell="A4" zoomScaleNormal="100" zoomScaleSheetLayoutView="100" workbookViewId="0">
      <selection activeCell="C6" sqref="C6"/>
    </sheetView>
  </sheetViews>
  <sheetFormatPr defaultRowHeight="24" x14ac:dyDescent="0.4"/>
  <cols>
    <col min="1" max="1" width="1.5" customWidth="1"/>
    <col min="2" max="2" width="65.375" style="1" customWidth="1"/>
    <col min="3" max="3" width="20.5" style="1" customWidth="1"/>
    <col min="4" max="4" width="12" style="1" customWidth="1"/>
    <col min="5" max="5" width="12" customWidth="1"/>
    <col min="6" max="6" width="4.625" customWidth="1"/>
    <col min="7" max="7" width="10.625" customWidth="1"/>
  </cols>
  <sheetData>
    <row r="1" spans="2:7" ht="32.25" customHeight="1" x14ac:dyDescent="0.4">
      <c r="B1" s="6" t="s">
        <v>44</v>
      </c>
    </row>
    <row r="2" spans="2:7" ht="12" customHeight="1" thickBot="1" x14ac:dyDescent="0.45">
      <c r="B2" s="6"/>
    </row>
    <row r="3" spans="2:7" ht="38.1" customHeight="1" thickBot="1" x14ac:dyDescent="0.45">
      <c r="B3" s="5" t="s">
        <v>4</v>
      </c>
      <c r="C3" s="27" t="s">
        <v>2</v>
      </c>
      <c r="D3" s="1" t="s">
        <v>3</v>
      </c>
    </row>
    <row r="4" spans="2:7" ht="38.1" customHeight="1" thickTop="1" x14ac:dyDescent="0.4">
      <c r="B4" s="2" t="s">
        <v>28</v>
      </c>
      <c r="C4" s="28">
        <v>120.25</v>
      </c>
      <c r="D4" s="1" t="s">
        <v>0</v>
      </c>
    </row>
    <row r="5" spans="2:7" ht="38.1" customHeight="1" x14ac:dyDescent="0.4">
      <c r="B5" s="2" t="s">
        <v>31</v>
      </c>
      <c r="C5" s="3">
        <f>IF(C6&gt;G5,C6,G5)</f>
        <v>20.399999999999999</v>
      </c>
      <c r="D5" s="1" t="s">
        <v>1</v>
      </c>
      <c r="F5" s="4"/>
      <c r="G5" s="23">
        <f>ROUNDDOWN(IF(C4&lt;50,C4*0.2,IF(C4&lt;70,C4*0.19,IF(C4&lt;100,C4*0.18,IF(C4&lt;130,C4*0.17,IF(C4&lt;180,C4*0.16,IF(C4&lt;250,C4*0.14,C4*0.13)))))),1)</f>
        <v>20.399999999999999</v>
      </c>
    </row>
    <row r="6" spans="2:7" ht="38.1" customHeight="1" thickBot="1" x14ac:dyDescent="0.45">
      <c r="B6" s="24" t="s">
        <v>41</v>
      </c>
      <c r="C6" s="29">
        <v>19.100000000000001</v>
      </c>
      <c r="D6" s="1" t="s">
        <v>0</v>
      </c>
    </row>
    <row r="7" spans="2:7" ht="20.100000000000001" customHeight="1" x14ac:dyDescent="0.4">
      <c r="B7" s="25"/>
      <c r="C7" s="26"/>
    </row>
    <row r="8" spans="2:7" ht="26.1" customHeight="1" x14ac:dyDescent="0.4">
      <c r="B8" s="1" t="s">
        <v>30</v>
      </c>
    </row>
    <row r="9" spans="2:7" ht="26.1" customHeight="1" x14ac:dyDescent="0.4">
      <c r="B9" s="1" t="s">
        <v>36</v>
      </c>
    </row>
    <row r="10" spans="2:7" ht="26.1" customHeight="1" x14ac:dyDescent="0.4">
      <c r="B10" s="1" t="s">
        <v>33</v>
      </c>
    </row>
    <row r="11" spans="2:7" ht="26.1" customHeight="1" x14ac:dyDescent="0.4">
      <c r="B11" s="1" t="s">
        <v>34</v>
      </c>
    </row>
    <row r="12" spans="2:7" ht="26.1" customHeight="1" x14ac:dyDescent="0.4">
      <c r="B12" s="1" t="s">
        <v>42</v>
      </c>
    </row>
    <row r="13" spans="2:7" ht="26.1" customHeight="1" x14ac:dyDescent="0.4">
      <c r="B13" s="20" t="s">
        <v>45</v>
      </c>
      <c r="C13" s="7"/>
    </row>
    <row r="14" spans="2:7" ht="26.1" customHeight="1" x14ac:dyDescent="0.4">
      <c r="B14" s="6" t="s">
        <v>37</v>
      </c>
      <c r="C14" s="7"/>
    </row>
    <row r="15" spans="2:7" ht="26.1" customHeight="1" x14ac:dyDescent="0.4">
      <c r="B15" s="6" t="s">
        <v>38</v>
      </c>
    </row>
    <row r="16" spans="2:7" ht="18" customHeight="1" x14ac:dyDescent="0.4">
      <c r="B16" s="6"/>
    </row>
    <row r="17" spans="3:3" x14ac:dyDescent="0.4">
      <c r="C17" s="1" t="s">
        <v>2</v>
      </c>
    </row>
    <row r="18" spans="3:3" x14ac:dyDescent="0.4">
      <c r="C18" s="1" t="s">
        <v>35</v>
      </c>
    </row>
  </sheetData>
  <sheetProtection sheet="1" objects="1" scenarios="1" selectLockedCells="1"/>
  <phoneticPr fontId="1"/>
  <dataValidations count="1">
    <dataValidation type="list" allowBlank="1" showInputMessage="1" showErrorMessage="1" sqref="C3">
      <formula1>$C$17:$C$18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標準木材使用量</vt:lpstr>
      <vt:lpstr>計算シート【住宅】 </vt:lpstr>
      <vt:lpstr>'計算シート【住宅】 '!Print_Area</vt:lpstr>
      <vt:lpstr>標準木材使用量!Print_Area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2021-03-26T09:04:00Z</cp:lastPrinted>
  <dcterms:created xsi:type="dcterms:W3CDTF">2019-11-14T04:55:20Z</dcterms:created>
  <dcterms:modified xsi:type="dcterms:W3CDTF">2021-03-29T08:30:07Z</dcterms:modified>
</cp:coreProperties>
</file>