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0.200\共有フォルダ\原本\食事,教材価格一覧表等\食事関係\食事申込書\"/>
    </mc:Choice>
  </mc:AlternateContent>
  <xr:revisionPtr revIDLastSave="0" documentId="13_ncr:1_{28A2341F-CEE8-4884-8EE6-F4282AFAEC4A}" xr6:coauthVersionLast="47" xr6:coauthVersionMax="47" xr10:uidLastSave="{00000000-0000-0000-0000-000000000000}"/>
  <workbookProtection workbookAlgorithmName="SHA-512" workbookHashValue="Y/bCk4jLSfd+FT/d7yFc9dO1xFZe4OtcuSOizoYWcisoAfNfWLCE/fdIcMVTCM5Ut5lkbc+zy5/jzkZ5XtZDqQ==" workbookSaltValue="bv8jzQHnQO8kK8GSORAByQ==" workbookSpinCount="100000" lockStructure="1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Sheet1!$A$17:$BB$54</definedName>
    <definedName name="_xlnm.Print_Area" localSheetId="0">Sheet1!$A$1:$BB$76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21" i="1" l="1"/>
  <c r="AZ21" i="1" s="1"/>
  <c r="U21" i="1"/>
  <c r="U30" i="1"/>
  <c r="AQ39" i="1" l="1"/>
  <c r="M39" i="1"/>
  <c r="N39" i="1" s="1"/>
  <c r="N37" i="1" s="1"/>
  <c r="AQ48" i="1"/>
  <c r="AR48" i="1" s="1"/>
  <c r="AR46" i="1" s="1"/>
  <c r="AQ45" i="1"/>
  <c r="AR45" i="1" s="1"/>
  <c r="AR43" i="1" s="1"/>
  <c r="AQ42" i="1"/>
  <c r="AR42" i="1" s="1"/>
  <c r="AR40" i="1" s="1"/>
  <c r="AR39" i="1"/>
  <c r="AR37" i="1" s="1"/>
  <c r="AW48" i="1"/>
  <c r="AX48" i="1" s="1"/>
  <c r="AX46" i="1" s="1"/>
  <c r="AW45" i="1"/>
  <c r="AX45" i="1" s="1"/>
  <c r="AX43" i="1" s="1"/>
  <c r="AW42" i="1"/>
  <c r="AX42" i="1" s="1"/>
  <c r="AX40" i="1" s="1"/>
  <c r="AW39" i="1"/>
  <c r="AX39" i="1" s="1"/>
  <c r="AX37" i="1" s="1"/>
  <c r="AH48" i="1"/>
  <c r="AI48" i="1" s="1"/>
  <c r="AI46" i="1" s="1"/>
  <c r="AB48" i="1"/>
  <c r="AC48" i="1" s="1"/>
  <c r="AC46" i="1" s="1"/>
  <c r="AH45" i="1"/>
  <c r="AI45" i="1" s="1"/>
  <c r="AI43" i="1" s="1"/>
  <c r="AB45" i="1"/>
  <c r="AC45" i="1" s="1"/>
  <c r="AC43" i="1" s="1"/>
  <c r="AH42" i="1"/>
  <c r="AI42" i="1" s="1"/>
  <c r="AI40" i="1" s="1"/>
  <c r="AB42" i="1"/>
  <c r="AC42" i="1" s="1"/>
  <c r="AC40" i="1" s="1"/>
  <c r="AH39" i="1"/>
  <c r="AI39" i="1" s="1"/>
  <c r="AI37" i="1" s="1"/>
  <c r="AB39" i="1"/>
  <c r="AC39" i="1" s="1"/>
  <c r="AC37" i="1" s="1"/>
  <c r="S48" i="1"/>
  <c r="T48" i="1" s="1"/>
  <c r="T46" i="1" s="1"/>
  <c r="M48" i="1"/>
  <c r="N48" i="1" s="1"/>
  <c r="N46" i="1" s="1"/>
  <c r="S45" i="1"/>
  <c r="T45" i="1" s="1"/>
  <c r="T43" i="1" s="1"/>
  <c r="M45" i="1"/>
  <c r="N45" i="1" s="1"/>
  <c r="N43" i="1" s="1"/>
  <c r="S42" i="1"/>
  <c r="T42" i="1" s="1"/>
  <c r="T40" i="1" s="1"/>
  <c r="M42" i="1"/>
  <c r="N42" i="1" s="1"/>
  <c r="N40" i="1" s="1"/>
  <c r="S39" i="1"/>
  <c r="T39" i="1" s="1"/>
  <c r="T37" i="1" s="1"/>
  <c r="AK42" i="1"/>
  <c r="AZ42" i="1"/>
  <c r="AV65" i="1"/>
  <c r="AG65" i="1"/>
  <c r="AV63" i="1"/>
  <c r="AG63" i="1"/>
  <c r="AV61" i="1"/>
  <c r="AG61" i="1"/>
  <c r="R65" i="1"/>
  <c r="R63" i="1"/>
  <c r="R61" i="1"/>
  <c r="AZ49" i="1"/>
  <c r="AU49" i="1"/>
  <c r="AP49" i="1"/>
  <c r="AK49" i="1"/>
  <c r="AF49" i="1"/>
  <c r="AA49" i="1"/>
  <c r="V49" i="1"/>
  <c r="Q49" i="1"/>
  <c r="L49" i="1"/>
  <c r="V40" i="1" l="1"/>
  <c r="V46" i="1"/>
  <c r="V43" i="1"/>
  <c r="V37" i="1"/>
  <c r="AZ46" i="1"/>
  <c r="AZ43" i="1"/>
  <c r="AZ40" i="1"/>
  <c r="AZ37" i="1"/>
  <c r="AK40" i="1"/>
  <c r="AK45" i="1"/>
  <c r="AK43" i="1" s="1"/>
  <c r="AZ45" i="1"/>
  <c r="V21" i="1" l="1"/>
  <c r="U19" i="1" s="1"/>
  <c r="AJ21" i="1"/>
  <c r="AK21" i="1" s="1"/>
  <c r="AJ19" i="1" s="1"/>
  <c r="AY19" i="1"/>
  <c r="BQ97" i="1"/>
  <c r="U24" i="1"/>
  <c r="V24" i="1" s="1"/>
  <c r="U22" i="1" s="1"/>
  <c r="AJ24" i="1"/>
  <c r="AK24" i="1" s="1"/>
  <c r="AJ22" i="1" s="1"/>
  <c r="AY24" i="1"/>
  <c r="AZ24" i="1" s="1"/>
  <c r="AY22" i="1" s="1"/>
  <c r="U27" i="1"/>
  <c r="V27" i="1" s="1"/>
  <c r="U25" i="1" s="1"/>
  <c r="AJ27" i="1"/>
  <c r="AK27" i="1" s="1"/>
  <c r="AJ25" i="1" s="1"/>
  <c r="AY27" i="1"/>
  <c r="AZ27" i="1" s="1"/>
  <c r="AY25" i="1" s="1"/>
  <c r="V30" i="1"/>
  <c r="U28" i="1" s="1"/>
  <c r="AJ30" i="1"/>
  <c r="AK30" i="1" s="1"/>
  <c r="AJ28" i="1" s="1"/>
  <c r="AY30" i="1"/>
  <c r="AZ30" i="1" s="1"/>
  <c r="AY28" i="1" s="1"/>
  <c r="U33" i="1"/>
  <c r="V33" i="1" s="1"/>
  <c r="U31" i="1" s="1"/>
  <c r="AJ33" i="1"/>
  <c r="AK33" i="1" s="1"/>
  <c r="AJ31" i="1" s="1"/>
  <c r="AY33" i="1"/>
  <c r="AZ33" i="1" s="1"/>
  <c r="AY31" i="1" s="1"/>
  <c r="U36" i="1"/>
  <c r="V36" i="1" s="1"/>
  <c r="U34" i="1" s="1"/>
  <c r="AJ36" i="1"/>
  <c r="AK36" i="1" s="1"/>
  <c r="AJ34" i="1" s="1"/>
  <c r="AY36" i="1"/>
  <c r="AZ36" i="1" s="1"/>
  <c r="AY34" i="1" s="1"/>
  <c r="AK39" i="1"/>
  <c r="AK37" i="1" s="1"/>
  <c r="AZ39" i="1"/>
  <c r="AK48" i="1"/>
  <c r="AK46" i="1" s="1"/>
  <c r="AZ48" i="1"/>
  <c r="U69" i="1"/>
  <c r="V69" i="1" s="1"/>
  <c r="U67" i="1" s="1"/>
  <c r="AJ69" i="1"/>
  <c r="AK69" i="1" s="1"/>
  <c r="AJ67" i="1" s="1"/>
  <c r="AY69" i="1"/>
  <c r="AZ69" i="1" s="1"/>
  <c r="AY67" i="1" s="1"/>
  <c r="BR97" i="1"/>
  <c r="BS97" i="1"/>
  <c r="AN53" i="1" l="1"/>
  <c r="J53" i="1"/>
  <c r="Y53" i="1"/>
  <c r="AN70" i="1"/>
  <c r="Y70" i="1"/>
  <c r="J70" i="1"/>
  <c r="K56" i="1" l="1"/>
  <c r="K14" i="1"/>
  <c r="AM5" i="1" l="1"/>
</calcChain>
</file>

<file path=xl/sharedStrings.xml><?xml version="1.0" encoding="utf-8"?>
<sst xmlns="http://schemas.openxmlformats.org/spreadsheetml/2006/main" count="338" uniqueCount="103">
  <si>
    <t>食事申込書の記入の仕方</t>
    <rPh sb="0" eb="2">
      <t>ショクジ</t>
    </rPh>
    <rPh sb="2" eb="5">
      <t>モウシコミショ</t>
    </rPh>
    <rPh sb="6" eb="8">
      <t>キニュウ</t>
    </rPh>
    <rPh sb="9" eb="11">
      <t>シカタ</t>
    </rPh>
    <phoneticPr fontId="2"/>
  </si>
  <si>
    <t>1.右上の申込日、団体名などから、順に入力してください。</t>
    <rPh sb="2" eb="4">
      <t>ミギウエ</t>
    </rPh>
    <rPh sb="5" eb="7">
      <t>モウシコミ</t>
    </rPh>
    <rPh sb="7" eb="8">
      <t>ビ</t>
    </rPh>
    <rPh sb="9" eb="11">
      <t>ダンタイ</t>
    </rPh>
    <rPh sb="11" eb="12">
      <t>メイ</t>
    </rPh>
    <rPh sb="17" eb="18">
      <t>ジュン</t>
    </rPh>
    <rPh sb="19" eb="21">
      <t>ニュウリョク</t>
    </rPh>
    <phoneticPr fontId="2"/>
  </si>
  <si>
    <t>2.別紙「食事等価格一覧表」を参考にメニューと食数を入力してください。</t>
    <rPh sb="2" eb="4">
      <t>ベッシ</t>
    </rPh>
    <rPh sb="5" eb="7">
      <t>ショクジ</t>
    </rPh>
    <rPh sb="7" eb="8">
      <t>トウ</t>
    </rPh>
    <rPh sb="8" eb="10">
      <t>カカク</t>
    </rPh>
    <rPh sb="10" eb="12">
      <t>イチラン</t>
    </rPh>
    <rPh sb="12" eb="13">
      <t>ヒョウ</t>
    </rPh>
    <rPh sb="15" eb="17">
      <t>サンコウ</t>
    </rPh>
    <rPh sb="23" eb="24">
      <t>ショク</t>
    </rPh>
    <rPh sb="24" eb="25">
      <t>スウ</t>
    </rPh>
    <rPh sb="26" eb="28">
      <t>ニュウリョク</t>
    </rPh>
    <phoneticPr fontId="2"/>
  </si>
  <si>
    <t>3.備考欄や希望欄などに、必要に応じて入力してください。</t>
    <rPh sb="2" eb="4">
      <t>ビコウ</t>
    </rPh>
    <rPh sb="4" eb="5">
      <t>ラン</t>
    </rPh>
    <rPh sb="6" eb="8">
      <t>キボウ</t>
    </rPh>
    <rPh sb="8" eb="9">
      <t>ラン</t>
    </rPh>
    <rPh sb="13" eb="15">
      <t>ヒツヨウ</t>
    </rPh>
    <rPh sb="16" eb="17">
      <t>オウ</t>
    </rPh>
    <rPh sb="19" eb="21">
      <t>ニュウリョク</t>
    </rPh>
    <phoneticPr fontId="2"/>
  </si>
  <si>
    <t>4.プリントアウトしてFAXもしくは郵送してください。（メールで送られる場合は確認の為ご一報ください。）</t>
    <rPh sb="18" eb="20">
      <t>ユウソウ</t>
    </rPh>
    <rPh sb="32" eb="33">
      <t>オク</t>
    </rPh>
    <rPh sb="36" eb="38">
      <t>バアイ</t>
    </rPh>
    <rPh sb="39" eb="41">
      <t>カクニン</t>
    </rPh>
    <rPh sb="42" eb="43">
      <t>タメ</t>
    </rPh>
    <rPh sb="44" eb="46">
      <t>イッポウ</t>
    </rPh>
    <phoneticPr fontId="2"/>
  </si>
  <si>
    <t>データ（この範囲の中にはデータが入力されていますので、変更・消去等を行うと正しく計算できない場合があります。）</t>
    <rPh sb="6" eb="8">
      <t>ハンイ</t>
    </rPh>
    <rPh sb="9" eb="10">
      <t>ナカ</t>
    </rPh>
    <rPh sb="16" eb="18">
      <t>ニュウリョク</t>
    </rPh>
    <rPh sb="27" eb="29">
      <t>ヘンコウ</t>
    </rPh>
    <rPh sb="30" eb="32">
      <t>ショウキョ</t>
    </rPh>
    <rPh sb="32" eb="33">
      <t>トウ</t>
    </rPh>
    <rPh sb="34" eb="35">
      <t>オコナ</t>
    </rPh>
    <rPh sb="37" eb="38">
      <t>タダ</t>
    </rPh>
    <rPh sb="40" eb="42">
      <t>ケイサン</t>
    </rPh>
    <rPh sb="46" eb="48">
      <t>バアイ</t>
    </rPh>
    <phoneticPr fontId="2"/>
  </si>
  <si>
    <t>食事欄空白取得</t>
    <rPh sb="0" eb="2">
      <t>ショクジ</t>
    </rPh>
    <rPh sb="2" eb="3">
      <t>ラン</t>
    </rPh>
    <rPh sb="3" eb="5">
      <t>クウハク</t>
    </rPh>
    <rPh sb="5" eb="7">
      <t>シュトク</t>
    </rPh>
    <phoneticPr fontId="2"/>
  </si>
  <si>
    <t>初日</t>
    <rPh sb="0" eb="2">
      <t>ショニチ</t>
    </rPh>
    <phoneticPr fontId="2"/>
  </si>
  <si>
    <t>2日目</t>
    <rPh sb="1" eb="2">
      <t>ニチ</t>
    </rPh>
    <rPh sb="2" eb="3">
      <t>メ</t>
    </rPh>
    <phoneticPr fontId="2"/>
  </si>
  <si>
    <t>3日目</t>
    <rPh sb="1" eb="2">
      <t>ニチ</t>
    </rPh>
    <rPh sb="2" eb="3">
      <t>メ</t>
    </rPh>
    <phoneticPr fontId="2"/>
  </si>
  <si>
    <t>価格</t>
    <rPh sb="0" eb="2">
      <t>カカク</t>
    </rPh>
    <phoneticPr fontId="2"/>
  </si>
  <si>
    <t>メニュー記号</t>
    <rPh sb="4" eb="6">
      <t>キゴウ</t>
    </rPh>
    <phoneticPr fontId="2"/>
  </si>
  <si>
    <t>朝食（小学生以下）</t>
    <rPh sb="0" eb="2">
      <t>チョウショク</t>
    </rPh>
    <rPh sb="3" eb="6">
      <t>ショウガクセイ</t>
    </rPh>
    <rPh sb="6" eb="8">
      <t>イカ</t>
    </rPh>
    <phoneticPr fontId="2"/>
  </si>
  <si>
    <t>昼食（中学生以上）</t>
    <rPh sb="0" eb="2">
      <t>チュウショク</t>
    </rPh>
    <rPh sb="3" eb="6">
      <t>チュウガクセイ</t>
    </rPh>
    <rPh sb="6" eb="8">
      <t>イジョウ</t>
    </rPh>
    <phoneticPr fontId="2"/>
  </si>
  <si>
    <t>昼食（小学生以下）</t>
    <rPh sb="0" eb="2">
      <t>チュウショク</t>
    </rPh>
    <rPh sb="3" eb="6">
      <t>ショウガクセイ</t>
    </rPh>
    <rPh sb="6" eb="8">
      <t>イカ</t>
    </rPh>
    <phoneticPr fontId="2"/>
  </si>
  <si>
    <t>夕食（中学生以上）</t>
    <rPh sb="0" eb="2">
      <t>ユウショク</t>
    </rPh>
    <rPh sb="3" eb="6">
      <t>チュウガクセイ</t>
    </rPh>
    <rPh sb="6" eb="8">
      <t>イジョウ</t>
    </rPh>
    <phoneticPr fontId="2"/>
  </si>
  <si>
    <t>夕食（小学生以下）</t>
    <rPh sb="0" eb="2">
      <t>ユウショク</t>
    </rPh>
    <rPh sb="3" eb="6">
      <t>ショウガクセイ</t>
    </rPh>
    <rPh sb="6" eb="8">
      <t>イカ</t>
    </rPh>
    <phoneticPr fontId="2"/>
  </si>
  <si>
    <t>その他メニュー</t>
    <rPh sb="2" eb="3">
      <t>タ</t>
    </rPh>
    <phoneticPr fontId="2"/>
  </si>
  <si>
    <t>単位</t>
    <rPh sb="0" eb="2">
      <t>タンイ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</si>
  <si>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</si>
  <si>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</si>
  <si>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***   　定食　　　***</t>
    <rPh sb="7" eb="9">
      <t>テイショク</t>
    </rPh>
    <phoneticPr fontId="2"/>
  </si>
  <si>
    <t>！エラー</t>
  </si>
  <si>
    <t>***   　バーベキュー　　　***</t>
    <phoneticPr fontId="2"/>
  </si>
  <si>
    <t>日替り朝定食（中学生以上）</t>
    <rPh sb="0" eb="1">
      <t>ヒ</t>
    </rPh>
    <rPh sb="1" eb="2">
      <t>ガワ</t>
    </rPh>
    <rPh sb="3" eb="4">
      <t>アサ</t>
    </rPh>
    <rPh sb="4" eb="6">
      <t>テイショク</t>
    </rPh>
    <rPh sb="7" eb="10">
      <t>チュウガクセイ</t>
    </rPh>
    <rPh sb="10" eb="12">
      <t>イジョウ</t>
    </rPh>
    <phoneticPr fontId="2"/>
  </si>
  <si>
    <t>（定）</t>
    <rPh sb="1" eb="2">
      <t>サダム</t>
    </rPh>
    <phoneticPr fontId="2"/>
  </si>
  <si>
    <t>日替り朝定食（小学生以下）</t>
    <rPh sb="0" eb="1">
      <t>ヒ</t>
    </rPh>
    <rPh sb="1" eb="2">
      <t>ガワ</t>
    </rPh>
    <rPh sb="3" eb="4">
      <t>アサ</t>
    </rPh>
    <rPh sb="4" eb="6">
      <t>テイショク</t>
    </rPh>
    <rPh sb="7" eb="10">
      <t>ショウガクセイ</t>
    </rPh>
    <rPh sb="10" eb="12">
      <t>イカ</t>
    </rPh>
    <phoneticPr fontId="2"/>
  </si>
  <si>
    <t>日替り昼定食（中学生以上）</t>
    <rPh sb="0" eb="1">
      <t>ヒ</t>
    </rPh>
    <rPh sb="1" eb="2">
      <t>ガワ</t>
    </rPh>
    <rPh sb="3" eb="4">
      <t>ヒル</t>
    </rPh>
    <rPh sb="4" eb="6">
      <t>テイショク</t>
    </rPh>
    <rPh sb="7" eb="10">
      <t>チュウガクセイ</t>
    </rPh>
    <rPh sb="10" eb="12">
      <t>イジョウ</t>
    </rPh>
    <phoneticPr fontId="2"/>
  </si>
  <si>
    <t>日替り昼定食（小学生以下）</t>
    <rPh sb="0" eb="1">
      <t>ヒ</t>
    </rPh>
    <rPh sb="1" eb="2">
      <t>ガワ</t>
    </rPh>
    <rPh sb="3" eb="4">
      <t>ヒル</t>
    </rPh>
    <rPh sb="4" eb="6">
      <t>テイショク</t>
    </rPh>
    <rPh sb="7" eb="10">
      <t>ショウガクセイ</t>
    </rPh>
    <rPh sb="10" eb="12">
      <t>イカ</t>
    </rPh>
    <phoneticPr fontId="2"/>
  </si>
  <si>
    <t>日替り夕定食（中学生以上）</t>
    <rPh sb="0" eb="1">
      <t>ヒ</t>
    </rPh>
    <rPh sb="1" eb="2">
      <t>ガワ</t>
    </rPh>
    <rPh sb="3" eb="4">
      <t>ユウ</t>
    </rPh>
    <rPh sb="4" eb="6">
      <t>テイショク</t>
    </rPh>
    <rPh sb="7" eb="10">
      <t>チュウガクセイ</t>
    </rPh>
    <rPh sb="10" eb="12">
      <t>イジョウ</t>
    </rPh>
    <phoneticPr fontId="2"/>
  </si>
  <si>
    <t>日替り夕定食（小学生以下）</t>
    <rPh sb="0" eb="1">
      <t>ヒ</t>
    </rPh>
    <rPh sb="1" eb="2">
      <t>ガワ</t>
    </rPh>
    <rPh sb="3" eb="4">
      <t>ユウ</t>
    </rPh>
    <rPh sb="4" eb="6">
      <t>テイショク</t>
    </rPh>
    <rPh sb="7" eb="10">
      <t>ショウガクセイ</t>
    </rPh>
    <rPh sb="10" eb="12">
      <t>イカ</t>
    </rPh>
    <phoneticPr fontId="2"/>
  </si>
  <si>
    <t>バーベキューセット</t>
    <phoneticPr fontId="2"/>
  </si>
  <si>
    <t>人前</t>
    <rPh sb="0" eb="2">
      <t>ニンマエ</t>
    </rPh>
    <phoneticPr fontId="2"/>
  </si>
  <si>
    <t>皿</t>
    <rPh sb="0" eb="1">
      <t>サラ</t>
    </rPh>
    <phoneticPr fontId="2"/>
  </si>
  <si>
    <t>***   　バーベキュー　　　***</t>
    <phoneticPr fontId="2"/>
  </si>
  <si>
    <t>食</t>
    <rPh sb="0" eb="1">
      <t>ショク</t>
    </rPh>
    <phoneticPr fontId="2"/>
  </si>
  <si>
    <t>***   　バーベキュー　　　***</t>
    <phoneticPr fontId="2"/>
  </si>
  <si>
    <t>バーベキューセット</t>
    <phoneticPr fontId="2"/>
  </si>
  <si>
    <t>追加　肉</t>
    <rPh sb="0" eb="2">
      <t>ツイカ</t>
    </rPh>
    <rPh sb="3" eb="4">
      <t>ニク</t>
    </rPh>
    <phoneticPr fontId="2"/>
  </si>
  <si>
    <t>***　　　飲料　　　***</t>
    <rPh sb="6" eb="8">
      <t>インリョウ</t>
    </rPh>
    <phoneticPr fontId="2"/>
  </si>
  <si>
    <t>***   　お弁当　　　***</t>
    <rPh sb="8" eb="10">
      <t>ベントウ</t>
    </rPh>
    <phoneticPr fontId="2"/>
  </si>
  <si>
    <t>本</t>
    <rPh sb="0" eb="1">
      <t>ホン</t>
    </rPh>
    <phoneticPr fontId="2"/>
  </si>
  <si>
    <t>野外弁当</t>
    <rPh sb="0" eb="2">
      <t>ヤガイ</t>
    </rPh>
    <rPh sb="2" eb="4">
      <t>ベントウ</t>
    </rPh>
    <phoneticPr fontId="2"/>
  </si>
  <si>
    <t>スポーツドリンク（ペットボトル）</t>
    <phoneticPr fontId="2"/>
  </si>
  <si>
    <t>円</t>
    <rPh sb="0" eb="1">
      <t>エン</t>
    </rPh>
    <phoneticPr fontId="2"/>
  </si>
  <si>
    <t>食　事　等　申　込　書</t>
    <rPh sb="0" eb="1">
      <t>ショク</t>
    </rPh>
    <rPh sb="2" eb="3">
      <t>コト</t>
    </rPh>
    <rPh sb="4" eb="5">
      <t>トウ</t>
    </rPh>
    <rPh sb="6" eb="7">
      <t>サル</t>
    </rPh>
    <rPh sb="8" eb="9">
      <t>コミ</t>
    </rPh>
    <rPh sb="10" eb="11">
      <t>ショ</t>
    </rPh>
    <phoneticPr fontId="2"/>
  </si>
  <si>
    <t>研修団体名</t>
    <rPh sb="0" eb="2">
      <t>ケンシュウ</t>
    </rPh>
    <rPh sb="2" eb="4">
      <t>ダンタイ</t>
    </rPh>
    <rPh sb="4" eb="5">
      <t>メイ</t>
    </rPh>
    <phoneticPr fontId="2"/>
  </si>
  <si>
    <t>総合計金額</t>
    <rPh sb="0" eb="1">
      <t>ソウ</t>
    </rPh>
    <rPh sb="1" eb="3">
      <t>ゴウケイ</t>
    </rPh>
    <rPh sb="3" eb="5">
      <t>キンガク</t>
    </rPh>
    <phoneticPr fontId="2"/>
  </si>
  <si>
    <t>朝食</t>
    <rPh sb="0" eb="2">
      <t>チョウショク</t>
    </rPh>
    <phoneticPr fontId="2"/>
  </si>
  <si>
    <t>中学生以上</t>
    <rPh sb="0" eb="3">
      <t>チュウガクセイ</t>
    </rPh>
    <rPh sb="3" eb="5">
      <t>イジョウ</t>
    </rPh>
    <phoneticPr fontId="2"/>
  </si>
  <si>
    <t>小学生以下</t>
    <rPh sb="0" eb="3">
      <t>ショウガクセイ</t>
    </rPh>
    <rPh sb="3" eb="5">
      <t>イカ</t>
    </rPh>
    <phoneticPr fontId="2"/>
  </si>
  <si>
    <t>昼食</t>
    <rPh sb="0" eb="2">
      <t>チュウショク</t>
    </rPh>
    <phoneticPr fontId="2"/>
  </si>
  <si>
    <t>夕食</t>
    <rPh sb="0" eb="2">
      <t>ユウショク</t>
    </rPh>
    <phoneticPr fontId="2"/>
  </si>
  <si>
    <t>朝</t>
    <rPh sb="0" eb="1">
      <t>アサ</t>
    </rPh>
    <phoneticPr fontId="2"/>
  </si>
  <si>
    <t>昼</t>
    <rPh sb="0" eb="1">
      <t>ヒル</t>
    </rPh>
    <phoneticPr fontId="2"/>
  </si>
  <si>
    <t>計</t>
    <rPh sb="0" eb="1">
      <t>ケイ</t>
    </rPh>
    <phoneticPr fontId="2"/>
  </si>
  <si>
    <t>缶ビール</t>
    <rPh sb="0" eb="1">
      <t>カン</t>
    </rPh>
    <phoneticPr fontId="2"/>
  </si>
  <si>
    <t>1.食事　合計金額　　　　　　　　　　　　　　　</t>
    <rPh sb="2" eb="3">
      <t>ショク</t>
    </rPh>
    <rPh sb="3" eb="4">
      <t>コト</t>
    </rPh>
    <rPh sb="5" eb="7">
      <t>ゴウケイ</t>
    </rPh>
    <rPh sb="7" eb="9">
      <t>キンガク</t>
    </rPh>
    <phoneticPr fontId="2"/>
  </si>
  <si>
    <t>350ｍｌ</t>
    <phoneticPr fontId="2"/>
  </si>
  <si>
    <t>ノンアルコールビール</t>
    <phoneticPr fontId="2"/>
  </si>
  <si>
    <t>希望欄</t>
    <rPh sb="0" eb="2">
      <t>キボウ</t>
    </rPh>
    <rPh sb="2" eb="3">
      <t>ラン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</si>
  <si>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</si>
  <si>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</si>
  <si>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申込</t>
    <rPh sb="0" eb="2">
      <t>モウシコミ</t>
    </rPh>
    <phoneticPr fontId="2"/>
  </si>
  <si>
    <t>酎ハイ（350ｍｌ）</t>
    <rPh sb="0" eb="1">
      <t>チュウ</t>
    </rPh>
    <phoneticPr fontId="2"/>
  </si>
  <si>
    <t>パン弁当</t>
    <rPh sb="2" eb="4">
      <t>ベントウ</t>
    </rPh>
    <phoneticPr fontId="2"/>
  </si>
  <si>
    <t>島根県特産あごの焼き</t>
    <rPh sb="0" eb="3">
      <t>シマネケン</t>
    </rPh>
    <rPh sb="3" eb="5">
      <t>トクサン</t>
    </rPh>
    <rPh sb="8" eb="9">
      <t>ヤキ</t>
    </rPh>
    <phoneticPr fontId="2"/>
  </si>
  <si>
    <t>*** オードブル・おつまみ***</t>
    <phoneticPr fontId="2"/>
  </si>
  <si>
    <r>
      <t>※</t>
    </r>
    <r>
      <rPr>
        <b/>
        <sz val="11"/>
        <rFont val="ＭＳ Ｐゴシック"/>
        <family val="3"/>
        <charset val="128"/>
      </rPr>
      <t>「印刷範囲の設定」</t>
    </r>
    <r>
      <rPr>
        <sz val="11"/>
        <rFont val="ＭＳ Ｐゴシック"/>
        <family val="3"/>
        <charset val="128"/>
      </rPr>
      <t>がしてあります。「印刷範囲のクリア」をされるとデータ部分や、記入例なども印刷されてしまいます。</t>
    </r>
    <rPh sb="2" eb="4">
      <t>インサツ</t>
    </rPh>
    <rPh sb="4" eb="6">
      <t>ハンイ</t>
    </rPh>
    <rPh sb="7" eb="9">
      <t>セッテイ</t>
    </rPh>
    <rPh sb="19" eb="21">
      <t>インサツ</t>
    </rPh>
    <rPh sb="21" eb="23">
      <t>ハンイ</t>
    </rPh>
    <rPh sb="36" eb="38">
      <t>ブブン</t>
    </rPh>
    <rPh sb="40" eb="42">
      <t>キニュウ</t>
    </rPh>
    <rPh sb="42" eb="43">
      <t>レイ</t>
    </rPh>
    <rPh sb="46" eb="48">
      <t>インサツ</t>
    </rPh>
    <phoneticPr fontId="2"/>
  </si>
  <si>
    <t>※食物アレルギーの有無について必ずチェックをしてください</t>
    <rPh sb="1" eb="3">
      <t>ショクモツ</t>
    </rPh>
    <rPh sb="9" eb="11">
      <t>ウム</t>
    </rPh>
    <rPh sb="15" eb="16">
      <t>カナラ</t>
    </rPh>
    <phoneticPr fontId="2"/>
  </si>
  <si>
    <t>※食物アレルギーの有無</t>
    <rPh sb="1" eb="3">
      <t>ショクモツ</t>
    </rPh>
    <rPh sb="9" eb="11">
      <t>ウム</t>
    </rPh>
    <phoneticPr fontId="1"/>
  </si>
  <si>
    <t>※10人分以上150人分まで注文可</t>
    <rPh sb="3" eb="5">
      <t>ニンブン</t>
    </rPh>
    <rPh sb="5" eb="7">
      <t>イジョウ</t>
    </rPh>
    <rPh sb="10" eb="11">
      <t>ニン</t>
    </rPh>
    <rPh sb="11" eb="12">
      <t>ブン</t>
    </rPh>
    <rPh sb="14" eb="16">
      <t>チュウモン</t>
    </rPh>
    <rPh sb="16" eb="17">
      <t>カ</t>
    </rPh>
    <phoneticPr fontId="2"/>
  </si>
  <si>
    <t>おつまみセット</t>
    <phoneticPr fontId="2"/>
  </si>
  <si>
    <r>
      <rPr>
        <b/>
        <sz val="16"/>
        <color indexed="8"/>
        <rFont val="ＭＳ Ｐゴシック"/>
        <family val="3"/>
        <charset val="128"/>
        <scheme val="minor"/>
      </rPr>
      <t>有</t>
    </r>
    <r>
      <rPr>
        <b/>
        <sz val="16"/>
        <rFont val="ＭＳ Ｐゴシック"/>
        <family val="3"/>
        <charset val="128"/>
      </rPr>
      <t xml:space="preserve"> 　　　　</t>
    </r>
    <r>
      <rPr>
        <b/>
        <sz val="16"/>
        <color indexed="8"/>
        <rFont val="ＭＳ Ｐゴシック"/>
        <family val="3"/>
        <charset val="128"/>
        <scheme val="minor"/>
      </rPr>
      <t>無</t>
    </r>
    <r>
      <rPr>
        <b/>
        <sz val="16"/>
        <rFont val="ＭＳ Ｐゴシック"/>
        <family val="3"/>
        <charset val="128"/>
      </rPr>
      <t xml:space="preserve"> </t>
    </r>
    <rPh sb="0" eb="1">
      <t>アリ</t>
    </rPh>
    <rPh sb="6" eb="7">
      <t>ナ</t>
    </rPh>
    <phoneticPr fontId="1"/>
  </si>
  <si>
    <t>お子様カレーセット</t>
    <phoneticPr fontId="2"/>
  </si>
  <si>
    <t>夕</t>
    <rPh sb="0" eb="1">
      <t>ユウ</t>
    </rPh>
    <phoneticPr fontId="2"/>
  </si>
  <si>
    <t>ジュース（りんご）</t>
    <phoneticPr fontId="2"/>
  </si>
  <si>
    <t>円</t>
    <phoneticPr fontId="2"/>
  </si>
  <si>
    <t>お茶（500ml）</t>
    <rPh sb="1" eb="2">
      <t>チャ</t>
    </rPh>
    <phoneticPr fontId="2"/>
  </si>
  <si>
    <t>お茶（2ℓ）</t>
    <rPh sb="1" eb="2">
      <t>チャ</t>
    </rPh>
    <phoneticPr fontId="2"/>
  </si>
  <si>
    <t>ジュース(1.5ℓ)</t>
    <phoneticPr fontId="2"/>
  </si>
  <si>
    <t>やかん</t>
    <phoneticPr fontId="2"/>
  </si>
  <si>
    <t>朝</t>
    <rPh sb="0" eb="1">
      <t>アサ</t>
    </rPh>
    <phoneticPr fontId="19"/>
  </si>
  <si>
    <t>***   おつまみ　***</t>
    <phoneticPr fontId="2"/>
  </si>
  <si>
    <t>水筒補充用冷茶(やかん単位で注文)</t>
    <rPh sb="0" eb="2">
      <t>スイトウ</t>
    </rPh>
    <rPh sb="2" eb="5">
      <t>ホジュウヨウ</t>
    </rPh>
    <rPh sb="5" eb="6">
      <t>レイ</t>
    </rPh>
    <rPh sb="6" eb="7">
      <t>チャ</t>
    </rPh>
    <rPh sb="11" eb="13">
      <t>タンイ</t>
    </rPh>
    <rPh sb="14" eb="16">
      <t>チュウモン</t>
    </rPh>
    <phoneticPr fontId="2"/>
  </si>
  <si>
    <t>(750ml×10杯分相当）</t>
    <rPh sb="9" eb="10">
      <t>ハイ</t>
    </rPh>
    <rPh sb="10" eb="11">
      <t>ブン</t>
    </rPh>
    <rPh sb="11" eb="13">
      <t>ソウトウ</t>
    </rPh>
    <phoneticPr fontId="2"/>
  </si>
  <si>
    <t>合</t>
    <rPh sb="0" eb="1">
      <t>ア</t>
    </rPh>
    <phoneticPr fontId="2"/>
  </si>
  <si>
    <t>(朝)追加ごはん</t>
    <rPh sb="1" eb="2">
      <t>アサ</t>
    </rPh>
    <rPh sb="3" eb="5">
      <t>ツイカ</t>
    </rPh>
    <phoneticPr fontId="19"/>
  </si>
  <si>
    <t>(昼)追加ごはん</t>
    <rPh sb="1" eb="2">
      <t>ヒル</t>
    </rPh>
    <rPh sb="3" eb="5">
      <t>ツイカ</t>
    </rPh>
    <phoneticPr fontId="19"/>
  </si>
  <si>
    <t>(夕)追加ごはん</t>
    <rPh sb="1" eb="2">
      <t>ユウ</t>
    </rPh>
    <rPh sb="3" eb="5">
      <t>ツイカ</t>
    </rPh>
    <phoneticPr fontId="19"/>
  </si>
  <si>
    <t>(朝)追加おかず</t>
    <rPh sb="1" eb="2">
      <t>アサ</t>
    </rPh>
    <rPh sb="3" eb="5">
      <t>ツイカ</t>
    </rPh>
    <phoneticPr fontId="19"/>
  </si>
  <si>
    <t>(昼)追加おかず</t>
    <rPh sb="1" eb="2">
      <t>ヒル</t>
    </rPh>
    <rPh sb="3" eb="5">
      <t>ツイカ</t>
    </rPh>
    <phoneticPr fontId="19"/>
  </si>
  <si>
    <t>(夕)追加おかず</t>
    <rPh sb="1" eb="2">
      <t>ユウ</t>
    </rPh>
    <rPh sb="3" eb="5">
      <t>ツイカ</t>
    </rPh>
    <phoneticPr fontId="19"/>
  </si>
  <si>
    <t>円</t>
    <rPh sb="0" eb="1">
      <t>エン</t>
    </rPh>
    <phoneticPr fontId="19"/>
  </si>
  <si>
    <t>(バ)追加ごはん</t>
    <rPh sb="3" eb="5">
      <t>ツイカ</t>
    </rPh>
    <phoneticPr fontId="19"/>
  </si>
  <si>
    <t>（カップ麺はこちらに記入・食物アレルギー等については別紙「アレルギー等対応依頼書」に詳細を記入してください）</t>
    <rPh sb="4" eb="5">
      <t>メン</t>
    </rPh>
    <rPh sb="10" eb="12">
      <t>キニュウ</t>
    </rPh>
    <rPh sb="13" eb="15">
      <t>ショクモツ</t>
    </rPh>
    <rPh sb="20" eb="21">
      <t>トウ</t>
    </rPh>
    <rPh sb="26" eb="28">
      <t>ベッシ</t>
    </rPh>
    <rPh sb="34" eb="35">
      <t>トウ</t>
    </rPh>
    <rPh sb="35" eb="37">
      <t>タイオウ</t>
    </rPh>
    <rPh sb="37" eb="40">
      <t>イライショ</t>
    </rPh>
    <rPh sb="42" eb="44">
      <t>ショウサイ</t>
    </rPh>
    <rPh sb="45" eb="47">
      <t>キニュウ</t>
    </rPh>
    <phoneticPr fontId="2"/>
  </si>
  <si>
    <r>
      <rPr>
        <sz val="11"/>
        <rFont val="ＭＳ Ｐゴシック"/>
        <family val="3"/>
        <charset val="128"/>
      </rPr>
      <t>　その他メニュー</t>
    </r>
    <r>
      <rPr>
        <sz val="10"/>
        <rFont val="ＭＳ Ｐゴシック"/>
        <family val="3"/>
        <charset val="128"/>
      </rPr>
      <t xml:space="preserve">
</t>
    </r>
    <r>
      <rPr>
        <sz val="9"/>
        <color theme="1"/>
        <rFont val="ＭＳ Ｐゴシック"/>
        <family val="3"/>
        <charset val="128"/>
      </rPr>
      <t>・ご飯追加(1合単位)</t>
    </r>
    <r>
      <rPr>
        <sz val="9"/>
        <color rgb="FFFF0000"/>
        <rFont val="ＭＳ Ｐゴシック"/>
        <family val="3"/>
        <charset val="128"/>
      </rPr>
      <t xml:space="preserve">
</t>
    </r>
    <r>
      <rPr>
        <sz val="9"/>
        <color theme="1"/>
        <rFont val="ＭＳ Ｐゴシック"/>
        <family val="3"/>
        <charset val="128"/>
      </rPr>
      <t>・おかず追加(1食単位)</t>
    </r>
    <r>
      <rPr>
        <sz val="9"/>
        <color rgb="FFFF0000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・バーベキュー追加　
・おつまみ　etc
　</t>
    </r>
    <rPh sb="3" eb="4">
      <t>タ</t>
    </rPh>
    <rPh sb="12" eb="15">
      <t>ハンツイカ</t>
    </rPh>
    <rPh sb="17" eb="18">
      <t>ア</t>
    </rPh>
    <rPh sb="18" eb="20">
      <t>タンイ</t>
    </rPh>
    <rPh sb="26" eb="28">
      <t>ツイカ</t>
    </rPh>
    <rPh sb="30" eb="31">
      <t>ショク</t>
    </rPh>
    <rPh sb="31" eb="33">
      <t>タンイ</t>
    </rPh>
    <rPh sb="42" eb="44">
      <t>ツイカ</t>
    </rPh>
    <phoneticPr fontId="2"/>
  </si>
  <si>
    <t>食</t>
    <rPh sb="0" eb="1">
      <t>ショク</t>
    </rPh>
    <phoneticPr fontId="19"/>
  </si>
  <si>
    <t xml:space="preserve">ドリンク類 </t>
    <rPh sb="4" eb="5">
      <t>ルイ</t>
    </rPh>
    <phoneticPr fontId="2"/>
  </si>
  <si>
    <t>あごの焼き</t>
    <rPh sb="3" eb="4">
      <t>ヤキ</t>
    </rPh>
    <phoneticPr fontId="2"/>
  </si>
  <si>
    <t>本</t>
    <phoneticPr fontId="2"/>
  </si>
  <si>
    <t>食</t>
    <phoneticPr fontId="2"/>
  </si>
  <si>
    <t>2.酒・飲料　合計金額　　　　　　　　　　　　　　　</t>
    <rPh sb="2" eb="3">
      <t>サケ</t>
    </rPh>
    <rPh sb="4" eb="6">
      <t>インリョウ</t>
    </rPh>
    <rPh sb="6" eb="7">
      <t>インシュ</t>
    </rPh>
    <rPh sb="7" eb="9">
      <t>ゴウケイ</t>
    </rPh>
    <rPh sb="9" eb="11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</si>
</sst>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#,###;\-#;&quot;&quot;;@"/>
    <numFmt numFmtId="177" formatCode="#;\-#;&quot;&quot;;@"/>
    <numFmt numFmtId="178" formatCode="#"/>
  </numFmts>
  <fonts count="53" x14ac:knownFonts="1"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HGP創英角ｺﾞｼｯｸUB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b/>
      <sz val="16"/>
      <name val="HGS創英角ﾎﾟｯﾌﾟ体"/>
      <family val="3"/>
      <charset val="128"/>
    </font>
    <font>
      <sz val="9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u/>
      <sz val="14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color indexed="8"/>
      <name val="ＭＳ Ｐゴシック"/>
      <family val="3"/>
      <charset val="128"/>
      <scheme val="minor"/>
    </font>
    <font>
      <b/>
      <sz val="16"/>
      <color indexed="8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0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dashed">
        <color indexed="64"/>
      </right>
      <top style="double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 style="dashed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</borders>
  <cellStyleXfs count="42">
    <xf numFmtId="0" fontId="0" fillId="0" borderId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0" borderId="60" applyNumberFormat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4" borderId="61" applyNumberFormat="0" applyAlignment="0" applyProtection="0">
      <alignment vertical="center"/>
    </xf>
    <xf numFmtId="0" fontId="25" fillId="0" borderId="62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63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4" applyNumberFormat="0" applyFill="0" applyAlignment="0" applyProtection="0">
      <alignment vertical="center"/>
    </xf>
    <xf numFmtId="0" fontId="30" fillId="0" borderId="65" applyNumberFormat="0" applyFill="0" applyAlignment="0" applyProtection="0">
      <alignment vertical="center"/>
    </xf>
    <xf numFmtId="0" fontId="31" fillId="0" borderId="6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67" applyNumberFormat="0" applyFill="0" applyAlignment="0" applyProtection="0">
      <alignment vertical="center"/>
    </xf>
    <xf numFmtId="0" fontId="33" fillId="33" borderId="68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2" borderId="63" applyNumberFormat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348">
    <xf numFmtId="0" fontId="0" fillId="0" borderId="0" xfId="0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7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right" vertical="center" shrinkToFit="1"/>
      <protection locked="0"/>
    </xf>
    <xf numFmtId="0" fontId="10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5" fontId="0" fillId="0" borderId="0" xfId="0" applyNumberFormat="1" applyAlignment="1" applyProtection="1">
      <alignment horizontal="right" vertical="center"/>
      <protection locked="0"/>
    </xf>
    <xf numFmtId="0" fontId="0" fillId="0" borderId="0" xfId="0" applyAlignment="1" applyProtection="1">
      <protection locked="0"/>
    </xf>
    <xf numFmtId="0" fontId="12" fillId="0" borderId="0" xfId="0" applyFont="1" applyAlignme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37" fillId="0" borderId="0" xfId="0" applyFont="1" applyAlignment="1" applyProtection="1">
      <alignment vertical="center" shrinkToFit="1"/>
      <protection locked="0"/>
    </xf>
    <xf numFmtId="0" fontId="11" fillId="0" borderId="1" xfId="0" applyFont="1" applyBorder="1" applyAlignment="1" applyProtection="1">
      <protection locked="0"/>
    </xf>
    <xf numFmtId="176" fontId="11" fillId="0" borderId="1" xfId="0" applyNumberFormat="1" applyFont="1" applyBorder="1" applyAlignment="1" applyProtection="1">
      <alignment horizontal="right"/>
      <protection locked="0"/>
    </xf>
    <xf numFmtId="0" fontId="11" fillId="0" borderId="1" xfId="0" applyFont="1" applyBorder="1" applyAlignment="1" applyProtection="1">
      <alignment horizontal="right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protection locked="0"/>
    </xf>
    <xf numFmtId="0" fontId="6" fillId="0" borderId="1" xfId="0" applyFont="1" applyBorder="1" applyAlignment="1" applyProtection="1">
      <protection locked="0"/>
    </xf>
    <xf numFmtId="0" fontId="3" fillId="0" borderId="2" xfId="0" applyFont="1" applyBorder="1" applyProtection="1">
      <alignment vertical="center"/>
      <protection locked="0"/>
    </xf>
    <xf numFmtId="0" fontId="14" fillId="0" borderId="3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6" fillId="0" borderId="4" xfId="0" applyFont="1" applyBorder="1" applyProtection="1">
      <alignment vertical="center"/>
      <protection locked="0"/>
    </xf>
    <xf numFmtId="0" fontId="38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32" fillId="0" borderId="0" xfId="0" applyFont="1" applyProtection="1">
      <alignment vertical="center"/>
      <protection locked="0"/>
    </xf>
    <xf numFmtId="0" fontId="42" fillId="0" borderId="0" xfId="0" applyFont="1" applyAlignment="1" applyProtection="1">
      <alignment horizontal="center" vertical="center"/>
      <protection locked="0"/>
    </xf>
    <xf numFmtId="0" fontId="42" fillId="0" borderId="0" xfId="0" applyFont="1" applyProtection="1">
      <alignment vertical="center"/>
      <protection locked="0"/>
    </xf>
    <xf numFmtId="0" fontId="41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  <protection locked="0"/>
    </xf>
    <xf numFmtId="0" fontId="43" fillId="0" borderId="0" xfId="0" applyFont="1" applyProtection="1">
      <alignment vertical="center"/>
      <protection locked="0"/>
    </xf>
    <xf numFmtId="0" fontId="14" fillId="0" borderId="17" xfId="0" applyFont="1" applyBorder="1" applyProtection="1">
      <alignment vertical="center"/>
      <protection locked="0"/>
    </xf>
    <xf numFmtId="0" fontId="46" fillId="0" borderId="0" xfId="0" applyFont="1" applyAlignment="1" applyProtection="1">
      <alignment vertical="center" shrinkToFit="1"/>
      <protection locked="0"/>
    </xf>
    <xf numFmtId="0" fontId="46" fillId="0" borderId="0" xfId="0" applyFont="1" applyProtection="1">
      <alignment vertical="center"/>
      <protection locked="0"/>
    </xf>
    <xf numFmtId="0" fontId="47" fillId="0" borderId="0" xfId="0" applyFont="1" applyProtection="1">
      <alignment vertical="center"/>
      <protection locked="0"/>
    </xf>
    <xf numFmtId="0" fontId="47" fillId="0" borderId="0" xfId="0" applyFont="1" applyAlignment="1" applyProtection="1">
      <alignment vertical="center" shrinkToFit="1"/>
      <protection locked="0"/>
    </xf>
    <xf numFmtId="0" fontId="37" fillId="0" borderId="10" xfId="0" applyFont="1" applyBorder="1" applyProtection="1">
      <alignment vertical="center"/>
      <protection locked="0"/>
    </xf>
    <xf numFmtId="0" fontId="47" fillId="35" borderId="0" xfId="0" applyFont="1" applyFill="1" applyProtection="1">
      <alignment vertical="center"/>
      <protection locked="0"/>
    </xf>
    <xf numFmtId="0" fontId="6" fillId="0" borderId="22" xfId="0" applyFont="1" applyBorder="1" applyAlignment="1" applyProtection="1">
      <alignment vertical="center" shrinkToFit="1"/>
      <protection locked="0"/>
    </xf>
    <xf numFmtId="0" fontId="13" fillId="0" borderId="71" xfId="0" applyFont="1" applyBorder="1" applyAlignment="1" applyProtection="1">
      <alignment vertical="center" shrinkToFit="1"/>
      <protection locked="0"/>
    </xf>
    <xf numFmtId="0" fontId="6" fillId="0" borderId="76" xfId="0" applyFont="1" applyBorder="1" applyAlignment="1" applyProtection="1">
      <alignment vertical="center" shrinkToFit="1"/>
      <protection locked="0"/>
    </xf>
    <xf numFmtId="0" fontId="3" fillId="0" borderId="70" xfId="0" applyFont="1" applyBorder="1" applyAlignment="1" applyProtection="1">
      <alignment shrinkToFit="1"/>
      <protection locked="0"/>
    </xf>
    <xf numFmtId="0" fontId="13" fillId="0" borderId="22" xfId="0" applyFont="1" applyBorder="1" applyAlignment="1" applyProtection="1">
      <alignment vertical="center" shrinkToFit="1"/>
      <protection locked="0"/>
    </xf>
    <xf numFmtId="0" fontId="41" fillId="0" borderId="0" xfId="0" applyFont="1" applyAlignment="1" applyProtection="1">
      <protection locked="0"/>
    </xf>
    <xf numFmtId="0" fontId="9" fillId="0" borderId="0" xfId="0" applyFont="1" applyAlignment="1" applyProtection="1">
      <protection locked="0"/>
    </xf>
    <xf numFmtId="0" fontId="8" fillId="0" borderId="0" xfId="0" applyFont="1" applyProtection="1">
      <alignment vertical="center"/>
      <protection locked="0"/>
    </xf>
    <xf numFmtId="0" fontId="39" fillId="0" borderId="0" xfId="0" applyFont="1" applyAlignment="1" applyProtection="1">
      <alignment horizontal="center" vertical="center" shrinkToFit="1"/>
      <protection locked="0"/>
    </xf>
    <xf numFmtId="0" fontId="6" fillId="0" borderId="70" xfId="0" applyFont="1" applyBorder="1" applyAlignment="1" applyProtection="1">
      <alignment vertical="center" shrinkToFit="1"/>
      <protection locked="0"/>
    </xf>
    <xf numFmtId="177" fontId="18" fillId="0" borderId="20" xfId="0" applyNumberFormat="1" applyFont="1" applyBorder="1" applyAlignment="1" applyProtection="1">
      <protection locked="0"/>
    </xf>
    <xf numFmtId="0" fontId="6" fillId="0" borderId="2" xfId="0" applyFont="1" applyBorder="1" applyAlignment="1" applyProtection="1">
      <alignment vertical="center" shrinkToFit="1"/>
      <protection locked="0"/>
    </xf>
    <xf numFmtId="0" fontId="46" fillId="35" borderId="5" xfId="0" applyFont="1" applyFill="1" applyBorder="1" applyProtection="1">
      <alignment vertical="center"/>
      <protection locked="0"/>
    </xf>
    <xf numFmtId="0" fontId="46" fillId="35" borderId="5" xfId="0" applyFont="1" applyFill="1" applyBorder="1" applyAlignment="1" applyProtection="1">
      <alignment vertical="center" shrinkToFit="1"/>
      <protection locked="0"/>
    </xf>
    <xf numFmtId="0" fontId="6" fillId="0" borderId="58" xfId="0" applyFont="1" applyBorder="1" applyAlignment="1" applyProtection="1">
      <alignment vertical="top" wrapText="1"/>
      <protection locked="0"/>
    </xf>
    <xf numFmtId="0" fontId="14" fillId="0" borderId="0" xfId="0" applyFont="1" applyProtection="1">
      <alignment vertical="center"/>
      <protection locked="0"/>
    </xf>
    <xf numFmtId="0" fontId="14" fillId="0" borderId="18" xfId="0" applyFont="1" applyBorder="1" applyProtection="1">
      <alignment vertical="center"/>
      <protection locked="0"/>
    </xf>
    <xf numFmtId="0" fontId="14" fillId="0" borderId="13" xfId="0" applyFont="1" applyBorder="1" applyProtection="1">
      <alignment vertical="center"/>
      <protection locked="0"/>
    </xf>
    <xf numFmtId="0" fontId="14" fillId="0" borderId="59" xfId="0" applyFont="1" applyBorder="1" applyProtection="1">
      <alignment vertical="center"/>
      <protection locked="0"/>
    </xf>
    <xf numFmtId="0" fontId="18" fillId="0" borderId="15" xfId="0" applyFont="1" applyBorder="1" applyAlignment="1"/>
    <xf numFmtId="177" fontId="18" fillId="0" borderId="16" xfId="0" applyNumberFormat="1" applyFont="1" applyBorder="1" applyAlignment="1"/>
    <xf numFmtId="0" fontId="18" fillId="0" borderId="14" xfId="0" applyFont="1" applyBorder="1" applyAlignment="1"/>
    <xf numFmtId="176" fontId="18" fillId="0" borderId="13" xfId="0" applyNumberFormat="1" applyFont="1" applyBorder="1" applyAlignment="1"/>
    <xf numFmtId="0" fontId="18" fillId="0" borderId="16" xfId="0" applyFont="1" applyBorder="1" applyAlignment="1"/>
    <xf numFmtId="177" fontId="18" fillId="0" borderId="78" xfId="0" applyNumberFormat="1" applyFont="1" applyBorder="1" applyAlignment="1"/>
    <xf numFmtId="177" fontId="18" fillId="0" borderId="20" xfId="0" applyNumberFormat="1" applyFont="1" applyBorder="1" applyAlignment="1"/>
    <xf numFmtId="177" fontId="18" fillId="0" borderId="13" xfId="0" applyNumberFormat="1" applyFont="1" applyBorder="1" applyAlignment="1"/>
    <xf numFmtId="0" fontId="51" fillId="35" borderId="6" xfId="0" applyFont="1" applyFill="1" applyBorder="1" applyAlignment="1" applyProtection="1">
      <alignment vertical="center" shrinkToFit="1"/>
      <protection locked="0"/>
    </xf>
    <xf numFmtId="0" fontId="51" fillId="35" borderId="7" xfId="0" applyFont="1" applyFill="1" applyBorder="1" applyAlignment="1" applyProtection="1">
      <alignment vertical="center" shrinkToFit="1"/>
      <protection locked="0"/>
    </xf>
    <xf numFmtId="0" fontId="51" fillId="35" borderId="8" xfId="0" applyFont="1" applyFill="1" applyBorder="1" applyProtection="1">
      <alignment vertical="center"/>
      <protection locked="0"/>
    </xf>
    <xf numFmtId="0" fontId="51" fillId="35" borderId="9" xfId="0" applyFont="1" applyFill="1" applyBorder="1" applyAlignment="1" applyProtection="1">
      <alignment vertical="center" shrinkToFit="1"/>
      <protection locked="0"/>
    </xf>
    <xf numFmtId="0" fontId="51" fillId="35" borderId="0" xfId="0" applyFont="1" applyFill="1" applyAlignment="1" applyProtection="1">
      <alignment vertical="center" shrinkToFit="1"/>
      <protection locked="0"/>
    </xf>
    <xf numFmtId="0" fontId="51" fillId="35" borderId="10" xfId="0" applyFont="1" applyFill="1" applyBorder="1" applyProtection="1">
      <alignment vertical="center"/>
      <protection locked="0"/>
    </xf>
    <xf numFmtId="0" fontId="51" fillId="35" borderId="9" xfId="0" applyFont="1" applyFill="1" applyBorder="1" applyAlignment="1">
      <alignment vertical="center" shrinkToFit="1"/>
    </xf>
    <xf numFmtId="0" fontId="51" fillId="35" borderId="0" xfId="0" applyFont="1" applyFill="1" applyAlignment="1">
      <alignment vertical="center" shrinkToFit="1"/>
    </xf>
    <xf numFmtId="0" fontId="52" fillId="35" borderId="0" xfId="0" applyFont="1" applyFill="1" applyAlignment="1" applyProtection="1">
      <alignment horizontal="center" vertical="center"/>
      <protection locked="0"/>
    </xf>
    <xf numFmtId="0" fontId="51" fillId="35" borderId="10" xfId="0" applyFont="1" applyFill="1" applyBorder="1" applyAlignment="1" applyProtection="1">
      <alignment vertical="center" shrinkToFit="1"/>
      <protection locked="0"/>
    </xf>
    <xf numFmtId="0" fontId="52" fillId="35" borderId="9" xfId="0" applyFont="1" applyFill="1" applyBorder="1" applyAlignment="1" applyProtection="1">
      <alignment horizontal="center" vertical="center"/>
      <protection locked="0"/>
    </xf>
    <xf numFmtId="0" fontId="51" fillId="35" borderId="0" xfId="0" applyFont="1" applyFill="1" applyProtection="1">
      <alignment vertical="center"/>
      <protection locked="0"/>
    </xf>
    <xf numFmtId="0" fontId="52" fillId="0" borderId="0" xfId="0" applyFont="1" applyAlignment="1" applyProtection="1">
      <alignment horizontal="center" vertical="center"/>
      <protection locked="0"/>
    </xf>
    <xf numFmtId="0" fontId="51" fillId="35" borderId="11" xfId="0" applyFont="1" applyFill="1" applyBorder="1" applyAlignment="1" applyProtection="1">
      <alignment vertical="center" shrinkToFit="1"/>
      <protection locked="0"/>
    </xf>
    <xf numFmtId="0" fontId="51" fillId="35" borderId="5" xfId="0" applyFont="1" applyFill="1" applyBorder="1" applyAlignment="1" applyProtection="1">
      <alignment vertical="center" shrinkToFit="1"/>
      <protection locked="0"/>
    </xf>
    <xf numFmtId="0" fontId="51" fillId="35" borderId="5" xfId="0" applyFont="1" applyFill="1" applyBorder="1" applyProtection="1">
      <alignment vertical="center"/>
      <protection locked="0"/>
    </xf>
    <xf numFmtId="0" fontId="51" fillId="35" borderId="12" xfId="0" applyFont="1" applyFill="1" applyBorder="1" applyProtection="1">
      <alignment vertical="center"/>
      <protection locked="0"/>
    </xf>
    <xf numFmtId="0" fontId="18" fillId="0" borderId="13" xfId="0" applyFont="1" applyBorder="1" applyAlignment="1"/>
    <xf numFmtId="177" fontId="18" fillId="0" borderId="90" xfId="0" applyNumberFormat="1" applyFont="1" applyBorder="1" applyAlignment="1"/>
    <xf numFmtId="0" fontId="6" fillId="0" borderId="91" xfId="0" applyFont="1" applyBorder="1" applyAlignment="1" applyProtection="1">
      <alignment vertical="center" shrinkToFit="1"/>
      <protection locked="0"/>
    </xf>
    <xf numFmtId="0" fontId="6" fillId="0" borderId="41" xfId="0" applyFont="1" applyBorder="1" applyAlignment="1" applyProtection="1">
      <alignment vertical="center" shrinkToFit="1"/>
      <protection locked="0"/>
    </xf>
    <xf numFmtId="0" fontId="13" fillId="0" borderId="41" xfId="0" applyFont="1" applyBorder="1" applyAlignment="1" applyProtection="1">
      <alignment vertical="center" shrinkToFit="1"/>
      <protection locked="0"/>
    </xf>
    <xf numFmtId="177" fontId="18" fillId="0" borderId="32" xfId="0" applyNumberFormat="1" applyFont="1" applyBorder="1" applyAlignment="1" applyProtection="1">
      <protection locked="0"/>
    </xf>
    <xf numFmtId="177" fontId="18" fillId="0" borderId="32" xfId="0" applyNumberFormat="1" applyFont="1" applyBorder="1" applyAlignment="1"/>
    <xf numFmtId="0" fontId="6" fillId="0" borderId="16" xfId="0" applyFont="1" applyBorder="1" applyAlignment="1" applyProtection="1">
      <alignment vertical="center" shrinkToFit="1"/>
      <protection locked="0"/>
    </xf>
    <xf numFmtId="0" fontId="13" fillId="0" borderId="16" xfId="0" applyFont="1" applyBorder="1" applyAlignment="1" applyProtection="1">
      <alignment vertical="center" shrinkToFit="1"/>
      <protection locked="0"/>
    </xf>
    <xf numFmtId="0" fontId="6" fillId="0" borderId="13" xfId="0" applyFont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shrinkToFit="1"/>
      <protection locked="0"/>
    </xf>
    <xf numFmtId="0" fontId="6" fillId="0" borderId="75" xfId="0" applyFont="1" applyBorder="1" applyAlignment="1" applyProtection="1">
      <alignment vertical="center" shrinkToFit="1"/>
      <protection locked="0"/>
    </xf>
    <xf numFmtId="0" fontId="13" fillId="0" borderId="13" xfId="0" applyFont="1" applyBorder="1" applyAlignment="1" applyProtection="1">
      <alignment vertical="center" shrinkToFit="1"/>
      <protection locked="0"/>
    </xf>
    <xf numFmtId="0" fontId="18" fillId="0" borderId="91" xfId="0" applyFont="1" applyBorder="1" applyAlignment="1"/>
    <xf numFmtId="0" fontId="18" fillId="0" borderId="71" xfId="0" applyFont="1" applyBorder="1" applyAlignment="1"/>
    <xf numFmtId="0" fontId="3" fillId="0" borderId="76" xfId="0" applyFont="1" applyBorder="1" applyAlignment="1" applyProtection="1">
      <alignment shrinkToFit="1"/>
      <protection locked="0"/>
    </xf>
    <xf numFmtId="178" fontId="13" fillId="0" borderId="19" xfId="0" applyNumberFormat="1" applyFont="1" applyBorder="1" applyAlignment="1">
      <alignment horizontal="center" shrinkToFit="1"/>
    </xf>
    <xf numFmtId="178" fontId="13" fillId="0" borderId="1" xfId="0" applyNumberFormat="1" applyFont="1" applyBorder="1" applyAlignment="1">
      <alignment horizontal="center" shrinkToFit="1"/>
    </xf>
    <xf numFmtId="178" fontId="13" fillId="0" borderId="21" xfId="0" applyNumberFormat="1" applyFont="1" applyBorder="1" applyAlignment="1">
      <alignment horizontal="center" shrinkToFit="1"/>
    </xf>
    <xf numFmtId="178" fontId="13" fillId="0" borderId="30" xfId="0" applyNumberFormat="1" applyFont="1" applyBorder="1" applyAlignment="1">
      <alignment horizontal="center" shrinkToFit="1"/>
    </xf>
    <xf numFmtId="178" fontId="13" fillId="0" borderId="0" xfId="0" applyNumberFormat="1" applyFont="1" applyAlignment="1">
      <alignment horizontal="center" shrinkToFit="1"/>
    </xf>
    <xf numFmtId="178" fontId="13" fillId="0" borderId="34" xfId="0" applyNumberFormat="1" applyFont="1" applyBorder="1" applyAlignment="1">
      <alignment horizontal="center" shrinkToFit="1"/>
    </xf>
    <xf numFmtId="178" fontId="13" fillId="0" borderId="46" xfId="0" applyNumberFormat="1" applyFont="1" applyBorder="1" applyAlignment="1">
      <alignment horizontal="center" shrinkToFit="1"/>
    </xf>
    <xf numFmtId="178" fontId="13" fillId="0" borderId="44" xfId="0" applyNumberFormat="1" applyFont="1" applyBorder="1" applyAlignment="1">
      <alignment horizontal="center" shrinkToFit="1"/>
    </xf>
    <xf numFmtId="178" fontId="13" fillId="0" borderId="45" xfId="0" applyNumberFormat="1" applyFont="1" applyBorder="1" applyAlignment="1">
      <alignment horizontal="center" shrinkToFit="1"/>
    </xf>
    <xf numFmtId="178" fontId="3" fillId="0" borderId="87" xfId="0" applyNumberFormat="1" applyFont="1" applyBorder="1" applyAlignment="1">
      <alignment horizontal="center" vertical="center" shrinkToFit="1"/>
    </xf>
    <xf numFmtId="178" fontId="3" fillId="0" borderId="21" xfId="0" applyNumberFormat="1" applyFont="1" applyBorder="1" applyAlignment="1">
      <alignment horizontal="center" vertical="center" shrinkToFit="1"/>
    </xf>
    <xf numFmtId="178" fontId="3" fillId="0" borderId="77" xfId="0" applyNumberFormat="1" applyFont="1" applyBorder="1" applyAlignment="1">
      <alignment horizontal="center" vertical="center" shrinkToFit="1"/>
    </xf>
    <xf numFmtId="178" fontId="3" fillId="0" borderId="34" xfId="0" applyNumberFormat="1" applyFont="1" applyBorder="1" applyAlignment="1">
      <alignment horizontal="center" vertical="center" shrinkToFit="1"/>
    </xf>
    <xf numFmtId="178" fontId="3" fillId="0" borderId="73" xfId="0" applyNumberFormat="1" applyFont="1" applyBorder="1" applyAlignment="1">
      <alignment horizontal="center" vertical="center" shrinkToFit="1"/>
    </xf>
    <xf numFmtId="178" fontId="3" fillId="0" borderId="45" xfId="0" applyNumberFormat="1" applyFont="1" applyBorder="1" applyAlignment="1">
      <alignment horizontal="center" vertical="center" shrinkToFit="1"/>
    </xf>
    <xf numFmtId="178" fontId="3" fillId="0" borderId="88" xfId="0" applyNumberFormat="1" applyFont="1" applyBorder="1" applyAlignment="1">
      <alignment horizontal="center" vertical="center" shrinkToFit="1"/>
    </xf>
    <xf numFmtId="178" fontId="3" fillId="0" borderId="70" xfId="0" applyNumberFormat="1" applyFont="1" applyBorder="1" applyAlignment="1">
      <alignment horizontal="center" vertical="center" shrinkToFit="1"/>
    </xf>
    <xf numFmtId="178" fontId="3" fillId="0" borderId="69" xfId="0" applyNumberFormat="1" applyFont="1" applyBorder="1" applyAlignment="1">
      <alignment horizontal="center" vertical="center" shrinkToFit="1"/>
    </xf>
    <xf numFmtId="0" fontId="3" fillId="0" borderId="86" xfId="0" applyFont="1" applyBorder="1" applyAlignment="1" applyProtection="1">
      <alignment horizontal="center" vertical="center" shrinkToFit="1"/>
      <protection locked="0"/>
    </xf>
    <xf numFmtId="0" fontId="3" fillId="0" borderId="72" xfId="0" applyFont="1" applyBorder="1" applyAlignment="1" applyProtection="1">
      <alignment horizontal="center" vertical="center" shrinkToFit="1"/>
      <protection locked="0"/>
    </xf>
    <xf numFmtId="0" fontId="3" fillId="0" borderId="89" xfId="0" applyFont="1" applyBorder="1" applyAlignment="1" applyProtection="1">
      <alignment horizontal="center" vertical="center" shrinkToFit="1"/>
      <protection locked="0"/>
    </xf>
    <xf numFmtId="0" fontId="3" fillId="0" borderId="79" xfId="0" applyFont="1" applyBorder="1" applyAlignment="1" applyProtection="1">
      <alignment horizontal="center" vertical="center" shrinkToFit="1"/>
      <protection locked="0"/>
    </xf>
    <xf numFmtId="0" fontId="3" fillId="0" borderId="80" xfId="0" applyFont="1" applyBorder="1" applyAlignment="1" applyProtection="1">
      <alignment horizontal="center" vertical="center" shrinkToFit="1"/>
      <protection locked="0"/>
    </xf>
    <xf numFmtId="0" fontId="3" fillId="0" borderId="81" xfId="0" applyFont="1" applyBorder="1" applyAlignment="1" applyProtection="1">
      <alignment horizontal="center" vertical="center" shrinkToFit="1"/>
      <protection locked="0"/>
    </xf>
    <xf numFmtId="0" fontId="6" fillId="0" borderId="75" xfId="0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6" fillId="0" borderId="99" xfId="0" applyFont="1" applyBorder="1" applyAlignment="1" applyProtection="1">
      <alignment horizontal="center" vertical="center" shrinkToFit="1"/>
      <protection locked="0"/>
    </xf>
    <xf numFmtId="0" fontId="6" fillId="0" borderId="78" xfId="0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horizontal="right"/>
      <protection locked="0"/>
    </xf>
    <xf numFmtId="0" fontId="3" fillId="0" borderId="22" xfId="0" applyFont="1" applyBorder="1" applyAlignment="1" applyProtection="1">
      <alignment horizontal="right"/>
      <protection locked="0"/>
    </xf>
    <xf numFmtId="0" fontId="3" fillId="0" borderId="13" xfId="0" applyFont="1" applyBorder="1" applyAlignment="1" applyProtection="1">
      <alignment horizontal="right"/>
      <protection locked="0"/>
    </xf>
    <xf numFmtId="0" fontId="3" fillId="0" borderId="41" xfId="0" applyFont="1" applyBorder="1" applyAlignment="1" applyProtection="1">
      <alignment horizontal="right"/>
      <protection locked="0"/>
    </xf>
    <xf numFmtId="178" fontId="3" fillId="0" borderId="1" xfId="0" applyNumberFormat="1" applyFont="1" applyBorder="1" applyAlignment="1">
      <alignment horizontal="center" vertical="center" shrinkToFit="1"/>
    </xf>
    <xf numFmtId="178" fontId="3" fillId="0" borderId="0" xfId="0" applyNumberFormat="1" applyFont="1" applyAlignment="1">
      <alignment horizontal="center" vertical="center" shrinkToFit="1"/>
    </xf>
    <xf numFmtId="178" fontId="13" fillId="0" borderId="93" xfId="0" applyNumberFormat="1" applyFont="1" applyBorder="1" applyAlignment="1">
      <alignment horizontal="center" shrinkToFit="1"/>
    </xf>
    <xf numFmtId="178" fontId="13" fillId="0" borderId="18" xfId="0" applyNumberFormat="1" applyFont="1" applyBorder="1" applyAlignment="1">
      <alignment horizontal="center" shrinkToFit="1"/>
    </xf>
    <xf numFmtId="178" fontId="13" fillId="0" borderId="4" xfId="0" applyNumberFormat="1" applyFont="1" applyBorder="1" applyAlignment="1">
      <alignment horizontal="center" shrinkToFit="1"/>
    </xf>
    <xf numFmtId="0" fontId="3" fillId="0" borderId="92" xfId="0" applyFont="1" applyBorder="1" applyAlignment="1" applyProtection="1">
      <alignment horizontal="right"/>
      <protection locked="0"/>
    </xf>
    <xf numFmtId="0" fontId="3" fillId="0" borderId="59" xfId="0" applyFont="1" applyBorder="1" applyAlignment="1" applyProtection="1">
      <alignment horizontal="right"/>
      <protection locked="0"/>
    </xf>
    <xf numFmtId="0" fontId="6" fillId="0" borderId="90" xfId="0" applyFont="1" applyBorder="1" applyAlignment="1" applyProtection="1">
      <alignment horizontal="center" vertical="center" shrinkToFit="1"/>
      <protection locked="0"/>
    </xf>
    <xf numFmtId="0" fontId="6" fillId="0" borderId="74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0" fontId="3" fillId="0" borderId="85" xfId="0" applyFont="1" applyBorder="1" applyAlignment="1" applyProtection="1">
      <alignment horizontal="center" vertical="center" shrinkToFit="1"/>
      <protection locked="0"/>
    </xf>
    <xf numFmtId="0" fontId="3" fillId="0" borderId="30" xfId="0" applyFont="1" applyBorder="1" applyAlignment="1" applyProtection="1">
      <alignment horizontal="left" vertical="center" shrinkToFit="1"/>
      <protection locked="0"/>
    </xf>
    <xf numFmtId="0" fontId="3" fillId="0" borderId="10" xfId="0" applyFont="1" applyBorder="1" applyAlignment="1" applyProtection="1">
      <alignment horizontal="left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13" fillId="0" borderId="46" xfId="0" applyFont="1" applyBorder="1" applyAlignment="1" applyProtection="1">
      <alignment horizontal="center" vertical="center" wrapText="1"/>
      <protection locked="0"/>
    </xf>
    <xf numFmtId="0" fontId="13" fillId="0" borderId="44" xfId="0" applyFont="1" applyBorder="1" applyAlignment="1" applyProtection="1">
      <alignment horizontal="center" vertical="center" wrapText="1"/>
      <protection locked="0"/>
    </xf>
    <xf numFmtId="0" fontId="13" fillId="0" borderId="45" xfId="0" applyFont="1" applyBorder="1" applyAlignment="1" applyProtection="1">
      <alignment horizontal="center" vertical="center" wrapText="1"/>
      <protection locked="0"/>
    </xf>
    <xf numFmtId="0" fontId="13" fillId="0" borderId="30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34" xfId="0" applyFont="1" applyBorder="1" applyAlignment="1" applyProtection="1">
      <alignment horizontal="center" vertical="center" wrapText="1"/>
      <protection locked="0"/>
    </xf>
    <xf numFmtId="0" fontId="13" fillId="0" borderId="32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4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3" fillId="0" borderId="32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41" xfId="0" applyFont="1" applyBorder="1" applyAlignment="1" applyProtection="1">
      <alignment horizontal="center" vertical="center" shrinkToFit="1"/>
      <protection locked="0"/>
    </xf>
    <xf numFmtId="0" fontId="3" fillId="0" borderId="32" xfId="0" applyFont="1" applyBorder="1" applyAlignment="1" applyProtection="1">
      <alignment horizontal="right" vertical="center" shrinkToFit="1"/>
      <protection locked="0"/>
    </xf>
    <xf numFmtId="0" fontId="3" fillId="0" borderId="42" xfId="0" applyFont="1" applyBorder="1" applyAlignment="1" applyProtection="1">
      <alignment horizontal="right" vertical="center" shrinkToFit="1"/>
      <protection locked="0"/>
    </xf>
    <xf numFmtId="0" fontId="3" fillId="0" borderId="13" xfId="0" applyFont="1" applyBorder="1" applyAlignment="1" applyProtection="1">
      <alignment horizontal="right" vertical="center" shrinkToFit="1"/>
      <protection locked="0"/>
    </xf>
    <xf numFmtId="0" fontId="6" fillId="0" borderId="30" xfId="0" applyFont="1" applyBorder="1" applyAlignment="1" applyProtection="1">
      <alignment horizontal="center" vertical="center" shrinkToFit="1"/>
      <protection locked="0"/>
    </xf>
    <xf numFmtId="177" fontId="13" fillId="0" borderId="9" xfId="0" applyNumberFormat="1" applyFont="1" applyBorder="1" applyAlignment="1">
      <alignment horizontal="center" vertical="center" shrinkToFit="1"/>
    </xf>
    <xf numFmtId="177" fontId="13" fillId="0" borderId="0" xfId="0" applyNumberFormat="1" applyFont="1" applyAlignment="1">
      <alignment horizontal="center" vertical="center" shrinkToFit="1"/>
    </xf>
    <xf numFmtId="177" fontId="13" fillId="0" borderId="34" xfId="0" applyNumberFormat="1" applyFont="1" applyBorder="1" applyAlignment="1">
      <alignment horizontal="center" vertical="center" shrinkToFit="1"/>
    </xf>
    <xf numFmtId="0" fontId="3" fillId="0" borderId="30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34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45" fillId="0" borderId="0" xfId="0" applyFont="1" applyAlignment="1" applyProtection="1">
      <alignment horizontal="left" vertical="center" shrinkToFit="1"/>
      <protection locked="0"/>
    </xf>
    <xf numFmtId="0" fontId="40" fillId="0" borderId="0" xfId="0" applyFont="1" applyAlignment="1" applyProtection="1">
      <alignment horizontal="left" vertical="center" shrinkToFi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right" shrinkToFit="1"/>
      <protection locked="0"/>
    </xf>
    <xf numFmtId="0" fontId="3" fillId="0" borderId="41" xfId="0" applyFont="1" applyBorder="1" applyAlignment="1" applyProtection="1">
      <alignment horizontal="right" shrinkToFit="1"/>
      <protection locked="0"/>
    </xf>
    <xf numFmtId="0" fontId="3" fillId="0" borderId="0" xfId="0" applyFont="1" applyAlignment="1" applyProtection="1">
      <alignment horizontal="center" shrinkToFit="1"/>
      <protection locked="0"/>
    </xf>
    <xf numFmtId="0" fontId="3" fillId="0" borderId="10" xfId="0" applyFont="1" applyBorder="1" applyAlignment="1" applyProtection="1">
      <alignment horizontal="center" shrinkToFit="1"/>
      <protection locked="0"/>
    </xf>
    <xf numFmtId="0" fontId="3" fillId="0" borderId="13" xfId="0" applyFont="1" applyBorder="1" applyAlignment="1" applyProtection="1">
      <alignment horizontal="center" shrinkToFit="1"/>
      <protection locked="0"/>
    </xf>
    <xf numFmtId="0" fontId="3" fillId="0" borderId="42" xfId="0" applyFont="1" applyBorder="1" applyAlignment="1" applyProtection="1">
      <alignment horizontal="center" shrinkToFit="1"/>
      <protection locked="0"/>
    </xf>
    <xf numFmtId="176" fontId="6" fillId="5" borderId="30" xfId="0" applyNumberFormat="1" applyFont="1" applyFill="1" applyBorder="1" applyAlignment="1">
      <alignment horizontal="right" vertical="center"/>
    </xf>
    <xf numFmtId="0" fontId="6" fillId="5" borderId="0" xfId="0" applyFont="1" applyFill="1" applyAlignment="1">
      <alignment horizontal="right" vertical="center"/>
    </xf>
    <xf numFmtId="0" fontId="6" fillId="5" borderId="20" xfId="0" applyFont="1" applyFill="1" applyBorder="1" applyAlignment="1">
      <alignment horizontal="right" vertical="center"/>
    </xf>
    <xf numFmtId="0" fontId="6" fillId="5" borderId="16" xfId="0" applyFont="1" applyFill="1" applyBorder="1" applyAlignment="1">
      <alignment horizontal="right" vertical="center"/>
    </xf>
    <xf numFmtId="0" fontId="6" fillId="5" borderId="0" xfId="0" applyFont="1" applyFill="1" applyAlignment="1" applyProtection="1">
      <alignment horizontal="center" vertical="center"/>
      <protection locked="0"/>
    </xf>
    <xf numFmtId="0" fontId="6" fillId="5" borderId="34" xfId="0" applyFont="1" applyFill="1" applyBorder="1" applyAlignment="1" applyProtection="1">
      <alignment horizontal="center" vertical="center"/>
      <protection locked="0"/>
    </xf>
    <xf numFmtId="0" fontId="6" fillId="5" borderId="16" xfId="0" applyFont="1" applyFill="1" applyBorder="1" applyAlignment="1" applyProtection="1">
      <alignment horizontal="center" vertical="center"/>
      <protection locked="0"/>
    </xf>
    <xf numFmtId="0" fontId="6" fillId="5" borderId="22" xfId="0" applyFont="1" applyFill="1" applyBorder="1" applyAlignment="1" applyProtection="1">
      <alignment horizontal="center" vertical="center"/>
      <protection locked="0"/>
    </xf>
    <xf numFmtId="176" fontId="13" fillId="0" borderId="1" xfId="0" applyNumberFormat="1" applyFont="1" applyBorder="1" applyAlignment="1">
      <alignment horizontal="center" shrinkToFit="1"/>
    </xf>
    <xf numFmtId="176" fontId="13" fillId="0" borderId="21" xfId="0" applyNumberFormat="1" applyFont="1" applyBorder="1" applyAlignment="1">
      <alignment horizontal="center" shrinkToFit="1"/>
    </xf>
    <xf numFmtId="176" fontId="13" fillId="0" borderId="0" xfId="0" applyNumberFormat="1" applyFont="1" applyAlignment="1">
      <alignment horizontal="center" shrinkToFit="1"/>
    </xf>
    <xf numFmtId="176" fontId="13" fillId="0" borderId="34" xfId="0" applyNumberFormat="1" applyFont="1" applyBorder="1" applyAlignment="1">
      <alignment horizontal="center" shrinkToFit="1"/>
    </xf>
    <xf numFmtId="0" fontId="39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177" fontId="13" fillId="0" borderId="49" xfId="0" applyNumberFormat="1" applyFont="1" applyBorder="1" applyAlignment="1">
      <alignment horizontal="center" vertical="center" shrinkToFit="1"/>
    </xf>
    <xf numFmtId="177" fontId="13" fillId="0" borderId="44" xfId="0" applyNumberFormat="1" applyFont="1" applyBorder="1" applyAlignment="1">
      <alignment horizontal="center" vertical="center" shrinkToFit="1"/>
    </xf>
    <xf numFmtId="177" fontId="13" fillId="0" borderId="4" xfId="0" applyNumberFormat="1" applyFont="1" applyBorder="1" applyAlignment="1">
      <alignment horizontal="center" vertical="center" shrinkToFit="1"/>
    </xf>
    <xf numFmtId="177" fontId="13" fillId="0" borderId="18" xfId="0" applyNumberFormat="1" applyFont="1" applyBorder="1" applyAlignment="1">
      <alignment horizontal="center" vertical="center" shrinkToFit="1"/>
    </xf>
    <xf numFmtId="0" fontId="6" fillId="0" borderId="46" xfId="0" applyFont="1" applyBorder="1" applyAlignment="1" applyProtection="1">
      <alignment horizontal="center" vertical="center" shrinkToFit="1"/>
      <protection locked="0"/>
    </xf>
    <xf numFmtId="0" fontId="6" fillId="0" borderId="44" xfId="0" applyFont="1" applyBorder="1" applyAlignment="1" applyProtection="1">
      <alignment horizontal="center" vertical="center" shrinkToFit="1"/>
      <protection locked="0"/>
    </xf>
    <xf numFmtId="0" fontId="6" fillId="0" borderId="45" xfId="0" applyFont="1" applyBorder="1" applyAlignment="1" applyProtection="1">
      <alignment horizontal="center" vertical="center" shrinkToFit="1"/>
      <protection locked="0"/>
    </xf>
    <xf numFmtId="0" fontId="6" fillId="0" borderId="34" xfId="0" applyFont="1" applyBorder="1" applyAlignment="1" applyProtection="1">
      <alignment horizontal="center" vertical="center" shrinkToFit="1"/>
      <protection locked="0"/>
    </xf>
    <xf numFmtId="0" fontId="3" fillId="0" borderId="36" xfId="0" applyFont="1" applyBorder="1" applyAlignment="1" applyProtection="1">
      <alignment horizontal="center" vertical="center" shrinkToFit="1"/>
      <protection locked="0"/>
    </xf>
    <xf numFmtId="0" fontId="3" fillId="0" borderId="37" xfId="0" applyFont="1" applyBorder="1" applyAlignment="1" applyProtection="1">
      <alignment horizontal="center" vertical="center" shrinkToFit="1"/>
      <protection locked="0"/>
    </xf>
    <xf numFmtId="0" fontId="3" fillId="0" borderId="38" xfId="0" applyFont="1" applyBorder="1" applyAlignment="1" applyProtection="1">
      <alignment horizontal="center" vertical="center" shrinkToFit="1"/>
      <protection locked="0"/>
    </xf>
    <xf numFmtId="0" fontId="6" fillId="5" borderId="30" xfId="0" applyFont="1" applyFill="1" applyBorder="1" applyAlignment="1" applyProtection="1">
      <alignment horizontal="center" vertical="center"/>
      <protection locked="0"/>
    </xf>
    <xf numFmtId="0" fontId="6" fillId="5" borderId="20" xfId="0" applyFont="1" applyFill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 shrinkToFit="1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34" xfId="0" applyFont="1" applyBorder="1" applyAlignment="1" applyProtection="1">
      <alignment horizontal="right"/>
      <protection locked="0"/>
    </xf>
    <xf numFmtId="0" fontId="3" fillId="0" borderId="53" xfId="0" applyFont="1" applyBorder="1" applyAlignment="1" applyProtection="1">
      <alignment horizontal="right"/>
      <protection locked="0"/>
    </xf>
    <xf numFmtId="0" fontId="3" fillId="0" borderId="57" xfId="0" applyFont="1" applyBorder="1" applyAlignment="1" applyProtection="1">
      <alignment horizontal="right"/>
      <protection locked="0"/>
    </xf>
    <xf numFmtId="0" fontId="3" fillId="0" borderId="10" xfId="0" applyFont="1" applyBorder="1" applyAlignment="1" applyProtection="1">
      <alignment horizontal="right"/>
      <protection locked="0"/>
    </xf>
    <xf numFmtId="0" fontId="3" fillId="0" borderId="56" xfId="0" applyFont="1" applyBorder="1" applyAlignment="1" applyProtection="1">
      <alignment horizontal="right"/>
      <protection locked="0"/>
    </xf>
    <xf numFmtId="176" fontId="13" fillId="0" borderId="0" xfId="0" applyNumberFormat="1" applyFont="1" applyAlignment="1">
      <alignment horizontal="center" vertical="center" shrinkToFit="1"/>
    </xf>
    <xf numFmtId="176" fontId="13" fillId="0" borderId="53" xfId="0" applyNumberFormat="1" applyFont="1" applyBorder="1" applyAlignment="1">
      <alignment horizontal="center" vertical="center" shrinkToFit="1"/>
    </xf>
    <xf numFmtId="0" fontId="6" fillId="0" borderId="54" xfId="0" applyFont="1" applyBorder="1" applyAlignment="1" applyProtection="1">
      <alignment horizontal="center" vertical="center"/>
      <protection locked="0"/>
    </xf>
    <xf numFmtId="0" fontId="6" fillId="0" borderId="53" xfId="0" applyFont="1" applyBorder="1" applyAlignment="1" applyProtection="1">
      <alignment horizontal="center" vertical="center"/>
      <protection locked="0"/>
    </xf>
    <xf numFmtId="0" fontId="6" fillId="36" borderId="19" xfId="0" applyFont="1" applyFill="1" applyBorder="1" applyAlignment="1" applyProtection="1">
      <alignment horizontal="center" vertical="center"/>
      <protection locked="0"/>
    </xf>
    <xf numFmtId="0" fontId="6" fillId="36" borderId="1" xfId="0" applyFont="1" applyFill="1" applyBorder="1" applyAlignment="1" applyProtection="1">
      <alignment horizontal="center" vertical="center"/>
      <protection locked="0"/>
    </xf>
    <xf numFmtId="0" fontId="6" fillId="36" borderId="20" xfId="0" applyFont="1" applyFill="1" applyBorder="1" applyAlignment="1" applyProtection="1">
      <alignment horizontal="center" vertical="center"/>
      <protection locked="0"/>
    </xf>
    <xf numFmtId="0" fontId="6" fillId="36" borderId="16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3" fillId="0" borderId="21" xfId="0" applyFont="1" applyBorder="1" applyAlignment="1" applyProtection="1">
      <alignment horizontal="right"/>
      <protection locked="0"/>
    </xf>
    <xf numFmtId="0" fontId="3" fillId="0" borderId="55" xfId="0" applyFont="1" applyBorder="1" applyAlignment="1" applyProtection="1">
      <alignment horizontal="right"/>
      <protection locked="0"/>
    </xf>
    <xf numFmtId="176" fontId="13" fillId="0" borderId="1" xfId="0" applyNumberFormat="1" applyFont="1" applyBorder="1" applyAlignment="1">
      <alignment horizontal="center" vertical="center" shrinkToFit="1"/>
    </xf>
    <xf numFmtId="0" fontId="13" fillId="0" borderId="19" xfId="0" applyFont="1" applyBorder="1" applyAlignment="1" applyProtection="1">
      <alignment horizontal="center" vertical="center" shrinkToFit="1"/>
      <protection locked="0"/>
    </xf>
    <xf numFmtId="0" fontId="13" fillId="0" borderId="1" xfId="0" applyFont="1" applyBorder="1" applyAlignment="1" applyProtection="1">
      <alignment horizontal="center" vertical="center" shrinkToFit="1"/>
      <protection locked="0"/>
    </xf>
    <xf numFmtId="0" fontId="13" fillId="0" borderId="21" xfId="0" applyFont="1" applyBorder="1" applyAlignment="1" applyProtection="1">
      <alignment horizontal="center" vertical="center" shrinkToFit="1"/>
      <protection locked="0"/>
    </xf>
    <xf numFmtId="0" fontId="13" fillId="0" borderId="54" xfId="0" applyFont="1" applyBorder="1" applyAlignment="1" applyProtection="1">
      <alignment horizontal="center" vertical="center" shrinkToFit="1"/>
      <protection locked="0"/>
    </xf>
    <xf numFmtId="0" fontId="13" fillId="0" borderId="53" xfId="0" applyFont="1" applyBorder="1" applyAlignment="1" applyProtection="1">
      <alignment horizontal="center" vertical="center" shrinkToFit="1"/>
      <protection locked="0"/>
    </xf>
    <xf numFmtId="0" fontId="13" fillId="0" borderId="57" xfId="0" applyFont="1" applyBorder="1" applyAlignment="1" applyProtection="1">
      <alignment horizontal="center" vertical="center" shrinkToFit="1"/>
      <protection locked="0"/>
    </xf>
    <xf numFmtId="0" fontId="3" fillId="0" borderId="48" xfId="0" applyFont="1" applyBorder="1" applyAlignment="1" applyProtection="1">
      <alignment horizontal="right"/>
      <protection locked="0"/>
    </xf>
    <xf numFmtId="176" fontId="13" fillId="0" borderId="16" xfId="0" applyNumberFormat="1" applyFont="1" applyBorder="1" applyAlignment="1">
      <alignment horizontal="center" vertical="center" shrinkToFit="1"/>
    </xf>
    <xf numFmtId="0" fontId="13" fillId="0" borderId="51" xfId="0" applyFont="1" applyBorder="1" applyAlignment="1" applyProtection="1">
      <alignment horizontal="center" vertical="center" shrinkToFit="1"/>
      <protection locked="0"/>
    </xf>
    <xf numFmtId="0" fontId="13" fillId="0" borderId="52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16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right" vertical="center" shrinkToFit="1"/>
      <protection locked="0"/>
    </xf>
    <xf numFmtId="0" fontId="3" fillId="0" borderId="59" xfId="0" applyFont="1" applyBorder="1" applyAlignment="1" applyProtection="1">
      <alignment horizontal="right" vertical="center" shrinkToFit="1"/>
      <protection locked="0"/>
    </xf>
    <xf numFmtId="0" fontId="6" fillId="5" borderId="0" xfId="0" applyFont="1" applyFill="1" applyAlignment="1" applyProtection="1">
      <alignment horizontal="center" vertical="center" shrinkToFit="1"/>
      <protection locked="0"/>
    </xf>
    <xf numFmtId="0" fontId="6" fillId="5" borderId="34" xfId="0" applyFont="1" applyFill="1" applyBorder="1" applyAlignment="1" applyProtection="1">
      <alignment horizontal="center" vertical="center" shrinkToFit="1"/>
      <protection locked="0"/>
    </xf>
    <xf numFmtId="0" fontId="6" fillId="5" borderId="16" xfId="0" applyFont="1" applyFill="1" applyBorder="1" applyAlignment="1" applyProtection="1">
      <alignment horizontal="center" vertical="center" shrinkToFit="1"/>
      <protection locked="0"/>
    </xf>
    <xf numFmtId="0" fontId="6" fillId="5" borderId="22" xfId="0" applyFont="1" applyFill="1" applyBorder="1" applyAlignment="1" applyProtection="1">
      <alignment horizontal="center" vertical="center" shrinkToFit="1"/>
      <protection locked="0"/>
    </xf>
    <xf numFmtId="0" fontId="3" fillId="0" borderId="41" xfId="0" applyFont="1" applyBorder="1" applyAlignment="1" applyProtection="1">
      <alignment horizontal="right" vertical="center" shrinkToFit="1"/>
      <protection locked="0"/>
    </xf>
    <xf numFmtId="177" fontId="13" fillId="0" borderId="45" xfId="0" applyNumberFormat="1" applyFont="1" applyBorder="1" applyAlignment="1">
      <alignment horizontal="center" vertical="center" shrinkToFit="1"/>
    </xf>
    <xf numFmtId="176" fontId="6" fillId="5" borderId="30" xfId="0" applyNumberFormat="1" applyFont="1" applyFill="1" applyBorder="1" applyAlignment="1">
      <alignment horizontal="right" vertical="center" shrinkToFit="1"/>
    </xf>
    <xf numFmtId="0" fontId="6" fillId="5" borderId="0" xfId="0" applyFont="1" applyFill="1" applyAlignment="1">
      <alignment horizontal="right" vertical="center" shrinkToFit="1"/>
    </xf>
    <xf numFmtId="0" fontId="6" fillId="5" borderId="20" xfId="0" applyFont="1" applyFill="1" applyBorder="1" applyAlignment="1">
      <alignment horizontal="right" vertical="center" shrinkToFit="1"/>
    </xf>
    <xf numFmtId="0" fontId="6" fillId="5" borderId="16" xfId="0" applyFont="1" applyFill="1" applyBorder="1" applyAlignment="1">
      <alignment horizontal="right" vertical="center" shrinkToFit="1"/>
    </xf>
    <xf numFmtId="0" fontId="50" fillId="0" borderId="0" xfId="0" applyFont="1" applyAlignment="1" applyProtection="1">
      <protection locked="0"/>
    </xf>
    <xf numFmtId="0" fontId="50" fillId="0" borderId="16" xfId="0" applyFont="1" applyBorder="1" applyAlignment="1" applyProtection="1">
      <protection locked="0"/>
    </xf>
    <xf numFmtId="176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16" xfId="0" applyFont="1" applyBorder="1" applyAlignment="1">
      <alignment horizontal="right"/>
    </xf>
    <xf numFmtId="0" fontId="11" fillId="0" borderId="0" xfId="0" applyFont="1" applyAlignment="1" applyProtection="1">
      <alignment horizontal="center"/>
      <protection locked="0"/>
    </xf>
    <xf numFmtId="0" fontId="11" fillId="0" borderId="16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40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34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15" fillId="0" borderId="41" xfId="0" applyFont="1" applyBorder="1" applyAlignment="1" applyProtection="1">
      <alignment horizontal="center" vertical="center"/>
      <protection locked="0"/>
    </xf>
    <xf numFmtId="176" fontId="13" fillId="0" borderId="93" xfId="0" applyNumberFormat="1" applyFont="1" applyBorder="1" applyAlignment="1">
      <alignment horizontal="center" shrinkToFit="1"/>
    </xf>
    <xf numFmtId="176" fontId="13" fillId="0" borderId="18" xfId="0" applyNumberFormat="1" applyFont="1" applyBorder="1" applyAlignment="1">
      <alignment horizontal="center" shrinkToFit="1"/>
    </xf>
    <xf numFmtId="0" fontId="3" fillId="0" borderId="0" xfId="0" applyFont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42" xfId="0" applyFont="1" applyBorder="1" applyAlignment="1" applyProtection="1">
      <alignment horizontal="center"/>
      <protection locked="0"/>
    </xf>
    <xf numFmtId="0" fontId="6" fillId="0" borderId="43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6" fillId="0" borderId="98" xfId="0" applyFont="1" applyBorder="1" applyAlignment="1" applyProtection="1">
      <alignment horizontal="center" vertical="center" shrinkToFit="1"/>
      <protection locked="0"/>
    </xf>
    <xf numFmtId="0" fontId="6" fillId="0" borderId="94" xfId="0" applyFont="1" applyBorder="1" applyAlignment="1" applyProtection="1">
      <alignment horizontal="center" vertical="center" shrinkToFit="1"/>
      <protection locked="0"/>
    </xf>
    <xf numFmtId="0" fontId="6" fillId="0" borderId="58" xfId="0" applyFont="1" applyBorder="1" applyAlignment="1" applyProtection="1">
      <alignment horizontal="center" vertical="center" shrinkToFit="1"/>
      <protection locked="0"/>
    </xf>
    <xf numFmtId="0" fontId="3" fillId="0" borderId="95" xfId="0" applyFont="1" applyBorder="1" applyAlignment="1" applyProtection="1">
      <alignment horizontal="center" vertical="center" shrinkToFit="1"/>
      <protection locked="0"/>
    </xf>
    <xf numFmtId="0" fontId="15" fillId="0" borderId="46" xfId="0" applyFont="1" applyBorder="1" applyAlignment="1" applyProtection="1">
      <alignment horizontal="center" vertical="center" textRotation="255"/>
      <protection locked="0"/>
    </xf>
    <xf numFmtId="0" fontId="15" fillId="0" borderId="47" xfId="0" applyFont="1" applyBorder="1" applyAlignment="1" applyProtection="1">
      <alignment horizontal="center" vertical="center" textRotation="255"/>
      <protection locked="0"/>
    </xf>
    <xf numFmtId="0" fontId="15" fillId="0" borderId="30" xfId="0" applyFont="1" applyBorder="1" applyAlignment="1" applyProtection="1">
      <alignment horizontal="center" vertical="center" textRotation="255"/>
      <protection locked="0"/>
    </xf>
    <xf numFmtId="0" fontId="15" fillId="0" borderId="31" xfId="0" applyFont="1" applyBorder="1" applyAlignment="1" applyProtection="1">
      <alignment horizontal="center" vertical="center" textRotation="255"/>
      <protection locked="0"/>
    </xf>
    <xf numFmtId="0" fontId="15" fillId="0" borderId="32" xfId="0" applyFont="1" applyBorder="1" applyAlignment="1" applyProtection="1">
      <alignment horizontal="center" vertical="center" textRotation="255"/>
      <protection locked="0"/>
    </xf>
    <xf numFmtId="0" fontId="15" fillId="0" borderId="33" xfId="0" applyFont="1" applyBorder="1" applyAlignment="1" applyProtection="1">
      <alignment horizontal="center" vertical="center" textRotation="255"/>
      <protection locked="0"/>
    </xf>
    <xf numFmtId="0" fontId="15" fillId="0" borderId="44" xfId="0" applyFont="1" applyBorder="1" applyAlignment="1" applyProtection="1">
      <alignment horizontal="center" vertical="center"/>
      <protection locked="0"/>
    </xf>
    <xf numFmtId="0" fontId="15" fillId="0" borderId="45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0" borderId="35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97" xfId="0" applyFont="1" applyBorder="1" applyAlignment="1" applyProtection="1">
      <alignment horizontal="center" vertical="center" shrinkToFit="1"/>
      <protection locked="0"/>
    </xf>
    <xf numFmtId="0" fontId="3" fillId="0" borderId="83" xfId="0" applyFont="1" applyBorder="1" applyAlignment="1" applyProtection="1">
      <alignment horizontal="center" vertical="center" shrinkToFit="1"/>
      <protection locked="0"/>
    </xf>
    <xf numFmtId="0" fontId="3" fillId="0" borderId="84" xfId="0" applyFont="1" applyBorder="1" applyAlignment="1" applyProtection="1">
      <alignment horizontal="center" vertical="center" shrinkToFit="1"/>
      <protection locked="0"/>
    </xf>
    <xf numFmtId="0" fontId="3" fillId="0" borderId="82" xfId="0" applyFont="1" applyBorder="1" applyAlignment="1" applyProtection="1">
      <alignment horizontal="center" vertical="center" shrinkToFit="1"/>
      <protection locked="0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0" fontId="6" fillId="0" borderId="96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93" xfId="0" applyFont="1" applyBorder="1" applyAlignment="1" applyProtection="1">
      <alignment horizontal="left" vertical="center"/>
      <protection locked="0"/>
    </xf>
    <xf numFmtId="0" fontId="6" fillId="0" borderId="92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  <protection locked="0"/>
    </xf>
    <xf numFmtId="0" fontId="41" fillId="0" borderId="0" xfId="0" applyFont="1" applyAlignment="1" applyProtection="1">
      <alignment horizontal="left" vertical="center"/>
      <protection locked="0"/>
    </xf>
    <xf numFmtId="0" fontId="8" fillId="3" borderId="19" xfId="0" applyFont="1" applyFill="1" applyBorder="1" applyAlignment="1" applyProtection="1">
      <alignment horizontal="center" vertical="center" shrinkToFit="1"/>
      <protection locked="0"/>
    </xf>
    <xf numFmtId="0" fontId="8" fillId="3" borderId="1" xfId="0" applyFont="1" applyFill="1" applyBorder="1" applyAlignment="1" applyProtection="1">
      <alignment horizontal="center" vertical="center" shrinkToFit="1"/>
      <protection locked="0"/>
    </xf>
    <xf numFmtId="0" fontId="8" fillId="3" borderId="21" xfId="0" applyFont="1" applyFill="1" applyBorder="1" applyAlignment="1" applyProtection="1">
      <alignment horizontal="center" vertical="center" shrinkToFit="1"/>
      <protection locked="0"/>
    </xf>
    <xf numFmtId="0" fontId="8" fillId="3" borderId="20" xfId="0" applyFont="1" applyFill="1" applyBorder="1" applyAlignment="1" applyProtection="1">
      <alignment horizontal="center" vertical="center" shrinkToFit="1"/>
      <protection locked="0"/>
    </xf>
    <xf numFmtId="0" fontId="8" fillId="3" borderId="16" xfId="0" applyFont="1" applyFill="1" applyBorder="1" applyAlignment="1" applyProtection="1">
      <alignment horizontal="center" vertical="center" shrinkToFit="1"/>
      <protection locked="0"/>
    </xf>
    <xf numFmtId="0" fontId="8" fillId="3" borderId="22" xfId="0" applyFont="1" applyFill="1" applyBorder="1" applyAlignment="1" applyProtection="1">
      <alignment horizontal="center" vertical="center" shrinkToFit="1"/>
      <protection locked="0"/>
    </xf>
    <xf numFmtId="176" fontId="9" fillId="0" borderId="19" xfId="0" applyNumberFormat="1" applyFont="1" applyBorder="1" applyAlignment="1">
      <alignment horizontal="right" vertical="center" shrinkToFit="1"/>
    </xf>
    <xf numFmtId="0" fontId="9" fillId="0" borderId="1" xfId="0" applyFont="1" applyBorder="1" applyAlignment="1">
      <alignment horizontal="right" vertical="center" shrinkToFit="1"/>
    </xf>
    <xf numFmtId="0" fontId="9" fillId="0" borderId="20" xfId="0" applyFont="1" applyBorder="1" applyAlignment="1">
      <alignment horizontal="right" vertical="center" shrinkToFit="1"/>
    </xf>
    <xf numFmtId="0" fontId="9" fillId="0" borderId="16" xfId="0" applyFont="1" applyBorder="1" applyAlignment="1">
      <alignment horizontal="right" vertical="center" shrinkToFit="1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16" xfId="0" applyFont="1" applyBorder="1" applyAlignment="1" applyProtection="1">
      <alignment horizontal="center"/>
      <protection locked="0"/>
    </xf>
    <xf numFmtId="0" fontId="10" fillId="0" borderId="22" xfId="0" applyFont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6" fillId="3" borderId="16" xfId="0" applyFont="1" applyFill="1" applyBorder="1" applyAlignment="1" applyProtection="1">
      <alignment horizontal="center" vertical="center"/>
      <protection locked="0"/>
    </xf>
    <xf numFmtId="0" fontId="15" fillId="0" borderId="19" xfId="0" applyFont="1" applyBorder="1" applyAlignment="1" applyProtection="1">
      <alignment horizontal="center" vertical="center" textRotation="255"/>
      <protection locked="0"/>
    </xf>
    <xf numFmtId="0" fontId="15" fillId="0" borderId="29" xfId="0" applyFont="1" applyBorder="1" applyAlignment="1" applyProtection="1">
      <alignment horizontal="center" vertical="center" textRotation="255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21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protection locked="0"/>
    </xf>
    <xf numFmtId="0" fontId="9" fillId="0" borderId="16" xfId="0" applyFont="1" applyBorder="1" applyAlignment="1" applyProtection="1">
      <protection locked="0"/>
    </xf>
    <xf numFmtId="176" fontId="9" fillId="0" borderId="0" xfId="0" applyNumberFormat="1" applyFont="1" applyAlignment="1">
      <alignment horizontal="right" shrinkToFit="1"/>
    </xf>
    <xf numFmtId="176" fontId="9" fillId="0" borderId="16" xfId="0" applyNumberFormat="1" applyFont="1" applyBorder="1" applyAlignment="1">
      <alignment horizontal="right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94">
    <dxf>
      <fill>
        <patternFill>
          <bgColor indexed="43"/>
        </patternFill>
      </fill>
    </dxf>
    <dxf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CC"/>
        </patternFill>
      </fill>
    </dxf>
    <dxf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CC"/>
        </patternFill>
      </fill>
    </dxf>
    <dxf>
      <fill>
        <patternFill>
          <bgColor indexed="43"/>
        </patternFill>
      </fill>
    </dxf>
    <dxf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indexed="43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CC"/>
        </patternFill>
      </fill>
    </dxf>
    <dxf>
      <fill>
        <patternFill>
          <bgColor indexed="43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6</xdr:row>
          <xdr:rowOff>238125</xdr:rowOff>
        </xdr:from>
        <xdr:to>
          <xdr:col>18</xdr:col>
          <xdr:colOff>85725</xdr:colOff>
          <xdr:row>8</xdr:row>
          <xdr:rowOff>38100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952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66675</xdr:colOff>
          <xdr:row>6</xdr:row>
          <xdr:rowOff>219075</xdr:rowOff>
        </xdr:from>
        <xdr:to>
          <xdr:col>24</xdr:col>
          <xdr:colOff>38100</xdr:colOff>
          <xdr:row>8</xdr:row>
          <xdr:rowOff>66675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122464</xdr:colOff>
      <xdr:row>7</xdr:row>
      <xdr:rowOff>27216</xdr:rowOff>
    </xdr:from>
    <xdr:to>
      <xdr:col>56</xdr:col>
      <xdr:colOff>68036</xdr:colOff>
      <xdr:row>8</xdr:row>
      <xdr:rowOff>54429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878035" y="1061359"/>
          <a:ext cx="5442858" cy="2721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0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有にチェックされた方は必ず「食物アレルギー対応依頼票」の提出をお願いします</a:t>
          </a:r>
          <a:r>
            <a:rPr lang="ja-JP" altLang="en-US" sz="1000">
              <a:solidFill>
                <a:srgbClr val="FF0000"/>
              </a:solidFill>
            </a:rPr>
            <a:t> </a:t>
          </a:r>
          <a:endParaRPr kumimoji="1" lang="ja-JP" altLang="en-US" sz="10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19051</xdr:colOff>
      <xdr:row>8</xdr:row>
      <xdr:rowOff>19051</xdr:rowOff>
    </xdr:from>
    <xdr:to>
      <xdr:col>50</xdr:col>
      <xdr:colOff>66675</xdr:colOff>
      <xdr:row>12</xdr:row>
      <xdr:rowOff>276226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19051" y="1790701"/>
          <a:ext cx="8277224" cy="1371600"/>
          <a:chOff x="9171212" y="767444"/>
          <a:chExt cx="8082643" cy="1676399"/>
        </a:xfrm>
      </xdr:grpSpPr>
      <xdr:sp macro="" textlink="">
        <xdr:nvSpPr>
          <xdr:cNvPr id="5" name="四角形: 角を丸くする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9171212" y="767444"/>
            <a:ext cx="8082643" cy="1676399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9556807" y="916297"/>
            <a:ext cx="7269197" cy="132304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1300" b="1" u="sng">
                <a:solidFill>
                  <a:srgbClr val="FF0000"/>
                </a:solidFill>
              </a:rPr>
              <a:t>食数変更・キャンセル料金について</a:t>
            </a:r>
            <a:endParaRPr kumimoji="1" lang="en-US" altLang="ja-JP" sz="1300"/>
          </a:p>
          <a:p>
            <a:pPr algn="l"/>
            <a:r>
              <a:rPr kumimoji="1" lang="en-US" altLang="ja-JP" sz="1300"/>
              <a:t>※</a:t>
            </a:r>
            <a:r>
              <a:rPr kumimoji="1" lang="ja-JP" altLang="en-US" sz="1300" u="sng"/>
              <a:t>食数</a:t>
            </a:r>
            <a:r>
              <a:rPr kumimoji="1" lang="ja-JP" altLang="en-US" sz="1300"/>
              <a:t>の変更は、入所日の前日から数えて、</a:t>
            </a:r>
            <a:r>
              <a:rPr kumimoji="1" lang="ja-JP" altLang="en-US" sz="1300" u="sng">
                <a:solidFill>
                  <a:srgbClr val="FF0000"/>
                </a:solidFill>
              </a:rPr>
              <a:t>土・日・祝・休所日を除く</a:t>
            </a:r>
            <a:r>
              <a:rPr kumimoji="1" lang="en-US" altLang="ja-JP" sz="1300" u="sng">
                <a:solidFill>
                  <a:srgbClr val="FF0000"/>
                </a:solidFill>
              </a:rPr>
              <a:t>3</a:t>
            </a:r>
            <a:r>
              <a:rPr kumimoji="1" lang="ja-JP" altLang="en-US" sz="1300" u="sng">
                <a:solidFill>
                  <a:srgbClr val="FF0000"/>
                </a:solidFill>
              </a:rPr>
              <a:t>日前の正午まで</a:t>
            </a:r>
            <a:r>
              <a:rPr kumimoji="1" lang="ja-JP" altLang="en-US" sz="1300" u="none"/>
              <a:t>可能です</a:t>
            </a:r>
            <a:r>
              <a:rPr kumimoji="1" lang="ja-JP" altLang="en-US" sz="1300"/>
              <a:t>。</a:t>
            </a:r>
            <a:endParaRPr kumimoji="1" lang="en-US" altLang="ja-JP" sz="1300"/>
          </a:p>
          <a:p>
            <a:pPr algn="l"/>
            <a:r>
              <a:rPr kumimoji="1" lang="ja-JP" altLang="en-US" sz="1300"/>
              <a:t>　それ以降のキャンセルについては、食事代、食材費ともに</a:t>
            </a:r>
            <a:r>
              <a:rPr kumimoji="1" lang="ja-JP" altLang="en-US" sz="1300" u="sng">
                <a:solidFill>
                  <a:srgbClr val="FF0000"/>
                </a:solidFill>
              </a:rPr>
              <a:t>全額負担</a:t>
            </a:r>
            <a:r>
              <a:rPr kumimoji="1" lang="ja-JP" altLang="en-US" sz="1300"/>
              <a:t>していただきます。</a:t>
            </a:r>
            <a:endParaRPr kumimoji="1" lang="en-US" altLang="ja-JP" sz="13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3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※</a:t>
            </a:r>
            <a:r>
              <a:rPr kumimoji="1" lang="ja-JP" altLang="ja-JP" sz="13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大幅な変更がある場合は入所日の</a:t>
            </a:r>
            <a:r>
              <a:rPr kumimoji="1" lang="en-US" altLang="ja-JP" sz="1300" u="sng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2</a:t>
            </a:r>
            <a:r>
              <a:rPr kumimoji="1" lang="ja-JP" altLang="ja-JP" sz="1300" u="sng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週間前まで</a:t>
            </a:r>
            <a:r>
              <a:rPr kumimoji="1" lang="ja-JP" altLang="ja-JP" sz="13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に連絡をお願いします。</a:t>
            </a:r>
            <a:endParaRPr kumimoji="1" lang="en-US" altLang="ja-JP" sz="13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3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※</a:t>
            </a:r>
            <a:r>
              <a:rPr kumimoji="1" lang="ja-JP" altLang="en-US" sz="13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当日余った食材等は持ち帰りはできませんので、適量の注文をお願いします。</a:t>
            </a:r>
            <a:endParaRPr lang="ja-JP" altLang="ja-JP" sz="1300">
              <a:effectLst/>
            </a:endParaRPr>
          </a:p>
          <a:p>
            <a:endParaRPr kumimoji="1" lang="ja-JP" altLang="en-US" sz="1100"/>
          </a:p>
        </xdr:txBody>
      </xdr:sp>
    </xdr:grpSp>
    <xdr:clientData/>
  </xdr:twoCellAnchor>
  <xdr:twoCellAnchor>
    <xdr:from>
      <xdr:col>14</xdr:col>
      <xdr:colOff>57150</xdr:colOff>
      <xdr:row>3</xdr:row>
      <xdr:rowOff>47625</xdr:rowOff>
    </xdr:from>
    <xdr:to>
      <xdr:col>35</xdr:col>
      <xdr:colOff>57150</xdr:colOff>
      <xdr:row>3</xdr:row>
      <xdr:rowOff>428625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71725" y="47625"/>
          <a:ext cx="3448050" cy="381000"/>
        </a:xfrm>
        <a:prstGeom prst="rect">
          <a:avLst/>
        </a:prstGeom>
        <a:noFill/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 u="sng">
              <a:solidFill>
                <a:srgbClr val="FF0000"/>
              </a:solidFill>
            </a:rPr>
            <a:t>注：研修日の一か月前までに提出をお願いします。</a:t>
          </a:r>
        </a:p>
      </xdr:txBody>
    </xdr:sp>
    <xdr:clientData/>
  </xdr:twoCellAnchor>
  <xdr:twoCellAnchor>
    <xdr:from>
      <xdr:col>19</xdr:col>
      <xdr:colOff>142875</xdr:colOff>
      <xdr:row>1</xdr:row>
      <xdr:rowOff>19050</xdr:rowOff>
    </xdr:from>
    <xdr:to>
      <xdr:col>34</xdr:col>
      <xdr:colOff>28575</xdr:colOff>
      <xdr:row>2</xdr:row>
      <xdr:rowOff>161925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39136CE-465F-D9C3-3A44-2A29878B9719}"/>
            </a:ext>
          </a:extLst>
        </xdr:cNvPr>
        <xdr:cNvSpPr txBox="1"/>
      </xdr:nvSpPr>
      <xdr:spPr>
        <a:xfrm>
          <a:off x="3305175" y="190500"/>
          <a:ext cx="2314575" cy="31432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令和８年度４月改訂版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5" Type="http://schemas.openxmlformats.org/officeDocument/2006/relationships/ctrlProp" Target="../ctrlProps/ctrlProp2.xml" />
  <Relationship Id="rId4" Type="http://schemas.openxmlformats.org/officeDocument/2006/relationships/ctrlProp" Target="../ctrlProps/ctrlProp1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4:CR161"/>
  <sheetViews>
    <sheetView showGridLines="0" tabSelected="1" topLeftCell="A8" zoomScaleNormal="100" workbookViewId="0">
      <selection activeCell="K14" sqref="K14:Q15"/>
    </sheetView>
  </sheetViews>
  <sheetFormatPr defaultColWidth="1.75" defaultRowHeight="13.5" x14ac:dyDescent="0.15"/>
  <cols>
    <col min="1" max="9" width="2.125" style="4" customWidth="1"/>
    <col min="10" max="10" width="2.75" style="4" customWidth="1"/>
    <col min="11" max="18" width="2.125" style="4" customWidth="1"/>
    <col min="19" max="19" width="2.625" style="4" customWidth="1"/>
    <col min="20" max="39" width="2.125" style="4" customWidth="1"/>
    <col min="40" max="40" width="2.75" style="4" customWidth="1"/>
    <col min="41" max="55" width="2.125" style="4" customWidth="1"/>
    <col min="56" max="56" width="3.5" style="4" customWidth="1"/>
    <col min="57" max="57" width="3" style="4" customWidth="1"/>
    <col min="58" max="58" width="1.875" style="4" customWidth="1"/>
    <col min="59" max="59" width="6.5" style="4" customWidth="1"/>
    <col min="60" max="60" width="1.875" style="4" customWidth="1"/>
    <col min="61" max="61" width="3.875" style="4" customWidth="1"/>
    <col min="62" max="68" width="1.875" style="4" customWidth="1"/>
    <col min="69" max="96" width="7.625" style="39" customWidth="1"/>
    <col min="97" max="97" width="7.75" style="4" customWidth="1"/>
    <col min="98" max="16384" width="1.75" style="4"/>
  </cols>
  <sheetData>
    <row r="4" spans="1:96" s="6" customFormat="1" ht="34.5" customHeight="1" x14ac:dyDescent="0.15">
      <c r="A4" s="337" t="s">
        <v>45</v>
      </c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2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253"/>
      <c r="AK4" s="253"/>
      <c r="AL4" s="253"/>
      <c r="AM4" s="338"/>
      <c r="AN4" s="338"/>
      <c r="AO4" s="253" t="s">
        <v>61</v>
      </c>
      <c r="AP4" s="253"/>
      <c r="AQ4" s="338"/>
      <c r="AR4" s="338"/>
      <c r="AS4" s="253" t="s">
        <v>62</v>
      </c>
      <c r="AT4" s="253"/>
      <c r="AU4" s="338"/>
      <c r="AV4" s="338"/>
      <c r="AW4" s="253" t="s">
        <v>20</v>
      </c>
      <c r="AX4" s="253"/>
      <c r="AY4" s="253" t="s">
        <v>63</v>
      </c>
      <c r="AZ4" s="253"/>
      <c r="BA4" s="253"/>
      <c r="BB4" s="253"/>
      <c r="BC4" s="4"/>
      <c r="BD4" s="179" t="s">
        <v>0</v>
      </c>
      <c r="BE4" s="179"/>
      <c r="BF4" s="179"/>
      <c r="BG4" s="179"/>
      <c r="BH4" s="179"/>
      <c r="BI4" s="179"/>
      <c r="BJ4" s="179"/>
      <c r="BK4" s="179"/>
      <c r="BL4" s="179"/>
      <c r="BM4" s="179"/>
      <c r="BN4" s="179"/>
      <c r="BO4" s="179"/>
      <c r="BP4" s="179"/>
      <c r="BQ4" s="37"/>
      <c r="BR4" s="37"/>
      <c r="BS4" s="37"/>
      <c r="BT4" s="37"/>
      <c r="BU4" s="37"/>
      <c r="BV4" s="37"/>
      <c r="BW4" s="37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</row>
    <row r="5" spans="1:96" s="6" customFormat="1" ht="13.5" customHeight="1" x14ac:dyDescent="0.15">
      <c r="A5" s="214" t="s">
        <v>46</v>
      </c>
      <c r="B5" s="215"/>
      <c r="C5" s="215"/>
      <c r="D5" s="215"/>
      <c r="E5" s="215"/>
      <c r="F5" s="215"/>
      <c r="G5" s="215"/>
      <c r="H5" s="323"/>
      <c r="I5" s="324"/>
      <c r="J5" s="324"/>
      <c r="K5" s="324"/>
      <c r="L5" s="324"/>
      <c r="M5" s="324"/>
      <c r="N5" s="324"/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5"/>
      <c r="AE5" s="3"/>
      <c r="AF5" s="214" t="s">
        <v>47</v>
      </c>
      <c r="AG5" s="215"/>
      <c r="AH5" s="215"/>
      <c r="AI5" s="215"/>
      <c r="AJ5" s="215"/>
      <c r="AK5" s="215"/>
      <c r="AL5" s="215"/>
      <c r="AM5" s="329">
        <f>K14+K56</f>
        <v>0</v>
      </c>
      <c r="AN5" s="330"/>
      <c r="AO5" s="330"/>
      <c r="AP5" s="330"/>
      <c r="AQ5" s="330"/>
      <c r="AR5" s="330"/>
      <c r="AS5" s="330"/>
      <c r="AT5" s="330"/>
      <c r="AU5" s="330"/>
      <c r="AV5" s="330"/>
      <c r="AW5" s="330"/>
      <c r="AX5" s="330"/>
      <c r="AY5" s="330"/>
      <c r="AZ5" s="330"/>
      <c r="BA5" s="333" t="s">
        <v>44</v>
      </c>
      <c r="BB5" s="334"/>
      <c r="BC5" s="4"/>
      <c r="BD5" s="179"/>
      <c r="BE5" s="179"/>
      <c r="BF5" s="179"/>
      <c r="BG5" s="179"/>
      <c r="BH5" s="179"/>
      <c r="BI5" s="179"/>
      <c r="BJ5" s="179"/>
      <c r="BK5" s="179"/>
      <c r="BL5" s="179"/>
      <c r="BM5" s="179"/>
      <c r="BN5" s="179"/>
      <c r="BO5" s="179"/>
      <c r="BP5" s="179"/>
      <c r="BQ5" s="37"/>
      <c r="BR5" s="37"/>
      <c r="BS5" s="37"/>
      <c r="BT5" s="37"/>
      <c r="BU5" s="37"/>
      <c r="BV5" s="37"/>
      <c r="BW5" s="37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</row>
    <row r="6" spans="1:96" s="6" customFormat="1" ht="13.5" customHeight="1" x14ac:dyDescent="0.15">
      <c r="A6" s="252"/>
      <c r="B6" s="253"/>
      <c r="C6" s="253"/>
      <c r="D6" s="253"/>
      <c r="E6" s="253"/>
      <c r="F6" s="253"/>
      <c r="G6" s="253"/>
      <c r="H6" s="326"/>
      <c r="I6" s="327"/>
      <c r="J6" s="327"/>
      <c r="K6" s="327"/>
      <c r="L6" s="327"/>
      <c r="M6" s="327"/>
      <c r="N6" s="327"/>
      <c r="O6" s="327"/>
      <c r="P6" s="327"/>
      <c r="Q6" s="327"/>
      <c r="R6" s="327"/>
      <c r="S6" s="327"/>
      <c r="T6" s="327"/>
      <c r="U6" s="327"/>
      <c r="V6" s="327"/>
      <c r="W6" s="327"/>
      <c r="X6" s="327"/>
      <c r="Y6" s="327"/>
      <c r="Z6" s="327"/>
      <c r="AA6" s="327"/>
      <c r="AB6" s="327"/>
      <c r="AC6" s="327"/>
      <c r="AD6" s="328"/>
      <c r="AE6" s="3"/>
      <c r="AF6" s="252"/>
      <c r="AG6" s="253"/>
      <c r="AH6" s="253"/>
      <c r="AI6" s="253"/>
      <c r="AJ6" s="253"/>
      <c r="AK6" s="253"/>
      <c r="AL6" s="253"/>
      <c r="AM6" s="331"/>
      <c r="AN6" s="332"/>
      <c r="AO6" s="332"/>
      <c r="AP6" s="332"/>
      <c r="AQ6" s="332"/>
      <c r="AR6" s="332"/>
      <c r="AS6" s="332"/>
      <c r="AT6" s="332"/>
      <c r="AU6" s="332"/>
      <c r="AV6" s="332"/>
      <c r="AW6" s="332"/>
      <c r="AX6" s="332"/>
      <c r="AY6" s="332"/>
      <c r="AZ6" s="332"/>
      <c r="BA6" s="335"/>
      <c r="BB6" s="336"/>
      <c r="BC6" s="4"/>
      <c r="BD6" s="3" t="s">
        <v>1</v>
      </c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8"/>
      <c r="BR6" s="38"/>
      <c r="BS6" s="38"/>
      <c r="BT6" s="38"/>
      <c r="BU6" s="38"/>
      <c r="BV6" s="37"/>
      <c r="BW6" s="37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</row>
    <row r="7" spans="1:96" s="6" customFormat="1" ht="18.75" customHeight="1" x14ac:dyDescent="0.15">
      <c r="A7" s="322" t="s">
        <v>69</v>
      </c>
      <c r="B7" s="322"/>
      <c r="C7" s="322"/>
      <c r="D7" s="322"/>
      <c r="E7" s="322"/>
      <c r="F7" s="322"/>
      <c r="G7" s="322"/>
      <c r="H7" s="322"/>
      <c r="I7" s="322"/>
      <c r="J7" s="322"/>
      <c r="K7" s="322"/>
      <c r="L7" s="322"/>
      <c r="M7" s="322"/>
      <c r="N7" s="322"/>
      <c r="O7" s="322"/>
      <c r="P7" s="322"/>
      <c r="Q7" s="322"/>
      <c r="R7" s="322"/>
      <c r="S7" s="322"/>
      <c r="T7" s="322"/>
      <c r="U7" s="322"/>
      <c r="V7" s="322"/>
      <c r="W7" s="322"/>
      <c r="X7" s="322"/>
      <c r="Y7" s="322"/>
      <c r="Z7" s="322"/>
      <c r="AA7" s="322"/>
      <c r="AB7" s="322"/>
      <c r="AC7" s="322"/>
      <c r="AD7" s="322"/>
      <c r="AE7" s="322"/>
      <c r="AF7" s="322"/>
      <c r="AG7" s="322"/>
      <c r="AH7" s="322"/>
      <c r="AI7" s="322"/>
      <c r="AJ7" s="322"/>
      <c r="AK7" s="322"/>
      <c r="AL7" s="1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8"/>
      <c r="BB7" s="8"/>
      <c r="BC7" s="4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8"/>
      <c r="BR7" s="38"/>
      <c r="BS7" s="38"/>
      <c r="BT7" s="38"/>
      <c r="BU7" s="38"/>
      <c r="BV7" s="37"/>
      <c r="BW7" s="37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</row>
    <row r="8" spans="1:96" s="6" customFormat="1" ht="18.75" customHeight="1" x14ac:dyDescent="0.2">
      <c r="A8" s="48" t="s">
        <v>70</v>
      </c>
      <c r="B8" s="31"/>
      <c r="C8" s="31"/>
      <c r="D8" s="31"/>
      <c r="E8" s="31"/>
      <c r="F8" s="31"/>
      <c r="G8" s="31"/>
      <c r="H8" s="10"/>
      <c r="I8" s="10"/>
      <c r="J8" s="10"/>
      <c r="K8" s="10"/>
      <c r="L8" s="10"/>
      <c r="M8" s="10"/>
      <c r="N8" s="10"/>
      <c r="O8" s="32"/>
      <c r="P8" s="33" t="s">
        <v>73</v>
      </c>
      <c r="Q8" s="34"/>
      <c r="R8" s="34"/>
      <c r="S8" s="32"/>
      <c r="T8" s="32"/>
      <c r="U8" s="35"/>
      <c r="V8" s="32"/>
      <c r="W8" s="32"/>
      <c r="X8" s="32"/>
      <c r="Y8" s="32"/>
      <c r="Z8" s="10"/>
      <c r="AA8" s="10"/>
      <c r="AB8" s="10"/>
      <c r="AC8" s="10"/>
      <c r="AD8" s="32"/>
      <c r="AE8" s="32"/>
      <c r="AF8" s="31"/>
      <c r="AG8" s="31"/>
      <c r="AH8" s="31"/>
      <c r="AI8" s="9"/>
      <c r="AJ8" s="9"/>
      <c r="AK8" s="9"/>
      <c r="AL8" s="9"/>
      <c r="AM8" s="13"/>
      <c r="AN8" s="13"/>
      <c r="AO8" s="13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8"/>
      <c r="BB8" s="8"/>
      <c r="BC8" s="4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8"/>
      <c r="BR8" s="38"/>
      <c r="BS8" s="38"/>
      <c r="BT8" s="38"/>
      <c r="BU8" s="38"/>
      <c r="BV8" s="37"/>
      <c r="BW8" s="37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</row>
    <row r="9" spans="1:96" s="6" customFormat="1" ht="9.75" customHeight="1" x14ac:dyDescent="0.2">
      <c r="A9" s="49"/>
      <c r="B9" s="9"/>
      <c r="C9" s="9"/>
      <c r="D9" s="9"/>
      <c r="E9" s="9"/>
      <c r="F9" s="9"/>
      <c r="G9" s="9"/>
      <c r="H9" s="10"/>
      <c r="I9" s="10"/>
      <c r="J9" s="10"/>
      <c r="K9" s="10"/>
      <c r="L9" s="10"/>
      <c r="M9" s="10"/>
      <c r="N9" s="10"/>
      <c r="O9" s="11"/>
      <c r="P9" s="29"/>
      <c r="Q9" s="12"/>
      <c r="R9" s="12"/>
      <c r="S9" s="11"/>
      <c r="T9" s="28"/>
      <c r="U9" s="30"/>
      <c r="V9" s="11"/>
      <c r="W9" s="11"/>
      <c r="X9" s="11"/>
      <c r="Y9" s="11"/>
      <c r="Z9" s="10"/>
      <c r="AA9" s="10"/>
      <c r="AB9" s="10"/>
      <c r="AC9" s="10"/>
      <c r="AD9" s="11"/>
      <c r="AE9" s="11"/>
      <c r="AF9" s="9"/>
      <c r="AG9" s="9"/>
      <c r="AH9" s="9"/>
      <c r="AI9" s="9"/>
      <c r="AJ9" s="9"/>
      <c r="AK9" s="9"/>
      <c r="AL9" s="9"/>
      <c r="AM9" s="13"/>
      <c r="AN9" s="13"/>
      <c r="AO9" s="13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8"/>
      <c r="BB9" s="8"/>
      <c r="BC9" s="4"/>
      <c r="BD9" s="3"/>
      <c r="BE9" s="3"/>
      <c r="BF9" s="3"/>
      <c r="BG9" s="3"/>
      <c r="BH9" s="3"/>
      <c r="BI9" s="3"/>
      <c r="BJ9" s="50"/>
      <c r="BL9" s="3"/>
      <c r="BM9" s="3"/>
      <c r="BN9" s="3"/>
      <c r="BO9" s="3"/>
      <c r="BP9" s="3"/>
      <c r="BQ9" s="38"/>
      <c r="BR9" s="38"/>
      <c r="BS9" s="38"/>
      <c r="BT9" s="38"/>
      <c r="BU9" s="38"/>
      <c r="BV9" s="37"/>
      <c r="BW9" s="37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</row>
    <row r="10" spans="1:96" s="6" customFormat="1" ht="27" customHeight="1" x14ac:dyDescent="0.15">
      <c r="A10" s="14"/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4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8"/>
      <c r="BR10" s="38"/>
      <c r="BS10" s="38"/>
      <c r="BT10" s="38"/>
      <c r="BU10" s="38"/>
      <c r="BV10" s="37"/>
      <c r="BW10" s="37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</row>
    <row r="11" spans="1:96" s="6" customFormat="1" ht="27" customHeight="1" x14ac:dyDescent="0.15">
      <c r="A11" s="14"/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8"/>
      <c r="AY11" s="178"/>
      <c r="AZ11" s="178"/>
      <c r="BA11" s="178"/>
      <c r="BB11" s="178"/>
      <c r="BC11" s="4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8"/>
      <c r="BR11" s="38"/>
      <c r="BS11" s="38"/>
      <c r="BT11" s="38"/>
      <c r="BU11" s="38"/>
      <c r="BV11" s="37"/>
      <c r="BW11" s="37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</row>
    <row r="12" spans="1:96" s="6" customFormat="1" ht="24" customHeight="1" x14ac:dyDescent="0.15">
      <c r="A12" s="14"/>
      <c r="B12" s="15"/>
      <c r="C12" s="15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  <c r="AP12" s="198"/>
      <c r="AQ12" s="198"/>
      <c r="AR12" s="198"/>
      <c r="AS12" s="198"/>
      <c r="AT12" s="198"/>
      <c r="AU12" s="198"/>
      <c r="AV12" s="198"/>
      <c r="AW12" s="198"/>
      <c r="AX12" s="198"/>
      <c r="AY12" s="198"/>
      <c r="AZ12" s="198"/>
      <c r="BA12" s="198"/>
      <c r="BB12" s="198"/>
      <c r="BC12" s="4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8"/>
      <c r="BR12" s="38"/>
      <c r="BS12" s="38"/>
      <c r="BT12" s="38"/>
      <c r="BU12" s="38"/>
      <c r="BV12" s="37"/>
      <c r="BW12" s="37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</row>
    <row r="13" spans="1:96" s="6" customFormat="1" ht="24" customHeight="1" x14ac:dyDescent="0.15">
      <c r="A13" s="14"/>
      <c r="B13" s="15"/>
      <c r="C13" s="15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4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8"/>
      <c r="BR13" s="38"/>
      <c r="BS13" s="38"/>
      <c r="BT13" s="38"/>
      <c r="BU13" s="38"/>
      <c r="BV13" s="37"/>
      <c r="BW13" s="37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</row>
    <row r="14" spans="1:96" s="6" customFormat="1" ht="14.25" customHeight="1" x14ac:dyDescent="0.15">
      <c r="A14" s="344" t="s">
        <v>57</v>
      </c>
      <c r="B14" s="344"/>
      <c r="C14" s="344"/>
      <c r="D14" s="344"/>
      <c r="E14" s="344"/>
      <c r="F14" s="344"/>
      <c r="G14" s="344"/>
      <c r="H14" s="344"/>
      <c r="I14" s="344"/>
      <c r="J14" s="344"/>
      <c r="K14" s="346">
        <f>J53+Y53+AN53</f>
        <v>0</v>
      </c>
      <c r="L14" s="346"/>
      <c r="M14" s="346"/>
      <c r="N14" s="346"/>
      <c r="O14" s="346"/>
      <c r="P14" s="346"/>
      <c r="Q14" s="346"/>
      <c r="R14" s="271" t="s">
        <v>44</v>
      </c>
      <c r="S14" s="271"/>
      <c r="T14" s="15"/>
      <c r="U14" s="15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4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8"/>
      <c r="BR14" s="38"/>
      <c r="BS14" s="38"/>
      <c r="BT14" s="38"/>
      <c r="BU14" s="38"/>
      <c r="BV14" s="37"/>
      <c r="BW14" s="37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</row>
    <row r="15" spans="1:96" s="6" customFormat="1" ht="14.25" customHeight="1" x14ac:dyDescent="0.15">
      <c r="A15" s="345"/>
      <c r="B15" s="345"/>
      <c r="C15" s="345"/>
      <c r="D15" s="345"/>
      <c r="E15" s="345"/>
      <c r="F15" s="345"/>
      <c r="G15" s="345"/>
      <c r="H15" s="345"/>
      <c r="I15" s="345"/>
      <c r="J15" s="345"/>
      <c r="K15" s="347"/>
      <c r="L15" s="347"/>
      <c r="M15" s="347"/>
      <c r="N15" s="347"/>
      <c r="O15" s="347"/>
      <c r="P15" s="347"/>
      <c r="Q15" s="347"/>
      <c r="R15" s="272"/>
      <c r="S15" s="272"/>
      <c r="T15" s="15"/>
      <c r="U15" s="15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4"/>
      <c r="BD15" s="3" t="s">
        <v>2</v>
      </c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8"/>
      <c r="BR15" s="38"/>
      <c r="BS15" s="38"/>
      <c r="BT15" s="38"/>
      <c r="BU15" s="38"/>
      <c r="BV15" s="37"/>
      <c r="BW15" s="37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</row>
    <row r="16" spans="1:96" s="6" customFormat="1" ht="13.5" customHeight="1" x14ac:dyDescent="0.1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4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8"/>
      <c r="BR16" s="38"/>
      <c r="BS16" s="38"/>
      <c r="BT16" s="38"/>
      <c r="BU16" s="38"/>
      <c r="BV16" s="37"/>
      <c r="BW16" s="37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</row>
    <row r="17" spans="1:96" s="6" customFormat="1" ht="12.75" customHeight="1" x14ac:dyDescent="0.15">
      <c r="A17" s="273"/>
      <c r="B17" s="274"/>
      <c r="C17" s="274"/>
      <c r="D17" s="274"/>
      <c r="E17" s="274"/>
      <c r="F17" s="274"/>
      <c r="G17" s="274"/>
      <c r="H17" s="274"/>
      <c r="I17" s="316"/>
      <c r="J17" s="214"/>
      <c r="K17" s="215"/>
      <c r="L17" s="215"/>
      <c r="M17" s="215"/>
      <c r="N17" s="215" t="s">
        <v>19</v>
      </c>
      <c r="O17" s="215"/>
      <c r="P17" s="215"/>
      <c r="Q17" s="215"/>
      <c r="R17" s="215"/>
      <c r="S17" s="215"/>
      <c r="T17" s="248" t="s">
        <v>20</v>
      </c>
      <c r="U17" s="248"/>
      <c r="V17" s="248"/>
      <c r="W17" s="248"/>
      <c r="X17" s="318"/>
      <c r="Y17" s="215"/>
      <c r="Z17" s="215"/>
      <c r="AA17" s="215"/>
      <c r="AB17" s="215"/>
      <c r="AC17" s="215" t="s">
        <v>19</v>
      </c>
      <c r="AD17" s="215"/>
      <c r="AE17" s="215"/>
      <c r="AF17" s="215"/>
      <c r="AG17" s="215"/>
      <c r="AH17" s="215"/>
      <c r="AI17" s="248" t="s">
        <v>20</v>
      </c>
      <c r="AJ17" s="248"/>
      <c r="AK17" s="248"/>
      <c r="AL17" s="248"/>
      <c r="AM17" s="318"/>
      <c r="AN17" s="215"/>
      <c r="AO17" s="215"/>
      <c r="AP17" s="215"/>
      <c r="AQ17" s="215"/>
      <c r="AR17" s="215" t="s">
        <v>19</v>
      </c>
      <c r="AS17" s="215"/>
      <c r="AT17" s="215"/>
      <c r="AU17" s="215"/>
      <c r="AV17" s="215"/>
      <c r="AW17" s="215"/>
      <c r="AX17" s="248" t="s">
        <v>20</v>
      </c>
      <c r="AY17" s="248"/>
      <c r="AZ17" s="248"/>
      <c r="BA17" s="248"/>
      <c r="BB17" s="249"/>
      <c r="BC17" s="4"/>
      <c r="BD17" s="3" t="s">
        <v>3</v>
      </c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8"/>
      <c r="BR17" s="38"/>
      <c r="BS17" s="38"/>
      <c r="BT17" s="38"/>
      <c r="BU17" s="38"/>
      <c r="BV17" s="37"/>
      <c r="BW17" s="37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</row>
    <row r="18" spans="1:96" s="6" customFormat="1" ht="9.75" customHeight="1" x14ac:dyDescent="0.15">
      <c r="A18" s="275"/>
      <c r="B18" s="276"/>
      <c r="C18" s="276"/>
      <c r="D18" s="276"/>
      <c r="E18" s="276"/>
      <c r="F18" s="276"/>
      <c r="G18" s="276"/>
      <c r="H18" s="276"/>
      <c r="I18" s="317"/>
      <c r="J18" s="252"/>
      <c r="K18" s="253"/>
      <c r="L18" s="253"/>
      <c r="M18" s="253"/>
      <c r="N18" s="253"/>
      <c r="O18" s="253"/>
      <c r="P18" s="253"/>
      <c r="Q18" s="253"/>
      <c r="R18" s="253"/>
      <c r="S18" s="253"/>
      <c r="T18" s="250"/>
      <c r="U18" s="250"/>
      <c r="V18" s="250"/>
      <c r="W18" s="250"/>
      <c r="X18" s="319"/>
      <c r="Y18" s="253"/>
      <c r="Z18" s="253"/>
      <c r="AA18" s="253"/>
      <c r="AB18" s="253"/>
      <c r="AC18" s="253"/>
      <c r="AD18" s="253"/>
      <c r="AE18" s="253"/>
      <c r="AF18" s="253"/>
      <c r="AG18" s="253"/>
      <c r="AH18" s="253"/>
      <c r="AI18" s="250"/>
      <c r="AJ18" s="250"/>
      <c r="AK18" s="250"/>
      <c r="AL18" s="250"/>
      <c r="AM18" s="319"/>
      <c r="AN18" s="253"/>
      <c r="AO18" s="253"/>
      <c r="AP18" s="253"/>
      <c r="AQ18" s="253"/>
      <c r="AR18" s="253"/>
      <c r="AS18" s="253"/>
      <c r="AT18" s="253"/>
      <c r="AU18" s="253"/>
      <c r="AV18" s="253"/>
      <c r="AW18" s="253"/>
      <c r="AX18" s="250"/>
      <c r="AY18" s="250"/>
      <c r="AZ18" s="250"/>
      <c r="BA18" s="250"/>
      <c r="BB18" s="251"/>
      <c r="BC18" s="4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8"/>
      <c r="BR18" s="38"/>
      <c r="BS18" s="38"/>
      <c r="BT18" s="38"/>
      <c r="BU18" s="38"/>
      <c r="BV18" s="37"/>
      <c r="BW18" s="37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</row>
    <row r="19" spans="1:96" s="6" customFormat="1" ht="11.25" customHeight="1" x14ac:dyDescent="0.15">
      <c r="A19" s="339" t="s">
        <v>48</v>
      </c>
      <c r="B19" s="340"/>
      <c r="C19" s="341" t="s">
        <v>49</v>
      </c>
      <c r="D19" s="341"/>
      <c r="E19" s="341"/>
      <c r="F19" s="341"/>
      <c r="G19" s="341"/>
      <c r="H19" s="341"/>
      <c r="I19" s="342"/>
      <c r="J19" s="208"/>
      <c r="K19" s="209"/>
      <c r="L19" s="209"/>
      <c r="M19" s="209"/>
      <c r="N19" s="209"/>
      <c r="O19" s="209"/>
      <c r="P19" s="209"/>
      <c r="Q19" s="209"/>
      <c r="R19" s="209"/>
      <c r="S19" s="209"/>
      <c r="T19" s="210"/>
      <c r="U19" s="194">
        <f>N20*V21</f>
        <v>0</v>
      </c>
      <c r="V19" s="194"/>
      <c r="W19" s="194"/>
      <c r="X19" s="283"/>
      <c r="Y19" s="295"/>
      <c r="Z19" s="209"/>
      <c r="AA19" s="209"/>
      <c r="AB19" s="209"/>
      <c r="AC19" s="209"/>
      <c r="AD19" s="209"/>
      <c r="AE19" s="209"/>
      <c r="AF19" s="209"/>
      <c r="AG19" s="209"/>
      <c r="AH19" s="209"/>
      <c r="AI19" s="210"/>
      <c r="AJ19" s="194">
        <f>AC20*AK21</f>
        <v>0</v>
      </c>
      <c r="AK19" s="194"/>
      <c r="AL19" s="194"/>
      <c r="AM19" s="283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10"/>
      <c r="AY19" s="194">
        <f>AR20*AZ21</f>
        <v>0</v>
      </c>
      <c r="AZ19" s="194"/>
      <c r="BA19" s="194"/>
      <c r="BB19" s="195"/>
      <c r="BC19" s="4"/>
      <c r="BD19" s="3" t="s">
        <v>4</v>
      </c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8"/>
      <c r="BR19" s="38"/>
      <c r="BS19" s="38"/>
      <c r="BT19" s="38"/>
      <c r="BU19" s="38"/>
      <c r="BV19" s="37"/>
      <c r="BW19" s="37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</row>
    <row r="20" spans="1:96" s="6" customFormat="1" ht="11.25" customHeight="1" x14ac:dyDescent="0.15">
      <c r="A20" s="298"/>
      <c r="B20" s="299"/>
      <c r="C20" s="279"/>
      <c r="D20" s="279"/>
      <c r="E20" s="279"/>
      <c r="F20" s="279"/>
      <c r="G20" s="279"/>
      <c r="H20" s="279"/>
      <c r="I20" s="280"/>
      <c r="J20" s="167"/>
      <c r="K20" s="159"/>
      <c r="L20" s="159"/>
      <c r="M20" s="159"/>
      <c r="N20" s="149"/>
      <c r="O20" s="149"/>
      <c r="P20" s="149"/>
      <c r="Q20" s="149"/>
      <c r="R20" s="149"/>
      <c r="S20" s="285" t="s">
        <v>101</v>
      </c>
      <c r="T20" s="286"/>
      <c r="U20" s="196"/>
      <c r="V20" s="196"/>
      <c r="W20" s="196"/>
      <c r="X20" s="284"/>
      <c r="Y20" s="311"/>
      <c r="Z20" s="159"/>
      <c r="AA20" s="159"/>
      <c r="AB20" s="159"/>
      <c r="AC20" s="149"/>
      <c r="AD20" s="149"/>
      <c r="AE20" s="149"/>
      <c r="AF20" s="149"/>
      <c r="AG20" s="149"/>
      <c r="AH20" s="285" t="s">
        <v>35</v>
      </c>
      <c r="AI20" s="286"/>
      <c r="AJ20" s="196"/>
      <c r="AK20" s="196"/>
      <c r="AL20" s="196"/>
      <c r="AM20" s="284"/>
      <c r="AN20" s="159"/>
      <c r="AO20" s="159"/>
      <c r="AP20" s="159"/>
      <c r="AQ20" s="159"/>
      <c r="AR20" s="149"/>
      <c r="AS20" s="149"/>
      <c r="AT20" s="149"/>
      <c r="AU20" s="149"/>
      <c r="AV20" s="149"/>
      <c r="AW20" s="285" t="s">
        <v>35</v>
      </c>
      <c r="AX20" s="286"/>
      <c r="AY20" s="196"/>
      <c r="AZ20" s="196"/>
      <c r="BA20" s="196"/>
      <c r="BB20" s="197"/>
      <c r="BC20" s="4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8"/>
      <c r="BR20" s="38"/>
      <c r="BS20" s="38"/>
      <c r="BT20" s="38"/>
      <c r="BU20" s="38"/>
      <c r="BV20" s="37"/>
      <c r="BW20" s="37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</row>
    <row r="21" spans="1:96" s="6" customFormat="1" ht="11.25" customHeight="1" x14ac:dyDescent="0.15">
      <c r="A21" s="298"/>
      <c r="B21" s="299"/>
      <c r="C21" s="304"/>
      <c r="D21" s="304"/>
      <c r="E21" s="304"/>
      <c r="F21" s="304"/>
      <c r="G21" s="304"/>
      <c r="H21" s="304"/>
      <c r="I21" s="305"/>
      <c r="J21" s="343"/>
      <c r="K21" s="313"/>
      <c r="L21" s="313"/>
      <c r="M21" s="313"/>
      <c r="N21" s="131"/>
      <c r="O21" s="131"/>
      <c r="P21" s="131"/>
      <c r="Q21" s="131"/>
      <c r="R21" s="131"/>
      <c r="S21" s="290"/>
      <c r="T21" s="291"/>
      <c r="U21" s="62" t="str">
        <f>IF(ISNA(VLOOKUP(J19,$BQ$103:$BS$105,2,FALSE)),"",VLOOKUP(J19,$BQ$103:$BS$105,2,FALSE))</f>
        <v/>
      </c>
      <c r="V21" s="63">
        <f>IF(J19&gt;0,U21,0)</f>
        <v>0</v>
      </c>
      <c r="W21" s="132" t="s">
        <v>44</v>
      </c>
      <c r="X21" s="141"/>
      <c r="Y21" s="312"/>
      <c r="Z21" s="313"/>
      <c r="AA21" s="313"/>
      <c r="AB21" s="313"/>
      <c r="AC21" s="131"/>
      <c r="AD21" s="131"/>
      <c r="AE21" s="131"/>
      <c r="AF21" s="131"/>
      <c r="AG21" s="131"/>
      <c r="AH21" s="290"/>
      <c r="AI21" s="291"/>
      <c r="AJ21" s="62" t="str">
        <f>IF(ISNA(VLOOKUP(Y19,$BQ$103:$BS$105,2,FALSE)),"",VLOOKUP(Y19,$BQ$103:$BS$105,2,FALSE))</f>
        <v/>
      </c>
      <c r="AK21" s="63">
        <f>IF(Y19&gt;0,AJ21,0)</f>
        <v>0</v>
      </c>
      <c r="AL21" s="132" t="s">
        <v>44</v>
      </c>
      <c r="AM21" s="141"/>
      <c r="AN21" s="313"/>
      <c r="AO21" s="313"/>
      <c r="AP21" s="313"/>
      <c r="AQ21" s="313"/>
      <c r="AR21" s="131"/>
      <c r="AS21" s="131"/>
      <c r="AT21" s="131"/>
      <c r="AU21" s="131"/>
      <c r="AV21" s="131"/>
      <c r="AW21" s="290"/>
      <c r="AX21" s="291"/>
      <c r="AY21" s="62" t="str">
        <f>IF(ISNA(VLOOKUP(AN19,$BQ$103:$BS$105,2,FALSE)),"",VLOOKUP(AN19,$BQ$103:$BS$105,2,FALSE))</f>
        <v/>
      </c>
      <c r="AZ21" s="63">
        <f>IF(AN19&gt;0,AY21,0)</f>
        <v>0</v>
      </c>
      <c r="BA21" s="132" t="s">
        <v>44</v>
      </c>
      <c r="BB21" s="133"/>
      <c r="BC21" s="4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5"/>
      <c r="BQ21" s="37"/>
      <c r="BR21" s="37"/>
      <c r="BS21" s="37"/>
      <c r="BT21" s="37"/>
      <c r="BU21" s="37"/>
      <c r="BV21" s="37"/>
      <c r="BW21" s="37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</row>
    <row r="22" spans="1:96" s="6" customFormat="1" ht="11.25" customHeight="1" x14ac:dyDescent="0.15">
      <c r="A22" s="298"/>
      <c r="B22" s="299"/>
      <c r="C22" s="277" t="s">
        <v>50</v>
      </c>
      <c r="D22" s="277"/>
      <c r="E22" s="277"/>
      <c r="F22" s="277"/>
      <c r="G22" s="277"/>
      <c r="H22" s="277"/>
      <c r="I22" s="278"/>
      <c r="J22" s="208"/>
      <c r="K22" s="209"/>
      <c r="L22" s="209"/>
      <c r="M22" s="209"/>
      <c r="N22" s="209"/>
      <c r="O22" s="209"/>
      <c r="P22" s="209"/>
      <c r="Q22" s="209"/>
      <c r="R22" s="209"/>
      <c r="S22" s="209"/>
      <c r="T22" s="210"/>
      <c r="U22" s="194">
        <f>N23*V24</f>
        <v>0</v>
      </c>
      <c r="V22" s="194"/>
      <c r="W22" s="194"/>
      <c r="X22" s="283"/>
      <c r="Y22" s="295"/>
      <c r="Z22" s="209"/>
      <c r="AA22" s="209"/>
      <c r="AB22" s="209"/>
      <c r="AC22" s="209"/>
      <c r="AD22" s="209"/>
      <c r="AE22" s="209"/>
      <c r="AF22" s="209"/>
      <c r="AG22" s="209"/>
      <c r="AH22" s="209"/>
      <c r="AI22" s="210"/>
      <c r="AJ22" s="194">
        <f>AC23*AK24</f>
        <v>0</v>
      </c>
      <c r="AK22" s="194"/>
      <c r="AL22" s="194"/>
      <c r="AM22" s="283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10"/>
      <c r="AY22" s="194">
        <f>AR23*AZ24</f>
        <v>0</v>
      </c>
      <c r="AZ22" s="194"/>
      <c r="BA22" s="194"/>
      <c r="BB22" s="195"/>
      <c r="BC22" s="4"/>
      <c r="BD22" s="3" t="s">
        <v>68</v>
      </c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5"/>
      <c r="BQ22" s="37"/>
      <c r="BR22" s="37"/>
      <c r="BS22" s="37"/>
      <c r="BT22" s="37"/>
      <c r="BU22" s="37"/>
      <c r="BV22" s="37"/>
      <c r="BW22" s="37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</row>
    <row r="23" spans="1:96" s="6" customFormat="1" ht="11.25" customHeight="1" x14ac:dyDescent="0.15">
      <c r="A23" s="298"/>
      <c r="B23" s="299"/>
      <c r="C23" s="279"/>
      <c r="D23" s="279"/>
      <c r="E23" s="279"/>
      <c r="F23" s="279"/>
      <c r="G23" s="279"/>
      <c r="H23" s="279"/>
      <c r="I23" s="280"/>
      <c r="J23" s="167"/>
      <c r="K23" s="159"/>
      <c r="L23" s="159"/>
      <c r="M23" s="159"/>
      <c r="N23" s="149"/>
      <c r="O23" s="149"/>
      <c r="P23" s="149"/>
      <c r="Q23" s="149"/>
      <c r="R23" s="149"/>
      <c r="S23" s="314" t="s">
        <v>35</v>
      </c>
      <c r="T23" s="315"/>
      <c r="U23" s="196"/>
      <c r="V23" s="196"/>
      <c r="W23" s="196"/>
      <c r="X23" s="284"/>
      <c r="Y23" s="311"/>
      <c r="Z23" s="159"/>
      <c r="AA23" s="159"/>
      <c r="AB23" s="159"/>
      <c r="AC23" s="149"/>
      <c r="AD23" s="149"/>
      <c r="AE23" s="149"/>
      <c r="AF23" s="149"/>
      <c r="AG23" s="149"/>
      <c r="AH23" s="314" t="s">
        <v>35</v>
      </c>
      <c r="AI23" s="315"/>
      <c r="AJ23" s="196"/>
      <c r="AK23" s="196"/>
      <c r="AL23" s="196"/>
      <c r="AM23" s="284"/>
      <c r="AN23" s="159"/>
      <c r="AO23" s="159"/>
      <c r="AP23" s="159"/>
      <c r="AQ23" s="159"/>
      <c r="AR23" s="149"/>
      <c r="AS23" s="149"/>
      <c r="AT23" s="149"/>
      <c r="AU23" s="149"/>
      <c r="AV23" s="149"/>
      <c r="AW23" s="314" t="s">
        <v>35</v>
      </c>
      <c r="AX23" s="315"/>
      <c r="AY23" s="196"/>
      <c r="AZ23" s="196"/>
      <c r="BA23" s="196"/>
      <c r="BB23" s="197"/>
      <c r="BC23" s="4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5"/>
      <c r="BQ23" s="37"/>
      <c r="BR23" s="37"/>
      <c r="BS23" s="37"/>
      <c r="BT23" s="37"/>
      <c r="BU23" s="37"/>
      <c r="BV23" s="37"/>
      <c r="BW23" s="37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</row>
    <row r="24" spans="1:96" s="6" customFormat="1" ht="11.25" customHeight="1" thickBot="1" x14ac:dyDescent="0.2">
      <c r="A24" s="300"/>
      <c r="B24" s="301"/>
      <c r="C24" s="281"/>
      <c r="D24" s="281"/>
      <c r="E24" s="281"/>
      <c r="F24" s="281"/>
      <c r="G24" s="281"/>
      <c r="H24" s="281"/>
      <c r="I24" s="282"/>
      <c r="J24" s="213"/>
      <c r="K24" s="128"/>
      <c r="L24" s="128"/>
      <c r="M24" s="128"/>
      <c r="N24" s="131"/>
      <c r="O24" s="131"/>
      <c r="P24" s="131"/>
      <c r="Q24" s="131"/>
      <c r="R24" s="131"/>
      <c r="S24" s="287"/>
      <c r="T24" s="288"/>
      <c r="U24" s="64" t="str">
        <f>IF(ISNA(VLOOKUP(J22,$BT$103:$BV$107,2,FALSE)),"",VLOOKUP(J22,$BT$103:$BV$107,2,FALSE))</f>
        <v/>
      </c>
      <c r="V24" s="65">
        <f>IF(J22&gt;0,U24,0)</f>
        <v>0</v>
      </c>
      <c r="W24" s="134" t="s">
        <v>44</v>
      </c>
      <c r="X24" s="142"/>
      <c r="Y24" s="294"/>
      <c r="Z24" s="128"/>
      <c r="AA24" s="128"/>
      <c r="AB24" s="128"/>
      <c r="AC24" s="131"/>
      <c r="AD24" s="131"/>
      <c r="AE24" s="131"/>
      <c r="AF24" s="131"/>
      <c r="AG24" s="131"/>
      <c r="AH24" s="287"/>
      <c r="AI24" s="288"/>
      <c r="AJ24" s="64" t="str">
        <f>IF(ISNA(VLOOKUP(Y22,$BT$103:$BV$107,2,FALSE)),"",VLOOKUP(Y22,$BT$103:$BV$107,2,FALSE))</f>
        <v/>
      </c>
      <c r="AK24" s="65">
        <f>IF(Y22&gt;0,AJ24,0)</f>
        <v>0</v>
      </c>
      <c r="AL24" s="134" t="s">
        <v>44</v>
      </c>
      <c r="AM24" s="142"/>
      <c r="AN24" s="128"/>
      <c r="AO24" s="128"/>
      <c r="AP24" s="128"/>
      <c r="AQ24" s="128"/>
      <c r="AR24" s="131"/>
      <c r="AS24" s="131"/>
      <c r="AT24" s="131"/>
      <c r="AU24" s="131"/>
      <c r="AV24" s="131"/>
      <c r="AW24" s="287"/>
      <c r="AX24" s="288"/>
      <c r="AY24" s="64" t="str">
        <f>IF(ISNA(VLOOKUP(AN22,$BT$103:$BV$107,2,FALSE)),"",VLOOKUP(AN22,$BT$103:$BV$107,2,FALSE))</f>
        <v/>
      </c>
      <c r="AZ24" s="65">
        <f>IF(AN22&gt;0,AY24,0)</f>
        <v>0</v>
      </c>
      <c r="BA24" s="134" t="s">
        <v>44</v>
      </c>
      <c r="BB24" s="135"/>
      <c r="BC24" s="4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5"/>
      <c r="BQ24" s="37"/>
      <c r="BR24" s="37"/>
      <c r="BS24" s="37"/>
      <c r="BT24" s="37"/>
      <c r="BU24" s="37"/>
      <c r="BV24" s="37"/>
      <c r="BW24" s="37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</row>
    <row r="25" spans="1:96" s="6" customFormat="1" ht="11.25" customHeight="1" thickTop="1" x14ac:dyDescent="0.15">
      <c r="A25" s="296" t="s">
        <v>51</v>
      </c>
      <c r="B25" s="297"/>
      <c r="C25" s="302" t="s">
        <v>49</v>
      </c>
      <c r="D25" s="302"/>
      <c r="E25" s="302"/>
      <c r="F25" s="302"/>
      <c r="G25" s="302"/>
      <c r="H25" s="302"/>
      <c r="I25" s="303"/>
      <c r="J25" s="310"/>
      <c r="K25" s="308"/>
      <c r="L25" s="308"/>
      <c r="M25" s="308"/>
      <c r="N25" s="308"/>
      <c r="O25" s="308"/>
      <c r="P25" s="308"/>
      <c r="Q25" s="308"/>
      <c r="R25" s="308"/>
      <c r="S25" s="308"/>
      <c r="T25" s="309"/>
      <c r="U25" s="194">
        <f>N26*V27</f>
        <v>0</v>
      </c>
      <c r="V25" s="194"/>
      <c r="W25" s="194"/>
      <c r="X25" s="283"/>
      <c r="Y25" s="307"/>
      <c r="Z25" s="308"/>
      <c r="AA25" s="308"/>
      <c r="AB25" s="308"/>
      <c r="AC25" s="308"/>
      <c r="AD25" s="308"/>
      <c r="AE25" s="308"/>
      <c r="AF25" s="308"/>
      <c r="AG25" s="308"/>
      <c r="AH25" s="308"/>
      <c r="AI25" s="309"/>
      <c r="AJ25" s="194">
        <f>AC26*AK27</f>
        <v>0</v>
      </c>
      <c r="AK25" s="194"/>
      <c r="AL25" s="194"/>
      <c r="AM25" s="283"/>
      <c r="AN25" s="308"/>
      <c r="AO25" s="308"/>
      <c r="AP25" s="308"/>
      <c r="AQ25" s="308"/>
      <c r="AR25" s="308"/>
      <c r="AS25" s="308"/>
      <c r="AT25" s="308"/>
      <c r="AU25" s="308"/>
      <c r="AV25" s="308"/>
      <c r="AW25" s="308"/>
      <c r="AX25" s="309"/>
      <c r="AY25" s="194">
        <f>AR26*AZ27</f>
        <v>0</v>
      </c>
      <c r="AZ25" s="194"/>
      <c r="BA25" s="194"/>
      <c r="BB25" s="195"/>
      <c r="BC25" s="4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8"/>
      <c r="BR25" s="38"/>
      <c r="BS25" s="38"/>
      <c r="BT25" s="38"/>
      <c r="BU25" s="38"/>
      <c r="BV25" s="38"/>
      <c r="BW25" s="38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</row>
    <row r="26" spans="1:96" s="6" customFormat="1" ht="11.25" customHeight="1" x14ac:dyDescent="0.15">
      <c r="A26" s="298"/>
      <c r="B26" s="299"/>
      <c r="C26" s="279"/>
      <c r="D26" s="279"/>
      <c r="E26" s="279"/>
      <c r="F26" s="279"/>
      <c r="G26" s="279"/>
      <c r="H26" s="279"/>
      <c r="I26" s="280"/>
      <c r="J26" s="289"/>
      <c r="K26" s="149"/>
      <c r="L26" s="149"/>
      <c r="M26" s="149"/>
      <c r="N26" s="149"/>
      <c r="O26" s="149"/>
      <c r="P26" s="149"/>
      <c r="Q26" s="149"/>
      <c r="R26" s="149"/>
      <c r="S26" s="285" t="s">
        <v>35</v>
      </c>
      <c r="T26" s="286"/>
      <c r="U26" s="196"/>
      <c r="V26" s="196"/>
      <c r="W26" s="196"/>
      <c r="X26" s="284"/>
      <c r="Y26" s="292"/>
      <c r="Z26" s="149"/>
      <c r="AA26" s="149"/>
      <c r="AB26" s="149"/>
      <c r="AC26" s="149"/>
      <c r="AD26" s="149"/>
      <c r="AE26" s="149"/>
      <c r="AF26" s="149"/>
      <c r="AG26" s="149"/>
      <c r="AH26" s="285" t="s">
        <v>35</v>
      </c>
      <c r="AI26" s="286"/>
      <c r="AJ26" s="196"/>
      <c r="AK26" s="196"/>
      <c r="AL26" s="196"/>
      <c r="AM26" s="284"/>
      <c r="AN26" s="149"/>
      <c r="AO26" s="149"/>
      <c r="AP26" s="149"/>
      <c r="AQ26" s="149"/>
      <c r="AR26" s="149"/>
      <c r="AS26" s="149"/>
      <c r="AT26" s="149"/>
      <c r="AU26" s="149"/>
      <c r="AV26" s="149"/>
      <c r="AW26" s="285" t="s">
        <v>97</v>
      </c>
      <c r="AX26" s="286"/>
      <c r="AY26" s="196"/>
      <c r="AZ26" s="196"/>
      <c r="BA26" s="196"/>
      <c r="BB26" s="197"/>
      <c r="BC26" s="4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8"/>
      <c r="BR26" s="38"/>
      <c r="BS26" s="38"/>
      <c r="BT26" s="38"/>
      <c r="BU26" s="38"/>
      <c r="BV26" s="38"/>
      <c r="BW26" s="38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</row>
    <row r="27" spans="1:96" s="6" customFormat="1" ht="11.25" customHeight="1" x14ac:dyDescent="0.15">
      <c r="A27" s="298"/>
      <c r="B27" s="299"/>
      <c r="C27" s="304"/>
      <c r="D27" s="304"/>
      <c r="E27" s="304"/>
      <c r="F27" s="304"/>
      <c r="G27" s="304"/>
      <c r="H27" s="304"/>
      <c r="I27" s="305"/>
      <c r="J27" s="145"/>
      <c r="K27" s="131"/>
      <c r="L27" s="131"/>
      <c r="M27" s="131"/>
      <c r="N27" s="131"/>
      <c r="O27" s="131"/>
      <c r="P27" s="131"/>
      <c r="Q27" s="131"/>
      <c r="R27" s="131"/>
      <c r="S27" s="290"/>
      <c r="T27" s="291"/>
      <c r="U27" s="62" t="str">
        <f>IF(ISNA(VLOOKUP(J25,$BW$103:$BY$137,2,FALSE)),"",VLOOKUP(J25,$BW$103:$BY$137,2,FALSE))</f>
        <v/>
      </c>
      <c r="V27" s="63">
        <f>IF(J25&gt;0,U27,0)</f>
        <v>0</v>
      </c>
      <c r="W27" s="132" t="s">
        <v>44</v>
      </c>
      <c r="X27" s="141"/>
      <c r="Y27" s="293"/>
      <c r="Z27" s="131"/>
      <c r="AA27" s="131"/>
      <c r="AB27" s="131"/>
      <c r="AC27" s="131"/>
      <c r="AD27" s="131"/>
      <c r="AE27" s="131"/>
      <c r="AF27" s="131"/>
      <c r="AG27" s="131"/>
      <c r="AH27" s="290"/>
      <c r="AI27" s="291"/>
      <c r="AJ27" s="62" t="str">
        <f>IF(ISNA(VLOOKUP(Y25,$BW$103:$BY$137,2,FALSE)),"",VLOOKUP(Y25,$BW$103:$BY$137,2,FALSE))</f>
        <v/>
      </c>
      <c r="AK27" s="63">
        <f>IF(Y25&gt;0,AJ27,0)</f>
        <v>0</v>
      </c>
      <c r="AL27" s="132" t="s">
        <v>44</v>
      </c>
      <c r="AM27" s="141"/>
      <c r="AN27" s="131"/>
      <c r="AO27" s="131"/>
      <c r="AP27" s="131"/>
      <c r="AQ27" s="131"/>
      <c r="AR27" s="131"/>
      <c r="AS27" s="131"/>
      <c r="AT27" s="131"/>
      <c r="AU27" s="131"/>
      <c r="AV27" s="131"/>
      <c r="AW27" s="290"/>
      <c r="AX27" s="291"/>
      <c r="AY27" s="62" t="str">
        <f>IF(ISNA(VLOOKUP(AN25,$BW$103:$BY$137,2,FALSE)),"",VLOOKUP(AN25,$BW$103:$BY$137,2,FALSE))</f>
        <v/>
      </c>
      <c r="AZ27" s="63">
        <f>IF(AN25&gt;0,AY27,0)</f>
        <v>0</v>
      </c>
      <c r="BA27" s="132" t="s">
        <v>44</v>
      </c>
      <c r="BB27" s="133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</row>
    <row r="28" spans="1:96" s="6" customFormat="1" ht="11.25" customHeight="1" x14ac:dyDescent="0.15">
      <c r="A28" s="298"/>
      <c r="B28" s="299"/>
      <c r="C28" s="277" t="s">
        <v>50</v>
      </c>
      <c r="D28" s="277"/>
      <c r="E28" s="277"/>
      <c r="F28" s="277"/>
      <c r="G28" s="277"/>
      <c r="H28" s="277"/>
      <c r="I28" s="278"/>
      <c r="J28" s="208"/>
      <c r="K28" s="209"/>
      <c r="L28" s="209"/>
      <c r="M28" s="209"/>
      <c r="N28" s="209"/>
      <c r="O28" s="209"/>
      <c r="P28" s="209"/>
      <c r="Q28" s="209"/>
      <c r="R28" s="209"/>
      <c r="S28" s="209"/>
      <c r="T28" s="210"/>
      <c r="U28" s="194">
        <f>N29*V30</f>
        <v>0</v>
      </c>
      <c r="V28" s="194"/>
      <c r="W28" s="194"/>
      <c r="X28" s="283"/>
      <c r="Y28" s="295"/>
      <c r="Z28" s="209"/>
      <c r="AA28" s="209"/>
      <c r="AB28" s="209"/>
      <c r="AC28" s="209"/>
      <c r="AD28" s="209"/>
      <c r="AE28" s="209"/>
      <c r="AF28" s="209"/>
      <c r="AG28" s="209"/>
      <c r="AH28" s="209"/>
      <c r="AI28" s="210"/>
      <c r="AJ28" s="194">
        <f>AC29*AK30</f>
        <v>0</v>
      </c>
      <c r="AK28" s="194"/>
      <c r="AL28" s="194"/>
      <c r="AM28" s="283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10"/>
      <c r="AY28" s="194">
        <f>AR29*AZ30</f>
        <v>0</v>
      </c>
      <c r="AZ28" s="194"/>
      <c r="BA28" s="194"/>
      <c r="BB28" s="195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</row>
    <row r="29" spans="1:96" s="6" customFormat="1" ht="11.25" customHeight="1" x14ac:dyDescent="0.15">
      <c r="A29" s="298"/>
      <c r="B29" s="299"/>
      <c r="C29" s="279"/>
      <c r="D29" s="279"/>
      <c r="E29" s="279"/>
      <c r="F29" s="279"/>
      <c r="G29" s="279"/>
      <c r="H29" s="279"/>
      <c r="I29" s="280"/>
      <c r="J29" s="289"/>
      <c r="K29" s="149"/>
      <c r="L29" s="149"/>
      <c r="M29" s="149"/>
      <c r="N29" s="149"/>
      <c r="O29" s="149"/>
      <c r="P29" s="149"/>
      <c r="Q29" s="149"/>
      <c r="R29" s="149"/>
      <c r="S29" s="285" t="s">
        <v>35</v>
      </c>
      <c r="T29" s="286"/>
      <c r="U29" s="196"/>
      <c r="V29" s="196"/>
      <c r="W29" s="196"/>
      <c r="X29" s="284"/>
      <c r="Y29" s="292"/>
      <c r="Z29" s="149"/>
      <c r="AA29" s="149"/>
      <c r="AB29" s="149"/>
      <c r="AC29" s="149"/>
      <c r="AD29" s="149"/>
      <c r="AE29" s="149"/>
      <c r="AF29" s="149"/>
      <c r="AG29" s="149"/>
      <c r="AH29" s="285" t="s">
        <v>35</v>
      </c>
      <c r="AI29" s="286"/>
      <c r="AJ29" s="196"/>
      <c r="AK29" s="196"/>
      <c r="AL29" s="196"/>
      <c r="AM29" s="284"/>
      <c r="AN29" s="149"/>
      <c r="AO29" s="149"/>
      <c r="AP29" s="149"/>
      <c r="AQ29" s="149"/>
      <c r="AR29" s="149"/>
      <c r="AS29" s="149"/>
      <c r="AT29" s="149"/>
      <c r="AU29" s="149"/>
      <c r="AV29" s="149"/>
      <c r="AW29" s="285" t="s">
        <v>35</v>
      </c>
      <c r="AX29" s="286"/>
      <c r="AY29" s="196"/>
      <c r="AZ29" s="196"/>
      <c r="BA29" s="196"/>
      <c r="BB29" s="197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</row>
    <row r="30" spans="1:96" s="6" customFormat="1" ht="11.25" customHeight="1" thickBot="1" x14ac:dyDescent="0.2">
      <c r="A30" s="300"/>
      <c r="B30" s="301"/>
      <c r="C30" s="281"/>
      <c r="D30" s="281"/>
      <c r="E30" s="281"/>
      <c r="F30" s="281"/>
      <c r="G30" s="281"/>
      <c r="H30" s="281"/>
      <c r="I30" s="282"/>
      <c r="J30" s="213"/>
      <c r="K30" s="128"/>
      <c r="L30" s="128"/>
      <c r="M30" s="128"/>
      <c r="N30" s="128"/>
      <c r="O30" s="128"/>
      <c r="P30" s="128"/>
      <c r="Q30" s="128"/>
      <c r="R30" s="128"/>
      <c r="S30" s="287"/>
      <c r="T30" s="288"/>
      <c r="U30" s="64" t="str">
        <f>IF(ISNA(VLOOKUP(J28,$BZ$103:$CB$139,2,FALSE)),"",VLOOKUP(J28,$BZ$103:$CB$139,2,FALSE))</f>
        <v/>
      </c>
      <c r="V30" s="65">
        <f>IF(J28&gt;0,U30,0)</f>
        <v>0</v>
      </c>
      <c r="W30" s="134" t="s">
        <v>44</v>
      </c>
      <c r="X30" s="142"/>
      <c r="Y30" s="294"/>
      <c r="Z30" s="128"/>
      <c r="AA30" s="128"/>
      <c r="AB30" s="128"/>
      <c r="AC30" s="128"/>
      <c r="AD30" s="128"/>
      <c r="AE30" s="128"/>
      <c r="AF30" s="128"/>
      <c r="AG30" s="128"/>
      <c r="AH30" s="287"/>
      <c r="AI30" s="288"/>
      <c r="AJ30" s="64" t="str">
        <f>IF(ISNA(VLOOKUP(Y28,$BZ$103:$CB$139,2,FALSE)),"",VLOOKUP(Y28,$BZ$103:$CB$139,2,FALSE))</f>
        <v/>
      </c>
      <c r="AK30" s="65">
        <f>IF(Y28&gt;0,AJ30,0)</f>
        <v>0</v>
      </c>
      <c r="AL30" s="134" t="s">
        <v>44</v>
      </c>
      <c r="AM30" s="142"/>
      <c r="AN30" s="128"/>
      <c r="AO30" s="128"/>
      <c r="AP30" s="128"/>
      <c r="AQ30" s="128"/>
      <c r="AR30" s="128"/>
      <c r="AS30" s="128"/>
      <c r="AT30" s="128"/>
      <c r="AU30" s="128"/>
      <c r="AV30" s="128"/>
      <c r="AW30" s="287"/>
      <c r="AX30" s="288"/>
      <c r="AY30" s="64" t="str">
        <f>IF(ISNA(VLOOKUP(AN28,$BZ$103:$CB$139,2,FALSE)),"",VLOOKUP(AN28,$BZ$103:$CB$139,2,FALSE))</f>
        <v/>
      </c>
      <c r="AZ30" s="65">
        <f>IF(AN28&gt;0,AY30,0)</f>
        <v>0</v>
      </c>
      <c r="BA30" s="134" t="s">
        <v>44</v>
      </c>
      <c r="BB30" s="135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</row>
    <row r="31" spans="1:96" s="6" customFormat="1" ht="11.25" customHeight="1" thickTop="1" x14ac:dyDescent="0.15">
      <c r="A31" s="296" t="s">
        <v>52</v>
      </c>
      <c r="B31" s="297"/>
      <c r="C31" s="302" t="s">
        <v>49</v>
      </c>
      <c r="D31" s="302"/>
      <c r="E31" s="302"/>
      <c r="F31" s="302"/>
      <c r="G31" s="302"/>
      <c r="H31" s="302"/>
      <c r="I31" s="303"/>
      <c r="J31" s="208"/>
      <c r="K31" s="209"/>
      <c r="L31" s="209"/>
      <c r="M31" s="209"/>
      <c r="N31" s="306"/>
      <c r="O31" s="306"/>
      <c r="P31" s="306"/>
      <c r="Q31" s="306"/>
      <c r="R31" s="306"/>
      <c r="S31" s="209"/>
      <c r="T31" s="210"/>
      <c r="U31" s="194">
        <f>N32*V33</f>
        <v>0</v>
      </c>
      <c r="V31" s="194"/>
      <c r="W31" s="194"/>
      <c r="X31" s="283"/>
      <c r="Y31" s="295"/>
      <c r="Z31" s="209"/>
      <c r="AA31" s="209"/>
      <c r="AB31" s="209"/>
      <c r="AC31" s="306"/>
      <c r="AD31" s="306"/>
      <c r="AE31" s="306"/>
      <c r="AF31" s="306"/>
      <c r="AG31" s="306"/>
      <c r="AH31" s="209"/>
      <c r="AI31" s="210"/>
      <c r="AJ31" s="194">
        <f>AC32*AK33</f>
        <v>0</v>
      </c>
      <c r="AK31" s="194"/>
      <c r="AL31" s="194"/>
      <c r="AM31" s="283"/>
      <c r="AN31" s="209"/>
      <c r="AO31" s="209"/>
      <c r="AP31" s="209"/>
      <c r="AQ31" s="209"/>
      <c r="AR31" s="306"/>
      <c r="AS31" s="306"/>
      <c r="AT31" s="306"/>
      <c r="AU31" s="306"/>
      <c r="AV31" s="306"/>
      <c r="AW31" s="209"/>
      <c r="AX31" s="210"/>
      <c r="AY31" s="194">
        <f>AR32*AZ33</f>
        <v>0</v>
      </c>
      <c r="AZ31" s="194"/>
      <c r="BA31" s="194"/>
      <c r="BB31" s="195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</row>
    <row r="32" spans="1:96" s="6" customFormat="1" ht="11.25" customHeight="1" x14ac:dyDescent="0.15">
      <c r="A32" s="298"/>
      <c r="B32" s="299"/>
      <c r="C32" s="279"/>
      <c r="D32" s="279"/>
      <c r="E32" s="279"/>
      <c r="F32" s="279"/>
      <c r="G32" s="279"/>
      <c r="H32" s="279"/>
      <c r="I32" s="280"/>
      <c r="J32" s="289"/>
      <c r="K32" s="149"/>
      <c r="L32" s="149"/>
      <c r="M32" s="149"/>
      <c r="N32" s="149"/>
      <c r="O32" s="149"/>
      <c r="P32" s="149"/>
      <c r="Q32" s="149"/>
      <c r="R32" s="149"/>
      <c r="S32" s="285" t="s">
        <v>35</v>
      </c>
      <c r="T32" s="286"/>
      <c r="U32" s="196"/>
      <c r="V32" s="196"/>
      <c r="W32" s="196"/>
      <c r="X32" s="284"/>
      <c r="Y32" s="292"/>
      <c r="Z32" s="149"/>
      <c r="AA32" s="149"/>
      <c r="AB32" s="149"/>
      <c r="AC32" s="149"/>
      <c r="AD32" s="149"/>
      <c r="AE32" s="149"/>
      <c r="AF32" s="149"/>
      <c r="AG32" s="149"/>
      <c r="AH32" s="285" t="s">
        <v>35</v>
      </c>
      <c r="AI32" s="286"/>
      <c r="AJ32" s="196"/>
      <c r="AK32" s="196"/>
      <c r="AL32" s="196"/>
      <c r="AM32" s="284"/>
      <c r="AN32" s="149"/>
      <c r="AO32" s="149"/>
      <c r="AP32" s="149"/>
      <c r="AQ32" s="149"/>
      <c r="AR32" s="149"/>
      <c r="AS32" s="149"/>
      <c r="AT32" s="149"/>
      <c r="AU32" s="149"/>
      <c r="AV32" s="149"/>
      <c r="AW32" s="285" t="s">
        <v>35</v>
      </c>
      <c r="AX32" s="286"/>
      <c r="AY32" s="196"/>
      <c r="AZ32" s="196"/>
      <c r="BA32" s="196"/>
      <c r="BB32" s="197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</row>
    <row r="33" spans="1:96" s="6" customFormat="1" ht="11.25" customHeight="1" x14ac:dyDescent="0.15">
      <c r="A33" s="298"/>
      <c r="B33" s="299"/>
      <c r="C33" s="304"/>
      <c r="D33" s="304"/>
      <c r="E33" s="304"/>
      <c r="F33" s="304"/>
      <c r="G33" s="304"/>
      <c r="H33" s="304"/>
      <c r="I33" s="305"/>
      <c r="J33" s="145"/>
      <c r="K33" s="131"/>
      <c r="L33" s="131"/>
      <c r="M33" s="131"/>
      <c r="N33" s="131"/>
      <c r="O33" s="131"/>
      <c r="P33" s="131"/>
      <c r="Q33" s="131"/>
      <c r="R33" s="131"/>
      <c r="S33" s="290"/>
      <c r="T33" s="291"/>
      <c r="U33" s="62" t="str">
        <f>IF(ISNA(VLOOKUP(J31,$CC$103:$CE$135,2,FALSE)),"",VLOOKUP(J31,$CC$103:$CE$135,2,FALSE))</f>
        <v/>
      </c>
      <c r="V33" s="63">
        <f>IF(J31&gt;0,U33,0)</f>
        <v>0</v>
      </c>
      <c r="W33" s="132" t="s">
        <v>44</v>
      </c>
      <c r="X33" s="141"/>
      <c r="Y33" s="293"/>
      <c r="Z33" s="131"/>
      <c r="AA33" s="131"/>
      <c r="AB33" s="131"/>
      <c r="AC33" s="131"/>
      <c r="AD33" s="131"/>
      <c r="AE33" s="131"/>
      <c r="AF33" s="131"/>
      <c r="AG33" s="131"/>
      <c r="AH33" s="290"/>
      <c r="AI33" s="291"/>
      <c r="AJ33" s="62" t="str">
        <f>IF(ISNA(VLOOKUP(Y31,$CC$103:$CE$135,2,FALSE)),"",VLOOKUP(Y31,$CC$103:$CE$135,2,FALSE))</f>
        <v/>
      </c>
      <c r="AK33" s="63">
        <f>IF(Y31&gt;0,AJ33,0)</f>
        <v>0</v>
      </c>
      <c r="AL33" s="132" t="s">
        <v>44</v>
      </c>
      <c r="AM33" s="141"/>
      <c r="AN33" s="131"/>
      <c r="AO33" s="131"/>
      <c r="AP33" s="131"/>
      <c r="AQ33" s="131"/>
      <c r="AR33" s="131"/>
      <c r="AS33" s="131"/>
      <c r="AT33" s="131"/>
      <c r="AU33" s="131"/>
      <c r="AV33" s="131"/>
      <c r="AW33" s="290"/>
      <c r="AX33" s="291"/>
      <c r="AY33" s="62" t="str">
        <f>IF(ISNA(VLOOKUP(AN31,$CC$103:$CE$135,2,FALSE)),"",VLOOKUP(AN31,$CC$103:$CE$135,2,FALSE))</f>
        <v/>
      </c>
      <c r="AZ33" s="63">
        <f>IF(AN31&gt;0,AY33,0)</f>
        <v>0</v>
      </c>
      <c r="BA33" s="132" t="s">
        <v>44</v>
      </c>
      <c r="BB33" s="133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</row>
    <row r="34" spans="1:96" s="6" customFormat="1" ht="11.25" customHeight="1" x14ac:dyDescent="0.15">
      <c r="A34" s="298"/>
      <c r="B34" s="299"/>
      <c r="C34" s="277" t="s">
        <v>50</v>
      </c>
      <c r="D34" s="277"/>
      <c r="E34" s="277"/>
      <c r="F34" s="277"/>
      <c r="G34" s="277"/>
      <c r="H34" s="277"/>
      <c r="I34" s="278"/>
      <c r="J34" s="208"/>
      <c r="K34" s="209"/>
      <c r="L34" s="209"/>
      <c r="M34" s="209"/>
      <c r="N34" s="209"/>
      <c r="O34" s="209"/>
      <c r="P34" s="209"/>
      <c r="Q34" s="209"/>
      <c r="R34" s="209"/>
      <c r="S34" s="209"/>
      <c r="T34" s="210"/>
      <c r="U34" s="194">
        <f>N35*V36</f>
        <v>0</v>
      </c>
      <c r="V34" s="194"/>
      <c r="W34" s="194"/>
      <c r="X34" s="283"/>
      <c r="Y34" s="295"/>
      <c r="Z34" s="209"/>
      <c r="AA34" s="209"/>
      <c r="AB34" s="209"/>
      <c r="AC34" s="209"/>
      <c r="AD34" s="209"/>
      <c r="AE34" s="209"/>
      <c r="AF34" s="209"/>
      <c r="AG34" s="209"/>
      <c r="AH34" s="209"/>
      <c r="AI34" s="210"/>
      <c r="AJ34" s="194">
        <f>AC35*AK36</f>
        <v>0</v>
      </c>
      <c r="AK34" s="194"/>
      <c r="AL34" s="194"/>
      <c r="AM34" s="283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10"/>
      <c r="AY34" s="194">
        <f>AR35*AZ36</f>
        <v>0</v>
      </c>
      <c r="AZ34" s="194"/>
      <c r="BA34" s="194"/>
      <c r="BB34" s="195"/>
      <c r="BC34" s="4"/>
      <c r="BD34" s="4"/>
      <c r="BE34" s="179"/>
      <c r="BF34" s="179"/>
      <c r="BG34" s="179"/>
      <c r="BH34" s="179"/>
      <c r="BI34" s="179"/>
      <c r="BJ34" s="179"/>
      <c r="BK34" s="179"/>
      <c r="BL34" s="179"/>
      <c r="BM34" s="179"/>
      <c r="BN34" s="179"/>
      <c r="BO34" s="179"/>
      <c r="BP34" s="179"/>
      <c r="BQ34" s="179"/>
      <c r="BR34" s="37"/>
      <c r="BS34" s="37"/>
      <c r="BT34" s="37"/>
      <c r="BU34" s="37"/>
      <c r="BV34" s="37"/>
      <c r="BW34" s="37"/>
      <c r="BX34" s="37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</row>
    <row r="35" spans="1:96" s="6" customFormat="1" ht="11.25" customHeight="1" x14ac:dyDescent="0.15">
      <c r="A35" s="298"/>
      <c r="B35" s="299"/>
      <c r="C35" s="279"/>
      <c r="D35" s="279"/>
      <c r="E35" s="279"/>
      <c r="F35" s="279"/>
      <c r="G35" s="279"/>
      <c r="H35" s="279"/>
      <c r="I35" s="280"/>
      <c r="J35" s="289"/>
      <c r="K35" s="149"/>
      <c r="L35" s="149"/>
      <c r="M35" s="149"/>
      <c r="N35" s="149"/>
      <c r="O35" s="149"/>
      <c r="P35" s="149"/>
      <c r="Q35" s="149"/>
      <c r="R35" s="149"/>
      <c r="S35" s="285" t="s">
        <v>35</v>
      </c>
      <c r="T35" s="286"/>
      <c r="U35" s="196"/>
      <c r="V35" s="196"/>
      <c r="W35" s="196"/>
      <c r="X35" s="284"/>
      <c r="Y35" s="292"/>
      <c r="Z35" s="149"/>
      <c r="AA35" s="149"/>
      <c r="AB35" s="149"/>
      <c r="AC35" s="149"/>
      <c r="AD35" s="149"/>
      <c r="AE35" s="149"/>
      <c r="AF35" s="149"/>
      <c r="AG35" s="149"/>
      <c r="AH35" s="285" t="s">
        <v>35</v>
      </c>
      <c r="AI35" s="286"/>
      <c r="AJ35" s="196"/>
      <c r="AK35" s="196"/>
      <c r="AL35" s="196"/>
      <c r="AM35" s="284"/>
      <c r="AN35" s="149"/>
      <c r="AO35" s="149"/>
      <c r="AP35" s="149"/>
      <c r="AQ35" s="149"/>
      <c r="AR35" s="149"/>
      <c r="AS35" s="149"/>
      <c r="AT35" s="149"/>
      <c r="AU35" s="149"/>
      <c r="AV35" s="149"/>
      <c r="AW35" s="285" t="s">
        <v>35</v>
      </c>
      <c r="AX35" s="286"/>
      <c r="AY35" s="196"/>
      <c r="AZ35" s="196"/>
      <c r="BA35" s="196"/>
      <c r="BB35" s="197"/>
      <c r="BC35" s="4"/>
      <c r="BD35" s="4"/>
      <c r="BE35" s="179"/>
      <c r="BF35" s="179"/>
      <c r="BG35" s="179"/>
      <c r="BH35" s="179"/>
      <c r="BI35" s="179"/>
      <c r="BJ35" s="179"/>
      <c r="BK35" s="179"/>
      <c r="BL35" s="179"/>
      <c r="BM35" s="179"/>
      <c r="BN35" s="179"/>
      <c r="BO35" s="179"/>
      <c r="BP35" s="179"/>
      <c r="BQ35" s="179"/>
      <c r="BR35" s="37"/>
      <c r="BS35" s="37"/>
      <c r="BT35" s="37"/>
      <c r="BU35" s="37"/>
      <c r="BV35" s="37"/>
      <c r="BW35" s="37"/>
      <c r="BX35" s="37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</row>
    <row r="36" spans="1:96" s="6" customFormat="1" ht="11.25" customHeight="1" thickBot="1" x14ac:dyDescent="0.2">
      <c r="A36" s="300"/>
      <c r="B36" s="301"/>
      <c r="C36" s="281"/>
      <c r="D36" s="281"/>
      <c r="E36" s="281"/>
      <c r="F36" s="281"/>
      <c r="G36" s="281"/>
      <c r="H36" s="281"/>
      <c r="I36" s="282"/>
      <c r="J36" s="213"/>
      <c r="K36" s="128"/>
      <c r="L36" s="128"/>
      <c r="M36" s="128"/>
      <c r="N36" s="128"/>
      <c r="O36" s="128"/>
      <c r="P36" s="128"/>
      <c r="Q36" s="128"/>
      <c r="R36" s="128"/>
      <c r="S36" s="287"/>
      <c r="T36" s="288"/>
      <c r="U36" s="64" t="str">
        <f>IF(ISNA(VLOOKUP(J34,$CF$103:$CH$138,2,FALSE)),"",VLOOKUP(J34,$CF$103:$CH$138,2,FALSE))</f>
        <v/>
      </c>
      <c r="V36" s="65">
        <f>IF(J34&gt;0,U36,0)</f>
        <v>0</v>
      </c>
      <c r="W36" s="134" t="s">
        <v>44</v>
      </c>
      <c r="X36" s="142"/>
      <c r="Y36" s="294"/>
      <c r="Z36" s="128"/>
      <c r="AA36" s="128"/>
      <c r="AB36" s="128"/>
      <c r="AC36" s="128"/>
      <c r="AD36" s="128"/>
      <c r="AE36" s="128"/>
      <c r="AF36" s="128"/>
      <c r="AG36" s="128"/>
      <c r="AH36" s="287"/>
      <c r="AI36" s="288"/>
      <c r="AJ36" s="64" t="str">
        <f>IF(ISNA(VLOOKUP(Y34,$CF$103:$CH$138,2,FALSE)),"",VLOOKUP(Y34,$CF$103:$CH$138,2,FALSE))</f>
        <v/>
      </c>
      <c r="AK36" s="65">
        <f>IF(Y34&gt;0,AJ36,0)</f>
        <v>0</v>
      </c>
      <c r="AL36" s="134" t="s">
        <v>44</v>
      </c>
      <c r="AM36" s="142"/>
      <c r="AN36" s="128"/>
      <c r="AO36" s="128"/>
      <c r="AP36" s="128"/>
      <c r="AQ36" s="128"/>
      <c r="AR36" s="128"/>
      <c r="AS36" s="128"/>
      <c r="AT36" s="128"/>
      <c r="AU36" s="128"/>
      <c r="AV36" s="128"/>
      <c r="AW36" s="287"/>
      <c r="AX36" s="288"/>
      <c r="AY36" s="64" t="str">
        <f>IF(ISNA(VLOOKUP(AN34,$CF$103:$CH$138,2,FALSE)),"",VLOOKUP(AN34,$CF$103:$CH$138,2,FALSE))</f>
        <v/>
      </c>
      <c r="AZ36" s="65">
        <f>IF(AN34&gt;0,AY36,0)</f>
        <v>0</v>
      </c>
      <c r="BA36" s="134" t="s">
        <v>44</v>
      </c>
      <c r="BB36" s="135"/>
      <c r="BC36" s="4"/>
      <c r="BD36" s="4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8"/>
      <c r="BR36" s="38"/>
      <c r="BS36" s="38"/>
      <c r="BT36" s="38"/>
      <c r="BU36" s="38"/>
      <c r="BV36" s="38"/>
      <c r="BW36" s="38"/>
      <c r="BX36" s="38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</row>
    <row r="37" spans="1:96" s="6" customFormat="1" ht="16.5" customHeight="1" thickTop="1" x14ac:dyDescent="0.15">
      <c r="A37" s="150" t="s">
        <v>96</v>
      </c>
      <c r="B37" s="151"/>
      <c r="C37" s="151"/>
      <c r="D37" s="151"/>
      <c r="E37" s="151"/>
      <c r="F37" s="151"/>
      <c r="G37" s="151"/>
      <c r="H37" s="151"/>
      <c r="I37" s="152"/>
      <c r="J37" s="125"/>
      <c r="K37" s="125"/>
      <c r="L37" s="125"/>
      <c r="M37" s="125"/>
      <c r="N37" s="116">
        <f>J38*N39</f>
        <v>0</v>
      </c>
      <c r="O37" s="120"/>
      <c r="P37" s="124"/>
      <c r="Q37" s="125"/>
      <c r="R37" s="125"/>
      <c r="S37" s="126"/>
      <c r="T37" s="114">
        <f>P38*T39</f>
        <v>0</v>
      </c>
      <c r="U37" s="115"/>
      <c r="V37" s="109">
        <f>N37+T37</f>
        <v>0</v>
      </c>
      <c r="W37" s="110"/>
      <c r="X37" s="140"/>
      <c r="Y37" s="125"/>
      <c r="Z37" s="125"/>
      <c r="AA37" s="125"/>
      <c r="AB37" s="126"/>
      <c r="AC37" s="114">
        <f>Y38*AC39</f>
        <v>0</v>
      </c>
      <c r="AD37" s="119"/>
      <c r="AE37" s="124"/>
      <c r="AF37" s="125"/>
      <c r="AG37" s="125"/>
      <c r="AH37" s="126"/>
      <c r="AI37" s="114">
        <f>AE38*AI39</f>
        <v>0</v>
      </c>
      <c r="AJ37" s="115"/>
      <c r="AK37" s="109">
        <f>AC37+AI37</f>
        <v>0</v>
      </c>
      <c r="AL37" s="110"/>
      <c r="AM37" s="140"/>
      <c r="AN37" s="125"/>
      <c r="AO37" s="125"/>
      <c r="AP37" s="125"/>
      <c r="AQ37" s="126"/>
      <c r="AR37" s="116">
        <f>AN38*AR39</f>
        <v>0</v>
      </c>
      <c r="AS37" s="120"/>
      <c r="AT37" s="124"/>
      <c r="AU37" s="125"/>
      <c r="AV37" s="125"/>
      <c r="AW37" s="126"/>
      <c r="AX37" s="116">
        <f>AT38*AX39</f>
        <v>0</v>
      </c>
      <c r="AY37" s="117"/>
      <c r="AZ37" s="109">
        <f>AR37+AX37</f>
        <v>0</v>
      </c>
      <c r="BA37" s="110"/>
      <c r="BB37" s="111"/>
      <c r="BC37" s="4"/>
      <c r="BD37" s="4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8"/>
      <c r="BR37" s="38"/>
      <c r="BS37" s="38"/>
      <c r="BT37" s="38"/>
      <c r="BU37" s="38"/>
      <c r="BV37" s="38"/>
      <c r="BW37" s="38"/>
      <c r="BX37" s="38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</row>
    <row r="38" spans="1:96" s="6" customFormat="1" ht="12" customHeight="1" x14ac:dyDescent="0.15">
      <c r="A38" s="153"/>
      <c r="B38" s="154"/>
      <c r="C38" s="154"/>
      <c r="D38" s="154"/>
      <c r="E38" s="154"/>
      <c r="F38" s="154"/>
      <c r="G38" s="154"/>
      <c r="H38" s="154"/>
      <c r="I38" s="155"/>
      <c r="J38" s="127"/>
      <c r="K38" s="127"/>
      <c r="L38" s="127"/>
      <c r="M38" s="98"/>
      <c r="N38" s="114"/>
      <c r="O38" s="119"/>
      <c r="P38" s="129"/>
      <c r="Q38" s="127"/>
      <c r="R38" s="127"/>
      <c r="S38" s="45"/>
      <c r="T38" s="114"/>
      <c r="U38" s="115"/>
      <c r="V38" s="106"/>
      <c r="W38" s="107"/>
      <c r="X38" s="139"/>
      <c r="Y38" s="127"/>
      <c r="Z38" s="127"/>
      <c r="AA38" s="127"/>
      <c r="AB38" s="52"/>
      <c r="AC38" s="114"/>
      <c r="AD38" s="119"/>
      <c r="AE38" s="144"/>
      <c r="AF38" s="127"/>
      <c r="AG38" s="127"/>
      <c r="AH38" s="46"/>
      <c r="AI38" s="114"/>
      <c r="AJ38" s="115"/>
      <c r="AK38" s="106"/>
      <c r="AL38" s="107"/>
      <c r="AM38" s="139"/>
      <c r="AN38" s="127"/>
      <c r="AO38" s="127"/>
      <c r="AP38" s="127"/>
      <c r="AQ38" s="52"/>
      <c r="AR38" s="114"/>
      <c r="AS38" s="119"/>
      <c r="AT38" s="129"/>
      <c r="AU38" s="127"/>
      <c r="AV38" s="127"/>
      <c r="AW38" s="46"/>
      <c r="AX38" s="114"/>
      <c r="AY38" s="115"/>
      <c r="AZ38" s="106"/>
      <c r="BA38" s="107"/>
      <c r="BB38" s="108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</row>
    <row r="39" spans="1:96" s="6" customFormat="1" ht="12" customHeight="1" x14ac:dyDescent="0.15">
      <c r="A39" s="153"/>
      <c r="B39" s="154"/>
      <c r="C39" s="154"/>
      <c r="D39" s="154"/>
      <c r="E39" s="154"/>
      <c r="F39" s="154"/>
      <c r="G39" s="154"/>
      <c r="H39" s="154"/>
      <c r="I39" s="155"/>
      <c r="J39" s="131"/>
      <c r="K39" s="131"/>
      <c r="L39" s="131"/>
      <c r="M39" s="66" t="str">
        <f>IF(ISNA(VLOOKUP(J37,$CI$103:$CL$161,2,FALSE)),"",VLOOKUP(J37,$CI$103:$CL$161,2,FALSE))</f>
        <v/>
      </c>
      <c r="N39" s="67">
        <f>IF(J37&gt;0,M39,0)</f>
        <v>0</v>
      </c>
      <c r="O39" s="95" t="s">
        <v>93</v>
      </c>
      <c r="P39" s="130"/>
      <c r="Q39" s="131"/>
      <c r="R39" s="131"/>
      <c r="S39" s="66" t="str">
        <f>IF(ISNA(VLOOKUP(P37,$CI$103:$CL$161,2,FALSE)),"",VLOOKUP(P37,$CI$103:$CL$161,2,FALSE))</f>
        <v/>
      </c>
      <c r="T39" s="67">
        <f>IF(P37&gt;0,S39,0)</f>
        <v>0</v>
      </c>
      <c r="U39" s="43" t="s">
        <v>93</v>
      </c>
      <c r="V39" s="53"/>
      <c r="W39" s="132" t="s">
        <v>44</v>
      </c>
      <c r="X39" s="141"/>
      <c r="Y39" s="131"/>
      <c r="Z39" s="131"/>
      <c r="AA39" s="131"/>
      <c r="AB39" s="66" t="str">
        <f>IF(ISNA(VLOOKUP(Y37,$CI$103:$CL$161,2,FALSE)),"",VLOOKUP(Y37,$CI$103:$CL$161,2,FALSE))</f>
        <v/>
      </c>
      <c r="AC39" s="67">
        <f>IF(Y37&gt;0,AB39,0)</f>
        <v>0</v>
      </c>
      <c r="AD39" s="44" t="s">
        <v>93</v>
      </c>
      <c r="AE39" s="145"/>
      <c r="AF39" s="131"/>
      <c r="AG39" s="131"/>
      <c r="AH39" s="66" t="str">
        <f>IF(ISNA(VLOOKUP(AE37,$CI$103:$CL$161,2,FALSE)),"",VLOOKUP(AE37,$CI$103:$CL$161,2,FALSE))</f>
        <v/>
      </c>
      <c r="AI39" s="67">
        <f>IF(AE37&gt;0,AH39,0)</f>
        <v>0</v>
      </c>
      <c r="AJ39" s="47" t="s">
        <v>93</v>
      </c>
      <c r="AK39" s="68">
        <f>IF(Y37&gt;0,AJ39,0)</f>
        <v>0</v>
      </c>
      <c r="AL39" s="132" t="s">
        <v>44</v>
      </c>
      <c r="AM39" s="141"/>
      <c r="AN39" s="131"/>
      <c r="AO39" s="131"/>
      <c r="AP39" s="131"/>
      <c r="AQ39" s="66" t="str">
        <f>IF(ISNA(VLOOKUP(AN37,$CI$103:$CL$161,2,FALSE)),"",VLOOKUP(AN37,$CI$103:$CL$161,2,FALSE))</f>
        <v/>
      </c>
      <c r="AR39" s="67">
        <f>IF(AN37&gt;0,AQ39,0)</f>
        <v>0</v>
      </c>
      <c r="AS39" s="94" t="s">
        <v>93</v>
      </c>
      <c r="AT39" s="130"/>
      <c r="AU39" s="131"/>
      <c r="AV39" s="131"/>
      <c r="AW39" s="66" t="str">
        <f>IF(ISNA(VLOOKUP(AT37,$CI$103:$CL$161,2,FALSE)),"",VLOOKUP(AT37,$CI$103:$CL$161,2,FALSE))</f>
        <v/>
      </c>
      <c r="AX39" s="67">
        <f>IF(AT37&gt;0,AW39,0)</f>
        <v>0</v>
      </c>
      <c r="AY39" s="43" t="s">
        <v>93</v>
      </c>
      <c r="AZ39" s="68">
        <f>IF(AN37&gt;0,AY39,0)</f>
        <v>0</v>
      </c>
      <c r="BA39" s="132" t="s">
        <v>44</v>
      </c>
      <c r="BB39" s="133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</row>
    <row r="40" spans="1:96" s="6" customFormat="1" ht="16.5" customHeight="1" x14ac:dyDescent="0.15">
      <c r="A40" s="153"/>
      <c r="B40" s="154"/>
      <c r="C40" s="154"/>
      <c r="D40" s="154"/>
      <c r="E40" s="154"/>
      <c r="F40" s="154"/>
      <c r="G40" s="154"/>
      <c r="H40" s="154"/>
      <c r="I40" s="155"/>
      <c r="J40" s="146"/>
      <c r="K40" s="121"/>
      <c r="L40" s="121"/>
      <c r="M40" s="121"/>
      <c r="N40" s="112">
        <f>J41*N42</f>
        <v>0</v>
      </c>
      <c r="O40" s="118"/>
      <c r="P40" s="123"/>
      <c r="Q40" s="121"/>
      <c r="R40" s="121"/>
      <c r="S40" s="122"/>
      <c r="T40" s="112">
        <f>P41*T42</f>
        <v>0</v>
      </c>
      <c r="U40" s="113"/>
      <c r="V40" s="103">
        <f>N40+T40</f>
        <v>0</v>
      </c>
      <c r="W40" s="104"/>
      <c r="X40" s="138"/>
      <c r="Y40" s="121"/>
      <c r="Z40" s="121"/>
      <c r="AA40" s="121"/>
      <c r="AB40" s="122"/>
      <c r="AC40" s="112">
        <f>Y41*AC42</f>
        <v>0</v>
      </c>
      <c r="AD40" s="118"/>
      <c r="AE40" s="123"/>
      <c r="AF40" s="121"/>
      <c r="AG40" s="121"/>
      <c r="AH40" s="122"/>
      <c r="AI40" s="136">
        <f>AE41*AI42</f>
        <v>0</v>
      </c>
      <c r="AJ40" s="113"/>
      <c r="AK40" s="103">
        <f>AC40+AI40</f>
        <v>0</v>
      </c>
      <c r="AL40" s="104"/>
      <c r="AM40" s="138"/>
      <c r="AN40" s="121"/>
      <c r="AO40" s="121"/>
      <c r="AP40" s="121"/>
      <c r="AQ40" s="122"/>
      <c r="AR40" s="112">
        <f>AN41*AR42</f>
        <v>0</v>
      </c>
      <c r="AS40" s="118"/>
      <c r="AT40" s="123"/>
      <c r="AU40" s="121"/>
      <c r="AV40" s="121"/>
      <c r="AW40" s="122"/>
      <c r="AX40" s="112">
        <f>AT41*AX42</f>
        <v>0</v>
      </c>
      <c r="AY40" s="113"/>
      <c r="AZ40" s="103">
        <f>AR40+AX40</f>
        <v>0</v>
      </c>
      <c r="BA40" s="104"/>
      <c r="BB40" s="105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</row>
    <row r="41" spans="1:96" s="6" customFormat="1" ht="12" customHeight="1" x14ac:dyDescent="0.15">
      <c r="A41" s="153"/>
      <c r="B41" s="154"/>
      <c r="C41" s="154"/>
      <c r="D41" s="154"/>
      <c r="E41" s="154"/>
      <c r="F41" s="154"/>
      <c r="G41" s="154"/>
      <c r="H41" s="154"/>
      <c r="I41" s="155"/>
      <c r="J41" s="127"/>
      <c r="K41" s="127"/>
      <c r="L41" s="127"/>
      <c r="M41" s="98"/>
      <c r="N41" s="114"/>
      <c r="O41" s="119"/>
      <c r="P41" s="129"/>
      <c r="Q41" s="127"/>
      <c r="R41" s="127"/>
      <c r="S41" s="45"/>
      <c r="T41" s="114"/>
      <c r="U41" s="115"/>
      <c r="V41" s="106"/>
      <c r="W41" s="107"/>
      <c r="X41" s="139"/>
      <c r="Y41" s="127"/>
      <c r="Z41" s="127"/>
      <c r="AA41" s="127"/>
      <c r="AB41" s="52"/>
      <c r="AC41" s="114"/>
      <c r="AD41" s="119"/>
      <c r="AE41" s="129"/>
      <c r="AF41" s="127"/>
      <c r="AG41" s="127"/>
      <c r="AH41" s="102"/>
      <c r="AI41" s="137"/>
      <c r="AJ41" s="115"/>
      <c r="AK41" s="106"/>
      <c r="AL41" s="107"/>
      <c r="AM41" s="139"/>
      <c r="AN41" s="127"/>
      <c r="AO41" s="127"/>
      <c r="AP41" s="127"/>
      <c r="AQ41" s="52"/>
      <c r="AR41" s="114"/>
      <c r="AS41" s="119"/>
      <c r="AT41" s="129"/>
      <c r="AU41" s="127"/>
      <c r="AV41" s="127"/>
      <c r="AW41" s="46"/>
      <c r="AX41" s="114"/>
      <c r="AY41" s="115"/>
      <c r="AZ41" s="106"/>
      <c r="BA41" s="107"/>
      <c r="BB41" s="108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</row>
    <row r="42" spans="1:96" s="6" customFormat="1" ht="12" customHeight="1" x14ac:dyDescent="0.15">
      <c r="A42" s="153"/>
      <c r="B42" s="154"/>
      <c r="C42" s="154"/>
      <c r="D42" s="154"/>
      <c r="E42" s="154"/>
      <c r="F42" s="154"/>
      <c r="G42" s="154"/>
      <c r="H42" s="154"/>
      <c r="I42" s="155"/>
      <c r="J42" s="131"/>
      <c r="K42" s="131"/>
      <c r="L42" s="131"/>
      <c r="M42" s="66" t="str">
        <f>IF(ISNA(VLOOKUP(J40,$CI$103:$CL$161,2,FALSE)),"",VLOOKUP(J40,$CI$103:$CL$161,2,FALSE))</f>
        <v/>
      </c>
      <c r="N42" s="67">
        <f>IF(J40&gt;0,M42,0)</f>
        <v>0</v>
      </c>
      <c r="O42" s="95" t="s">
        <v>93</v>
      </c>
      <c r="P42" s="130"/>
      <c r="Q42" s="131"/>
      <c r="R42" s="131"/>
      <c r="S42" s="66" t="str">
        <f>IF(ISNA(VLOOKUP(P40,$CI$103:$CL$161,2,FALSE)),"",VLOOKUP(P40,$CI$103:$CL$161,2,FALSE))</f>
        <v/>
      </c>
      <c r="T42" s="67">
        <f>IF(P40&gt;0,S42,0)</f>
        <v>0</v>
      </c>
      <c r="U42" s="43" t="s">
        <v>93</v>
      </c>
      <c r="V42" s="53"/>
      <c r="W42" s="132" t="s">
        <v>44</v>
      </c>
      <c r="X42" s="141"/>
      <c r="Y42" s="131"/>
      <c r="Z42" s="131"/>
      <c r="AA42" s="131"/>
      <c r="AB42" s="66" t="str">
        <f>IF(ISNA(VLOOKUP(Y40,$CI$103:$CL$161,2,FALSE)),"",VLOOKUP(Y40,$CI$103:$CL$161,2,FALSE))</f>
        <v/>
      </c>
      <c r="AC42" s="67">
        <f>IF(Y40&gt;0,AB42,0)</f>
        <v>0</v>
      </c>
      <c r="AD42" s="95" t="s">
        <v>93</v>
      </c>
      <c r="AE42" s="130"/>
      <c r="AF42" s="131"/>
      <c r="AG42" s="131"/>
      <c r="AH42" s="101" t="str">
        <f>IF(ISNA(VLOOKUP(AE40,$CI$103:$CL$161,2,FALSE)),"",VLOOKUP(AE40,$CI$103:$CL$161,2,FALSE))</f>
        <v/>
      </c>
      <c r="AI42" s="63">
        <f>IF(AE40&gt;0,AH42,0)</f>
        <v>0</v>
      </c>
      <c r="AJ42" s="47" t="s">
        <v>93</v>
      </c>
      <c r="AK42" s="68">
        <f>IF(Y40&gt;0,AJ42,0)</f>
        <v>0</v>
      </c>
      <c r="AL42" s="132" t="s">
        <v>44</v>
      </c>
      <c r="AM42" s="141"/>
      <c r="AN42" s="131"/>
      <c r="AO42" s="131"/>
      <c r="AP42" s="131"/>
      <c r="AQ42" s="66" t="str">
        <f>IF(ISNA(VLOOKUP(AN40,$CI$103:$CL$161,2,FALSE)),"",VLOOKUP(AN40,$CI$103:$CL$161,2,FALSE))</f>
        <v/>
      </c>
      <c r="AR42" s="67">
        <f>IF(AN40&gt;0,AQ42,0)</f>
        <v>0</v>
      </c>
      <c r="AS42" s="94" t="s">
        <v>93</v>
      </c>
      <c r="AT42" s="130"/>
      <c r="AU42" s="131"/>
      <c r="AV42" s="131"/>
      <c r="AW42" s="66" t="str">
        <f>IF(ISNA(VLOOKUP(AT40,$CI$103:$CL$161,2,FALSE)),"",VLOOKUP(AT40,$CI$103:$CL$161,2,FALSE))</f>
        <v/>
      </c>
      <c r="AX42" s="67">
        <f>IF(AT40&gt;0,AW42,0)</f>
        <v>0</v>
      </c>
      <c r="AY42" s="43" t="s">
        <v>93</v>
      </c>
      <c r="AZ42" s="68">
        <f>IF(AN40&gt;0,AY42,0)</f>
        <v>0</v>
      </c>
      <c r="BA42" s="132" t="s">
        <v>44</v>
      </c>
      <c r="BB42" s="133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</row>
    <row r="43" spans="1:96" s="6" customFormat="1" ht="16.5" customHeight="1" x14ac:dyDescent="0.15">
      <c r="A43" s="153"/>
      <c r="B43" s="154"/>
      <c r="C43" s="154"/>
      <c r="D43" s="154"/>
      <c r="E43" s="154"/>
      <c r="F43" s="154"/>
      <c r="G43" s="154"/>
      <c r="H43" s="154"/>
      <c r="I43" s="155"/>
      <c r="J43" s="146"/>
      <c r="K43" s="121"/>
      <c r="L43" s="121"/>
      <c r="M43" s="121"/>
      <c r="N43" s="112">
        <f>J44*N45</f>
        <v>0</v>
      </c>
      <c r="O43" s="118"/>
      <c r="P43" s="123"/>
      <c r="Q43" s="121"/>
      <c r="R43" s="121"/>
      <c r="S43" s="122"/>
      <c r="T43" s="112">
        <f>P44*T45</f>
        <v>0</v>
      </c>
      <c r="U43" s="113"/>
      <c r="V43" s="103">
        <f>N43+T43</f>
        <v>0</v>
      </c>
      <c r="W43" s="104"/>
      <c r="X43" s="138"/>
      <c r="Y43" s="121"/>
      <c r="Z43" s="121"/>
      <c r="AA43" s="121"/>
      <c r="AB43" s="122"/>
      <c r="AC43" s="112">
        <f>Y44*AC45</f>
        <v>0</v>
      </c>
      <c r="AD43" s="118"/>
      <c r="AE43" s="123"/>
      <c r="AF43" s="121"/>
      <c r="AG43" s="121"/>
      <c r="AH43" s="121"/>
      <c r="AI43" s="112">
        <f>AE44*AI45</f>
        <v>0</v>
      </c>
      <c r="AJ43" s="113"/>
      <c r="AK43" s="103">
        <f>AC43+AI43</f>
        <v>0</v>
      </c>
      <c r="AL43" s="104"/>
      <c r="AM43" s="138"/>
      <c r="AN43" s="121"/>
      <c r="AO43" s="121"/>
      <c r="AP43" s="121"/>
      <c r="AQ43" s="121"/>
      <c r="AR43" s="112">
        <f>AN44*AR45</f>
        <v>0</v>
      </c>
      <c r="AS43" s="118"/>
      <c r="AT43" s="123"/>
      <c r="AU43" s="121"/>
      <c r="AV43" s="121"/>
      <c r="AW43" s="122"/>
      <c r="AX43" s="112">
        <f>AT44*AX45</f>
        <v>0</v>
      </c>
      <c r="AY43" s="113"/>
      <c r="AZ43" s="103">
        <f>AR43+AX43</f>
        <v>0</v>
      </c>
      <c r="BA43" s="104"/>
      <c r="BB43" s="105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</row>
    <row r="44" spans="1:96" s="6" customFormat="1" ht="12" customHeight="1" x14ac:dyDescent="0.15">
      <c r="A44" s="153"/>
      <c r="B44" s="154"/>
      <c r="C44" s="154"/>
      <c r="D44" s="154"/>
      <c r="E44" s="154"/>
      <c r="F44" s="154"/>
      <c r="G44" s="154"/>
      <c r="H44" s="154"/>
      <c r="I44" s="155"/>
      <c r="J44" s="127"/>
      <c r="K44" s="127"/>
      <c r="L44" s="127"/>
      <c r="M44" s="98"/>
      <c r="N44" s="114"/>
      <c r="O44" s="119"/>
      <c r="P44" s="129"/>
      <c r="Q44" s="127"/>
      <c r="R44" s="127"/>
      <c r="S44" s="45"/>
      <c r="T44" s="114"/>
      <c r="U44" s="115"/>
      <c r="V44" s="106"/>
      <c r="W44" s="107"/>
      <c r="X44" s="139"/>
      <c r="Y44" s="127"/>
      <c r="Z44" s="127"/>
      <c r="AA44" s="127"/>
      <c r="AB44" s="52"/>
      <c r="AC44" s="114"/>
      <c r="AD44" s="137"/>
      <c r="AE44" s="129"/>
      <c r="AF44" s="127"/>
      <c r="AG44" s="127"/>
      <c r="AH44" s="97"/>
      <c r="AI44" s="114"/>
      <c r="AJ44" s="115"/>
      <c r="AK44" s="106"/>
      <c r="AL44" s="107"/>
      <c r="AM44" s="139"/>
      <c r="AN44" s="127"/>
      <c r="AO44" s="127"/>
      <c r="AP44" s="127"/>
      <c r="AQ44" s="5"/>
      <c r="AR44" s="114"/>
      <c r="AS44" s="119"/>
      <c r="AT44" s="129"/>
      <c r="AU44" s="127"/>
      <c r="AV44" s="127"/>
      <c r="AW44" s="46"/>
      <c r="AX44" s="114"/>
      <c r="AY44" s="115"/>
      <c r="AZ44" s="106"/>
      <c r="BA44" s="107"/>
      <c r="BB44" s="108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</row>
    <row r="45" spans="1:96" s="6" customFormat="1" ht="12" customHeight="1" x14ac:dyDescent="0.15">
      <c r="A45" s="153"/>
      <c r="B45" s="154"/>
      <c r="C45" s="154"/>
      <c r="D45" s="154"/>
      <c r="E45" s="154"/>
      <c r="F45" s="154"/>
      <c r="G45" s="154"/>
      <c r="H45" s="154"/>
      <c r="I45" s="155"/>
      <c r="J45" s="131"/>
      <c r="K45" s="131"/>
      <c r="L45" s="131"/>
      <c r="M45" s="66" t="str">
        <f>IF(ISNA(VLOOKUP(J43,$CI$103:$CL$161,2,FALSE)),"",VLOOKUP(J43,$CI$103:$CL$161,2,FALSE))</f>
        <v/>
      </c>
      <c r="N45" s="67">
        <f>IF(J43&gt;0,M45,0)</f>
        <v>0</v>
      </c>
      <c r="O45" s="94" t="s">
        <v>93</v>
      </c>
      <c r="P45" s="130"/>
      <c r="Q45" s="131"/>
      <c r="R45" s="131"/>
      <c r="S45" s="66" t="str">
        <f>IF(ISNA(VLOOKUP(P43,$CI$103:$CL$161,2,FALSE)),"",VLOOKUP(P43,$CI$103:$CL$161,2,FALSE))</f>
        <v/>
      </c>
      <c r="T45" s="67">
        <f>IF(P43&gt;0,S45,0)</f>
        <v>0</v>
      </c>
      <c r="U45" s="43" t="s">
        <v>93</v>
      </c>
      <c r="V45" s="53"/>
      <c r="W45" s="132" t="s">
        <v>44</v>
      </c>
      <c r="X45" s="141"/>
      <c r="Y45" s="131"/>
      <c r="Z45" s="131"/>
      <c r="AA45" s="131"/>
      <c r="AB45" s="101" t="str">
        <f>IF(ISNA(VLOOKUP(Y43,$CI$103:$CL$161,2,FALSE)),"",VLOOKUP(Y43,$CI$103:$CL$161,2,FALSE))</f>
        <v/>
      </c>
      <c r="AC45" s="67">
        <f>IF(Y43&gt;0,AB45,0)</f>
        <v>0</v>
      </c>
      <c r="AD45" s="95" t="s">
        <v>93</v>
      </c>
      <c r="AE45" s="130"/>
      <c r="AF45" s="131"/>
      <c r="AG45" s="131"/>
      <c r="AH45" s="66" t="str">
        <f>IF(ISNA(VLOOKUP(AE43,$CI$103:$CL$161,2,FALSE)),"",VLOOKUP(AE43,$CI$103:$CL$161,2,FALSE))</f>
        <v/>
      </c>
      <c r="AI45" s="67">
        <f>IF(AE43&gt;0,AH45,0)</f>
        <v>0</v>
      </c>
      <c r="AJ45" s="47" t="s">
        <v>93</v>
      </c>
      <c r="AK45" s="68">
        <f>IF(Y43&gt;0,AJ45,0)</f>
        <v>0</v>
      </c>
      <c r="AL45" s="132" t="s">
        <v>44</v>
      </c>
      <c r="AM45" s="141"/>
      <c r="AN45" s="131"/>
      <c r="AO45" s="131"/>
      <c r="AP45" s="131"/>
      <c r="AQ45" s="66" t="str">
        <f>IF(ISNA(VLOOKUP(AN43,$CI$103:$CL$161,2,FALSE)),"",VLOOKUP(AN43,$CI$103:$CL$161,2,FALSE))</f>
        <v/>
      </c>
      <c r="AR45" s="67">
        <f>IF(AN43&gt;0,AQ45,0)</f>
        <v>0</v>
      </c>
      <c r="AS45" s="94" t="s">
        <v>93</v>
      </c>
      <c r="AT45" s="130"/>
      <c r="AU45" s="131"/>
      <c r="AV45" s="131"/>
      <c r="AW45" s="66" t="str">
        <f>IF(ISNA(VLOOKUP(AT43,$CI$103:$CL$161,2,FALSE)),"",VLOOKUP(AT43,$CI$103:$CL$161,2,FALSE))</f>
        <v/>
      </c>
      <c r="AX45" s="67">
        <f>IF(AT43&gt;0,AW45,0)</f>
        <v>0</v>
      </c>
      <c r="AY45" s="43" t="s">
        <v>93</v>
      </c>
      <c r="AZ45" s="68">
        <f>IF(AN43&gt;0,AY45,0)</f>
        <v>0</v>
      </c>
      <c r="BA45" s="132" t="s">
        <v>44</v>
      </c>
      <c r="BB45" s="133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</row>
    <row r="46" spans="1:96" s="6" customFormat="1" ht="16.5" customHeight="1" x14ac:dyDescent="0.15">
      <c r="A46" s="153"/>
      <c r="B46" s="154"/>
      <c r="C46" s="154"/>
      <c r="D46" s="154"/>
      <c r="E46" s="154"/>
      <c r="F46" s="154"/>
      <c r="G46" s="154"/>
      <c r="H46" s="154"/>
      <c r="I46" s="155"/>
      <c r="J46" s="146"/>
      <c r="K46" s="121"/>
      <c r="L46" s="121"/>
      <c r="M46" s="122"/>
      <c r="N46" s="136">
        <f>J47*N48</f>
        <v>0</v>
      </c>
      <c r="O46" s="118"/>
      <c r="P46" s="123"/>
      <c r="Q46" s="121"/>
      <c r="R46" s="121"/>
      <c r="S46" s="122"/>
      <c r="T46" s="112">
        <f>P47*T48</f>
        <v>0</v>
      </c>
      <c r="U46" s="113"/>
      <c r="V46" s="103">
        <f>N46+T46</f>
        <v>0</v>
      </c>
      <c r="W46" s="104"/>
      <c r="X46" s="138"/>
      <c r="Y46" s="121"/>
      <c r="Z46" s="121"/>
      <c r="AA46" s="121"/>
      <c r="AB46" s="122"/>
      <c r="AC46" s="112">
        <f>Y47*AC48</f>
        <v>0</v>
      </c>
      <c r="AD46" s="118"/>
      <c r="AE46" s="123"/>
      <c r="AF46" s="121"/>
      <c r="AG46" s="121"/>
      <c r="AH46" s="122"/>
      <c r="AI46" s="112">
        <f>AE47*AI48</f>
        <v>0</v>
      </c>
      <c r="AJ46" s="113"/>
      <c r="AK46" s="103">
        <f>AC46+AI46</f>
        <v>0</v>
      </c>
      <c r="AL46" s="104"/>
      <c r="AM46" s="138"/>
      <c r="AN46" s="121"/>
      <c r="AO46" s="121"/>
      <c r="AP46" s="121"/>
      <c r="AQ46" s="122"/>
      <c r="AR46" s="112">
        <f>AN47*AR48</f>
        <v>0</v>
      </c>
      <c r="AS46" s="118"/>
      <c r="AT46" s="121"/>
      <c r="AU46" s="121"/>
      <c r="AV46" s="121"/>
      <c r="AW46" s="122"/>
      <c r="AX46" s="112">
        <f>AT47*AX48</f>
        <v>0</v>
      </c>
      <c r="AY46" s="113"/>
      <c r="AZ46" s="103">
        <f>AR46+AX46</f>
        <v>0</v>
      </c>
      <c r="BA46" s="104"/>
      <c r="BB46" s="105"/>
      <c r="BC46" s="17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37"/>
      <c r="BR46" s="37"/>
      <c r="BS46" s="37"/>
      <c r="BT46" s="37"/>
      <c r="BU46" s="37"/>
      <c r="BV46" s="37"/>
      <c r="BW46" s="37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</row>
    <row r="47" spans="1:96" s="6" customFormat="1" ht="12" customHeight="1" x14ac:dyDescent="0.15">
      <c r="A47" s="153"/>
      <c r="B47" s="154"/>
      <c r="C47" s="154"/>
      <c r="D47" s="154"/>
      <c r="E47" s="154"/>
      <c r="F47" s="154"/>
      <c r="G47" s="154"/>
      <c r="H47" s="154"/>
      <c r="I47" s="155"/>
      <c r="J47" s="127"/>
      <c r="K47" s="127"/>
      <c r="L47" s="127"/>
      <c r="M47" s="45"/>
      <c r="N47" s="137"/>
      <c r="O47" s="137"/>
      <c r="P47" s="129"/>
      <c r="Q47" s="127"/>
      <c r="R47" s="127"/>
      <c r="S47" s="45"/>
      <c r="T47" s="114"/>
      <c r="U47" s="115"/>
      <c r="V47" s="106"/>
      <c r="W47" s="107"/>
      <c r="X47" s="139"/>
      <c r="Y47" s="127"/>
      <c r="Z47" s="127"/>
      <c r="AA47" s="127"/>
      <c r="AB47" s="52"/>
      <c r="AC47" s="114"/>
      <c r="AD47" s="137"/>
      <c r="AE47" s="129"/>
      <c r="AF47" s="127"/>
      <c r="AG47" s="127"/>
      <c r="AH47" s="46"/>
      <c r="AI47" s="114"/>
      <c r="AJ47" s="115"/>
      <c r="AK47" s="106"/>
      <c r="AL47" s="107"/>
      <c r="AM47" s="139"/>
      <c r="AN47" s="127"/>
      <c r="AO47" s="127"/>
      <c r="AP47" s="127"/>
      <c r="AQ47" s="52"/>
      <c r="AR47" s="114"/>
      <c r="AS47" s="119"/>
      <c r="AT47" s="127"/>
      <c r="AU47" s="127"/>
      <c r="AV47" s="127"/>
      <c r="AW47" s="46"/>
      <c r="AX47" s="114"/>
      <c r="AY47" s="115"/>
      <c r="AZ47" s="106"/>
      <c r="BA47" s="107"/>
      <c r="BB47" s="108"/>
      <c r="BC47" s="4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5"/>
      <c r="BQ47" s="37"/>
      <c r="BR47" s="37"/>
      <c r="BS47" s="37"/>
      <c r="BT47" s="37"/>
      <c r="BU47" s="37"/>
      <c r="BV47" s="37"/>
      <c r="BW47" s="37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</row>
    <row r="48" spans="1:96" s="6" customFormat="1" ht="12" customHeight="1" thickBot="1" x14ac:dyDescent="0.2">
      <c r="A48" s="156"/>
      <c r="B48" s="157"/>
      <c r="C48" s="157"/>
      <c r="D48" s="157"/>
      <c r="E48" s="157"/>
      <c r="F48" s="157"/>
      <c r="G48" s="157"/>
      <c r="H48" s="157"/>
      <c r="I48" s="158"/>
      <c r="J48" s="128"/>
      <c r="K48" s="128"/>
      <c r="L48" s="128"/>
      <c r="M48" s="100" t="str">
        <f>IF(ISNA(VLOOKUP(J46,$CI$103:$CL$161,2,FALSE)),"",VLOOKUP(J46,$CI$103:$CL$161,2,FALSE))</f>
        <v/>
      </c>
      <c r="N48" s="69">
        <f>IF(J46&gt;0,M48,0)</f>
        <v>0</v>
      </c>
      <c r="O48" s="96" t="s">
        <v>93</v>
      </c>
      <c r="P48" s="143"/>
      <c r="Q48" s="128"/>
      <c r="R48" s="128"/>
      <c r="S48" s="87" t="str">
        <f>IF(ISNA(VLOOKUP(P46,$CI$103:$CL$161,2,FALSE)),"",VLOOKUP(P46,$CI$103:$CL$161,2,FALSE))</f>
        <v/>
      </c>
      <c r="T48" s="88">
        <f>IF(P46&gt;0,S48,0)</f>
        <v>0</v>
      </c>
      <c r="U48" s="90" t="s">
        <v>93</v>
      </c>
      <c r="V48" s="92"/>
      <c r="W48" s="134" t="s">
        <v>44</v>
      </c>
      <c r="X48" s="142"/>
      <c r="Y48" s="128"/>
      <c r="Z48" s="128"/>
      <c r="AA48" s="128"/>
      <c r="AB48" s="100" t="str">
        <f>IF(ISNA(VLOOKUP(Y46,$CI$103:$CL$161,2,FALSE)),"",VLOOKUP(Y46,$CI$103:$CL$161,2,FALSE))</f>
        <v/>
      </c>
      <c r="AC48" s="88">
        <f>IF(Y46&gt;0,AB48,0)</f>
        <v>0</v>
      </c>
      <c r="AD48" s="99" t="s">
        <v>93</v>
      </c>
      <c r="AE48" s="143"/>
      <c r="AF48" s="128"/>
      <c r="AG48" s="128"/>
      <c r="AH48" s="87" t="str">
        <f>IF(ISNA(VLOOKUP(AE46,$CI$103:$CL$161,2,FALSE)),"",VLOOKUP(AE46,$CI$103:$CL$161,2,FALSE))</f>
        <v/>
      </c>
      <c r="AI48" s="88">
        <f>IF(AE46&gt;0,AH48,0)</f>
        <v>0</v>
      </c>
      <c r="AJ48" s="91" t="s">
        <v>93</v>
      </c>
      <c r="AK48" s="93">
        <f>IF(Y46&gt;0,AJ48,0)</f>
        <v>0</v>
      </c>
      <c r="AL48" s="134" t="s">
        <v>77</v>
      </c>
      <c r="AM48" s="142"/>
      <c r="AN48" s="128"/>
      <c r="AO48" s="128"/>
      <c r="AP48" s="128"/>
      <c r="AQ48" s="87" t="str">
        <f>IF(ISNA(VLOOKUP(AN46,$CI$103:$CL$161,2,FALSE)),"",VLOOKUP(AN46,$CI$103:$CL$161,2,FALSE))</f>
        <v/>
      </c>
      <c r="AR48" s="88">
        <f>IF(AN46&gt;0,AQ48,0)</f>
        <v>0</v>
      </c>
      <c r="AS48" s="89" t="s">
        <v>93</v>
      </c>
      <c r="AT48" s="128"/>
      <c r="AU48" s="128"/>
      <c r="AV48" s="128"/>
      <c r="AW48" s="87" t="str">
        <f>IF(ISNA(VLOOKUP(AT46,$CI$103:$CL$161,2,FALSE)),"",VLOOKUP(AT46,$CI$103:$CL$161,2,FALSE))</f>
        <v/>
      </c>
      <c r="AX48" s="88">
        <f>IF(AT46&gt;0,AW48,0)</f>
        <v>0</v>
      </c>
      <c r="AY48" s="90" t="s">
        <v>93</v>
      </c>
      <c r="AZ48" s="93">
        <f>IF(AN46&gt;0,AY48,0)</f>
        <v>0</v>
      </c>
      <c r="BA48" s="134" t="s">
        <v>44</v>
      </c>
      <c r="BB48" s="135"/>
      <c r="BC48" s="4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5"/>
      <c r="BQ48" s="37"/>
      <c r="BR48" s="37"/>
      <c r="BS48" s="37"/>
      <c r="BT48" s="37"/>
      <c r="BU48" s="37"/>
      <c r="BV48" s="37"/>
      <c r="BW48" s="37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</row>
    <row r="49" spans="1:96" s="6" customFormat="1" ht="12.75" customHeight="1" thickTop="1" x14ac:dyDescent="0.15">
      <c r="A49" s="204" t="s">
        <v>84</v>
      </c>
      <c r="B49" s="205"/>
      <c r="C49" s="205"/>
      <c r="D49" s="205"/>
      <c r="E49" s="205"/>
      <c r="F49" s="205"/>
      <c r="G49" s="205"/>
      <c r="H49" s="205"/>
      <c r="I49" s="206"/>
      <c r="J49" s="147" t="s">
        <v>53</v>
      </c>
      <c r="K49" s="148"/>
      <c r="L49" s="168">
        <f>J50*200</f>
        <v>0</v>
      </c>
      <c r="M49" s="169"/>
      <c r="N49" s="170"/>
      <c r="O49" s="147" t="s">
        <v>54</v>
      </c>
      <c r="P49" s="148"/>
      <c r="Q49" s="168">
        <f>O50*200</f>
        <v>0</v>
      </c>
      <c r="R49" s="169"/>
      <c r="S49" s="170"/>
      <c r="T49" s="147" t="s">
        <v>75</v>
      </c>
      <c r="U49" s="148"/>
      <c r="V49" s="200">
        <f>T50*200</f>
        <v>0</v>
      </c>
      <c r="W49" s="201"/>
      <c r="X49" s="202"/>
      <c r="Y49" s="199" t="s">
        <v>82</v>
      </c>
      <c r="Z49" s="148"/>
      <c r="AA49" s="168">
        <f>Y50*200</f>
        <v>0</v>
      </c>
      <c r="AB49" s="169"/>
      <c r="AC49" s="170"/>
      <c r="AD49" s="147" t="s">
        <v>54</v>
      </c>
      <c r="AE49" s="148"/>
      <c r="AF49" s="168">
        <f>AD50*200</f>
        <v>0</v>
      </c>
      <c r="AG49" s="169"/>
      <c r="AH49" s="170"/>
      <c r="AI49" s="147" t="s">
        <v>75</v>
      </c>
      <c r="AJ49" s="148"/>
      <c r="AK49" s="200">
        <f>AI50*200</f>
        <v>0</v>
      </c>
      <c r="AL49" s="201"/>
      <c r="AM49" s="202"/>
      <c r="AN49" s="199" t="s">
        <v>53</v>
      </c>
      <c r="AO49" s="148"/>
      <c r="AP49" s="168">
        <f>AN50*200</f>
        <v>0</v>
      </c>
      <c r="AQ49" s="169"/>
      <c r="AR49" s="170"/>
      <c r="AS49" s="147" t="s">
        <v>54</v>
      </c>
      <c r="AT49" s="148"/>
      <c r="AU49" s="168">
        <f>AS50*200</f>
        <v>0</v>
      </c>
      <c r="AV49" s="169"/>
      <c r="AW49" s="170"/>
      <c r="AX49" s="147" t="s">
        <v>75</v>
      </c>
      <c r="AY49" s="148"/>
      <c r="AZ49" s="200">
        <f>AX50*200</f>
        <v>0</v>
      </c>
      <c r="BA49" s="201"/>
      <c r="BB49" s="261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</row>
    <row r="50" spans="1:96" s="6" customFormat="1" ht="11.25" customHeight="1" x14ac:dyDescent="0.15">
      <c r="A50" s="167"/>
      <c r="B50" s="159"/>
      <c r="C50" s="159"/>
      <c r="D50" s="159"/>
      <c r="E50" s="159"/>
      <c r="F50" s="159"/>
      <c r="G50" s="159"/>
      <c r="H50" s="159"/>
      <c r="I50" s="207"/>
      <c r="J50" s="167"/>
      <c r="K50" s="160"/>
      <c r="L50" s="168"/>
      <c r="M50" s="169"/>
      <c r="N50" s="170"/>
      <c r="O50" s="167"/>
      <c r="P50" s="160"/>
      <c r="Q50" s="168"/>
      <c r="R50" s="169"/>
      <c r="S50" s="170"/>
      <c r="T50" s="167"/>
      <c r="U50" s="160"/>
      <c r="V50" s="168"/>
      <c r="W50" s="169"/>
      <c r="X50" s="203"/>
      <c r="Y50" s="159"/>
      <c r="Z50" s="160"/>
      <c r="AA50" s="168"/>
      <c r="AB50" s="169"/>
      <c r="AC50" s="170"/>
      <c r="AD50" s="167"/>
      <c r="AE50" s="160"/>
      <c r="AF50" s="168"/>
      <c r="AG50" s="169"/>
      <c r="AH50" s="170"/>
      <c r="AI50" s="167"/>
      <c r="AJ50" s="160"/>
      <c r="AK50" s="168"/>
      <c r="AL50" s="169"/>
      <c r="AM50" s="203"/>
      <c r="AN50" s="159"/>
      <c r="AO50" s="160"/>
      <c r="AP50" s="168"/>
      <c r="AQ50" s="169"/>
      <c r="AR50" s="170"/>
      <c r="AS50" s="167"/>
      <c r="AT50" s="160"/>
      <c r="AU50" s="168"/>
      <c r="AV50" s="169"/>
      <c r="AW50" s="170"/>
      <c r="AX50" s="167"/>
      <c r="AY50" s="160"/>
      <c r="AZ50" s="168"/>
      <c r="BA50" s="169"/>
      <c r="BB50" s="170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</row>
    <row r="51" spans="1:96" s="6" customFormat="1" ht="11.25" customHeight="1" x14ac:dyDescent="0.15">
      <c r="A51" s="171" t="s">
        <v>85</v>
      </c>
      <c r="B51" s="172"/>
      <c r="C51" s="172"/>
      <c r="D51" s="172"/>
      <c r="E51" s="172"/>
      <c r="F51" s="172"/>
      <c r="G51" s="172"/>
      <c r="H51" s="172"/>
      <c r="I51" s="173"/>
      <c r="J51" s="167"/>
      <c r="K51" s="160"/>
      <c r="L51" s="168"/>
      <c r="M51" s="169"/>
      <c r="N51" s="170"/>
      <c r="O51" s="167"/>
      <c r="P51" s="160"/>
      <c r="Q51" s="168"/>
      <c r="R51" s="169"/>
      <c r="S51" s="170"/>
      <c r="T51" s="167"/>
      <c r="U51" s="160"/>
      <c r="V51" s="168"/>
      <c r="W51" s="169"/>
      <c r="X51" s="203"/>
      <c r="Y51" s="159"/>
      <c r="Z51" s="160"/>
      <c r="AA51" s="168"/>
      <c r="AB51" s="169"/>
      <c r="AC51" s="170"/>
      <c r="AD51" s="167"/>
      <c r="AE51" s="160"/>
      <c r="AF51" s="168"/>
      <c r="AG51" s="169"/>
      <c r="AH51" s="170"/>
      <c r="AI51" s="167"/>
      <c r="AJ51" s="160"/>
      <c r="AK51" s="168"/>
      <c r="AL51" s="169"/>
      <c r="AM51" s="203"/>
      <c r="AN51" s="159"/>
      <c r="AO51" s="160"/>
      <c r="AP51" s="168"/>
      <c r="AQ51" s="169"/>
      <c r="AR51" s="170"/>
      <c r="AS51" s="167"/>
      <c r="AT51" s="160"/>
      <c r="AU51" s="168"/>
      <c r="AV51" s="169"/>
      <c r="AW51" s="170"/>
      <c r="AX51" s="167"/>
      <c r="AY51" s="160"/>
      <c r="AZ51" s="168"/>
      <c r="BA51" s="169"/>
      <c r="BB51" s="170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</row>
    <row r="52" spans="1:96" s="6" customFormat="1" ht="12" customHeight="1" thickBot="1" x14ac:dyDescent="0.2">
      <c r="A52" s="161" t="s">
        <v>71</v>
      </c>
      <c r="B52" s="162"/>
      <c r="C52" s="162"/>
      <c r="D52" s="162"/>
      <c r="E52" s="162"/>
      <c r="F52" s="162"/>
      <c r="G52" s="162"/>
      <c r="H52" s="162"/>
      <c r="I52" s="163"/>
      <c r="J52" s="164" t="s">
        <v>81</v>
      </c>
      <c r="K52" s="165"/>
      <c r="L52" s="166" t="s">
        <v>44</v>
      </c>
      <c r="M52" s="166"/>
      <c r="N52" s="165"/>
      <c r="O52" s="164" t="s">
        <v>81</v>
      </c>
      <c r="P52" s="165"/>
      <c r="Q52" s="166" t="s">
        <v>44</v>
      </c>
      <c r="R52" s="166"/>
      <c r="S52" s="165"/>
      <c r="T52" s="164" t="s">
        <v>81</v>
      </c>
      <c r="U52" s="165"/>
      <c r="V52" s="254" t="s">
        <v>44</v>
      </c>
      <c r="W52" s="166"/>
      <c r="X52" s="255"/>
      <c r="Y52" s="166" t="s">
        <v>81</v>
      </c>
      <c r="Z52" s="165"/>
      <c r="AA52" s="166" t="s">
        <v>44</v>
      </c>
      <c r="AB52" s="166"/>
      <c r="AC52" s="165"/>
      <c r="AD52" s="164" t="s">
        <v>81</v>
      </c>
      <c r="AE52" s="165"/>
      <c r="AF52" s="166" t="s">
        <v>44</v>
      </c>
      <c r="AG52" s="166"/>
      <c r="AH52" s="165"/>
      <c r="AI52" s="164" t="s">
        <v>81</v>
      </c>
      <c r="AJ52" s="165"/>
      <c r="AK52" s="254" t="s">
        <v>44</v>
      </c>
      <c r="AL52" s="166"/>
      <c r="AM52" s="255"/>
      <c r="AN52" s="166" t="s">
        <v>81</v>
      </c>
      <c r="AO52" s="165"/>
      <c r="AP52" s="166" t="s">
        <v>44</v>
      </c>
      <c r="AQ52" s="166"/>
      <c r="AR52" s="165"/>
      <c r="AS52" s="164" t="s">
        <v>81</v>
      </c>
      <c r="AT52" s="165"/>
      <c r="AU52" s="166" t="s">
        <v>44</v>
      </c>
      <c r="AV52" s="166"/>
      <c r="AW52" s="165"/>
      <c r="AX52" s="164" t="s">
        <v>81</v>
      </c>
      <c r="AY52" s="165"/>
      <c r="AZ52" s="254" t="s">
        <v>44</v>
      </c>
      <c r="BA52" s="166"/>
      <c r="BB52" s="260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</row>
    <row r="53" spans="1:96" s="6" customFormat="1" ht="8.25" customHeight="1" thickTop="1" x14ac:dyDescent="0.15">
      <c r="A53" s="211" t="s">
        <v>55</v>
      </c>
      <c r="B53" s="190"/>
      <c r="C53" s="190"/>
      <c r="D53" s="190"/>
      <c r="E53" s="190"/>
      <c r="F53" s="190"/>
      <c r="G53" s="190"/>
      <c r="H53" s="190"/>
      <c r="I53" s="191"/>
      <c r="J53" s="262">
        <f>SUM(U19,U22,U25,U28,U31,U34,V37,V40,V43,V46,L49,Q49,V49)</f>
        <v>0</v>
      </c>
      <c r="K53" s="263"/>
      <c r="L53" s="263"/>
      <c r="M53" s="263"/>
      <c r="N53" s="263"/>
      <c r="O53" s="263"/>
      <c r="P53" s="263"/>
      <c r="Q53" s="263"/>
      <c r="R53" s="263"/>
      <c r="S53" s="263"/>
      <c r="T53" s="263"/>
      <c r="U53" s="263"/>
      <c r="V53" s="256" t="s">
        <v>44</v>
      </c>
      <c r="W53" s="256"/>
      <c r="X53" s="257"/>
      <c r="Y53" s="262">
        <f>SUM(AJ19,AJ22,AJ25,AJ28,AJ31,AJ34,AK37,AK40,AK43,AK46,AA49,AF49,AK49)</f>
        <v>0</v>
      </c>
      <c r="Z53" s="263"/>
      <c r="AA53" s="263"/>
      <c r="AB53" s="263"/>
      <c r="AC53" s="263"/>
      <c r="AD53" s="263"/>
      <c r="AE53" s="263"/>
      <c r="AF53" s="263"/>
      <c r="AG53" s="263"/>
      <c r="AH53" s="263"/>
      <c r="AI53" s="263"/>
      <c r="AJ53" s="263"/>
      <c r="AK53" s="256" t="s">
        <v>44</v>
      </c>
      <c r="AL53" s="256"/>
      <c r="AM53" s="257"/>
      <c r="AN53" s="262">
        <f>SUM(AY19,AY22,AY25,AY28,AY31,AY34,AZ37,AZ40,AZ43,AZ46,AP49,AU49,AZ49)</f>
        <v>0</v>
      </c>
      <c r="AO53" s="263"/>
      <c r="AP53" s="263"/>
      <c r="AQ53" s="263"/>
      <c r="AR53" s="263"/>
      <c r="AS53" s="263"/>
      <c r="AT53" s="263"/>
      <c r="AU53" s="263"/>
      <c r="AV53" s="263"/>
      <c r="AW53" s="263"/>
      <c r="AX53" s="263"/>
      <c r="AY53" s="263"/>
      <c r="AZ53" s="190" t="s">
        <v>44</v>
      </c>
      <c r="BA53" s="190"/>
      <c r="BB53" s="191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</row>
    <row r="54" spans="1:96" s="6" customFormat="1" ht="8.25" customHeight="1" x14ac:dyDescent="0.15">
      <c r="A54" s="212"/>
      <c r="B54" s="192"/>
      <c r="C54" s="192"/>
      <c r="D54" s="192"/>
      <c r="E54" s="192"/>
      <c r="F54" s="192"/>
      <c r="G54" s="192"/>
      <c r="H54" s="192"/>
      <c r="I54" s="193"/>
      <c r="J54" s="264"/>
      <c r="K54" s="265"/>
      <c r="L54" s="265"/>
      <c r="M54" s="265"/>
      <c r="N54" s="265"/>
      <c r="O54" s="265"/>
      <c r="P54" s="265"/>
      <c r="Q54" s="265"/>
      <c r="R54" s="265"/>
      <c r="S54" s="265"/>
      <c r="T54" s="265"/>
      <c r="U54" s="265"/>
      <c r="V54" s="258"/>
      <c r="W54" s="258"/>
      <c r="X54" s="259"/>
      <c r="Y54" s="264"/>
      <c r="Z54" s="265"/>
      <c r="AA54" s="265"/>
      <c r="AB54" s="265"/>
      <c r="AC54" s="265"/>
      <c r="AD54" s="265"/>
      <c r="AE54" s="265"/>
      <c r="AF54" s="265"/>
      <c r="AG54" s="265"/>
      <c r="AH54" s="265"/>
      <c r="AI54" s="265"/>
      <c r="AJ54" s="265"/>
      <c r="AK54" s="258"/>
      <c r="AL54" s="258"/>
      <c r="AM54" s="259"/>
      <c r="AN54" s="264"/>
      <c r="AO54" s="265"/>
      <c r="AP54" s="265"/>
      <c r="AQ54" s="265"/>
      <c r="AR54" s="265"/>
      <c r="AS54" s="265"/>
      <c r="AT54" s="265"/>
      <c r="AU54" s="265"/>
      <c r="AV54" s="265"/>
      <c r="AW54" s="265"/>
      <c r="AX54" s="265"/>
      <c r="AY54" s="265"/>
      <c r="AZ54" s="192"/>
      <c r="BA54" s="192"/>
      <c r="BB54" s="193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</row>
    <row r="55" spans="1:96" s="6" customFormat="1" ht="8.25" customHeight="1" x14ac:dyDescent="0.1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9"/>
      <c r="L55" s="20"/>
      <c r="M55" s="20"/>
      <c r="N55" s="20"/>
      <c r="O55" s="20"/>
      <c r="P55" s="20"/>
      <c r="Q55" s="20"/>
      <c r="R55" s="21"/>
      <c r="S55" s="21"/>
      <c r="T55" s="22"/>
      <c r="U55" s="22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</row>
    <row r="56" spans="1:96" s="6" customFormat="1" ht="8.25" customHeight="1" x14ac:dyDescent="0.15">
      <c r="A56" s="266" t="s">
        <v>102</v>
      </c>
      <c r="B56" s="266"/>
      <c r="C56" s="266"/>
      <c r="D56" s="266"/>
      <c r="E56" s="266"/>
      <c r="F56" s="266"/>
      <c r="G56" s="266"/>
      <c r="H56" s="266"/>
      <c r="I56" s="266"/>
      <c r="J56" s="266"/>
      <c r="K56" s="268">
        <f>J70+Y70+AN70</f>
        <v>0</v>
      </c>
      <c r="L56" s="269"/>
      <c r="M56" s="269"/>
      <c r="N56" s="269"/>
      <c r="O56" s="269"/>
      <c r="P56" s="269"/>
      <c r="Q56" s="269"/>
      <c r="R56" s="271" t="s">
        <v>44</v>
      </c>
      <c r="S56" s="271"/>
      <c r="T56" s="15"/>
      <c r="U56" s="15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</row>
    <row r="57" spans="1:96" s="6" customFormat="1" ht="8.25" customHeight="1" x14ac:dyDescent="0.15">
      <c r="A57" s="267"/>
      <c r="B57" s="267"/>
      <c r="C57" s="267"/>
      <c r="D57" s="267"/>
      <c r="E57" s="267"/>
      <c r="F57" s="267"/>
      <c r="G57" s="267"/>
      <c r="H57" s="267"/>
      <c r="I57" s="267"/>
      <c r="J57" s="267"/>
      <c r="K57" s="270"/>
      <c r="L57" s="270"/>
      <c r="M57" s="270"/>
      <c r="N57" s="270"/>
      <c r="O57" s="270"/>
      <c r="P57" s="270"/>
      <c r="Q57" s="270"/>
      <c r="R57" s="272"/>
      <c r="S57" s="272"/>
      <c r="T57" s="15"/>
      <c r="U57" s="15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</row>
    <row r="58" spans="1:96" s="6" customFormat="1" ht="11.25" customHeight="1" x14ac:dyDescent="0.1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</row>
    <row r="59" spans="1:96" s="6" customFormat="1" ht="11.25" customHeight="1" x14ac:dyDescent="0.15">
      <c r="A59" s="273"/>
      <c r="B59" s="274"/>
      <c r="C59" s="274"/>
      <c r="D59" s="274"/>
      <c r="E59" s="274"/>
      <c r="F59" s="274"/>
      <c r="G59" s="274"/>
      <c r="H59" s="274"/>
      <c r="I59" s="274"/>
      <c r="J59" s="214"/>
      <c r="K59" s="215"/>
      <c r="L59" s="215"/>
      <c r="M59" s="215"/>
      <c r="N59" s="215" t="s">
        <v>19</v>
      </c>
      <c r="O59" s="215"/>
      <c r="P59" s="215"/>
      <c r="Q59" s="215"/>
      <c r="R59" s="215"/>
      <c r="S59" s="215"/>
      <c r="T59" s="248" t="s">
        <v>20</v>
      </c>
      <c r="U59" s="248"/>
      <c r="V59" s="248"/>
      <c r="W59" s="248"/>
      <c r="X59" s="249"/>
      <c r="Y59" s="214"/>
      <c r="Z59" s="215"/>
      <c r="AA59" s="215"/>
      <c r="AB59" s="215"/>
      <c r="AC59" s="215" t="s">
        <v>19</v>
      </c>
      <c r="AD59" s="215"/>
      <c r="AE59" s="215"/>
      <c r="AF59" s="215"/>
      <c r="AG59" s="215"/>
      <c r="AH59" s="215"/>
      <c r="AI59" s="248" t="s">
        <v>20</v>
      </c>
      <c r="AJ59" s="248"/>
      <c r="AK59" s="248"/>
      <c r="AL59" s="248"/>
      <c r="AM59" s="249"/>
      <c r="AN59" s="214"/>
      <c r="AO59" s="215"/>
      <c r="AP59" s="215"/>
      <c r="AQ59" s="215"/>
      <c r="AR59" s="215" t="s">
        <v>19</v>
      </c>
      <c r="AS59" s="215"/>
      <c r="AT59" s="215"/>
      <c r="AU59" s="215"/>
      <c r="AV59" s="215"/>
      <c r="AW59" s="215"/>
      <c r="AX59" s="248" t="s">
        <v>20</v>
      </c>
      <c r="AY59" s="248"/>
      <c r="AZ59" s="248"/>
      <c r="BA59" s="248"/>
      <c r="BB59" s="249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</row>
    <row r="60" spans="1:96" s="6" customFormat="1" ht="11.25" customHeight="1" x14ac:dyDescent="0.15">
      <c r="A60" s="275"/>
      <c r="B60" s="276"/>
      <c r="C60" s="276"/>
      <c r="D60" s="276"/>
      <c r="E60" s="276"/>
      <c r="F60" s="276"/>
      <c r="G60" s="276"/>
      <c r="H60" s="276"/>
      <c r="I60" s="276"/>
      <c r="J60" s="252"/>
      <c r="K60" s="253"/>
      <c r="L60" s="253"/>
      <c r="M60" s="253"/>
      <c r="N60" s="253"/>
      <c r="O60" s="253"/>
      <c r="P60" s="253"/>
      <c r="Q60" s="253"/>
      <c r="R60" s="253"/>
      <c r="S60" s="253"/>
      <c r="T60" s="250"/>
      <c r="U60" s="250"/>
      <c r="V60" s="250"/>
      <c r="W60" s="250"/>
      <c r="X60" s="251"/>
      <c r="Y60" s="252"/>
      <c r="Z60" s="253"/>
      <c r="AA60" s="253"/>
      <c r="AB60" s="253"/>
      <c r="AC60" s="253"/>
      <c r="AD60" s="253"/>
      <c r="AE60" s="253"/>
      <c r="AF60" s="253"/>
      <c r="AG60" s="253"/>
      <c r="AH60" s="253"/>
      <c r="AI60" s="250"/>
      <c r="AJ60" s="250"/>
      <c r="AK60" s="250"/>
      <c r="AL60" s="250"/>
      <c r="AM60" s="251"/>
      <c r="AN60" s="252"/>
      <c r="AO60" s="253"/>
      <c r="AP60" s="253"/>
      <c r="AQ60" s="253"/>
      <c r="AR60" s="253"/>
      <c r="AS60" s="253"/>
      <c r="AT60" s="253"/>
      <c r="AU60" s="253"/>
      <c r="AV60" s="253"/>
      <c r="AW60" s="253"/>
      <c r="AX60" s="250"/>
      <c r="AY60" s="250"/>
      <c r="AZ60" s="250"/>
      <c r="BA60" s="250"/>
      <c r="BB60" s="251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</row>
    <row r="61" spans="1:96" s="6" customFormat="1" ht="11.25" customHeight="1" x14ac:dyDescent="0.15">
      <c r="A61" s="214" t="s">
        <v>56</v>
      </c>
      <c r="B61" s="215"/>
      <c r="C61" s="215"/>
      <c r="D61" s="215"/>
      <c r="E61" s="215"/>
      <c r="F61" s="320"/>
      <c r="G61" s="246" t="s">
        <v>58</v>
      </c>
      <c r="H61" s="239"/>
      <c r="I61" s="239"/>
      <c r="J61" s="230"/>
      <c r="K61" s="231"/>
      <c r="L61" s="231"/>
      <c r="M61" s="231"/>
      <c r="N61" s="231"/>
      <c r="O61" s="231"/>
      <c r="P61" s="234" t="s">
        <v>41</v>
      </c>
      <c r="Q61" s="236"/>
      <c r="R61" s="237">
        <f>J61*360</f>
        <v>0</v>
      </c>
      <c r="S61" s="237"/>
      <c r="T61" s="237"/>
      <c r="U61" s="237"/>
      <c r="V61" s="237"/>
      <c r="W61" s="234" t="s">
        <v>44</v>
      </c>
      <c r="X61" s="235"/>
      <c r="Y61" s="230"/>
      <c r="Z61" s="231"/>
      <c r="AA61" s="231"/>
      <c r="AB61" s="231"/>
      <c r="AC61" s="231"/>
      <c r="AD61" s="231"/>
      <c r="AE61" s="234" t="s">
        <v>41</v>
      </c>
      <c r="AF61" s="236"/>
      <c r="AG61" s="237">
        <f>Y61*360</f>
        <v>0</v>
      </c>
      <c r="AH61" s="237"/>
      <c r="AI61" s="237"/>
      <c r="AJ61" s="237"/>
      <c r="AK61" s="237"/>
      <c r="AL61" s="234" t="s">
        <v>44</v>
      </c>
      <c r="AM61" s="235"/>
      <c r="AN61" s="230"/>
      <c r="AO61" s="231"/>
      <c r="AP61" s="231"/>
      <c r="AQ61" s="231"/>
      <c r="AR61" s="231"/>
      <c r="AS61" s="231"/>
      <c r="AT61" s="234" t="s">
        <v>41</v>
      </c>
      <c r="AU61" s="236"/>
      <c r="AV61" s="237">
        <f>AN61*360</f>
        <v>0</v>
      </c>
      <c r="AW61" s="237"/>
      <c r="AX61" s="237"/>
      <c r="AY61" s="237"/>
      <c r="AZ61" s="237"/>
      <c r="BA61" s="234" t="s">
        <v>44</v>
      </c>
      <c r="BB61" s="235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</row>
    <row r="62" spans="1:96" s="6" customFormat="1" ht="11.25" customHeight="1" x14ac:dyDescent="0.15">
      <c r="A62" s="252"/>
      <c r="B62" s="253"/>
      <c r="C62" s="253"/>
      <c r="D62" s="253"/>
      <c r="E62" s="253"/>
      <c r="F62" s="321"/>
      <c r="G62" s="247"/>
      <c r="H62" s="242"/>
      <c r="I62" s="242"/>
      <c r="J62" s="232"/>
      <c r="K62" s="233"/>
      <c r="L62" s="233"/>
      <c r="M62" s="233"/>
      <c r="N62" s="233"/>
      <c r="O62" s="233"/>
      <c r="P62" s="222"/>
      <c r="Q62" s="225"/>
      <c r="R62" s="227"/>
      <c r="S62" s="227"/>
      <c r="T62" s="227"/>
      <c r="U62" s="227"/>
      <c r="V62" s="227"/>
      <c r="W62" s="222"/>
      <c r="X62" s="223"/>
      <c r="Y62" s="232"/>
      <c r="Z62" s="233"/>
      <c r="AA62" s="233"/>
      <c r="AB62" s="233"/>
      <c r="AC62" s="233"/>
      <c r="AD62" s="233"/>
      <c r="AE62" s="222"/>
      <c r="AF62" s="225"/>
      <c r="AG62" s="227"/>
      <c r="AH62" s="227"/>
      <c r="AI62" s="227"/>
      <c r="AJ62" s="227"/>
      <c r="AK62" s="227"/>
      <c r="AL62" s="222"/>
      <c r="AM62" s="223"/>
      <c r="AN62" s="232"/>
      <c r="AO62" s="233"/>
      <c r="AP62" s="233"/>
      <c r="AQ62" s="233"/>
      <c r="AR62" s="233"/>
      <c r="AS62" s="233"/>
      <c r="AT62" s="222"/>
      <c r="AU62" s="225"/>
      <c r="AV62" s="227"/>
      <c r="AW62" s="227"/>
      <c r="AX62" s="227"/>
      <c r="AY62" s="227"/>
      <c r="AZ62" s="227"/>
      <c r="BA62" s="222"/>
      <c r="BB62" s="223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</row>
    <row r="63" spans="1:96" s="6" customFormat="1" ht="11.25" customHeight="1" x14ac:dyDescent="0.15">
      <c r="A63" s="238" t="s">
        <v>59</v>
      </c>
      <c r="B63" s="239"/>
      <c r="C63" s="239"/>
      <c r="D63" s="239"/>
      <c r="E63" s="239"/>
      <c r="F63" s="239"/>
      <c r="G63" s="239"/>
      <c r="H63" s="239"/>
      <c r="I63" s="240"/>
      <c r="J63" s="230"/>
      <c r="K63" s="231"/>
      <c r="L63" s="231"/>
      <c r="M63" s="231"/>
      <c r="N63" s="231"/>
      <c r="O63" s="231"/>
      <c r="P63" s="234" t="s">
        <v>41</v>
      </c>
      <c r="Q63" s="236"/>
      <c r="R63" s="237">
        <f>J63*290</f>
        <v>0</v>
      </c>
      <c r="S63" s="237"/>
      <c r="T63" s="237"/>
      <c r="U63" s="237"/>
      <c r="V63" s="237"/>
      <c r="W63" s="234" t="s">
        <v>44</v>
      </c>
      <c r="X63" s="235"/>
      <c r="Y63" s="230"/>
      <c r="Z63" s="231"/>
      <c r="AA63" s="231"/>
      <c r="AB63" s="231"/>
      <c r="AC63" s="231"/>
      <c r="AD63" s="231"/>
      <c r="AE63" s="234" t="s">
        <v>41</v>
      </c>
      <c r="AF63" s="236"/>
      <c r="AG63" s="237">
        <f>Y63*290</f>
        <v>0</v>
      </c>
      <c r="AH63" s="237"/>
      <c r="AI63" s="237"/>
      <c r="AJ63" s="237"/>
      <c r="AK63" s="237"/>
      <c r="AL63" s="234" t="s">
        <v>44</v>
      </c>
      <c r="AM63" s="235"/>
      <c r="AN63" s="230"/>
      <c r="AO63" s="231"/>
      <c r="AP63" s="231"/>
      <c r="AQ63" s="231"/>
      <c r="AR63" s="231"/>
      <c r="AS63" s="231"/>
      <c r="AT63" s="234" t="s">
        <v>41</v>
      </c>
      <c r="AU63" s="236"/>
      <c r="AV63" s="237">
        <f>AN63*290</f>
        <v>0</v>
      </c>
      <c r="AW63" s="237"/>
      <c r="AX63" s="237"/>
      <c r="AY63" s="237"/>
      <c r="AZ63" s="237"/>
      <c r="BA63" s="234" t="s">
        <v>44</v>
      </c>
      <c r="BB63" s="235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</row>
    <row r="64" spans="1:96" s="6" customFormat="1" ht="11.25" customHeight="1" x14ac:dyDescent="0.15">
      <c r="A64" s="241"/>
      <c r="B64" s="242"/>
      <c r="C64" s="242"/>
      <c r="D64" s="242"/>
      <c r="E64" s="242"/>
      <c r="F64" s="242"/>
      <c r="G64" s="242"/>
      <c r="H64" s="242"/>
      <c r="I64" s="243"/>
      <c r="J64" s="232"/>
      <c r="K64" s="233"/>
      <c r="L64" s="233"/>
      <c r="M64" s="233"/>
      <c r="N64" s="233"/>
      <c r="O64" s="233"/>
      <c r="P64" s="132"/>
      <c r="Q64" s="244"/>
      <c r="R64" s="245"/>
      <c r="S64" s="245"/>
      <c r="T64" s="245"/>
      <c r="U64" s="245"/>
      <c r="V64" s="245"/>
      <c r="W64" s="132"/>
      <c r="X64" s="133"/>
      <c r="Y64" s="232"/>
      <c r="Z64" s="233"/>
      <c r="AA64" s="233"/>
      <c r="AB64" s="233"/>
      <c r="AC64" s="233"/>
      <c r="AD64" s="233"/>
      <c r="AE64" s="132"/>
      <c r="AF64" s="244"/>
      <c r="AG64" s="245"/>
      <c r="AH64" s="245"/>
      <c r="AI64" s="245"/>
      <c r="AJ64" s="245"/>
      <c r="AK64" s="245"/>
      <c r="AL64" s="132"/>
      <c r="AM64" s="133"/>
      <c r="AN64" s="232"/>
      <c r="AO64" s="233"/>
      <c r="AP64" s="233"/>
      <c r="AQ64" s="233"/>
      <c r="AR64" s="233"/>
      <c r="AS64" s="233"/>
      <c r="AT64" s="132"/>
      <c r="AU64" s="244"/>
      <c r="AV64" s="245"/>
      <c r="AW64" s="245"/>
      <c r="AX64" s="245"/>
      <c r="AY64" s="245"/>
      <c r="AZ64" s="245"/>
      <c r="BA64" s="132"/>
      <c r="BB64" s="133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</row>
    <row r="65" spans="1:96" s="6" customFormat="1" ht="11.25" customHeight="1" x14ac:dyDescent="0.15">
      <c r="A65" s="216" t="s">
        <v>64</v>
      </c>
      <c r="B65" s="217"/>
      <c r="C65" s="217"/>
      <c r="D65" s="217"/>
      <c r="E65" s="217"/>
      <c r="F65" s="217"/>
      <c r="G65" s="217"/>
      <c r="H65" s="217"/>
      <c r="I65" s="217"/>
      <c r="J65" s="230"/>
      <c r="K65" s="231"/>
      <c r="L65" s="231"/>
      <c r="M65" s="231"/>
      <c r="N65" s="231"/>
      <c r="O65" s="231"/>
      <c r="P65" s="220" t="s">
        <v>41</v>
      </c>
      <c r="Q65" s="224"/>
      <c r="R65" s="226">
        <f>J65*270</f>
        <v>0</v>
      </c>
      <c r="S65" s="226"/>
      <c r="T65" s="226"/>
      <c r="U65" s="226"/>
      <c r="V65" s="226"/>
      <c r="W65" s="220" t="s">
        <v>44</v>
      </c>
      <c r="X65" s="221"/>
      <c r="Y65" s="230"/>
      <c r="Z65" s="231"/>
      <c r="AA65" s="231"/>
      <c r="AB65" s="231"/>
      <c r="AC65" s="231"/>
      <c r="AD65" s="231"/>
      <c r="AE65" s="220" t="s">
        <v>100</v>
      </c>
      <c r="AF65" s="224"/>
      <c r="AG65" s="226">
        <f>Y65*270</f>
        <v>0</v>
      </c>
      <c r="AH65" s="226"/>
      <c r="AI65" s="226"/>
      <c r="AJ65" s="226"/>
      <c r="AK65" s="226"/>
      <c r="AL65" s="220" t="s">
        <v>44</v>
      </c>
      <c r="AM65" s="221"/>
      <c r="AN65" s="230"/>
      <c r="AO65" s="231"/>
      <c r="AP65" s="231"/>
      <c r="AQ65" s="231"/>
      <c r="AR65" s="231"/>
      <c r="AS65" s="231"/>
      <c r="AT65" s="220" t="s">
        <v>41</v>
      </c>
      <c r="AU65" s="224"/>
      <c r="AV65" s="226">
        <f>AN65*270</f>
        <v>0</v>
      </c>
      <c r="AW65" s="226"/>
      <c r="AX65" s="226"/>
      <c r="AY65" s="226"/>
      <c r="AZ65" s="226"/>
      <c r="BA65" s="220" t="s">
        <v>44</v>
      </c>
      <c r="BB65" s="221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</row>
    <row r="66" spans="1:96" s="6" customFormat="1" ht="11.25" customHeight="1" x14ac:dyDescent="0.15">
      <c r="A66" s="228"/>
      <c r="B66" s="229"/>
      <c r="C66" s="229"/>
      <c r="D66" s="229"/>
      <c r="E66" s="229"/>
      <c r="F66" s="229"/>
      <c r="G66" s="229"/>
      <c r="H66" s="229"/>
      <c r="I66" s="229"/>
      <c r="J66" s="232"/>
      <c r="K66" s="233"/>
      <c r="L66" s="233"/>
      <c r="M66" s="233"/>
      <c r="N66" s="233"/>
      <c r="O66" s="233"/>
      <c r="P66" s="222"/>
      <c r="Q66" s="225"/>
      <c r="R66" s="227"/>
      <c r="S66" s="227"/>
      <c r="T66" s="227"/>
      <c r="U66" s="227"/>
      <c r="V66" s="227"/>
      <c r="W66" s="222"/>
      <c r="X66" s="223"/>
      <c r="Y66" s="232"/>
      <c r="Z66" s="233"/>
      <c r="AA66" s="233"/>
      <c r="AB66" s="233"/>
      <c r="AC66" s="233"/>
      <c r="AD66" s="233"/>
      <c r="AE66" s="222"/>
      <c r="AF66" s="225"/>
      <c r="AG66" s="227"/>
      <c r="AH66" s="227"/>
      <c r="AI66" s="227"/>
      <c r="AJ66" s="227"/>
      <c r="AK66" s="227"/>
      <c r="AL66" s="222"/>
      <c r="AM66" s="223"/>
      <c r="AN66" s="232"/>
      <c r="AO66" s="233"/>
      <c r="AP66" s="233"/>
      <c r="AQ66" s="233"/>
      <c r="AR66" s="233"/>
      <c r="AS66" s="233"/>
      <c r="AT66" s="222"/>
      <c r="AU66" s="225"/>
      <c r="AV66" s="227"/>
      <c r="AW66" s="227"/>
      <c r="AX66" s="227"/>
      <c r="AY66" s="227"/>
      <c r="AZ66" s="227"/>
      <c r="BA66" s="222"/>
      <c r="BB66" s="223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</row>
    <row r="67" spans="1:96" s="6" customFormat="1" ht="14.25" customHeight="1" x14ac:dyDescent="0.15">
      <c r="A67" s="214" t="s">
        <v>98</v>
      </c>
      <c r="B67" s="215"/>
      <c r="C67" s="215"/>
      <c r="D67" s="215"/>
      <c r="E67" s="215"/>
      <c r="F67" s="215"/>
      <c r="G67" s="215"/>
      <c r="H67" s="215"/>
      <c r="I67" s="215"/>
      <c r="J67" s="208"/>
      <c r="K67" s="209"/>
      <c r="L67" s="209"/>
      <c r="M67" s="209"/>
      <c r="N67" s="209"/>
      <c r="O67" s="209"/>
      <c r="P67" s="209"/>
      <c r="Q67" s="209"/>
      <c r="R67" s="209"/>
      <c r="S67" s="209"/>
      <c r="T67" s="210"/>
      <c r="U67" s="194">
        <f>N68*V69</f>
        <v>0</v>
      </c>
      <c r="V67" s="194"/>
      <c r="W67" s="194"/>
      <c r="X67" s="195"/>
      <c r="Y67" s="208"/>
      <c r="Z67" s="209"/>
      <c r="AA67" s="209"/>
      <c r="AB67" s="209"/>
      <c r="AC67" s="209"/>
      <c r="AD67" s="209"/>
      <c r="AE67" s="209"/>
      <c r="AF67" s="209"/>
      <c r="AG67" s="209"/>
      <c r="AH67" s="209"/>
      <c r="AI67" s="210"/>
      <c r="AJ67" s="194">
        <f>AC68*AK69</f>
        <v>0</v>
      </c>
      <c r="AK67" s="194"/>
      <c r="AL67" s="194"/>
      <c r="AM67" s="195"/>
      <c r="AN67" s="208"/>
      <c r="AO67" s="209"/>
      <c r="AP67" s="209"/>
      <c r="AQ67" s="209"/>
      <c r="AR67" s="209"/>
      <c r="AS67" s="209"/>
      <c r="AT67" s="209"/>
      <c r="AU67" s="209"/>
      <c r="AV67" s="209"/>
      <c r="AW67" s="209"/>
      <c r="AX67" s="210"/>
      <c r="AY67" s="194">
        <f>AR68*AZ69</f>
        <v>0</v>
      </c>
      <c r="AZ67" s="194"/>
      <c r="BA67" s="194"/>
      <c r="BB67" s="195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</row>
    <row r="68" spans="1:96" s="6" customFormat="1" ht="11.25" customHeight="1" x14ac:dyDescent="0.15">
      <c r="A68" s="216"/>
      <c r="B68" s="217"/>
      <c r="C68" s="217"/>
      <c r="D68" s="217"/>
      <c r="E68" s="217"/>
      <c r="F68" s="217"/>
      <c r="G68" s="217"/>
      <c r="H68" s="217"/>
      <c r="I68" s="217"/>
      <c r="J68" s="167"/>
      <c r="K68" s="159"/>
      <c r="L68" s="159"/>
      <c r="M68" s="159"/>
      <c r="N68" s="149"/>
      <c r="O68" s="149"/>
      <c r="P68" s="149"/>
      <c r="Q68" s="149"/>
      <c r="R68" s="149"/>
      <c r="S68" s="182"/>
      <c r="T68" s="183"/>
      <c r="U68" s="196"/>
      <c r="V68" s="196"/>
      <c r="W68" s="196"/>
      <c r="X68" s="197"/>
      <c r="Y68" s="167"/>
      <c r="Z68" s="159"/>
      <c r="AA68" s="159"/>
      <c r="AB68" s="159"/>
      <c r="AC68" s="149"/>
      <c r="AD68" s="149"/>
      <c r="AE68" s="149"/>
      <c r="AF68" s="149"/>
      <c r="AG68" s="149"/>
      <c r="AH68" s="182"/>
      <c r="AI68" s="183"/>
      <c r="AJ68" s="196"/>
      <c r="AK68" s="196"/>
      <c r="AL68" s="196"/>
      <c r="AM68" s="197"/>
      <c r="AN68" s="167"/>
      <c r="AO68" s="159"/>
      <c r="AP68" s="159"/>
      <c r="AQ68" s="159"/>
      <c r="AR68" s="149"/>
      <c r="AS68" s="149"/>
      <c r="AT68" s="149"/>
      <c r="AU68" s="149"/>
      <c r="AV68" s="149"/>
      <c r="AW68" s="182"/>
      <c r="AX68" s="183"/>
      <c r="AY68" s="196"/>
      <c r="AZ68" s="196"/>
      <c r="BA68" s="196"/>
      <c r="BB68" s="197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</row>
    <row r="69" spans="1:96" s="6" customFormat="1" ht="11.25" customHeight="1" thickBot="1" x14ac:dyDescent="0.2">
      <c r="A69" s="218"/>
      <c r="B69" s="219"/>
      <c r="C69" s="219"/>
      <c r="D69" s="219"/>
      <c r="E69" s="219"/>
      <c r="F69" s="219"/>
      <c r="G69" s="219"/>
      <c r="H69" s="219"/>
      <c r="I69" s="219"/>
      <c r="J69" s="213"/>
      <c r="K69" s="128"/>
      <c r="L69" s="128"/>
      <c r="M69" s="128"/>
      <c r="N69" s="128"/>
      <c r="O69" s="128"/>
      <c r="P69" s="128"/>
      <c r="Q69" s="128"/>
      <c r="R69" s="128"/>
      <c r="S69" s="184"/>
      <c r="T69" s="185"/>
      <c r="U69" s="64" t="str">
        <f>IF(ISNA(VLOOKUP(J67,$CM$103:$CP$124,2,FALSE)),"",VLOOKUP(J67,$CM$103:$CP$124,2,FALSE))</f>
        <v/>
      </c>
      <c r="V69" s="69">
        <f>IF(J67&gt;0,U69,0)</f>
        <v>0</v>
      </c>
      <c r="W69" s="180" t="s">
        <v>44</v>
      </c>
      <c r="X69" s="181"/>
      <c r="Y69" s="213"/>
      <c r="Z69" s="128"/>
      <c r="AA69" s="128"/>
      <c r="AB69" s="128"/>
      <c r="AC69" s="128"/>
      <c r="AD69" s="128"/>
      <c r="AE69" s="128"/>
      <c r="AF69" s="128"/>
      <c r="AG69" s="128"/>
      <c r="AH69" s="184"/>
      <c r="AI69" s="185"/>
      <c r="AJ69" s="64" t="str">
        <f>IF(ISNA(VLOOKUP(Y67,$CM$103:$CP$124,2,FALSE)),"",VLOOKUP(Y67,$CM$103:$CP$124,2,FALSE))</f>
        <v/>
      </c>
      <c r="AK69" s="69">
        <f>IF(Y67&gt;0,AJ69,0)</f>
        <v>0</v>
      </c>
      <c r="AL69" s="180" t="s">
        <v>44</v>
      </c>
      <c r="AM69" s="181"/>
      <c r="AN69" s="213"/>
      <c r="AO69" s="128"/>
      <c r="AP69" s="128"/>
      <c r="AQ69" s="128"/>
      <c r="AR69" s="128"/>
      <c r="AS69" s="128"/>
      <c r="AT69" s="128"/>
      <c r="AU69" s="128"/>
      <c r="AV69" s="128"/>
      <c r="AW69" s="184"/>
      <c r="AX69" s="185"/>
      <c r="AY69" s="64" t="str">
        <f>IF(ISNA(VLOOKUP(AN67,$CM$103:$CP$124,2,FALSE)),"",VLOOKUP(AN67,$CM$103:$CP$124,2,FALSE))</f>
        <v/>
      </c>
      <c r="AZ69" s="69">
        <f>IF(AN67&gt;0,AY69,0)</f>
        <v>0</v>
      </c>
      <c r="BA69" s="180" t="s">
        <v>44</v>
      </c>
      <c r="BB69" s="181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39"/>
      <c r="CK69" s="39"/>
      <c r="CL69" s="39"/>
      <c r="CM69" s="39"/>
      <c r="CN69" s="39"/>
      <c r="CO69" s="39"/>
      <c r="CP69" s="39"/>
      <c r="CQ69" s="39"/>
      <c r="CR69" s="39"/>
    </row>
    <row r="70" spans="1:96" s="6" customFormat="1" ht="11.25" customHeight="1" thickTop="1" x14ac:dyDescent="0.15">
      <c r="A70" s="211" t="s">
        <v>55</v>
      </c>
      <c r="B70" s="190"/>
      <c r="C70" s="190"/>
      <c r="D70" s="190"/>
      <c r="E70" s="190"/>
      <c r="F70" s="190"/>
      <c r="G70" s="190"/>
      <c r="H70" s="190"/>
      <c r="I70" s="190"/>
      <c r="J70" s="186">
        <f>SUM(R61:V66,U67)</f>
        <v>0</v>
      </c>
      <c r="K70" s="187"/>
      <c r="L70" s="187"/>
      <c r="M70" s="187"/>
      <c r="N70" s="187"/>
      <c r="O70" s="187"/>
      <c r="P70" s="187"/>
      <c r="Q70" s="187"/>
      <c r="R70" s="187"/>
      <c r="S70" s="187"/>
      <c r="T70" s="187"/>
      <c r="U70" s="187"/>
      <c r="V70" s="190" t="s">
        <v>44</v>
      </c>
      <c r="W70" s="190"/>
      <c r="X70" s="191"/>
      <c r="Y70" s="186">
        <f>SUM(AG61:AK66,AJ67)</f>
        <v>0</v>
      </c>
      <c r="Z70" s="187"/>
      <c r="AA70" s="187"/>
      <c r="AB70" s="187"/>
      <c r="AC70" s="187"/>
      <c r="AD70" s="187"/>
      <c r="AE70" s="187"/>
      <c r="AF70" s="187"/>
      <c r="AG70" s="187"/>
      <c r="AH70" s="187"/>
      <c r="AI70" s="187"/>
      <c r="AJ70" s="187"/>
      <c r="AK70" s="190" t="s">
        <v>44</v>
      </c>
      <c r="AL70" s="190"/>
      <c r="AM70" s="191"/>
      <c r="AN70" s="186">
        <f>SUM(AV61:AZ66,AY67)</f>
        <v>0</v>
      </c>
      <c r="AO70" s="187"/>
      <c r="AP70" s="187"/>
      <c r="AQ70" s="187"/>
      <c r="AR70" s="187"/>
      <c r="AS70" s="187"/>
      <c r="AT70" s="187"/>
      <c r="AU70" s="187"/>
      <c r="AV70" s="187"/>
      <c r="AW70" s="187"/>
      <c r="AX70" s="187"/>
      <c r="AY70" s="187"/>
      <c r="AZ70" s="190" t="s">
        <v>44</v>
      </c>
      <c r="BA70" s="190"/>
      <c r="BB70" s="191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</row>
    <row r="71" spans="1:96" s="6" customFormat="1" ht="11.25" customHeight="1" x14ac:dyDescent="0.15">
      <c r="A71" s="212"/>
      <c r="B71" s="192"/>
      <c r="C71" s="192"/>
      <c r="D71" s="192"/>
      <c r="E71" s="192"/>
      <c r="F71" s="192"/>
      <c r="G71" s="192"/>
      <c r="H71" s="192"/>
      <c r="I71" s="192"/>
      <c r="J71" s="188"/>
      <c r="K71" s="189"/>
      <c r="L71" s="189"/>
      <c r="M71" s="189"/>
      <c r="N71" s="189"/>
      <c r="O71" s="189"/>
      <c r="P71" s="189"/>
      <c r="Q71" s="189"/>
      <c r="R71" s="189"/>
      <c r="S71" s="189"/>
      <c r="T71" s="189"/>
      <c r="U71" s="189"/>
      <c r="V71" s="192"/>
      <c r="W71" s="192"/>
      <c r="X71" s="193"/>
      <c r="Y71" s="188"/>
      <c r="Z71" s="189"/>
      <c r="AA71" s="189"/>
      <c r="AB71" s="189"/>
      <c r="AC71" s="189"/>
      <c r="AD71" s="189"/>
      <c r="AE71" s="189"/>
      <c r="AF71" s="189"/>
      <c r="AG71" s="189"/>
      <c r="AH71" s="189"/>
      <c r="AI71" s="189"/>
      <c r="AJ71" s="189"/>
      <c r="AK71" s="192"/>
      <c r="AL71" s="192"/>
      <c r="AM71" s="193"/>
      <c r="AN71" s="188"/>
      <c r="AO71" s="189"/>
      <c r="AP71" s="189"/>
      <c r="AQ71" s="189"/>
      <c r="AR71" s="189"/>
      <c r="AS71" s="189"/>
      <c r="AT71" s="189"/>
      <c r="AU71" s="189"/>
      <c r="AV71" s="189"/>
      <c r="AW71" s="189"/>
      <c r="AX71" s="189"/>
      <c r="AY71" s="189"/>
      <c r="AZ71" s="192"/>
      <c r="BA71" s="192"/>
      <c r="BB71" s="193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39"/>
      <c r="BR71" s="39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</row>
    <row r="72" spans="1:96" s="6" customFormat="1" ht="11.25" customHeight="1" thickBot="1" x14ac:dyDescent="0.2">
      <c r="A72" s="23"/>
      <c r="B72" s="175" t="s">
        <v>60</v>
      </c>
      <c r="C72" s="175"/>
      <c r="D72" s="175"/>
      <c r="E72" s="175"/>
      <c r="F72" s="175"/>
      <c r="G72" s="175"/>
      <c r="H72" s="175"/>
      <c r="I72" s="174" t="s">
        <v>95</v>
      </c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74"/>
      <c r="AF72" s="174"/>
      <c r="AG72" s="174"/>
      <c r="AH72" s="174"/>
      <c r="AI72" s="174"/>
      <c r="AJ72" s="174"/>
      <c r="AK72" s="174"/>
      <c r="AL72" s="174"/>
      <c r="AM72" s="174"/>
      <c r="AN72" s="174"/>
      <c r="AO72" s="174"/>
      <c r="AP72" s="174"/>
      <c r="AQ72" s="174"/>
      <c r="AR72" s="174"/>
      <c r="AS72" s="174"/>
      <c r="AT72" s="174"/>
      <c r="AU72" s="54"/>
      <c r="AV72" s="54"/>
      <c r="AW72" s="24"/>
      <c r="AX72" s="24"/>
      <c r="AY72" s="24"/>
      <c r="AZ72" s="24"/>
      <c r="BA72" s="24"/>
      <c r="BB72" s="3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</row>
    <row r="73" spans="1:96" s="6" customFormat="1" ht="11.25" customHeight="1" thickTop="1" x14ac:dyDescent="0.15">
      <c r="A73" s="25"/>
      <c r="B73" s="176"/>
      <c r="C73" s="176"/>
      <c r="D73" s="176"/>
      <c r="E73" s="176"/>
      <c r="F73" s="176"/>
      <c r="G73" s="176"/>
      <c r="H73" s="176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59"/>
      <c r="Z73" s="159"/>
      <c r="AA73" s="159"/>
      <c r="AB73" s="159"/>
      <c r="AC73" s="159"/>
      <c r="AD73" s="159"/>
      <c r="AE73" s="159"/>
      <c r="AF73" s="159"/>
      <c r="AG73" s="159"/>
      <c r="AH73" s="159"/>
      <c r="AI73" s="159"/>
      <c r="AJ73" s="159"/>
      <c r="AK73" s="159"/>
      <c r="AL73" s="159"/>
      <c r="AM73" s="159"/>
      <c r="AN73" s="159"/>
      <c r="AO73" s="159"/>
      <c r="AP73" s="159"/>
      <c r="AQ73" s="159"/>
      <c r="AR73" s="159"/>
      <c r="AS73" s="159"/>
      <c r="AT73" s="159"/>
      <c r="AU73" s="5"/>
      <c r="AV73" s="5"/>
      <c r="AW73" s="26"/>
      <c r="AX73" s="26"/>
      <c r="AY73" s="26"/>
      <c r="AZ73" s="26"/>
      <c r="BA73" s="26"/>
      <c r="BB73" s="27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</row>
    <row r="74" spans="1:96" s="6" customFormat="1" ht="17.25" customHeight="1" x14ac:dyDescent="0.15">
      <c r="A74" s="36"/>
      <c r="B74" s="3"/>
      <c r="C74" s="3"/>
      <c r="D74" s="3"/>
      <c r="E74" s="3"/>
      <c r="F74" s="3"/>
      <c r="G74" s="3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9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39"/>
      <c r="BR74" s="39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</row>
    <row r="75" spans="1:96" s="6" customFormat="1" ht="17.25" customHeight="1" x14ac:dyDescent="0.15">
      <c r="A75" s="36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9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</row>
    <row r="76" spans="1:96" s="6" customFormat="1" ht="17.25" customHeight="1" thickBot="1" x14ac:dyDescent="0.2">
      <c r="A76" s="57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1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39"/>
      <c r="BR76" s="39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</row>
    <row r="77" spans="1:96" s="6" customFormat="1" ht="17.25" customHeight="1" thickTop="1" x14ac:dyDescent="0.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39"/>
      <c r="BR77" s="39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</row>
    <row r="78" spans="1:96" s="6" customFormat="1" ht="15" customHeight="1" x14ac:dyDescent="0.1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39"/>
      <c r="BR78" s="39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</row>
    <row r="79" spans="1:96" s="6" customFormat="1" ht="11.25" customHeight="1" x14ac:dyDescent="0.1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39"/>
      <c r="BR79" s="39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</row>
    <row r="80" spans="1:96" s="6" customFormat="1" ht="11.25" customHeight="1" x14ac:dyDescent="0.1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39"/>
      <c r="BR80" s="39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</row>
    <row r="81" spans="1:96" s="6" customFormat="1" x14ac:dyDescent="0.1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39"/>
      <c r="BR81" s="39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</row>
    <row r="82" spans="1:96" s="6" customFormat="1" x14ac:dyDescent="0.1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39"/>
      <c r="BR82" s="39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</row>
    <row r="83" spans="1:96" s="6" customFormat="1" ht="10.5" customHeight="1" x14ac:dyDescent="0.1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39"/>
      <c r="BR83" s="39"/>
      <c r="BS83" s="39"/>
      <c r="BT83" s="39"/>
      <c r="BU83" s="39"/>
      <c r="BV83" s="39"/>
      <c r="BW83" s="39"/>
      <c r="BX83" s="39"/>
      <c r="BY83" s="39"/>
      <c r="BZ83" s="39"/>
      <c r="CA83" s="39"/>
      <c r="CB83" s="39"/>
      <c r="CC83" s="39"/>
      <c r="CD83" s="39"/>
      <c r="CE83" s="39"/>
      <c r="CF83" s="39"/>
      <c r="CG83" s="39"/>
      <c r="CH83" s="39"/>
      <c r="CI83" s="39"/>
      <c r="CJ83" s="39"/>
      <c r="CK83" s="39"/>
      <c r="CL83" s="39"/>
      <c r="CM83" s="39"/>
      <c r="CN83" s="39"/>
      <c r="CO83" s="39"/>
      <c r="CP83" s="39"/>
      <c r="CQ83" s="39"/>
      <c r="CR83" s="39"/>
    </row>
    <row r="84" spans="1:96" s="6" customFormat="1" ht="10.5" customHeight="1" x14ac:dyDescent="0.1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39"/>
      <c r="BR84" s="39"/>
      <c r="BS84" s="39"/>
      <c r="BT84" s="39"/>
      <c r="BU84" s="39"/>
      <c r="BV84" s="39"/>
      <c r="BW84" s="39"/>
      <c r="BX84" s="39"/>
      <c r="BY84" s="39"/>
      <c r="BZ84" s="39"/>
      <c r="CA84" s="39"/>
      <c r="CB84" s="39"/>
      <c r="CC84" s="39"/>
      <c r="CD84" s="39"/>
      <c r="CE84" s="39"/>
      <c r="CF84" s="39"/>
      <c r="CG84" s="39"/>
      <c r="CH84" s="39"/>
      <c r="CI84" s="39"/>
      <c r="CJ84" s="39"/>
      <c r="CK84" s="39"/>
      <c r="CL84" s="39"/>
      <c r="CM84" s="39"/>
      <c r="CN84" s="39"/>
      <c r="CO84" s="39"/>
      <c r="CP84" s="39"/>
      <c r="CQ84" s="39"/>
      <c r="CR84" s="39"/>
    </row>
    <row r="85" spans="1:96" s="6" customFormat="1" ht="10.5" customHeight="1" x14ac:dyDescent="0.1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39"/>
      <c r="BR85" s="39"/>
      <c r="BS85" s="39"/>
      <c r="BT85" s="39"/>
      <c r="BU85" s="39"/>
      <c r="BV85" s="39"/>
      <c r="BW85" s="39"/>
      <c r="BX85" s="39"/>
      <c r="BY85" s="39"/>
      <c r="BZ85" s="39"/>
      <c r="CA85" s="39"/>
      <c r="CB85" s="39"/>
      <c r="CC85" s="39"/>
      <c r="CD85" s="39"/>
      <c r="CE85" s="39"/>
      <c r="CF85" s="39"/>
      <c r="CG85" s="39"/>
      <c r="CH85" s="39"/>
      <c r="CI85" s="39"/>
      <c r="CJ85" s="39"/>
      <c r="CK85" s="39"/>
      <c r="CL85" s="39"/>
      <c r="CM85" s="39"/>
      <c r="CN85" s="39"/>
      <c r="CO85" s="39"/>
      <c r="CP85" s="39"/>
      <c r="CQ85" s="39"/>
      <c r="CR85" s="39"/>
    </row>
    <row r="86" spans="1:96" s="6" customFormat="1" ht="10.5" customHeight="1" x14ac:dyDescent="0.1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39"/>
      <c r="BR86" s="39"/>
      <c r="BS86" s="39"/>
      <c r="BT86" s="39"/>
      <c r="BU86" s="39"/>
      <c r="BV86" s="39"/>
      <c r="BW86" s="39"/>
      <c r="BX86" s="39"/>
      <c r="BY86" s="39"/>
      <c r="BZ86" s="39"/>
      <c r="CA86" s="39"/>
      <c r="CB86" s="39"/>
      <c r="CC86" s="39"/>
      <c r="CD86" s="39"/>
      <c r="CE86" s="39"/>
      <c r="CF86" s="39"/>
      <c r="CG86" s="39"/>
      <c r="CH86" s="39"/>
      <c r="CI86" s="39"/>
      <c r="CJ86" s="39"/>
      <c r="CK86" s="39"/>
      <c r="CL86" s="39"/>
      <c r="CM86" s="39"/>
      <c r="CN86" s="39"/>
      <c r="CO86" s="39"/>
      <c r="CP86" s="39"/>
      <c r="CQ86" s="39"/>
      <c r="CR86" s="39"/>
    </row>
    <row r="92" spans="1:96" x14ac:dyDescent="0.15">
      <c r="BQ92" s="42"/>
      <c r="BR92" s="42"/>
      <c r="BS92" s="42"/>
      <c r="BT92" s="42"/>
      <c r="BU92" s="42"/>
      <c r="BV92" s="42"/>
      <c r="BW92" s="42"/>
      <c r="BX92" s="42"/>
      <c r="BY92" s="42"/>
      <c r="BZ92" s="42"/>
      <c r="CA92" s="42"/>
      <c r="CB92" s="42"/>
      <c r="CC92" s="42"/>
      <c r="CD92" s="42"/>
      <c r="CE92" s="42"/>
      <c r="CF92" s="42"/>
      <c r="CG92" s="42"/>
      <c r="CH92" s="42"/>
      <c r="CI92" s="42"/>
      <c r="CJ92" s="42"/>
      <c r="CK92" s="42"/>
      <c r="CL92" s="42"/>
      <c r="CM92" s="42"/>
      <c r="CN92" s="42"/>
      <c r="CO92" s="42"/>
      <c r="CP92" s="42"/>
      <c r="CQ92" s="42"/>
      <c r="CR92" s="42"/>
    </row>
    <row r="93" spans="1:96" s="6" customFormat="1" x14ac:dyDescent="0.1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55" t="s">
        <v>5</v>
      </c>
      <c r="BR93" s="56"/>
      <c r="BS93" s="56"/>
      <c r="BT93" s="56"/>
      <c r="BU93" s="56"/>
      <c r="BV93" s="56"/>
      <c r="BW93" s="56"/>
      <c r="BX93" s="56"/>
      <c r="BY93" s="56"/>
      <c r="BZ93" s="56"/>
      <c r="CA93" s="56"/>
      <c r="CB93" s="56"/>
      <c r="CC93" s="56"/>
      <c r="CD93" s="56"/>
      <c r="CE93" s="56"/>
      <c r="CF93" s="56"/>
      <c r="CG93" s="56"/>
      <c r="CH93" s="56"/>
      <c r="CI93" s="56"/>
      <c r="CJ93" s="56"/>
      <c r="CK93" s="56"/>
      <c r="CL93" s="56"/>
      <c r="CM93" s="56"/>
      <c r="CN93" s="56"/>
      <c r="CO93" s="56"/>
      <c r="CP93" s="56"/>
      <c r="CQ93" s="56"/>
      <c r="CR93" s="56"/>
    </row>
    <row r="94" spans="1:96" s="6" customFormat="1" x14ac:dyDescent="0.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70"/>
      <c r="BR94" s="71"/>
      <c r="BS94" s="71"/>
      <c r="BT94" s="71"/>
      <c r="BU94" s="71"/>
      <c r="BV94" s="71"/>
      <c r="BW94" s="71"/>
      <c r="BX94" s="71"/>
      <c r="BY94" s="71"/>
      <c r="BZ94" s="71"/>
      <c r="CA94" s="71"/>
      <c r="CB94" s="71"/>
      <c r="CC94" s="71"/>
      <c r="CD94" s="71"/>
      <c r="CE94" s="71"/>
      <c r="CF94" s="71"/>
      <c r="CG94" s="71"/>
      <c r="CH94" s="71"/>
      <c r="CI94" s="71"/>
      <c r="CJ94" s="71"/>
      <c r="CK94" s="71"/>
      <c r="CL94" s="71"/>
      <c r="CM94" s="71"/>
      <c r="CN94" s="71"/>
      <c r="CO94" s="71"/>
      <c r="CP94" s="71"/>
      <c r="CQ94" s="71"/>
      <c r="CR94" s="72"/>
    </row>
    <row r="95" spans="1:96" s="6" customFormat="1" x14ac:dyDescent="0.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73" t="s">
        <v>6</v>
      </c>
      <c r="BR95" s="74"/>
      <c r="BS95" s="74"/>
      <c r="BT95" s="74"/>
      <c r="BU95" s="74"/>
      <c r="BV95" s="74"/>
      <c r="BW95" s="74"/>
      <c r="BX95" s="74"/>
      <c r="BY95" s="74"/>
      <c r="BZ95" s="74"/>
      <c r="CA95" s="74"/>
      <c r="CB95" s="74"/>
      <c r="CC95" s="74"/>
      <c r="CD95" s="74"/>
      <c r="CE95" s="74"/>
      <c r="CF95" s="74"/>
      <c r="CG95" s="74"/>
      <c r="CH95" s="74"/>
      <c r="CI95" s="74"/>
      <c r="CJ95" s="74"/>
      <c r="CK95" s="74"/>
      <c r="CL95" s="74"/>
      <c r="CM95" s="74"/>
      <c r="CN95" s="74"/>
      <c r="CO95" s="74"/>
      <c r="CP95" s="74"/>
      <c r="CQ95" s="74"/>
      <c r="CR95" s="75"/>
    </row>
    <row r="96" spans="1:96" s="6" customFormat="1" x14ac:dyDescent="0.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73" t="s">
        <v>7</v>
      </c>
      <c r="BR96" s="74" t="s">
        <v>8</v>
      </c>
      <c r="BS96" s="74" t="s">
        <v>9</v>
      </c>
      <c r="BT96" s="74"/>
      <c r="BU96" s="74"/>
      <c r="BV96" s="74"/>
      <c r="BW96" s="74"/>
      <c r="BX96" s="74"/>
      <c r="BY96" s="74"/>
      <c r="BZ96" s="74"/>
      <c r="CA96" s="74"/>
      <c r="CB96" s="74"/>
      <c r="CC96" s="74"/>
      <c r="CD96" s="74"/>
      <c r="CE96" s="74"/>
      <c r="CF96" s="74"/>
      <c r="CG96" s="74"/>
      <c r="CH96" s="74"/>
      <c r="CI96" s="74"/>
      <c r="CJ96" s="74"/>
      <c r="CK96" s="74"/>
      <c r="CL96" s="74"/>
      <c r="CM96" s="74"/>
      <c r="CN96" s="74"/>
      <c r="CO96" s="74"/>
      <c r="CP96" s="74"/>
      <c r="CQ96" s="74"/>
      <c r="CR96" s="75"/>
    </row>
    <row r="97" spans="1:96" s="6" customFormat="1" x14ac:dyDescent="0.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76">
        <f>COUNTBLANK(J19:T36)</f>
        <v>192</v>
      </c>
      <c r="BR97" s="77">
        <f>COUNTBLANK(Y19:AI36)</f>
        <v>192</v>
      </c>
      <c r="BS97" s="77">
        <f>COUNTBLANK(AN19:AX36)</f>
        <v>192</v>
      </c>
      <c r="BT97" s="74"/>
      <c r="BU97" s="74"/>
      <c r="BV97" s="74"/>
      <c r="BW97" s="74"/>
      <c r="BX97" s="74"/>
      <c r="BY97" s="74"/>
      <c r="BZ97" s="74"/>
      <c r="CA97" s="74"/>
      <c r="CB97" s="74"/>
      <c r="CC97" s="74"/>
      <c r="CD97" s="74"/>
      <c r="CE97" s="74"/>
      <c r="CF97" s="74"/>
      <c r="CG97" s="74"/>
      <c r="CH97" s="74"/>
      <c r="CI97" s="74"/>
      <c r="CJ97" s="74"/>
      <c r="CK97" s="74"/>
      <c r="CL97" s="74"/>
      <c r="CM97" s="74"/>
      <c r="CN97" s="74"/>
      <c r="CO97" s="74"/>
      <c r="CP97" s="74"/>
      <c r="CQ97" s="74"/>
      <c r="CR97" s="75"/>
    </row>
    <row r="98" spans="1:96" s="6" customFormat="1" x14ac:dyDescent="0.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1"/>
      <c r="BQ98" s="78"/>
      <c r="BR98" s="74"/>
      <c r="BS98" s="74"/>
      <c r="BT98" s="74"/>
      <c r="BU98" s="74"/>
      <c r="BV98" s="74"/>
      <c r="BW98" s="74"/>
      <c r="BX98" s="74"/>
      <c r="BY98" s="74"/>
      <c r="BZ98" s="74"/>
      <c r="CA98" s="74"/>
      <c r="CB98" s="74"/>
      <c r="CC98" s="74"/>
      <c r="CD98" s="74"/>
      <c r="CE98" s="74"/>
      <c r="CF98" s="74"/>
      <c r="CG98" s="74"/>
      <c r="CH98" s="74"/>
      <c r="CI98" s="74"/>
      <c r="CJ98" s="74"/>
      <c r="CK98" s="74"/>
      <c r="CL98" s="74"/>
      <c r="CM98" s="74"/>
      <c r="CN98" s="74"/>
      <c r="CO98" s="74"/>
      <c r="CP98" s="74"/>
      <c r="CQ98" s="74"/>
      <c r="CR98" s="75"/>
    </row>
    <row r="99" spans="1:96" s="6" customFormat="1" x14ac:dyDescent="0.1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1"/>
      <c r="BQ99" s="78"/>
      <c r="BR99" s="74" t="s">
        <v>10</v>
      </c>
      <c r="BS99" s="74" t="s">
        <v>11</v>
      </c>
      <c r="BT99" s="74" t="s">
        <v>12</v>
      </c>
      <c r="BU99" s="74" t="s">
        <v>10</v>
      </c>
      <c r="BV99" s="74" t="s">
        <v>11</v>
      </c>
      <c r="BW99" s="74" t="s">
        <v>13</v>
      </c>
      <c r="BX99" s="74" t="s">
        <v>10</v>
      </c>
      <c r="BY99" s="74" t="s">
        <v>11</v>
      </c>
      <c r="BZ99" s="74" t="s">
        <v>14</v>
      </c>
      <c r="CA99" s="74" t="s">
        <v>10</v>
      </c>
      <c r="CB99" s="74" t="s">
        <v>11</v>
      </c>
      <c r="CC99" s="74" t="s">
        <v>15</v>
      </c>
      <c r="CD99" s="74" t="s">
        <v>10</v>
      </c>
      <c r="CE99" s="74" t="s">
        <v>11</v>
      </c>
      <c r="CF99" s="74" t="s">
        <v>16</v>
      </c>
      <c r="CG99" s="74" t="s">
        <v>10</v>
      </c>
      <c r="CH99" s="74" t="s">
        <v>11</v>
      </c>
      <c r="CI99" s="74" t="s">
        <v>17</v>
      </c>
      <c r="CJ99" s="74" t="s">
        <v>10</v>
      </c>
      <c r="CK99" s="74" t="s">
        <v>11</v>
      </c>
      <c r="CL99" s="74" t="s">
        <v>18</v>
      </c>
      <c r="CM99" s="74" t="s">
        <v>17</v>
      </c>
      <c r="CN99" s="74" t="s">
        <v>10</v>
      </c>
      <c r="CO99" s="74" t="s">
        <v>11</v>
      </c>
      <c r="CP99" s="74" t="s">
        <v>18</v>
      </c>
      <c r="CQ99" s="74" t="s">
        <v>19</v>
      </c>
      <c r="CR99" s="79" t="s">
        <v>20</v>
      </c>
    </row>
    <row r="100" spans="1:96" s="6" customFormat="1" x14ac:dyDescent="0.1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1"/>
      <c r="BQ100" s="80"/>
      <c r="BR100" s="74"/>
      <c r="BS100" s="74"/>
      <c r="BT100" s="74"/>
      <c r="BU100" s="74"/>
      <c r="BV100" s="74"/>
      <c r="BW100" s="74"/>
      <c r="BX100" s="74"/>
      <c r="BY100" s="74"/>
      <c r="BZ100" s="74"/>
      <c r="CA100" s="74"/>
      <c r="CB100" s="74"/>
      <c r="CC100" s="74"/>
      <c r="CD100" s="74"/>
      <c r="CE100" s="74"/>
      <c r="CF100" s="74"/>
      <c r="CG100" s="74"/>
      <c r="CH100" s="74"/>
      <c r="CI100" s="74"/>
      <c r="CJ100" s="74"/>
      <c r="CK100" s="74"/>
      <c r="CL100" s="74"/>
      <c r="CM100" s="74"/>
      <c r="CN100" s="74"/>
      <c r="CO100" s="74"/>
      <c r="CP100" s="74"/>
      <c r="CQ100" s="74"/>
      <c r="CR100" s="75"/>
    </row>
    <row r="101" spans="1:96" s="6" customFormat="1" x14ac:dyDescent="0.1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73"/>
      <c r="BR101" s="74"/>
      <c r="BS101" s="74"/>
      <c r="BT101" s="74"/>
      <c r="BU101" s="74"/>
      <c r="BV101" s="74"/>
      <c r="BW101" s="74"/>
      <c r="BX101" s="74"/>
      <c r="BY101" s="74"/>
      <c r="BZ101" s="74"/>
      <c r="CA101" s="74"/>
      <c r="CB101" s="74"/>
      <c r="CC101" s="74"/>
      <c r="CD101" s="74"/>
      <c r="CE101" s="74"/>
      <c r="CF101" s="74"/>
      <c r="CG101" s="74"/>
      <c r="CH101" s="74"/>
      <c r="CI101" s="74"/>
      <c r="CJ101" s="74"/>
      <c r="CK101" s="74"/>
      <c r="CL101" s="74"/>
      <c r="CM101" s="74"/>
      <c r="CN101" s="74"/>
      <c r="CO101" s="74"/>
      <c r="CP101" s="74"/>
      <c r="CQ101" s="74">
        <v>1</v>
      </c>
      <c r="CR101" s="79">
        <v>1</v>
      </c>
    </row>
    <row r="102" spans="1:96" s="6" customFormat="1" x14ac:dyDescent="0.1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73"/>
      <c r="BR102" s="74"/>
      <c r="BS102" s="74"/>
      <c r="BT102" s="74"/>
      <c r="BU102" s="74"/>
      <c r="BV102" s="74"/>
      <c r="BW102" s="74"/>
      <c r="BX102" s="74"/>
      <c r="BY102" s="74"/>
      <c r="BZ102" s="74"/>
      <c r="CA102" s="74"/>
      <c r="CB102" s="74"/>
      <c r="CC102" s="74"/>
      <c r="CD102" s="74"/>
      <c r="CE102" s="74"/>
      <c r="CF102" s="74"/>
      <c r="CG102" s="74"/>
      <c r="CH102" s="74"/>
      <c r="CI102" s="74"/>
      <c r="CJ102" s="74"/>
      <c r="CK102" s="74"/>
      <c r="CL102" s="81"/>
      <c r="CM102" s="74"/>
      <c r="CN102" s="74"/>
      <c r="CO102" s="74"/>
      <c r="CP102" s="81"/>
      <c r="CQ102" s="74">
        <v>2</v>
      </c>
      <c r="CR102" s="79">
        <v>2</v>
      </c>
    </row>
    <row r="103" spans="1:96" s="6" customFormat="1" x14ac:dyDescent="0.1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73" t="s">
        <v>21</v>
      </c>
      <c r="BR103" s="74" t="s">
        <v>22</v>
      </c>
      <c r="BS103" s="74" t="s">
        <v>22</v>
      </c>
      <c r="BT103" s="74" t="s">
        <v>21</v>
      </c>
      <c r="BU103" s="74" t="s">
        <v>22</v>
      </c>
      <c r="BV103" s="74" t="s">
        <v>22</v>
      </c>
      <c r="BW103" s="74" t="s">
        <v>21</v>
      </c>
      <c r="BX103" s="74" t="s">
        <v>22</v>
      </c>
      <c r="BY103" s="74" t="s">
        <v>22</v>
      </c>
      <c r="BZ103" s="74" t="s">
        <v>21</v>
      </c>
      <c r="CA103" s="74" t="s">
        <v>22</v>
      </c>
      <c r="CB103" s="74" t="s">
        <v>22</v>
      </c>
      <c r="CC103" s="74" t="s">
        <v>21</v>
      </c>
      <c r="CD103" s="74" t="s">
        <v>22</v>
      </c>
      <c r="CE103" s="74" t="s">
        <v>22</v>
      </c>
      <c r="CF103" s="74" t="s">
        <v>21</v>
      </c>
      <c r="CG103" s="74" t="s">
        <v>22</v>
      </c>
      <c r="CH103" s="74" t="s">
        <v>22</v>
      </c>
      <c r="CI103" s="74" t="s">
        <v>23</v>
      </c>
      <c r="CJ103" s="74" t="s">
        <v>22</v>
      </c>
      <c r="CK103" s="74" t="s">
        <v>22</v>
      </c>
      <c r="CL103" s="74" t="s">
        <v>22</v>
      </c>
      <c r="CM103" s="74" t="s">
        <v>67</v>
      </c>
      <c r="CN103" s="74" t="s">
        <v>22</v>
      </c>
      <c r="CO103" s="74" t="s">
        <v>22</v>
      </c>
      <c r="CP103" s="74" t="s">
        <v>22</v>
      </c>
      <c r="CQ103" s="74">
        <v>3</v>
      </c>
      <c r="CR103" s="79">
        <v>3</v>
      </c>
    </row>
    <row r="104" spans="1:96" s="6" customFormat="1" x14ac:dyDescent="0.1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73" t="s">
        <v>65</v>
      </c>
      <c r="BR104" s="74">
        <v>740</v>
      </c>
      <c r="BS104" s="74"/>
      <c r="BT104" s="74" t="s">
        <v>65</v>
      </c>
      <c r="BU104" s="74">
        <v>740</v>
      </c>
      <c r="BV104" s="74"/>
      <c r="BW104" s="74"/>
      <c r="BX104" s="74"/>
      <c r="BY104" s="74"/>
      <c r="BZ104" s="74"/>
      <c r="CA104" s="74"/>
      <c r="CB104" s="74"/>
      <c r="CC104" s="74"/>
      <c r="CD104" s="74"/>
      <c r="CE104" s="74"/>
      <c r="CF104" s="74"/>
      <c r="CG104" s="74"/>
      <c r="CH104" s="74"/>
      <c r="CI104" s="82" t="s">
        <v>38</v>
      </c>
      <c r="CJ104" s="82">
        <v>750</v>
      </c>
      <c r="CK104" s="74"/>
      <c r="CL104" s="81"/>
      <c r="CM104" s="74"/>
      <c r="CN104" s="74"/>
      <c r="CO104" s="74"/>
      <c r="CP104" s="74"/>
      <c r="CQ104" s="74">
        <v>4</v>
      </c>
      <c r="CR104" s="79">
        <v>4</v>
      </c>
    </row>
    <row r="105" spans="1:96" s="6" customFormat="1" x14ac:dyDescent="0.1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H105" s="4"/>
      <c r="BI105" s="4"/>
      <c r="BJ105" s="4"/>
      <c r="BK105" s="4"/>
      <c r="BL105" s="4"/>
      <c r="BM105" s="4"/>
      <c r="BN105" s="4"/>
      <c r="BO105" s="4"/>
      <c r="BP105" s="4"/>
      <c r="BQ105" s="73" t="s">
        <v>24</v>
      </c>
      <c r="BR105" s="74">
        <v>630</v>
      </c>
      <c r="BS105" s="74"/>
      <c r="BT105" s="74" t="s">
        <v>26</v>
      </c>
      <c r="BU105" s="74">
        <v>600</v>
      </c>
      <c r="BV105" s="74"/>
      <c r="BW105" s="74" t="s">
        <v>27</v>
      </c>
      <c r="BX105" s="74">
        <v>890</v>
      </c>
      <c r="BY105" s="74" t="s">
        <v>25</v>
      </c>
      <c r="BZ105" s="74" t="s">
        <v>28</v>
      </c>
      <c r="CA105" s="74">
        <v>860</v>
      </c>
      <c r="CB105" s="74" t="s">
        <v>25</v>
      </c>
      <c r="CC105" s="74" t="s">
        <v>29</v>
      </c>
      <c r="CD105" s="74">
        <v>960</v>
      </c>
      <c r="CE105" s="74" t="s">
        <v>25</v>
      </c>
      <c r="CF105" s="74" t="s">
        <v>30</v>
      </c>
      <c r="CG105" s="74">
        <v>920</v>
      </c>
      <c r="CH105" s="74" t="s">
        <v>25</v>
      </c>
      <c r="CI105" s="74" t="s">
        <v>94</v>
      </c>
      <c r="CJ105" s="74">
        <v>230</v>
      </c>
      <c r="CK105" s="74"/>
      <c r="CL105" s="74" t="s">
        <v>32</v>
      </c>
      <c r="CM105" s="74"/>
      <c r="CN105" s="74"/>
      <c r="CO105" s="74"/>
      <c r="CP105" s="74" t="s">
        <v>33</v>
      </c>
      <c r="CQ105" s="74">
        <v>5</v>
      </c>
      <c r="CR105" s="79">
        <v>5</v>
      </c>
    </row>
    <row r="106" spans="1:96" s="6" customFormat="1" x14ac:dyDescent="0.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H106" s="4"/>
      <c r="BI106" s="4"/>
      <c r="BJ106" s="4"/>
      <c r="BK106" s="4"/>
      <c r="BL106" s="4"/>
      <c r="BM106" s="4"/>
      <c r="BN106" s="4"/>
      <c r="BO106" s="4"/>
      <c r="BP106" s="4"/>
      <c r="BQ106" s="73"/>
      <c r="BR106" s="74"/>
      <c r="BS106" s="74"/>
      <c r="BT106" s="74"/>
      <c r="BU106" s="74"/>
      <c r="BV106" s="74"/>
      <c r="BW106" s="74" t="s">
        <v>74</v>
      </c>
      <c r="BX106" s="74">
        <v>650</v>
      </c>
      <c r="BY106" s="74"/>
      <c r="BZ106" s="74"/>
      <c r="CA106" s="74"/>
      <c r="CB106" s="74"/>
      <c r="CC106" s="74"/>
      <c r="CD106" s="74"/>
      <c r="CE106" s="74"/>
      <c r="CF106" s="74"/>
      <c r="CG106" s="74"/>
      <c r="CH106" s="74"/>
      <c r="CI106" s="74"/>
      <c r="CJ106" s="74"/>
      <c r="CK106" s="74"/>
      <c r="CL106" s="81" t="s">
        <v>86</v>
      </c>
      <c r="CM106" s="74"/>
      <c r="CN106" s="74"/>
      <c r="CO106" s="74"/>
      <c r="CP106" s="74"/>
      <c r="CQ106" s="74">
        <v>6</v>
      </c>
      <c r="CR106" s="79">
        <v>6</v>
      </c>
    </row>
    <row r="107" spans="1:96" s="6" customFormat="1" x14ac:dyDescent="0.1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H107" s="4"/>
      <c r="BI107" s="4"/>
      <c r="BJ107" s="4"/>
      <c r="BK107" s="4"/>
      <c r="BL107" s="4"/>
      <c r="BM107" s="4"/>
      <c r="BN107" s="4"/>
      <c r="BO107" s="4"/>
      <c r="BP107" s="4"/>
      <c r="BQ107" s="73"/>
      <c r="BR107" s="74"/>
      <c r="BS107" s="74"/>
      <c r="BT107" s="74"/>
      <c r="BU107" s="74"/>
      <c r="BV107" s="74"/>
      <c r="BW107" s="74"/>
      <c r="BX107" s="74"/>
      <c r="BY107" s="74"/>
      <c r="BZ107" s="74"/>
      <c r="CA107" s="74"/>
      <c r="CB107" s="74"/>
      <c r="CC107" s="74" t="s">
        <v>34</v>
      </c>
      <c r="CD107" s="74" t="s">
        <v>22</v>
      </c>
      <c r="CE107" s="74" t="s">
        <v>22</v>
      </c>
      <c r="CF107" s="74"/>
      <c r="CG107" s="74">
        <v>670</v>
      </c>
      <c r="CH107" s="74"/>
      <c r="CI107" s="74"/>
      <c r="CJ107" s="74"/>
      <c r="CK107" s="74"/>
      <c r="CL107" s="81" t="s">
        <v>32</v>
      </c>
      <c r="CM107" s="74" t="s">
        <v>72</v>
      </c>
      <c r="CN107" s="74">
        <v>2100</v>
      </c>
      <c r="CO107" s="74"/>
      <c r="CP107" s="74" t="s">
        <v>35</v>
      </c>
      <c r="CQ107" s="74">
        <v>7</v>
      </c>
      <c r="CR107" s="79">
        <v>7</v>
      </c>
    </row>
    <row r="108" spans="1:96" s="6" customFormat="1" x14ac:dyDescent="0.1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73"/>
      <c r="BR108" s="74"/>
      <c r="BS108" s="74"/>
      <c r="BT108" s="74"/>
      <c r="BU108" s="74"/>
      <c r="BV108" s="74"/>
      <c r="BW108" s="74"/>
      <c r="BX108" s="74"/>
      <c r="BY108" s="74"/>
      <c r="BZ108" s="74"/>
      <c r="CA108" s="74"/>
      <c r="CB108" s="74"/>
      <c r="CC108" s="74"/>
      <c r="CD108" s="74"/>
      <c r="CE108" s="74"/>
      <c r="CF108" s="74"/>
      <c r="CG108" s="74"/>
      <c r="CH108" s="74"/>
      <c r="CI108" s="74" t="s">
        <v>21</v>
      </c>
      <c r="CJ108" s="74" t="s">
        <v>22</v>
      </c>
      <c r="CK108" s="74" t="s">
        <v>22</v>
      </c>
      <c r="CL108" s="74" t="s">
        <v>22</v>
      </c>
      <c r="CM108" s="74"/>
      <c r="CN108" s="74"/>
      <c r="CO108" s="74"/>
      <c r="CP108" s="74"/>
      <c r="CQ108" s="74">
        <v>8</v>
      </c>
      <c r="CR108" s="79">
        <v>8</v>
      </c>
    </row>
    <row r="109" spans="1:96" s="6" customFormat="1" x14ac:dyDescent="0.1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73"/>
      <c r="BR109" s="74"/>
      <c r="BS109" s="74"/>
      <c r="BT109" s="74"/>
      <c r="BU109" s="74"/>
      <c r="BV109" s="74"/>
      <c r="BW109" s="74" t="s">
        <v>36</v>
      </c>
      <c r="BX109" s="74" t="s">
        <v>22</v>
      </c>
      <c r="BY109" s="74" t="s">
        <v>22</v>
      </c>
      <c r="BZ109" s="74" t="s">
        <v>74</v>
      </c>
      <c r="CA109" s="74">
        <v>650</v>
      </c>
      <c r="CB109" s="74"/>
      <c r="CC109" s="74" t="s">
        <v>37</v>
      </c>
      <c r="CD109" s="74">
        <v>1300</v>
      </c>
      <c r="CE109" s="74"/>
      <c r="CF109" s="74" t="s">
        <v>36</v>
      </c>
      <c r="CG109" s="74" t="s">
        <v>22</v>
      </c>
      <c r="CH109" s="74" t="s">
        <v>22</v>
      </c>
      <c r="CI109" s="74" t="s">
        <v>87</v>
      </c>
      <c r="CJ109" s="74">
        <v>230</v>
      </c>
      <c r="CK109" s="74"/>
      <c r="CL109" s="81" t="s">
        <v>32</v>
      </c>
      <c r="CM109" s="74" t="s">
        <v>66</v>
      </c>
      <c r="CN109" s="74">
        <v>1120</v>
      </c>
      <c r="CO109" s="74"/>
      <c r="CP109" s="74" t="s">
        <v>35</v>
      </c>
      <c r="CQ109" s="74">
        <v>9</v>
      </c>
      <c r="CR109" s="79">
        <v>9</v>
      </c>
    </row>
    <row r="110" spans="1:96" s="6" customFormat="1" x14ac:dyDescent="0.1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73"/>
      <c r="BR110" s="74"/>
      <c r="BS110" s="74"/>
      <c r="BT110" s="74"/>
      <c r="BU110" s="74"/>
      <c r="BV110" s="74"/>
      <c r="BW110" s="74"/>
      <c r="BX110" s="74"/>
      <c r="BY110" s="74"/>
      <c r="BZ110" s="74"/>
      <c r="CA110" s="74"/>
      <c r="CB110" s="74"/>
      <c r="CC110" s="74"/>
      <c r="CD110" s="74"/>
      <c r="CE110" s="74"/>
      <c r="CF110" s="74"/>
      <c r="CG110" s="74"/>
      <c r="CH110" s="74"/>
      <c r="CI110" s="74" t="s">
        <v>88</v>
      </c>
      <c r="CJ110" s="74">
        <v>230</v>
      </c>
      <c r="CK110" s="74"/>
      <c r="CL110" s="81" t="s">
        <v>32</v>
      </c>
      <c r="CM110" s="74"/>
      <c r="CN110" s="74"/>
      <c r="CO110" s="74"/>
      <c r="CP110" s="74"/>
      <c r="CQ110" s="74">
        <v>10</v>
      </c>
      <c r="CR110" s="79">
        <v>10</v>
      </c>
    </row>
    <row r="111" spans="1:96" s="6" customFormat="1" x14ac:dyDescent="0.1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73"/>
      <c r="BR111" s="74"/>
      <c r="BS111" s="74"/>
      <c r="BT111" s="74"/>
      <c r="BU111" s="74"/>
      <c r="BV111" s="74"/>
      <c r="BW111" s="74" t="s">
        <v>37</v>
      </c>
      <c r="BX111" s="74">
        <v>1300</v>
      </c>
      <c r="BY111" s="74"/>
      <c r="BZ111" s="74" t="s">
        <v>36</v>
      </c>
      <c r="CA111" s="74" t="s">
        <v>22</v>
      </c>
      <c r="CB111" s="74" t="s">
        <v>22</v>
      </c>
      <c r="CC111" s="74"/>
      <c r="CD111" s="74"/>
      <c r="CE111" s="74"/>
      <c r="CF111" s="74" t="s">
        <v>31</v>
      </c>
      <c r="CG111" s="74">
        <v>1300</v>
      </c>
      <c r="CH111" s="74"/>
      <c r="CI111" s="74" t="s">
        <v>89</v>
      </c>
      <c r="CJ111" s="74">
        <v>230</v>
      </c>
      <c r="CK111" s="74"/>
      <c r="CL111" s="81"/>
      <c r="CM111" s="74"/>
      <c r="CN111" s="74"/>
      <c r="CO111" s="74"/>
      <c r="CP111" s="74"/>
      <c r="CQ111" s="74">
        <v>11</v>
      </c>
      <c r="CR111" s="79">
        <v>11</v>
      </c>
    </row>
    <row r="112" spans="1:96" s="6" customFormat="1" x14ac:dyDescent="0.1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73"/>
      <c r="BR112" s="74"/>
      <c r="BS112" s="74"/>
      <c r="BT112" s="74"/>
      <c r="BU112" s="74"/>
      <c r="BV112" s="74"/>
      <c r="BW112" s="74"/>
      <c r="BX112" s="74"/>
      <c r="BY112" s="74"/>
      <c r="BZ112" s="74"/>
      <c r="CA112" s="74"/>
      <c r="CB112" s="74"/>
      <c r="CC112" s="74"/>
      <c r="CD112" s="74"/>
      <c r="CE112" s="74"/>
      <c r="CF112" s="74"/>
      <c r="CG112" s="74"/>
      <c r="CH112" s="74"/>
      <c r="CI112" s="74"/>
      <c r="CJ112" s="74"/>
      <c r="CK112" s="74"/>
      <c r="CL112" s="81"/>
      <c r="CM112" s="74"/>
      <c r="CN112" s="74"/>
      <c r="CO112" s="74"/>
      <c r="CP112" s="81"/>
      <c r="CQ112" s="74">
        <v>12</v>
      </c>
      <c r="CR112" s="79">
        <v>12</v>
      </c>
    </row>
    <row r="113" spans="1:96" s="6" customFormat="1" x14ac:dyDescent="0.1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73"/>
      <c r="BR113" s="74"/>
      <c r="BS113" s="74"/>
      <c r="BT113" s="74"/>
      <c r="BU113" s="74"/>
      <c r="BV113" s="74"/>
      <c r="BW113" s="74"/>
      <c r="BX113" s="74"/>
      <c r="BY113" s="74"/>
      <c r="BZ113" s="74" t="s">
        <v>37</v>
      </c>
      <c r="CA113" s="74">
        <v>1300</v>
      </c>
      <c r="CB113" s="74"/>
      <c r="CC113" s="74"/>
      <c r="CD113" s="74">
        <v>1620</v>
      </c>
      <c r="CE113" s="74"/>
      <c r="CF113" s="74"/>
      <c r="CG113" s="74"/>
      <c r="CH113" s="74"/>
      <c r="CI113" s="74" t="s">
        <v>90</v>
      </c>
      <c r="CJ113" s="74">
        <v>300</v>
      </c>
      <c r="CK113" s="74"/>
      <c r="CL113" s="81"/>
      <c r="CM113" s="74" t="s">
        <v>39</v>
      </c>
      <c r="CN113" s="74" t="s">
        <v>22</v>
      </c>
      <c r="CO113" s="74" t="s">
        <v>22</v>
      </c>
      <c r="CP113" s="74" t="s">
        <v>22</v>
      </c>
      <c r="CQ113" s="74"/>
      <c r="CR113" s="79">
        <v>13</v>
      </c>
    </row>
    <row r="114" spans="1:96" s="6" customFormat="1" x14ac:dyDescent="0.1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73"/>
      <c r="BR114" s="74"/>
      <c r="BS114" s="74"/>
      <c r="BT114" s="74"/>
      <c r="BU114" s="74"/>
      <c r="BV114" s="74"/>
      <c r="BW114" s="74"/>
      <c r="BX114" s="74"/>
      <c r="BY114" s="74"/>
      <c r="BZ114" s="74"/>
      <c r="CA114" s="74"/>
      <c r="CB114" s="74"/>
      <c r="CC114" s="74"/>
      <c r="CD114" s="74">
        <v>610</v>
      </c>
      <c r="CE114" s="74"/>
      <c r="CF114" s="74"/>
      <c r="CG114" s="74"/>
      <c r="CH114" s="74"/>
      <c r="CI114" s="74" t="s">
        <v>91</v>
      </c>
      <c r="CJ114" s="74">
        <v>380</v>
      </c>
      <c r="CK114" s="74"/>
      <c r="CL114" s="74"/>
      <c r="CM114" s="74" t="s">
        <v>76</v>
      </c>
      <c r="CN114" s="74">
        <v>160</v>
      </c>
      <c r="CO114" s="74"/>
      <c r="CP114" s="74" t="s">
        <v>41</v>
      </c>
      <c r="CQ114" s="74"/>
      <c r="CR114" s="79">
        <v>14</v>
      </c>
    </row>
    <row r="115" spans="1:96" s="6" customFormat="1" x14ac:dyDescent="0.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73"/>
      <c r="BR115" s="74"/>
      <c r="BS115" s="74"/>
      <c r="BT115" s="74"/>
      <c r="BU115" s="74"/>
      <c r="BV115" s="74"/>
      <c r="BW115" s="74"/>
      <c r="BX115" s="74"/>
      <c r="BY115" s="74"/>
      <c r="BZ115" s="74"/>
      <c r="CA115" s="74"/>
      <c r="CB115" s="74"/>
      <c r="CC115" s="74"/>
      <c r="CD115" s="74"/>
      <c r="CE115" s="74"/>
      <c r="CF115" s="74"/>
      <c r="CG115" s="74">
        <v>1620</v>
      </c>
      <c r="CH115" s="74"/>
      <c r="CI115" s="74" t="s">
        <v>92</v>
      </c>
      <c r="CJ115" s="74">
        <v>420</v>
      </c>
      <c r="CK115" s="74"/>
      <c r="CL115" s="81"/>
      <c r="CM115" s="74" t="s">
        <v>43</v>
      </c>
      <c r="CN115" s="74">
        <v>180</v>
      </c>
      <c r="CO115" s="74"/>
      <c r="CP115" s="74" t="s">
        <v>41</v>
      </c>
      <c r="CQ115" s="74"/>
      <c r="CR115" s="79">
        <v>15</v>
      </c>
    </row>
    <row r="116" spans="1:96" s="6" customFormat="1" x14ac:dyDescent="0.1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73"/>
      <c r="BR116" s="74"/>
      <c r="BS116" s="74"/>
      <c r="BT116" s="74"/>
      <c r="BU116" s="74"/>
      <c r="BV116" s="74"/>
      <c r="BW116" s="74"/>
      <c r="BX116" s="74">
        <v>750</v>
      </c>
      <c r="BY116" s="74"/>
      <c r="BZ116" s="74"/>
      <c r="CA116" s="74"/>
      <c r="CB116" s="74"/>
      <c r="CC116" s="74"/>
      <c r="CD116" s="74"/>
      <c r="CE116" s="74"/>
      <c r="CF116" s="74"/>
      <c r="CG116" s="74">
        <v>610</v>
      </c>
      <c r="CH116" s="74"/>
      <c r="CI116" s="74"/>
      <c r="CJ116" s="74"/>
      <c r="CK116" s="74"/>
      <c r="CL116" s="74"/>
      <c r="CM116" s="74" t="s">
        <v>78</v>
      </c>
      <c r="CN116" s="74">
        <v>140</v>
      </c>
      <c r="CO116" s="74"/>
      <c r="CP116" s="74" t="s">
        <v>41</v>
      </c>
      <c r="CQ116" s="74"/>
      <c r="CR116" s="79">
        <v>16</v>
      </c>
    </row>
    <row r="117" spans="1:96" s="6" customFormat="1" x14ac:dyDescent="0.1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73"/>
      <c r="BR117" s="74"/>
      <c r="BS117" s="74"/>
      <c r="BT117" s="74"/>
      <c r="BU117" s="74"/>
      <c r="BV117" s="74"/>
      <c r="BW117" s="74"/>
      <c r="BX117" s="74"/>
      <c r="BY117" s="74"/>
      <c r="BZ117" s="74"/>
      <c r="CA117" s="74"/>
      <c r="CB117" s="74"/>
      <c r="CC117" s="74"/>
      <c r="CD117" s="74"/>
      <c r="CE117" s="74"/>
      <c r="CF117" s="74"/>
      <c r="CG117" s="74"/>
      <c r="CH117" s="74"/>
      <c r="CI117" s="74"/>
      <c r="CJ117" s="74"/>
      <c r="CK117" s="74"/>
      <c r="CL117" s="74"/>
      <c r="CM117" s="74" t="s">
        <v>79</v>
      </c>
      <c r="CN117" s="74">
        <v>310</v>
      </c>
      <c r="CO117" s="74"/>
      <c r="CP117" s="74" t="s">
        <v>41</v>
      </c>
      <c r="CQ117" s="74"/>
      <c r="CR117" s="79">
        <v>17</v>
      </c>
    </row>
    <row r="118" spans="1:96" s="6" customFormat="1" x14ac:dyDescent="0.1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73"/>
      <c r="BR118" s="74"/>
      <c r="BS118" s="74"/>
      <c r="BT118" s="74"/>
      <c r="BU118" s="74"/>
      <c r="BV118" s="74"/>
      <c r="BW118" s="74"/>
      <c r="BX118" s="74"/>
      <c r="BY118" s="74"/>
      <c r="BZ118" s="74"/>
      <c r="CA118" s="74">
        <v>750</v>
      </c>
      <c r="CB118" s="74"/>
      <c r="CC118" s="74" t="s">
        <v>40</v>
      </c>
      <c r="CD118" s="74" t="s">
        <v>22</v>
      </c>
      <c r="CE118" s="74" t="s">
        <v>22</v>
      </c>
      <c r="CF118" s="74"/>
      <c r="CG118" s="74"/>
      <c r="CH118" s="74"/>
      <c r="CI118" s="74"/>
      <c r="CJ118" s="74"/>
      <c r="CK118" s="74"/>
      <c r="CL118" s="74"/>
      <c r="CM118" s="74" t="s">
        <v>80</v>
      </c>
      <c r="CN118" s="74">
        <v>360</v>
      </c>
      <c r="CO118" s="74"/>
      <c r="CP118" s="74" t="s">
        <v>41</v>
      </c>
      <c r="CQ118" s="74"/>
      <c r="CR118" s="79">
        <v>18</v>
      </c>
    </row>
    <row r="119" spans="1:96" s="6" customFormat="1" x14ac:dyDescent="0.1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73"/>
      <c r="BR119" s="74"/>
      <c r="BS119" s="74"/>
      <c r="BT119" s="74"/>
      <c r="BU119" s="74"/>
      <c r="BV119" s="74"/>
      <c r="BW119" s="74"/>
      <c r="BX119" s="74"/>
      <c r="BY119" s="74"/>
      <c r="BZ119" s="74"/>
      <c r="CA119" s="74"/>
      <c r="CB119" s="74"/>
      <c r="CC119" s="74"/>
      <c r="CD119" s="74"/>
      <c r="CE119" s="74"/>
      <c r="CF119" s="74"/>
      <c r="CG119" s="74"/>
      <c r="CH119" s="74"/>
      <c r="CI119" s="74"/>
      <c r="CJ119" s="74"/>
      <c r="CK119" s="74"/>
      <c r="CL119" s="81"/>
      <c r="CM119" s="74"/>
      <c r="CN119" s="74"/>
      <c r="CO119" s="74"/>
      <c r="CP119" s="74"/>
      <c r="CQ119" s="74"/>
      <c r="CR119" s="79">
        <v>19</v>
      </c>
    </row>
    <row r="120" spans="1:96" s="6" customFormat="1" x14ac:dyDescent="0.1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73"/>
      <c r="BR120" s="74"/>
      <c r="BS120" s="74"/>
      <c r="BT120" s="74"/>
      <c r="BU120" s="74"/>
      <c r="BV120" s="74"/>
      <c r="BW120" s="74" t="s">
        <v>40</v>
      </c>
      <c r="BX120" s="74" t="s">
        <v>22</v>
      </c>
      <c r="BY120" s="74" t="s">
        <v>22</v>
      </c>
      <c r="BZ120" s="74"/>
      <c r="CA120" s="74"/>
      <c r="CB120" s="74"/>
      <c r="CC120" s="74" t="s">
        <v>42</v>
      </c>
      <c r="CD120" s="74">
        <v>740</v>
      </c>
      <c r="CE120" s="74"/>
      <c r="CF120" s="74" t="s">
        <v>40</v>
      </c>
      <c r="CG120" s="74" t="s">
        <v>22</v>
      </c>
      <c r="CH120" s="74" t="s">
        <v>22</v>
      </c>
      <c r="CI120" s="74"/>
      <c r="CJ120" s="74"/>
      <c r="CK120" s="74"/>
      <c r="CL120" s="81"/>
      <c r="CM120" s="74"/>
      <c r="CN120" s="74"/>
      <c r="CO120" s="74"/>
      <c r="CP120" s="74"/>
      <c r="CQ120" s="74"/>
      <c r="CR120" s="79">
        <v>20</v>
      </c>
    </row>
    <row r="121" spans="1:96" s="6" customFormat="1" x14ac:dyDescent="0.1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73"/>
      <c r="BR121" s="74"/>
      <c r="BS121" s="74"/>
      <c r="BT121" s="74"/>
      <c r="BU121" s="74"/>
      <c r="BV121" s="74"/>
      <c r="BW121" s="74"/>
      <c r="BX121" s="74"/>
      <c r="BY121" s="74"/>
      <c r="BZ121" s="74"/>
      <c r="CA121" s="74"/>
      <c r="CB121" s="74"/>
      <c r="CC121" s="74" t="s">
        <v>65</v>
      </c>
      <c r="CD121" s="74">
        <v>740</v>
      </c>
      <c r="CE121" s="74"/>
      <c r="CF121" s="74"/>
      <c r="CG121" s="74"/>
      <c r="CH121" s="74"/>
      <c r="CI121" s="74"/>
      <c r="CJ121" s="74"/>
      <c r="CK121" s="74" t="s">
        <v>22</v>
      </c>
      <c r="CL121" s="74" t="s">
        <v>22</v>
      </c>
      <c r="CM121" s="74"/>
      <c r="CN121" s="74"/>
      <c r="CO121" s="74"/>
      <c r="CP121" s="81"/>
      <c r="CQ121" s="74"/>
      <c r="CR121" s="79">
        <v>21</v>
      </c>
    </row>
    <row r="122" spans="1:96" s="6" customFormat="1" x14ac:dyDescent="0.1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73"/>
      <c r="BR122" s="74"/>
      <c r="BS122" s="74"/>
      <c r="BT122" s="74"/>
      <c r="BU122" s="74"/>
      <c r="BV122" s="74"/>
      <c r="BW122" s="74" t="s">
        <v>42</v>
      </c>
      <c r="BX122" s="74">
        <v>740</v>
      </c>
      <c r="BY122" s="74"/>
      <c r="BZ122" s="74" t="s">
        <v>40</v>
      </c>
      <c r="CA122" s="74" t="s">
        <v>22</v>
      </c>
      <c r="CB122" s="74" t="s">
        <v>22</v>
      </c>
      <c r="CC122" s="74"/>
      <c r="CD122" s="74"/>
      <c r="CE122" s="74"/>
      <c r="CF122" s="74" t="s">
        <v>42</v>
      </c>
      <c r="CG122" s="74">
        <v>740</v>
      </c>
      <c r="CH122" s="74"/>
      <c r="CI122" s="74"/>
      <c r="CJ122" s="74"/>
      <c r="CK122" s="74"/>
      <c r="CL122" s="81"/>
      <c r="CM122" s="74"/>
      <c r="CN122" s="74"/>
      <c r="CO122" s="74"/>
      <c r="CP122" s="81"/>
      <c r="CQ122" s="74"/>
      <c r="CR122" s="79">
        <v>22</v>
      </c>
    </row>
    <row r="123" spans="1:96" s="6" customFormat="1" x14ac:dyDescent="0.1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73"/>
      <c r="BR123" s="74"/>
      <c r="BS123" s="74"/>
      <c r="BT123" s="74"/>
      <c r="BU123" s="74"/>
      <c r="BV123" s="74"/>
      <c r="BW123" s="74" t="s">
        <v>65</v>
      </c>
      <c r="BX123" s="74">
        <v>740</v>
      </c>
      <c r="BY123" s="74"/>
      <c r="BZ123" s="74"/>
      <c r="CA123" s="74"/>
      <c r="CB123" s="74"/>
      <c r="CC123" s="74"/>
      <c r="CD123" s="74">
        <v>1080</v>
      </c>
      <c r="CE123" s="74"/>
      <c r="CF123" s="74" t="s">
        <v>65</v>
      </c>
      <c r="CG123" s="74">
        <v>740</v>
      </c>
      <c r="CH123" s="74"/>
      <c r="CI123" s="74"/>
      <c r="CJ123" s="74"/>
      <c r="CK123" s="74"/>
      <c r="CL123" s="81"/>
      <c r="CM123" s="74"/>
      <c r="CN123" s="74"/>
      <c r="CO123" s="74"/>
      <c r="CP123" s="81"/>
      <c r="CQ123" s="74"/>
      <c r="CR123" s="79">
        <v>23</v>
      </c>
    </row>
    <row r="124" spans="1:96" s="6" customFormat="1" x14ac:dyDescent="0.1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73"/>
      <c r="BR124" s="74"/>
      <c r="BS124" s="74"/>
      <c r="BT124" s="74"/>
      <c r="BU124" s="74"/>
      <c r="BV124" s="74"/>
      <c r="BW124" s="74"/>
      <c r="BX124" s="74"/>
      <c r="BY124" s="74"/>
      <c r="BZ124" s="74" t="s">
        <v>42</v>
      </c>
      <c r="CA124" s="74">
        <v>740</v>
      </c>
      <c r="CB124" s="74"/>
      <c r="CC124" s="74"/>
      <c r="CD124" s="74"/>
      <c r="CE124" s="74"/>
      <c r="CF124" s="74"/>
      <c r="CG124" s="74"/>
      <c r="CH124" s="74"/>
      <c r="CI124" s="74"/>
      <c r="CJ124" s="74"/>
      <c r="CK124" s="74"/>
      <c r="CL124" s="81"/>
      <c r="CM124" s="74"/>
      <c r="CN124" s="74"/>
      <c r="CO124" s="74"/>
      <c r="CP124" s="74"/>
      <c r="CQ124" s="74"/>
      <c r="CR124" s="79">
        <v>24</v>
      </c>
    </row>
    <row r="125" spans="1:96" s="6" customFormat="1" x14ac:dyDescent="0.1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73"/>
      <c r="BR125" s="74"/>
      <c r="BS125" s="74"/>
      <c r="BT125" s="74"/>
      <c r="BU125" s="74"/>
      <c r="BV125" s="74"/>
      <c r="BW125" s="74"/>
      <c r="BX125" s="74"/>
      <c r="BY125" s="74"/>
      <c r="BZ125" s="74" t="s">
        <v>65</v>
      </c>
      <c r="CA125" s="74">
        <v>740</v>
      </c>
      <c r="CB125" s="74"/>
      <c r="CC125" s="74"/>
      <c r="CD125" s="74"/>
      <c r="CE125" s="74"/>
      <c r="CF125" s="74"/>
      <c r="CG125" s="74">
        <v>1100</v>
      </c>
      <c r="CH125" s="74"/>
      <c r="CI125" s="74"/>
      <c r="CJ125" s="74"/>
      <c r="CK125" s="74"/>
      <c r="CL125" s="74"/>
      <c r="CM125" s="74"/>
      <c r="CN125" s="74"/>
      <c r="CO125" s="74"/>
      <c r="CP125" s="74"/>
      <c r="CQ125" s="74"/>
      <c r="CR125" s="79">
        <v>25</v>
      </c>
    </row>
    <row r="126" spans="1:96" s="6" customFormat="1" x14ac:dyDescent="0.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73"/>
      <c r="BR126" s="74"/>
      <c r="BS126" s="74"/>
      <c r="BT126" s="74"/>
      <c r="BU126" s="74"/>
      <c r="BV126" s="74"/>
      <c r="BW126" s="74"/>
      <c r="BX126" s="74"/>
      <c r="BY126" s="74"/>
      <c r="BZ126" s="74"/>
      <c r="CA126" s="74"/>
      <c r="CB126" s="74"/>
      <c r="CC126" s="74"/>
      <c r="CD126" s="74"/>
      <c r="CE126" s="74"/>
      <c r="CF126" s="74"/>
      <c r="CG126" s="74"/>
      <c r="CH126" s="74"/>
      <c r="CI126" s="74"/>
      <c r="CJ126" s="74"/>
      <c r="CK126" s="74"/>
      <c r="CL126" s="81"/>
      <c r="CM126" s="74"/>
      <c r="CN126" s="74"/>
      <c r="CO126" s="74"/>
      <c r="CP126" s="74"/>
      <c r="CQ126" s="74"/>
      <c r="CR126" s="79">
        <v>26</v>
      </c>
    </row>
    <row r="127" spans="1:96" s="6" customFormat="1" x14ac:dyDescent="0.1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73"/>
      <c r="BR127" s="74"/>
      <c r="BS127" s="74"/>
      <c r="BT127" s="74"/>
      <c r="BU127" s="74"/>
      <c r="BV127" s="74"/>
      <c r="BW127" s="74"/>
      <c r="BX127" s="74"/>
      <c r="BY127" s="74"/>
      <c r="BZ127" s="74"/>
      <c r="CA127" s="74"/>
      <c r="CB127" s="74"/>
      <c r="CC127" s="74"/>
      <c r="CD127" s="74">
        <v>860</v>
      </c>
      <c r="CE127" s="74"/>
      <c r="CF127" s="74"/>
      <c r="CG127" s="74" t="s">
        <v>22</v>
      </c>
      <c r="CH127" s="74" t="s">
        <v>22</v>
      </c>
      <c r="CI127" s="74"/>
      <c r="CJ127" s="74"/>
      <c r="CK127" s="74"/>
      <c r="CL127" s="81"/>
      <c r="CM127" s="74"/>
      <c r="CN127" s="74"/>
      <c r="CO127" s="74"/>
      <c r="CP127" s="74"/>
      <c r="CQ127" s="74"/>
      <c r="CR127" s="79">
        <v>27</v>
      </c>
    </row>
    <row r="128" spans="1:96" s="6" customFormat="1" x14ac:dyDescent="0.1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73"/>
      <c r="BR128" s="74"/>
      <c r="BS128" s="74"/>
      <c r="BT128" s="74"/>
      <c r="BU128" s="74"/>
      <c r="BV128" s="74"/>
      <c r="BW128" s="74"/>
      <c r="BX128" s="74"/>
      <c r="BY128" s="74"/>
      <c r="BZ128" s="74"/>
      <c r="CA128" s="74"/>
      <c r="CB128" s="74"/>
      <c r="CC128" s="74"/>
      <c r="CD128" s="74"/>
      <c r="CE128" s="74"/>
      <c r="CF128" s="74"/>
      <c r="CG128" s="74"/>
      <c r="CH128" s="74"/>
      <c r="CI128" s="74"/>
      <c r="CJ128" s="74"/>
      <c r="CK128" s="74"/>
      <c r="CL128" s="74"/>
      <c r="CM128" s="74"/>
      <c r="CN128" s="74"/>
      <c r="CO128" s="74"/>
      <c r="CP128" s="74"/>
      <c r="CQ128" s="74"/>
      <c r="CR128" s="79">
        <v>28</v>
      </c>
    </row>
    <row r="129" spans="1:96" s="6" customFormat="1" x14ac:dyDescent="0.1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73"/>
      <c r="BR129" s="74"/>
      <c r="BS129" s="74"/>
      <c r="BT129" s="74"/>
      <c r="BU129" s="74"/>
      <c r="BV129" s="74"/>
      <c r="BW129" s="74"/>
      <c r="BX129" s="74"/>
      <c r="BY129" s="74"/>
      <c r="BZ129" s="74"/>
      <c r="CA129" s="74"/>
      <c r="CB129" s="74" t="s">
        <v>22</v>
      </c>
      <c r="CC129" s="74"/>
      <c r="CD129" s="74"/>
      <c r="CE129" s="74"/>
      <c r="CF129" s="74"/>
      <c r="CG129" s="74">
        <v>860</v>
      </c>
      <c r="CH129" s="74"/>
      <c r="CI129" s="74"/>
      <c r="CJ129" s="74"/>
      <c r="CK129" s="74"/>
      <c r="CL129" s="74"/>
      <c r="CM129" s="74"/>
      <c r="CN129" s="74"/>
      <c r="CO129" s="74"/>
      <c r="CP129" s="74"/>
      <c r="CQ129" s="74"/>
      <c r="CR129" s="79">
        <v>29</v>
      </c>
    </row>
    <row r="130" spans="1:96" s="6" customFormat="1" x14ac:dyDescent="0.1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73"/>
      <c r="BR130" s="74"/>
      <c r="BS130" s="74"/>
      <c r="BT130" s="74"/>
      <c r="BU130" s="74"/>
      <c r="BV130" s="74"/>
      <c r="BW130" s="74"/>
      <c r="BX130" s="74"/>
      <c r="BY130" s="74"/>
      <c r="BZ130" s="74"/>
      <c r="CA130" s="74"/>
      <c r="CB130" s="74"/>
      <c r="CC130" s="74"/>
      <c r="CD130" s="74"/>
      <c r="CE130" s="74"/>
      <c r="CF130" s="74"/>
      <c r="CG130" s="74"/>
      <c r="CH130" s="74"/>
      <c r="CI130" s="74"/>
      <c r="CJ130" s="74"/>
      <c r="CK130" s="74"/>
      <c r="CL130" s="74"/>
      <c r="CM130" s="74"/>
      <c r="CN130" s="74"/>
      <c r="CO130" s="74"/>
      <c r="CP130" s="74"/>
      <c r="CQ130" s="74"/>
      <c r="CR130" s="79">
        <v>30</v>
      </c>
    </row>
    <row r="131" spans="1:96" s="6" customFormat="1" x14ac:dyDescent="0.1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73"/>
      <c r="BR131" s="74"/>
      <c r="BS131" s="74"/>
      <c r="BT131" s="74"/>
      <c r="BU131" s="74"/>
      <c r="BV131" s="74"/>
      <c r="BW131" s="74"/>
      <c r="BX131" s="74"/>
      <c r="BY131" s="74"/>
      <c r="BZ131" s="74"/>
      <c r="CA131" s="74"/>
      <c r="CB131" s="74"/>
      <c r="CC131" s="74"/>
      <c r="CD131" s="74"/>
      <c r="CE131" s="74"/>
      <c r="CF131" s="74"/>
      <c r="CG131" s="74"/>
      <c r="CH131" s="74"/>
      <c r="CI131" s="74"/>
      <c r="CJ131" s="74"/>
      <c r="CK131" s="74"/>
      <c r="CL131" s="74"/>
      <c r="CM131" s="74"/>
      <c r="CN131" s="74"/>
      <c r="CO131" s="74"/>
      <c r="CP131" s="74"/>
      <c r="CQ131" s="74"/>
      <c r="CR131" s="79">
        <v>31</v>
      </c>
    </row>
    <row r="132" spans="1:96" s="6" customFormat="1" x14ac:dyDescent="0.1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73"/>
      <c r="BR132" s="74"/>
      <c r="BS132" s="74"/>
      <c r="BT132" s="74"/>
      <c r="BU132" s="74"/>
      <c r="BV132" s="74"/>
      <c r="BW132" s="74"/>
      <c r="BX132" s="74"/>
      <c r="BY132" s="74"/>
      <c r="BZ132" s="74"/>
      <c r="CA132" s="74"/>
      <c r="CB132" s="74"/>
      <c r="CC132" s="74"/>
      <c r="CD132" s="74"/>
      <c r="CE132" s="74"/>
      <c r="CF132" s="74"/>
      <c r="CG132" s="74"/>
      <c r="CH132" s="74"/>
      <c r="CI132" s="74"/>
      <c r="CJ132" s="74"/>
      <c r="CK132" s="74"/>
      <c r="CL132" s="74"/>
      <c r="CM132" s="74"/>
      <c r="CN132" s="74"/>
      <c r="CO132" s="74"/>
      <c r="CP132" s="74"/>
      <c r="CQ132" s="74"/>
      <c r="CR132" s="79"/>
    </row>
    <row r="133" spans="1:96" s="6" customFormat="1" x14ac:dyDescent="0.1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73"/>
      <c r="BR133" s="74"/>
      <c r="BS133" s="74"/>
      <c r="BT133" s="74"/>
      <c r="BU133" s="74"/>
      <c r="BV133" s="74"/>
      <c r="BW133" s="74"/>
      <c r="BX133" s="74"/>
      <c r="BY133" s="74"/>
      <c r="BZ133" s="74"/>
      <c r="CA133" s="74"/>
      <c r="CB133" s="74"/>
      <c r="CC133" s="74"/>
      <c r="CD133" s="74"/>
      <c r="CE133" s="74"/>
      <c r="CF133" s="74"/>
      <c r="CG133" s="74"/>
      <c r="CH133" s="74"/>
      <c r="CI133" s="74"/>
      <c r="CJ133" s="74"/>
      <c r="CK133" s="74"/>
      <c r="CL133" s="74"/>
      <c r="CM133" s="74"/>
      <c r="CN133" s="74"/>
      <c r="CO133" s="74"/>
      <c r="CP133" s="74"/>
      <c r="CQ133" s="74"/>
      <c r="CR133" s="79"/>
    </row>
    <row r="134" spans="1:96" s="6" customFormat="1" x14ac:dyDescent="0.1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73"/>
      <c r="BR134" s="74"/>
      <c r="BS134" s="74"/>
      <c r="BT134" s="74"/>
      <c r="BU134" s="74"/>
      <c r="BV134" s="74"/>
      <c r="BW134" s="74"/>
      <c r="BX134" s="74"/>
      <c r="BY134" s="74"/>
      <c r="BZ134" s="74"/>
      <c r="CA134" s="74"/>
      <c r="CB134" s="74"/>
      <c r="CC134" s="74"/>
      <c r="CD134" s="74"/>
      <c r="CE134" s="74"/>
      <c r="CF134" s="74"/>
      <c r="CG134" s="74"/>
      <c r="CH134" s="74"/>
      <c r="CI134" s="74"/>
      <c r="CJ134" s="74"/>
      <c r="CK134" s="74"/>
      <c r="CL134" s="74"/>
      <c r="CM134" s="74"/>
      <c r="CN134" s="74"/>
      <c r="CO134" s="74"/>
      <c r="CP134" s="74"/>
      <c r="CQ134" s="74"/>
      <c r="CR134" s="79"/>
    </row>
    <row r="135" spans="1:96" s="6" customFormat="1" x14ac:dyDescent="0.1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73"/>
      <c r="BR135" s="74"/>
      <c r="BS135" s="74"/>
      <c r="BT135" s="74"/>
      <c r="BU135" s="74"/>
      <c r="BV135" s="74"/>
      <c r="BW135" s="74"/>
      <c r="BX135" s="74"/>
      <c r="BY135" s="74"/>
      <c r="BZ135" s="74"/>
      <c r="CA135" s="74"/>
      <c r="CB135" s="74"/>
      <c r="CC135" s="74"/>
      <c r="CD135" s="74"/>
      <c r="CE135" s="74"/>
      <c r="CF135" s="74"/>
      <c r="CG135" s="74"/>
      <c r="CH135" s="74"/>
      <c r="CI135" s="74"/>
      <c r="CJ135" s="74"/>
      <c r="CK135" s="74"/>
      <c r="CL135" s="74"/>
      <c r="CM135" s="74"/>
      <c r="CN135" s="74"/>
      <c r="CO135" s="74"/>
      <c r="CP135" s="74"/>
      <c r="CQ135" s="74"/>
      <c r="CR135" s="79"/>
    </row>
    <row r="136" spans="1:96" s="6" customFormat="1" x14ac:dyDescent="0.1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73"/>
      <c r="BR136" s="74"/>
      <c r="BS136" s="74"/>
      <c r="BT136" s="74"/>
      <c r="BU136" s="74"/>
      <c r="BV136" s="74"/>
      <c r="BW136" s="74"/>
      <c r="BX136" s="74"/>
      <c r="BY136" s="74"/>
      <c r="BZ136" s="74"/>
      <c r="CA136" s="74"/>
      <c r="CB136" s="74"/>
      <c r="CC136" s="74"/>
      <c r="CD136" s="74"/>
      <c r="CE136" s="74"/>
      <c r="CF136" s="74"/>
      <c r="CG136" s="74"/>
      <c r="CH136" s="74"/>
      <c r="CI136" s="74"/>
      <c r="CJ136" s="74"/>
      <c r="CK136" s="74"/>
      <c r="CL136" s="74"/>
      <c r="CM136" s="74"/>
      <c r="CN136" s="74"/>
      <c r="CO136" s="74"/>
      <c r="CP136" s="74"/>
      <c r="CQ136" s="74"/>
      <c r="CR136" s="79"/>
    </row>
    <row r="137" spans="1:96" s="6" customFormat="1" x14ac:dyDescent="0.1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73"/>
      <c r="BR137" s="74"/>
      <c r="BS137" s="74"/>
      <c r="BT137" s="74"/>
      <c r="BU137" s="74"/>
      <c r="BV137" s="74"/>
      <c r="BW137" s="74"/>
      <c r="BX137" s="74"/>
      <c r="BY137" s="74"/>
      <c r="BZ137" s="74"/>
      <c r="CA137" s="74"/>
      <c r="CB137" s="74"/>
      <c r="CC137" s="74"/>
      <c r="CD137" s="74"/>
      <c r="CE137" s="74"/>
      <c r="CF137" s="74"/>
      <c r="CG137" s="74"/>
      <c r="CH137" s="74"/>
      <c r="CI137" s="74"/>
      <c r="CJ137" s="74"/>
      <c r="CK137" s="74"/>
      <c r="CL137" s="74"/>
      <c r="CM137" s="74"/>
      <c r="CN137" s="74"/>
      <c r="CO137" s="74"/>
      <c r="CP137" s="74"/>
      <c r="CQ137" s="74"/>
      <c r="CR137" s="79"/>
    </row>
    <row r="138" spans="1:96" s="6" customFormat="1" x14ac:dyDescent="0.1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73"/>
      <c r="BR138" s="74"/>
      <c r="BS138" s="74"/>
      <c r="BT138" s="74"/>
      <c r="BU138" s="74"/>
      <c r="BV138" s="74"/>
      <c r="BW138" s="74"/>
      <c r="BX138" s="74"/>
      <c r="BY138" s="74"/>
      <c r="BZ138" s="74"/>
      <c r="CA138" s="74"/>
      <c r="CB138" s="74"/>
      <c r="CC138" s="74"/>
      <c r="CD138" s="74"/>
      <c r="CE138" s="74"/>
      <c r="CF138" s="74"/>
      <c r="CG138" s="74"/>
      <c r="CH138" s="74"/>
      <c r="CI138" s="74"/>
      <c r="CJ138" s="74"/>
      <c r="CK138" s="74"/>
      <c r="CL138" s="74"/>
      <c r="CM138" s="74"/>
      <c r="CN138" s="74"/>
      <c r="CO138" s="74"/>
      <c r="CP138" s="74"/>
      <c r="CQ138" s="74"/>
      <c r="CR138" s="79"/>
    </row>
    <row r="139" spans="1:96" s="6" customFormat="1" x14ac:dyDescent="0.1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73"/>
      <c r="BR139" s="74"/>
      <c r="BS139" s="74"/>
      <c r="BT139" s="74"/>
      <c r="BU139" s="74"/>
      <c r="BV139" s="74"/>
      <c r="BW139" s="74"/>
      <c r="BX139" s="74"/>
      <c r="BY139" s="74"/>
      <c r="BZ139" s="74"/>
      <c r="CA139" s="74"/>
      <c r="CB139" s="74"/>
      <c r="CC139" s="74"/>
      <c r="CD139" s="74"/>
      <c r="CE139" s="74"/>
      <c r="CF139" s="74"/>
      <c r="CG139" s="74"/>
      <c r="CH139" s="74"/>
      <c r="CI139" s="74"/>
      <c r="CJ139" s="74"/>
      <c r="CK139" s="74"/>
      <c r="CL139" s="74"/>
      <c r="CM139" s="74"/>
      <c r="CN139" s="74"/>
      <c r="CO139" s="74"/>
      <c r="CP139" s="74"/>
      <c r="CQ139" s="74"/>
      <c r="CR139" s="79"/>
    </row>
    <row r="140" spans="1:96" s="6" customFormat="1" x14ac:dyDescent="0.1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73"/>
      <c r="BR140" s="74"/>
      <c r="BS140" s="74"/>
      <c r="BT140" s="74"/>
      <c r="BU140" s="74"/>
      <c r="BV140" s="74"/>
      <c r="BW140" s="74"/>
      <c r="BX140" s="74"/>
      <c r="BY140" s="74"/>
      <c r="BZ140" s="74"/>
      <c r="CA140" s="74"/>
      <c r="CB140" s="74"/>
      <c r="CC140" s="74"/>
      <c r="CD140" s="74"/>
      <c r="CE140" s="74"/>
      <c r="CF140" s="74"/>
      <c r="CG140" s="74"/>
      <c r="CH140" s="74"/>
      <c r="CI140" s="74"/>
      <c r="CJ140" s="74"/>
      <c r="CK140" s="74"/>
      <c r="CL140" s="74"/>
      <c r="CM140" s="74"/>
      <c r="CN140" s="74"/>
      <c r="CO140" s="74"/>
      <c r="CP140" s="74"/>
      <c r="CQ140" s="74"/>
      <c r="CR140" s="79"/>
    </row>
    <row r="141" spans="1:96" s="6" customFormat="1" x14ac:dyDescent="0.1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73"/>
      <c r="BR141" s="74"/>
      <c r="BS141" s="74"/>
      <c r="BT141" s="74"/>
      <c r="BU141" s="74"/>
      <c r="BV141" s="74"/>
      <c r="BW141" s="74"/>
      <c r="BX141" s="74"/>
      <c r="BY141" s="74"/>
      <c r="BZ141" s="74"/>
      <c r="CA141" s="74"/>
      <c r="CB141" s="74"/>
      <c r="CC141" s="74"/>
      <c r="CD141" s="74"/>
      <c r="CE141" s="74"/>
      <c r="CF141" s="74"/>
      <c r="CG141" s="74"/>
      <c r="CH141" s="74"/>
      <c r="CI141" s="74"/>
      <c r="CJ141" s="74"/>
      <c r="CK141" s="74"/>
      <c r="CL141" s="74"/>
      <c r="CM141" s="74"/>
      <c r="CN141" s="74"/>
      <c r="CO141" s="74"/>
      <c r="CP141" s="74"/>
      <c r="CQ141" s="74"/>
      <c r="CR141" s="79"/>
    </row>
    <row r="142" spans="1:96" s="6" customFormat="1" x14ac:dyDescent="0.1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73"/>
      <c r="BR142" s="74"/>
      <c r="BS142" s="74"/>
      <c r="BT142" s="74"/>
      <c r="BU142" s="74"/>
      <c r="BV142" s="74"/>
      <c r="BW142" s="74"/>
      <c r="BX142" s="74"/>
      <c r="BY142" s="74"/>
      <c r="BZ142" s="74"/>
      <c r="CA142" s="74"/>
      <c r="CB142" s="74"/>
      <c r="CC142" s="74"/>
      <c r="CD142" s="74"/>
      <c r="CE142" s="74"/>
      <c r="CF142" s="74"/>
      <c r="CG142" s="74"/>
      <c r="CH142" s="74"/>
      <c r="CI142" s="74"/>
      <c r="CJ142" s="74"/>
      <c r="CK142" s="74"/>
      <c r="CL142" s="74"/>
      <c r="CM142" s="74"/>
      <c r="CN142" s="74"/>
      <c r="CO142" s="74"/>
      <c r="CP142" s="74"/>
      <c r="CQ142" s="74"/>
      <c r="CR142" s="79"/>
    </row>
    <row r="143" spans="1:96" s="6" customFormat="1" x14ac:dyDescent="0.1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73"/>
      <c r="BR143" s="74"/>
      <c r="BS143" s="74"/>
      <c r="BT143" s="74"/>
      <c r="BU143" s="74"/>
      <c r="BV143" s="74"/>
      <c r="BW143" s="74"/>
      <c r="BX143" s="74"/>
      <c r="BY143" s="74"/>
      <c r="BZ143" s="74"/>
      <c r="CA143" s="74"/>
      <c r="CB143" s="74"/>
      <c r="CC143" s="74"/>
      <c r="CD143" s="74"/>
      <c r="CE143" s="74"/>
      <c r="CF143" s="74"/>
      <c r="CG143" s="74"/>
      <c r="CH143" s="74"/>
      <c r="CI143" s="74" t="s">
        <v>83</v>
      </c>
      <c r="CJ143" s="74" t="s">
        <v>22</v>
      </c>
      <c r="CK143" s="74" t="s">
        <v>22</v>
      </c>
      <c r="CL143" s="74" t="s">
        <v>22</v>
      </c>
      <c r="CM143" s="74"/>
      <c r="CN143" s="74"/>
      <c r="CO143" s="74"/>
      <c r="CP143" s="74"/>
      <c r="CQ143" s="74"/>
      <c r="CR143" s="79"/>
    </row>
    <row r="144" spans="1:96" s="6" customFormat="1" x14ac:dyDescent="0.1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73"/>
      <c r="BR144" s="74"/>
      <c r="BS144" s="74"/>
      <c r="BT144" s="74"/>
      <c r="BU144" s="74"/>
      <c r="BV144" s="74"/>
      <c r="BW144" s="74"/>
      <c r="BX144" s="74"/>
      <c r="BY144" s="74"/>
      <c r="BZ144" s="74"/>
      <c r="CA144" s="74"/>
      <c r="CB144" s="74"/>
      <c r="CC144" s="74"/>
      <c r="CD144" s="74"/>
      <c r="CE144" s="74"/>
      <c r="CF144" s="74"/>
      <c r="CG144" s="74"/>
      <c r="CH144" s="74"/>
      <c r="CI144" s="74"/>
      <c r="CJ144" s="74"/>
      <c r="CK144" s="74"/>
      <c r="CL144" s="74"/>
      <c r="CM144" s="81"/>
      <c r="CN144" s="81"/>
      <c r="CO144" s="81"/>
      <c r="CP144" s="81"/>
      <c r="CQ144" s="74"/>
      <c r="CR144" s="79"/>
    </row>
    <row r="145" spans="1:96" s="6" customFormat="1" x14ac:dyDescent="0.1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73"/>
      <c r="BR145" s="74"/>
      <c r="BS145" s="74"/>
      <c r="BT145" s="74"/>
      <c r="BU145" s="74"/>
      <c r="BV145" s="74"/>
      <c r="BW145" s="74"/>
      <c r="BX145" s="74"/>
      <c r="BY145" s="74"/>
      <c r="BZ145" s="74"/>
      <c r="CA145" s="74"/>
      <c r="CB145" s="74"/>
      <c r="CC145" s="74"/>
      <c r="CD145" s="74"/>
      <c r="CE145" s="74"/>
      <c r="CF145" s="74"/>
      <c r="CG145" s="74"/>
      <c r="CH145" s="74"/>
      <c r="CI145" s="74"/>
      <c r="CJ145" s="74"/>
      <c r="CK145" s="74"/>
      <c r="CL145" s="74"/>
      <c r="CM145" s="81"/>
      <c r="CN145" s="81"/>
      <c r="CO145" s="81"/>
      <c r="CP145" s="81"/>
      <c r="CQ145" s="74"/>
      <c r="CR145" s="79"/>
    </row>
    <row r="146" spans="1:96" s="6" customFormat="1" x14ac:dyDescent="0.1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73"/>
      <c r="BR146" s="74"/>
      <c r="BS146" s="74"/>
      <c r="BT146" s="74"/>
      <c r="BU146" s="74"/>
      <c r="BV146" s="74"/>
      <c r="BW146" s="74"/>
      <c r="BX146" s="74"/>
      <c r="BY146" s="74"/>
      <c r="BZ146" s="74"/>
      <c r="CA146" s="74"/>
      <c r="CB146" s="74"/>
      <c r="CC146" s="74"/>
      <c r="CD146" s="74"/>
      <c r="CE146" s="74"/>
      <c r="CF146" s="74"/>
      <c r="CG146" s="74"/>
      <c r="CH146" s="74"/>
      <c r="CI146" s="74"/>
      <c r="CJ146" s="74"/>
      <c r="CK146" s="74"/>
      <c r="CL146" s="74"/>
      <c r="CM146" s="81"/>
      <c r="CN146" s="81"/>
      <c r="CO146" s="81"/>
      <c r="CP146" s="81"/>
      <c r="CQ146" s="74"/>
      <c r="CR146" s="79"/>
    </row>
    <row r="147" spans="1:96" s="6" customFormat="1" x14ac:dyDescent="0.1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73"/>
      <c r="BR147" s="74"/>
      <c r="BS147" s="74"/>
      <c r="BT147" s="74"/>
      <c r="BU147" s="74"/>
      <c r="BV147" s="74"/>
      <c r="BW147" s="74"/>
      <c r="BX147" s="74"/>
      <c r="BY147" s="74"/>
      <c r="BZ147" s="74"/>
      <c r="CA147" s="74"/>
      <c r="CB147" s="74"/>
      <c r="CC147" s="74"/>
      <c r="CD147" s="74"/>
      <c r="CE147" s="74"/>
      <c r="CF147" s="74"/>
      <c r="CG147" s="74"/>
      <c r="CH147" s="74"/>
      <c r="CI147" s="74" t="s">
        <v>72</v>
      </c>
      <c r="CJ147" s="74">
        <v>2100</v>
      </c>
      <c r="CK147" s="74"/>
      <c r="CL147" s="74" t="s">
        <v>35</v>
      </c>
      <c r="CM147" s="81"/>
      <c r="CN147" s="81"/>
      <c r="CO147" s="81"/>
      <c r="CP147" s="81"/>
      <c r="CQ147" s="74"/>
      <c r="CR147" s="79"/>
    </row>
    <row r="148" spans="1:96" s="6" customFormat="1" x14ac:dyDescent="0.1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73"/>
      <c r="BR148" s="74"/>
      <c r="BS148" s="74"/>
      <c r="BT148" s="74"/>
      <c r="BU148" s="74"/>
      <c r="BV148" s="74"/>
      <c r="BW148" s="74"/>
      <c r="BX148" s="74"/>
      <c r="BY148" s="74"/>
      <c r="BZ148" s="74"/>
      <c r="CA148" s="74"/>
      <c r="CB148" s="74"/>
      <c r="CC148" s="74"/>
      <c r="CD148" s="74"/>
      <c r="CE148" s="74"/>
      <c r="CF148" s="74"/>
      <c r="CG148" s="74"/>
      <c r="CH148" s="74"/>
      <c r="CI148" s="74"/>
      <c r="CJ148" s="74"/>
      <c r="CK148" s="74"/>
      <c r="CL148" s="74"/>
      <c r="CM148" s="81"/>
      <c r="CN148" s="81"/>
      <c r="CO148" s="81"/>
      <c r="CP148" s="81"/>
      <c r="CQ148" s="74"/>
      <c r="CR148" s="79"/>
    </row>
    <row r="149" spans="1:96" s="6" customFormat="1" x14ac:dyDescent="0.1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73"/>
      <c r="BR149" s="74"/>
      <c r="BS149" s="74"/>
      <c r="BT149" s="74"/>
      <c r="BU149" s="74"/>
      <c r="BV149" s="74"/>
      <c r="BW149" s="74"/>
      <c r="BX149" s="74"/>
      <c r="BY149" s="74"/>
      <c r="BZ149" s="74"/>
      <c r="CA149" s="74"/>
      <c r="CB149" s="74"/>
      <c r="CC149" s="74"/>
      <c r="CD149" s="74"/>
      <c r="CE149" s="74"/>
      <c r="CF149" s="74"/>
      <c r="CG149" s="74"/>
      <c r="CH149" s="74"/>
      <c r="CI149" s="74" t="s">
        <v>99</v>
      </c>
      <c r="CJ149" s="74">
        <v>1120</v>
      </c>
      <c r="CK149" s="74"/>
      <c r="CL149" s="74" t="s">
        <v>35</v>
      </c>
      <c r="CM149" s="81"/>
      <c r="CN149" s="81"/>
      <c r="CO149" s="81"/>
      <c r="CP149" s="81"/>
      <c r="CQ149" s="74"/>
      <c r="CR149" s="79"/>
    </row>
    <row r="150" spans="1:96" s="6" customFormat="1" x14ac:dyDescent="0.1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73"/>
      <c r="BR150" s="74"/>
      <c r="BS150" s="74"/>
      <c r="BT150" s="74"/>
      <c r="BU150" s="74"/>
      <c r="BV150" s="74"/>
      <c r="BW150" s="74"/>
      <c r="BX150" s="74"/>
      <c r="BY150" s="74"/>
      <c r="BZ150" s="74"/>
      <c r="CA150" s="74"/>
      <c r="CB150" s="74"/>
      <c r="CC150" s="74"/>
      <c r="CD150" s="74"/>
      <c r="CE150" s="74"/>
      <c r="CF150" s="74"/>
      <c r="CG150" s="74"/>
      <c r="CH150" s="74"/>
      <c r="CI150" s="74"/>
      <c r="CJ150" s="74"/>
      <c r="CK150" s="74"/>
      <c r="CL150" s="74"/>
      <c r="CM150" s="81"/>
      <c r="CN150" s="81"/>
      <c r="CO150" s="81"/>
      <c r="CP150" s="81"/>
      <c r="CQ150" s="74"/>
      <c r="CR150" s="79"/>
    </row>
    <row r="151" spans="1:96" s="6" customFormat="1" x14ac:dyDescent="0.1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73"/>
      <c r="BR151" s="74"/>
      <c r="BS151" s="74"/>
      <c r="BT151" s="74"/>
      <c r="BU151" s="74"/>
      <c r="BV151" s="74"/>
      <c r="BW151" s="74"/>
      <c r="BX151" s="74"/>
      <c r="BY151" s="74"/>
      <c r="BZ151" s="74"/>
      <c r="CA151" s="74"/>
      <c r="CB151" s="74"/>
      <c r="CC151" s="74"/>
      <c r="CD151" s="74"/>
      <c r="CE151" s="74"/>
      <c r="CF151" s="74"/>
      <c r="CG151" s="74"/>
      <c r="CH151" s="74"/>
      <c r="CI151" s="74"/>
      <c r="CJ151" s="74"/>
      <c r="CK151" s="74"/>
      <c r="CL151" s="74"/>
      <c r="CM151" s="81"/>
      <c r="CN151" s="81"/>
      <c r="CO151" s="81"/>
      <c r="CP151" s="81"/>
      <c r="CQ151" s="74"/>
      <c r="CR151" s="79"/>
    </row>
    <row r="152" spans="1:96" s="6" customFormat="1" x14ac:dyDescent="0.1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73"/>
      <c r="BR152" s="74"/>
      <c r="BS152" s="74"/>
      <c r="BT152" s="74"/>
      <c r="BU152" s="74"/>
      <c r="BV152" s="74"/>
      <c r="BW152" s="74"/>
      <c r="BX152" s="74"/>
      <c r="BY152" s="74"/>
      <c r="BZ152" s="74"/>
      <c r="CA152" s="74"/>
      <c r="CB152" s="74"/>
      <c r="CC152" s="74"/>
      <c r="CD152" s="74"/>
      <c r="CE152" s="74"/>
      <c r="CF152" s="74"/>
      <c r="CG152" s="74"/>
      <c r="CH152" s="74"/>
      <c r="CI152" s="74"/>
      <c r="CJ152" s="74"/>
      <c r="CK152" s="74"/>
      <c r="CL152" s="74"/>
      <c r="CM152" s="81"/>
      <c r="CN152" s="81"/>
      <c r="CO152" s="81"/>
      <c r="CP152" s="81"/>
      <c r="CQ152" s="74"/>
      <c r="CR152" s="79"/>
    </row>
    <row r="153" spans="1:96" s="6" customFormat="1" x14ac:dyDescent="0.1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73"/>
      <c r="BR153" s="74"/>
      <c r="BS153" s="74"/>
      <c r="BT153" s="74"/>
      <c r="BU153" s="74"/>
      <c r="BV153" s="74"/>
      <c r="BW153" s="74"/>
      <c r="BX153" s="74"/>
      <c r="BY153" s="74"/>
      <c r="BZ153" s="74"/>
      <c r="CA153" s="74"/>
      <c r="CB153" s="74"/>
      <c r="CC153" s="74"/>
      <c r="CD153" s="74"/>
      <c r="CE153" s="74"/>
      <c r="CF153" s="74"/>
      <c r="CG153" s="74"/>
      <c r="CH153" s="74"/>
      <c r="CI153" s="74"/>
      <c r="CJ153" s="74"/>
      <c r="CK153" s="74"/>
      <c r="CL153" s="74"/>
      <c r="CM153" s="81"/>
      <c r="CN153" s="81"/>
      <c r="CO153" s="81"/>
      <c r="CP153" s="81"/>
      <c r="CQ153" s="74"/>
      <c r="CR153" s="79"/>
    </row>
    <row r="154" spans="1:96" s="6" customFormat="1" x14ac:dyDescent="0.1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73"/>
      <c r="BR154" s="74"/>
      <c r="BS154" s="74"/>
      <c r="BT154" s="74"/>
      <c r="BU154" s="74"/>
      <c r="BV154" s="74"/>
      <c r="BW154" s="74"/>
      <c r="BX154" s="74"/>
      <c r="BY154" s="74"/>
      <c r="BZ154" s="74"/>
      <c r="CA154" s="74"/>
      <c r="CB154" s="74"/>
      <c r="CC154" s="74"/>
      <c r="CD154" s="74"/>
      <c r="CE154" s="74"/>
      <c r="CF154" s="74"/>
      <c r="CG154" s="74"/>
      <c r="CH154" s="74"/>
      <c r="CI154" s="74"/>
      <c r="CJ154" s="74"/>
      <c r="CK154" s="74"/>
      <c r="CL154" s="74"/>
      <c r="CM154" s="81"/>
      <c r="CN154" s="81"/>
      <c r="CO154" s="81"/>
      <c r="CP154" s="81"/>
      <c r="CQ154" s="81"/>
      <c r="CR154" s="75"/>
    </row>
    <row r="155" spans="1:96" s="6" customFormat="1" x14ac:dyDescent="0.1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73"/>
      <c r="BR155" s="74"/>
      <c r="BS155" s="74"/>
      <c r="BT155" s="74"/>
      <c r="BU155" s="74"/>
      <c r="BV155" s="74"/>
      <c r="BW155" s="74"/>
      <c r="BX155" s="74"/>
      <c r="BY155" s="74"/>
      <c r="BZ155" s="74"/>
      <c r="CA155" s="74"/>
      <c r="CB155" s="74"/>
      <c r="CC155" s="74"/>
      <c r="CD155" s="74"/>
      <c r="CE155" s="74"/>
      <c r="CF155" s="74"/>
      <c r="CG155" s="74"/>
      <c r="CH155" s="74"/>
      <c r="CI155" s="74"/>
      <c r="CJ155" s="74"/>
      <c r="CK155" s="74"/>
      <c r="CL155" s="74"/>
      <c r="CM155" s="81"/>
      <c r="CN155" s="81"/>
      <c r="CO155" s="81"/>
      <c r="CP155" s="81"/>
      <c r="CQ155" s="81"/>
      <c r="CR155" s="75"/>
    </row>
    <row r="156" spans="1:96" s="6" customFormat="1" x14ac:dyDescent="0.1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73"/>
      <c r="BR156" s="74"/>
      <c r="BS156" s="74"/>
      <c r="BT156" s="74"/>
      <c r="BU156" s="74"/>
      <c r="BV156" s="74"/>
      <c r="BW156" s="74"/>
      <c r="BX156" s="74"/>
      <c r="BY156" s="74"/>
      <c r="BZ156" s="74"/>
      <c r="CA156" s="74"/>
      <c r="CB156" s="74"/>
      <c r="CC156" s="74"/>
      <c r="CD156" s="74"/>
      <c r="CE156" s="74"/>
      <c r="CF156" s="74"/>
      <c r="CG156" s="74"/>
      <c r="CH156" s="74"/>
      <c r="CI156" s="74"/>
      <c r="CJ156" s="74"/>
      <c r="CK156" s="74"/>
      <c r="CL156" s="74"/>
      <c r="CM156" s="81"/>
      <c r="CN156" s="81"/>
      <c r="CO156" s="81"/>
      <c r="CP156" s="81"/>
      <c r="CQ156" s="81"/>
      <c r="CR156" s="75"/>
    </row>
    <row r="157" spans="1:96" s="6" customFormat="1" x14ac:dyDescent="0.1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73"/>
      <c r="BR157" s="74"/>
      <c r="BS157" s="74"/>
      <c r="BT157" s="74"/>
      <c r="BU157" s="74"/>
      <c r="BV157" s="74"/>
      <c r="BW157" s="74"/>
      <c r="BX157" s="74"/>
      <c r="BY157" s="74"/>
      <c r="BZ157" s="74"/>
      <c r="CA157" s="74"/>
      <c r="CB157" s="74"/>
      <c r="CC157" s="74"/>
      <c r="CD157" s="74"/>
      <c r="CE157" s="74"/>
      <c r="CF157" s="74"/>
      <c r="CG157" s="74"/>
      <c r="CH157" s="74"/>
      <c r="CI157" s="74"/>
      <c r="CJ157" s="74"/>
      <c r="CK157" s="74"/>
      <c r="CL157" s="74"/>
      <c r="CM157" s="81"/>
      <c r="CN157" s="81"/>
      <c r="CO157" s="81"/>
      <c r="CP157" s="81"/>
      <c r="CQ157" s="81"/>
      <c r="CR157" s="75"/>
    </row>
    <row r="158" spans="1:96" s="6" customFormat="1" x14ac:dyDescent="0.1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73"/>
      <c r="BR158" s="74"/>
      <c r="BS158" s="74"/>
      <c r="BT158" s="74"/>
      <c r="BU158" s="74"/>
      <c r="BV158" s="74"/>
      <c r="BW158" s="74"/>
      <c r="BX158" s="74"/>
      <c r="BY158" s="74"/>
      <c r="BZ158" s="74"/>
      <c r="CA158" s="74"/>
      <c r="CB158" s="74"/>
      <c r="CC158" s="74"/>
      <c r="CD158" s="74"/>
      <c r="CE158" s="74"/>
      <c r="CF158" s="74"/>
      <c r="CG158" s="74"/>
      <c r="CH158" s="74"/>
      <c r="CI158" s="74"/>
      <c r="CJ158" s="74"/>
      <c r="CK158" s="74"/>
      <c r="CL158" s="74"/>
      <c r="CM158" s="81"/>
      <c r="CN158" s="81"/>
      <c r="CO158" s="81"/>
      <c r="CP158" s="81"/>
      <c r="CQ158" s="81"/>
      <c r="CR158" s="75"/>
    </row>
    <row r="159" spans="1:96" s="6" customFormat="1" x14ac:dyDescent="0.1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73"/>
      <c r="BR159" s="74"/>
      <c r="BS159" s="74"/>
      <c r="BT159" s="74"/>
      <c r="BU159" s="74"/>
      <c r="BV159" s="74"/>
      <c r="BW159" s="74"/>
      <c r="BX159" s="74"/>
      <c r="BY159" s="74"/>
      <c r="BZ159" s="74"/>
      <c r="CA159" s="74"/>
      <c r="CB159" s="74"/>
      <c r="CC159" s="74"/>
      <c r="CD159" s="74"/>
      <c r="CE159" s="74"/>
      <c r="CF159" s="74"/>
      <c r="CG159" s="74"/>
      <c r="CH159" s="74"/>
      <c r="CI159" s="74"/>
      <c r="CJ159" s="74"/>
      <c r="CK159" s="74"/>
      <c r="CL159" s="74"/>
      <c r="CM159" s="81"/>
      <c r="CN159" s="81"/>
      <c r="CO159" s="81"/>
      <c r="CP159" s="81"/>
      <c r="CQ159" s="81"/>
      <c r="CR159" s="75"/>
    </row>
    <row r="160" spans="1:96" s="6" customFormat="1" x14ac:dyDescent="0.1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73"/>
      <c r="BR160" s="74"/>
      <c r="BS160" s="74"/>
      <c r="BT160" s="74"/>
      <c r="BU160" s="74"/>
      <c r="BV160" s="74"/>
      <c r="BW160" s="74"/>
      <c r="BX160" s="74"/>
      <c r="BY160" s="74"/>
      <c r="BZ160" s="74"/>
      <c r="CA160" s="74"/>
      <c r="CB160" s="74"/>
      <c r="CC160" s="74"/>
      <c r="CD160" s="74"/>
      <c r="CE160" s="74"/>
      <c r="CF160" s="74"/>
      <c r="CG160" s="74"/>
      <c r="CH160" s="74"/>
      <c r="CI160" s="74"/>
      <c r="CJ160" s="74"/>
      <c r="CK160" s="74"/>
      <c r="CL160" s="74"/>
      <c r="CM160" s="81"/>
      <c r="CN160" s="81"/>
      <c r="CO160" s="81"/>
      <c r="CP160" s="81"/>
      <c r="CQ160" s="81"/>
      <c r="CR160" s="75"/>
    </row>
    <row r="161" spans="1:96" s="6" customFormat="1" x14ac:dyDescent="0.1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83"/>
      <c r="BR161" s="84"/>
      <c r="BS161" s="84"/>
      <c r="BT161" s="84"/>
      <c r="BU161" s="84"/>
      <c r="BV161" s="84"/>
      <c r="BW161" s="84"/>
      <c r="BX161" s="84"/>
      <c r="BY161" s="84"/>
      <c r="BZ161" s="84"/>
      <c r="CA161" s="84"/>
      <c r="CB161" s="84"/>
      <c r="CC161" s="84"/>
      <c r="CD161" s="84"/>
      <c r="CE161" s="84"/>
      <c r="CF161" s="84"/>
      <c r="CG161" s="84"/>
      <c r="CH161" s="84"/>
      <c r="CI161" s="84"/>
      <c r="CJ161" s="84"/>
      <c r="CK161" s="84"/>
      <c r="CL161" s="85"/>
      <c r="CM161" s="85"/>
      <c r="CN161" s="85"/>
      <c r="CO161" s="85"/>
      <c r="CP161" s="85"/>
      <c r="CQ161" s="85"/>
      <c r="CR161" s="86"/>
    </row>
  </sheetData>
  <sheetProtection sheet="1" objects="1" scenarios="1"/>
  <mergeCells count="389">
    <mergeCell ref="A61:F62"/>
    <mergeCell ref="A7:AK7"/>
    <mergeCell ref="AW4:AX4"/>
    <mergeCell ref="AY4:BB4"/>
    <mergeCell ref="A5:G6"/>
    <mergeCell ref="H5:AD6"/>
    <mergeCell ref="AF5:AL6"/>
    <mergeCell ref="AM5:AZ6"/>
    <mergeCell ref="BA5:BB6"/>
    <mergeCell ref="A4:R4"/>
    <mergeCell ref="AJ4:AL4"/>
    <mergeCell ref="AM4:AN4"/>
    <mergeCell ref="AO4:AP4"/>
    <mergeCell ref="AQ4:AR4"/>
    <mergeCell ref="AS4:AT4"/>
    <mergeCell ref="AU4:AV4"/>
    <mergeCell ref="AX17:BB18"/>
    <mergeCell ref="A19:B24"/>
    <mergeCell ref="C19:I21"/>
    <mergeCell ref="J19:T19"/>
    <mergeCell ref="AY19:BB20"/>
    <mergeCell ref="J20:M21"/>
    <mergeCell ref="A14:J15"/>
    <mergeCell ref="K14:Q15"/>
    <mergeCell ref="R14:S15"/>
    <mergeCell ref="A17:I18"/>
    <mergeCell ref="J17:M18"/>
    <mergeCell ref="N17:O18"/>
    <mergeCell ref="P17:S18"/>
    <mergeCell ref="AR17:AS18"/>
    <mergeCell ref="AT17:AW18"/>
    <mergeCell ref="T17:X18"/>
    <mergeCell ref="Y17:AB18"/>
    <mergeCell ref="AC17:AD18"/>
    <mergeCell ref="AE17:AH18"/>
    <mergeCell ref="AI17:AM18"/>
    <mergeCell ref="AN17:AQ18"/>
    <mergeCell ref="AJ19:AM20"/>
    <mergeCell ref="AN19:AX19"/>
    <mergeCell ref="C22:I24"/>
    <mergeCell ref="J22:T22"/>
    <mergeCell ref="U22:X23"/>
    <mergeCell ref="Y22:AI22"/>
    <mergeCell ref="AJ22:AM23"/>
    <mergeCell ref="AN22:AX22"/>
    <mergeCell ref="AN23:AQ24"/>
    <mergeCell ref="AR23:AV24"/>
    <mergeCell ref="AW23:AX24"/>
    <mergeCell ref="W24:X24"/>
    <mergeCell ref="AL24:AM24"/>
    <mergeCell ref="J23:M24"/>
    <mergeCell ref="N23:R24"/>
    <mergeCell ref="S23:T24"/>
    <mergeCell ref="Y23:AB24"/>
    <mergeCell ref="AC23:AG24"/>
    <mergeCell ref="AH23:AI24"/>
    <mergeCell ref="J25:T25"/>
    <mergeCell ref="AW29:AX30"/>
    <mergeCell ref="W21:X21"/>
    <mergeCell ref="AL21:AM21"/>
    <mergeCell ref="BA21:BB21"/>
    <mergeCell ref="AY22:BB23"/>
    <mergeCell ref="BA24:BB24"/>
    <mergeCell ref="AW26:AX27"/>
    <mergeCell ref="W27:X27"/>
    <mergeCell ref="AL27:AM27"/>
    <mergeCell ref="AN25:AX25"/>
    <mergeCell ref="AY25:BB26"/>
    <mergeCell ref="BA27:BB27"/>
    <mergeCell ref="AN28:AX28"/>
    <mergeCell ref="Y20:AB21"/>
    <mergeCell ref="AC20:AG21"/>
    <mergeCell ref="AH20:AI21"/>
    <mergeCell ref="AN20:AQ21"/>
    <mergeCell ref="AR20:AV21"/>
    <mergeCell ref="AW20:AX21"/>
    <mergeCell ref="U19:X20"/>
    <mergeCell ref="Y19:AI19"/>
    <mergeCell ref="N20:R21"/>
    <mergeCell ref="S20:T21"/>
    <mergeCell ref="C28:I30"/>
    <mergeCell ref="J28:T28"/>
    <mergeCell ref="U28:X29"/>
    <mergeCell ref="AN31:AX31"/>
    <mergeCell ref="AY31:BB32"/>
    <mergeCell ref="J32:M33"/>
    <mergeCell ref="AY28:BB29"/>
    <mergeCell ref="J29:M30"/>
    <mergeCell ref="N29:R30"/>
    <mergeCell ref="S29:T30"/>
    <mergeCell ref="Y29:AB30"/>
    <mergeCell ref="AC29:AG30"/>
    <mergeCell ref="AH29:AI30"/>
    <mergeCell ref="AW32:AX33"/>
    <mergeCell ref="BA33:BB33"/>
    <mergeCell ref="BA30:BB30"/>
    <mergeCell ref="AN32:AQ33"/>
    <mergeCell ref="U31:X32"/>
    <mergeCell ref="Y31:AI31"/>
    <mergeCell ref="AJ31:AM32"/>
    <mergeCell ref="Y28:AI28"/>
    <mergeCell ref="AJ28:AM29"/>
    <mergeCell ref="A25:B30"/>
    <mergeCell ref="AR32:AV33"/>
    <mergeCell ref="W33:X33"/>
    <mergeCell ref="AL33:AM33"/>
    <mergeCell ref="A31:B36"/>
    <mergeCell ref="C31:I33"/>
    <mergeCell ref="J31:T31"/>
    <mergeCell ref="N32:R33"/>
    <mergeCell ref="S32:T33"/>
    <mergeCell ref="Y32:AB33"/>
    <mergeCell ref="AC32:AG33"/>
    <mergeCell ref="AH32:AI33"/>
    <mergeCell ref="U25:X26"/>
    <mergeCell ref="Y25:AI25"/>
    <mergeCell ref="AJ25:AM26"/>
    <mergeCell ref="AH26:AI27"/>
    <mergeCell ref="AN29:AQ30"/>
    <mergeCell ref="C25:I27"/>
    <mergeCell ref="W30:X30"/>
    <mergeCell ref="AL30:AM30"/>
    <mergeCell ref="AR29:AV30"/>
    <mergeCell ref="J35:M36"/>
    <mergeCell ref="N35:R36"/>
    <mergeCell ref="S35:T36"/>
    <mergeCell ref="J26:M27"/>
    <mergeCell ref="N26:R27"/>
    <mergeCell ref="S26:T27"/>
    <mergeCell ref="Y26:AB27"/>
    <mergeCell ref="AC26:AG27"/>
    <mergeCell ref="BA39:BB39"/>
    <mergeCell ref="BA36:BB36"/>
    <mergeCell ref="AW35:AX36"/>
    <mergeCell ref="AN34:AX34"/>
    <mergeCell ref="AY34:BB35"/>
    <mergeCell ref="AN35:AQ36"/>
    <mergeCell ref="AR35:AV36"/>
    <mergeCell ref="W39:X39"/>
    <mergeCell ref="Y35:AB36"/>
    <mergeCell ref="AC35:AG36"/>
    <mergeCell ref="Y34:AI34"/>
    <mergeCell ref="AJ34:AM35"/>
    <mergeCell ref="AN26:AQ27"/>
    <mergeCell ref="AR26:AV27"/>
    <mergeCell ref="C34:I36"/>
    <mergeCell ref="J34:T34"/>
    <mergeCell ref="U34:X35"/>
    <mergeCell ref="AH35:AI36"/>
    <mergeCell ref="W36:X36"/>
    <mergeCell ref="AL36:AM36"/>
    <mergeCell ref="AS50:AT51"/>
    <mergeCell ref="AP49:AR51"/>
    <mergeCell ref="AS49:AT49"/>
    <mergeCell ref="AI50:AJ51"/>
    <mergeCell ref="T37:U38"/>
    <mergeCell ref="V37:X38"/>
    <mergeCell ref="J40:M40"/>
    <mergeCell ref="P40:S40"/>
    <mergeCell ref="T40:U41"/>
    <mergeCell ref="V40:X41"/>
    <mergeCell ref="P43:S43"/>
    <mergeCell ref="J43:M43"/>
    <mergeCell ref="J38:L39"/>
    <mergeCell ref="P38:R39"/>
    <mergeCell ref="J41:L42"/>
    <mergeCell ref="P41:R42"/>
    <mergeCell ref="N40:O41"/>
    <mergeCell ref="W42:X42"/>
    <mergeCell ref="A56:J57"/>
    <mergeCell ref="K56:Q57"/>
    <mergeCell ref="R56:S57"/>
    <mergeCell ref="A59:I60"/>
    <mergeCell ref="J59:M60"/>
    <mergeCell ref="N59:O60"/>
    <mergeCell ref="P59:S60"/>
    <mergeCell ref="A53:I54"/>
    <mergeCell ref="J53:U54"/>
    <mergeCell ref="AX52:AY52"/>
    <mergeCell ref="AZ52:BB52"/>
    <mergeCell ref="AR59:AS60"/>
    <mergeCell ref="AT59:AW60"/>
    <mergeCell ref="AX59:BB60"/>
    <mergeCell ref="AE59:AH60"/>
    <mergeCell ref="AI59:AM60"/>
    <mergeCell ref="AN59:AQ60"/>
    <mergeCell ref="AX49:AY49"/>
    <mergeCell ref="AZ49:BB51"/>
    <mergeCell ref="AX50:AY51"/>
    <mergeCell ref="Y53:AJ54"/>
    <mergeCell ref="AK53:AM54"/>
    <mergeCell ref="AN53:AY54"/>
    <mergeCell ref="AZ53:BB54"/>
    <mergeCell ref="AN52:AO52"/>
    <mergeCell ref="AP52:AR52"/>
    <mergeCell ref="AS52:AT52"/>
    <mergeCell ref="AU52:AW52"/>
    <mergeCell ref="Y52:Z52"/>
    <mergeCell ref="AK52:AM52"/>
    <mergeCell ref="W61:X62"/>
    <mergeCell ref="Y61:AD62"/>
    <mergeCell ref="T59:X60"/>
    <mergeCell ref="Y59:AB60"/>
    <mergeCell ref="AC59:AD60"/>
    <mergeCell ref="AA52:AC52"/>
    <mergeCell ref="AD52:AE52"/>
    <mergeCell ref="AF52:AH52"/>
    <mergeCell ref="V52:X52"/>
    <mergeCell ref="V53:X54"/>
    <mergeCell ref="BA61:BB62"/>
    <mergeCell ref="AE61:AF62"/>
    <mergeCell ref="AG61:AK62"/>
    <mergeCell ref="AL61:AM62"/>
    <mergeCell ref="AN61:AS62"/>
    <mergeCell ref="AT61:AU62"/>
    <mergeCell ref="AV61:AZ62"/>
    <mergeCell ref="A63:I64"/>
    <mergeCell ref="J63:O64"/>
    <mergeCell ref="P63:Q64"/>
    <mergeCell ref="R63:V64"/>
    <mergeCell ref="W63:X64"/>
    <mergeCell ref="Y63:AD64"/>
    <mergeCell ref="BA63:BB64"/>
    <mergeCell ref="AE63:AF64"/>
    <mergeCell ref="AG63:AK64"/>
    <mergeCell ref="AL63:AM64"/>
    <mergeCell ref="AN63:AS64"/>
    <mergeCell ref="AT63:AU64"/>
    <mergeCell ref="AV63:AZ64"/>
    <mergeCell ref="G61:I62"/>
    <mergeCell ref="J61:O62"/>
    <mergeCell ref="P61:Q62"/>
    <mergeCell ref="R61:V62"/>
    <mergeCell ref="BA65:BB66"/>
    <mergeCell ref="AE65:AF66"/>
    <mergeCell ref="AG65:AK66"/>
    <mergeCell ref="AL65:AM66"/>
    <mergeCell ref="A65:I66"/>
    <mergeCell ref="J65:O66"/>
    <mergeCell ref="P65:Q66"/>
    <mergeCell ref="R65:V66"/>
    <mergeCell ref="W65:X66"/>
    <mergeCell ref="Y65:AD66"/>
    <mergeCell ref="AN65:AS66"/>
    <mergeCell ref="AT65:AU66"/>
    <mergeCell ref="AV65:AZ66"/>
    <mergeCell ref="AH68:AI69"/>
    <mergeCell ref="Y67:AI67"/>
    <mergeCell ref="AR68:AV69"/>
    <mergeCell ref="AN67:AX67"/>
    <mergeCell ref="AJ67:AM68"/>
    <mergeCell ref="BA69:BB69"/>
    <mergeCell ref="A70:I71"/>
    <mergeCell ref="J70:U71"/>
    <mergeCell ref="V70:X71"/>
    <mergeCell ref="Y70:AJ71"/>
    <mergeCell ref="AN68:AQ69"/>
    <mergeCell ref="W69:X69"/>
    <mergeCell ref="N68:R69"/>
    <mergeCell ref="AK70:AM71"/>
    <mergeCell ref="J68:M69"/>
    <mergeCell ref="S68:T69"/>
    <mergeCell ref="Y68:AB69"/>
    <mergeCell ref="A67:I69"/>
    <mergeCell ref="J67:T67"/>
    <mergeCell ref="U67:X68"/>
    <mergeCell ref="I72:AT73"/>
    <mergeCell ref="B72:H73"/>
    <mergeCell ref="B10:BB10"/>
    <mergeCell ref="B11:BB11"/>
    <mergeCell ref="BD4:BP5"/>
    <mergeCell ref="AL69:AM69"/>
    <mergeCell ref="AW68:AX69"/>
    <mergeCell ref="BE34:BQ35"/>
    <mergeCell ref="AN70:AY71"/>
    <mergeCell ref="AZ70:BB71"/>
    <mergeCell ref="AY67:BB68"/>
    <mergeCell ref="D12:BB12"/>
    <mergeCell ref="Y49:Z49"/>
    <mergeCell ref="AA49:AC51"/>
    <mergeCell ref="AD49:AE49"/>
    <mergeCell ref="AF49:AH51"/>
    <mergeCell ref="AN49:AO49"/>
    <mergeCell ref="AU49:AW51"/>
    <mergeCell ref="V49:X51"/>
    <mergeCell ref="AI49:AJ49"/>
    <mergeCell ref="AK49:AM51"/>
    <mergeCell ref="A49:I50"/>
    <mergeCell ref="J49:K49"/>
    <mergeCell ref="L49:N51"/>
    <mergeCell ref="O49:P49"/>
    <mergeCell ref="AC68:AG69"/>
    <mergeCell ref="A37:I48"/>
    <mergeCell ref="J37:M37"/>
    <mergeCell ref="P37:S37"/>
    <mergeCell ref="N37:O38"/>
    <mergeCell ref="AN50:AO51"/>
    <mergeCell ref="A52:I52"/>
    <mergeCell ref="J52:K52"/>
    <mergeCell ref="L52:N52"/>
    <mergeCell ref="O52:P52"/>
    <mergeCell ref="Q52:S52"/>
    <mergeCell ref="Y50:Z51"/>
    <mergeCell ref="AL45:AM45"/>
    <mergeCell ref="W45:X45"/>
    <mergeCell ref="T52:U52"/>
    <mergeCell ref="AD50:AE51"/>
    <mergeCell ref="Q49:S51"/>
    <mergeCell ref="A51:I51"/>
    <mergeCell ref="J50:K51"/>
    <mergeCell ref="O50:P51"/>
    <mergeCell ref="T49:U49"/>
    <mergeCell ref="T50:U51"/>
    <mergeCell ref="AI52:AJ52"/>
    <mergeCell ref="W48:X48"/>
    <mergeCell ref="T43:U44"/>
    <mergeCell ref="N43:O44"/>
    <mergeCell ref="V43:X44"/>
    <mergeCell ref="P46:S46"/>
    <mergeCell ref="J46:M46"/>
    <mergeCell ref="T46:U47"/>
    <mergeCell ref="V46:X47"/>
    <mergeCell ref="P44:R45"/>
    <mergeCell ref="J44:L45"/>
    <mergeCell ref="N46:O47"/>
    <mergeCell ref="P47:R48"/>
    <mergeCell ref="J47:L48"/>
    <mergeCell ref="AC46:AD47"/>
    <mergeCell ref="AC43:AD44"/>
    <mergeCell ref="AC40:AD41"/>
    <mergeCell ref="AC37:AD38"/>
    <mergeCell ref="AE46:AH46"/>
    <mergeCell ref="Y46:AB46"/>
    <mergeCell ref="AE43:AH43"/>
    <mergeCell ref="Y43:AB43"/>
    <mergeCell ref="Y40:AB40"/>
    <mergeCell ref="AE40:AH40"/>
    <mergeCell ref="AE37:AH37"/>
    <mergeCell ref="Y37:AB37"/>
    <mergeCell ref="AE47:AG48"/>
    <mergeCell ref="Y47:AA48"/>
    <mergeCell ref="AE44:AG45"/>
    <mergeCell ref="Y44:AA45"/>
    <mergeCell ref="AE41:AG42"/>
    <mergeCell ref="Y41:AA42"/>
    <mergeCell ref="AE38:AG39"/>
    <mergeCell ref="Y38:AA39"/>
    <mergeCell ref="AN44:AP45"/>
    <mergeCell ref="AT41:AV42"/>
    <mergeCell ref="AN41:AP42"/>
    <mergeCell ref="AT38:AV39"/>
    <mergeCell ref="AN38:AP39"/>
    <mergeCell ref="AI46:AJ47"/>
    <mergeCell ref="AI43:AJ44"/>
    <mergeCell ref="AI40:AJ41"/>
    <mergeCell ref="AI37:AJ38"/>
    <mergeCell ref="AK46:AM47"/>
    <mergeCell ref="AK43:AM44"/>
    <mergeCell ref="AK40:AM41"/>
    <mergeCell ref="AK37:AM38"/>
    <mergeCell ref="AL42:AM42"/>
    <mergeCell ref="AL39:AM39"/>
    <mergeCell ref="AN46:AQ46"/>
    <mergeCell ref="AN43:AQ43"/>
    <mergeCell ref="AN40:AQ40"/>
    <mergeCell ref="AN37:AQ37"/>
    <mergeCell ref="AN47:AP48"/>
    <mergeCell ref="AL48:AM48"/>
    <mergeCell ref="AZ46:BB47"/>
    <mergeCell ref="AZ43:BB44"/>
    <mergeCell ref="AZ40:BB41"/>
    <mergeCell ref="AZ37:BB38"/>
    <mergeCell ref="AX46:AY47"/>
    <mergeCell ref="AX43:AY44"/>
    <mergeCell ref="AX40:AY41"/>
    <mergeCell ref="AX37:AY38"/>
    <mergeCell ref="AR46:AS47"/>
    <mergeCell ref="AR43:AS44"/>
    <mergeCell ref="AR40:AS41"/>
    <mergeCell ref="AR37:AS38"/>
    <mergeCell ref="AT46:AW46"/>
    <mergeCell ref="AT43:AW43"/>
    <mergeCell ref="AT40:AW40"/>
    <mergeCell ref="AT37:AW37"/>
    <mergeCell ref="AT47:AV48"/>
    <mergeCell ref="AT44:AV45"/>
    <mergeCell ref="BA42:BB42"/>
    <mergeCell ref="BA45:BB45"/>
    <mergeCell ref="BA48:BB48"/>
  </mergeCells>
  <phoneticPr fontId="19"/>
  <conditionalFormatting sqref="H5:AD6">
    <cfRule type="cellIs" dxfId="93" priority="141" stopIfTrue="1" operator="greaterThan">
      <formula>0</formula>
    </cfRule>
  </conditionalFormatting>
  <conditionalFormatting sqref="J17 P17:S18 P59:S60">
    <cfRule type="expression" dxfId="92" priority="129" stopIfTrue="1">
      <formula>$H$5&gt;0</formula>
    </cfRule>
    <cfRule type="cellIs" dxfId="91" priority="128" stopIfTrue="1" operator="greaterThan">
      <formula>0</formula>
    </cfRule>
  </conditionalFormatting>
  <conditionalFormatting sqref="J59">
    <cfRule type="cellIs" dxfId="90" priority="162" stopIfTrue="1" operator="greaterThan">
      <formula>0</formula>
    </cfRule>
    <cfRule type="expression" dxfId="89" priority="163" stopIfTrue="1">
      <formula>$H$5&gt;0</formula>
    </cfRule>
  </conditionalFormatting>
  <conditionalFormatting sqref="J50:K51">
    <cfRule type="cellIs" dxfId="88" priority="10" stopIfTrue="1" operator="equal">
      <formula>0</formula>
    </cfRule>
    <cfRule type="expression" dxfId="87" priority="11" stopIfTrue="1">
      <formula>J50&gt;0</formula>
    </cfRule>
  </conditionalFormatting>
  <conditionalFormatting sqref="J38:L39">
    <cfRule type="cellIs" dxfId="86" priority="42" stopIfTrue="1" operator="greaterThan">
      <formula>0</formula>
    </cfRule>
    <cfRule type="expression" dxfId="85" priority="43" stopIfTrue="1">
      <formula>J37&gt;0</formula>
    </cfRule>
  </conditionalFormatting>
  <conditionalFormatting sqref="J41:L42">
    <cfRule type="expression" dxfId="84" priority="39" stopIfTrue="1">
      <formula>J40&gt;0</formula>
    </cfRule>
    <cfRule type="cellIs" dxfId="83" priority="38" stopIfTrue="1" operator="greaterThan">
      <formula>0</formula>
    </cfRule>
  </conditionalFormatting>
  <conditionalFormatting sqref="J44:L45">
    <cfRule type="expression" dxfId="82" priority="35" stopIfTrue="1">
      <formula>J43&gt;0</formula>
    </cfRule>
    <cfRule type="cellIs" dxfId="81" priority="34" stopIfTrue="1" operator="greaterThan">
      <formula>0</formula>
    </cfRule>
  </conditionalFormatting>
  <conditionalFormatting sqref="J47:L48">
    <cfRule type="cellIs" dxfId="80" priority="30" stopIfTrue="1" operator="greaterThan">
      <formula>0</formula>
    </cfRule>
    <cfRule type="expression" dxfId="79" priority="31" stopIfTrue="1">
      <formula>J46&gt;0</formula>
    </cfRule>
  </conditionalFormatting>
  <conditionalFormatting sqref="J61:O66 Y61:AD66 AN61:AS66">
    <cfRule type="cellIs" dxfId="78" priority="2" operator="greaterThan">
      <formula>0</formula>
    </cfRule>
    <cfRule type="cellIs" dxfId="77" priority="1" operator="equal">
      <formula>0</formula>
    </cfRule>
  </conditionalFormatting>
  <conditionalFormatting sqref="J25:T25 J28:T28 J31:T31 Y31:AI31 J34:T34">
    <cfRule type="expression" dxfId="76" priority="127" stopIfTrue="1">
      <formula>$P$17&gt;0</formula>
    </cfRule>
    <cfRule type="expression" dxfId="75" priority="126" stopIfTrue="1">
      <formula>$J$16&lt;192</formula>
    </cfRule>
  </conditionalFormatting>
  <conditionalFormatting sqref="N20:R21">
    <cfRule type="expression" dxfId="74" priority="79" stopIfTrue="1">
      <formula>J19&gt;0</formula>
    </cfRule>
    <cfRule type="cellIs" dxfId="73" priority="78" stopIfTrue="1" operator="greaterThan">
      <formula>0</formula>
    </cfRule>
  </conditionalFormatting>
  <conditionalFormatting sqref="N23:R24">
    <cfRule type="expression" dxfId="72" priority="73" stopIfTrue="1">
      <formula>J22&gt;0</formula>
    </cfRule>
    <cfRule type="cellIs" dxfId="71" priority="72" stopIfTrue="1" operator="greaterThan">
      <formula>0</formula>
    </cfRule>
  </conditionalFormatting>
  <conditionalFormatting sqref="N26:R27">
    <cfRule type="expression" dxfId="70" priority="67" stopIfTrue="1">
      <formula>J25&gt;0</formula>
    </cfRule>
    <cfRule type="cellIs" dxfId="69" priority="66" stopIfTrue="1" operator="greaterThan">
      <formula>0</formula>
    </cfRule>
  </conditionalFormatting>
  <conditionalFormatting sqref="N29:R30">
    <cfRule type="expression" dxfId="68" priority="61" stopIfTrue="1">
      <formula>J28&gt;0</formula>
    </cfRule>
    <cfRule type="cellIs" dxfId="67" priority="60" stopIfTrue="1" operator="greaterThan">
      <formula>0</formula>
    </cfRule>
  </conditionalFormatting>
  <conditionalFormatting sqref="N32:R33">
    <cfRule type="expression" dxfId="66" priority="55" stopIfTrue="1">
      <formula>J31&gt;0</formula>
    </cfRule>
    <cfRule type="cellIs" dxfId="65" priority="54" stopIfTrue="1" operator="greaterThan">
      <formula>0</formula>
    </cfRule>
  </conditionalFormatting>
  <conditionalFormatting sqref="N35:R36">
    <cfRule type="cellIs" dxfId="64" priority="48" stopIfTrue="1" operator="greaterThan">
      <formula>0</formula>
    </cfRule>
    <cfRule type="expression" dxfId="63" priority="49" stopIfTrue="1">
      <formula>J34&gt;0</formula>
    </cfRule>
  </conditionalFormatting>
  <conditionalFormatting sqref="N68:R69">
    <cfRule type="cellIs" dxfId="62" priority="12" stopIfTrue="1" operator="greaterThan">
      <formula>0</formula>
    </cfRule>
    <cfRule type="expression" dxfId="61" priority="13" stopIfTrue="1">
      <formula>J67&gt;0</formula>
    </cfRule>
  </conditionalFormatting>
  <conditionalFormatting sqref="O50:P51">
    <cfRule type="cellIs" dxfId="60" priority="8" stopIfTrue="1" operator="equal">
      <formula>0</formula>
    </cfRule>
    <cfRule type="expression" dxfId="59" priority="9" stopIfTrue="1">
      <formula>O50&gt;0</formula>
    </cfRule>
  </conditionalFormatting>
  <conditionalFormatting sqref="P38:R39">
    <cfRule type="cellIs" dxfId="58" priority="26" stopIfTrue="1" operator="greaterThan">
      <formula>0</formula>
    </cfRule>
    <cfRule type="expression" dxfId="57" priority="27" stopIfTrue="1">
      <formula>P37&gt;0</formula>
    </cfRule>
  </conditionalFormatting>
  <conditionalFormatting sqref="P41:R42">
    <cfRule type="cellIs" dxfId="56" priority="24" stopIfTrue="1" operator="greaterThan">
      <formula>0</formula>
    </cfRule>
    <cfRule type="expression" dxfId="55" priority="25" stopIfTrue="1">
      <formula>P40&gt;0</formula>
    </cfRule>
  </conditionalFormatting>
  <conditionalFormatting sqref="P44:R45">
    <cfRule type="expression" dxfId="54" priority="23" stopIfTrue="1">
      <formula>P43&gt;0</formula>
    </cfRule>
    <cfRule type="cellIs" dxfId="53" priority="22" stopIfTrue="1" operator="greaterThan">
      <formula>0</formula>
    </cfRule>
  </conditionalFormatting>
  <conditionalFormatting sqref="P47:R48">
    <cfRule type="expression" dxfId="52" priority="21" stopIfTrue="1">
      <formula>P46&gt;0</formula>
    </cfRule>
    <cfRule type="cellIs" dxfId="51" priority="20" stopIfTrue="1" operator="greaterThan">
      <formula>0</formula>
    </cfRule>
  </conditionalFormatting>
  <conditionalFormatting sqref="T50:U51 Y50:Z51 AD50:AE51 AI50:AJ51 AN50:AO51 AS50:AT51 AX50:AY51">
    <cfRule type="cellIs" dxfId="50" priority="6" stopIfTrue="1" operator="equal">
      <formula>0</formula>
    </cfRule>
    <cfRule type="expression" dxfId="49" priority="7" stopIfTrue="1">
      <formula>T50&gt;0</formula>
    </cfRule>
  </conditionalFormatting>
  <conditionalFormatting sqref="Y38:AA39">
    <cfRule type="cellIs" dxfId="48" priority="18" stopIfTrue="1" operator="greaterThan">
      <formula>0</formula>
    </cfRule>
    <cfRule type="expression" dxfId="47" priority="19" stopIfTrue="1">
      <formula>Y37&gt;0</formula>
    </cfRule>
  </conditionalFormatting>
  <conditionalFormatting sqref="Y25:AI25">
    <cfRule type="expression" dxfId="46" priority="149" stopIfTrue="1">
      <formula>$P$17&gt;0</formula>
    </cfRule>
    <cfRule type="expression" dxfId="45" priority="148" stopIfTrue="1">
      <formula>$J$16&lt;192</formula>
    </cfRule>
  </conditionalFormatting>
  <conditionalFormatting sqref="Y28:AI28">
    <cfRule type="expression" dxfId="44" priority="152" stopIfTrue="1">
      <formula>$J$16&lt;192</formula>
    </cfRule>
    <cfRule type="expression" dxfId="43" priority="153" stopIfTrue="1">
      <formula>$P$17&gt;0</formula>
    </cfRule>
  </conditionalFormatting>
  <conditionalFormatting sqref="Y34:AI34">
    <cfRule type="expression" dxfId="42" priority="160" stopIfTrue="1">
      <formula>$J$16&lt;192</formula>
    </cfRule>
    <cfRule type="expression" dxfId="41" priority="161" stopIfTrue="1">
      <formula>$P$17&gt;0</formula>
    </cfRule>
  </conditionalFormatting>
  <conditionalFormatting sqref="AC20:AG21">
    <cfRule type="expression" dxfId="40" priority="77" stopIfTrue="1">
      <formula>Y19&gt;0</formula>
    </cfRule>
    <cfRule type="cellIs" dxfId="39" priority="76" stopIfTrue="1" operator="greaterThan">
      <formula>0</formula>
    </cfRule>
  </conditionalFormatting>
  <conditionalFormatting sqref="AC23:AG24">
    <cfRule type="cellIs" dxfId="38" priority="70" stopIfTrue="1" operator="greaterThan">
      <formula>0</formula>
    </cfRule>
    <cfRule type="expression" dxfId="37" priority="71" stopIfTrue="1">
      <formula>Y22&gt;0</formula>
    </cfRule>
  </conditionalFormatting>
  <conditionalFormatting sqref="AC26:AG27">
    <cfRule type="cellIs" dxfId="36" priority="64" stopIfTrue="1" operator="greaterThan">
      <formula>0</formula>
    </cfRule>
    <cfRule type="expression" dxfId="35" priority="65" stopIfTrue="1">
      <formula>Y25&gt;0</formula>
    </cfRule>
  </conditionalFormatting>
  <conditionalFormatting sqref="AC29:AG30">
    <cfRule type="expression" dxfId="34" priority="59" stopIfTrue="1">
      <formula>Y28&gt;0</formula>
    </cfRule>
    <cfRule type="cellIs" dxfId="33" priority="58" stopIfTrue="1" operator="greaterThan">
      <formula>0</formula>
    </cfRule>
  </conditionalFormatting>
  <conditionalFormatting sqref="AC32:AG33">
    <cfRule type="cellIs" dxfId="32" priority="52" stopIfTrue="1" operator="greaterThan">
      <formula>0</formula>
    </cfRule>
    <cfRule type="expression" dxfId="31" priority="53" stopIfTrue="1">
      <formula>Y31&gt;0</formula>
    </cfRule>
  </conditionalFormatting>
  <conditionalFormatting sqref="AC35:AG36">
    <cfRule type="expression" dxfId="30" priority="47" stopIfTrue="1">
      <formula>Y34&gt;0</formula>
    </cfRule>
    <cfRule type="cellIs" dxfId="29" priority="46" stopIfTrue="1" operator="greaterThan">
      <formula>0</formula>
    </cfRule>
  </conditionalFormatting>
  <conditionalFormatting sqref="AC68:AG69">
    <cfRule type="cellIs" dxfId="28" priority="164" stopIfTrue="1" operator="greaterThan">
      <formula>0</formula>
    </cfRule>
    <cfRule type="expression" dxfId="27" priority="165" stopIfTrue="1">
      <formula>Y67&gt;0</formula>
    </cfRule>
  </conditionalFormatting>
  <conditionalFormatting sqref="AE38:AG39 Y41:AA42 AE41:AG42 Y44:AA45 AE44:AG45 Y47:AA48 AE47:AG48">
    <cfRule type="expression" dxfId="26" priority="17" stopIfTrue="1">
      <formula>Y37&gt;0</formula>
    </cfRule>
    <cfRule type="cellIs" dxfId="25" priority="16" stopIfTrue="1" operator="greaterThan">
      <formula>0</formula>
    </cfRule>
  </conditionalFormatting>
  <conditionalFormatting sqref="AM4:AN4 AQ4:AR4 AU4:AV4">
    <cfRule type="cellIs" dxfId="24" priority="130" stopIfTrue="1" operator="greaterThan">
      <formula>0</formula>
    </cfRule>
  </conditionalFormatting>
  <conditionalFormatting sqref="AN38:AP39 AT38:AV39 AN41:AP42 AT41:AV42 AN44:AP45 AT44:AV45 AN47:AP48 AT47:AV48">
    <cfRule type="expression" dxfId="23" priority="15" stopIfTrue="1">
      <formula>AN37&gt;0</formula>
    </cfRule>
    <cfRule type="cellIs" dxfId="22" priority="14" stopIfTrue="1" operator="greaterThan">
      <formula>0</formula>
    </cfRule>
  </conditionalFormatting>
  <conditionalFormatting sqref="AN25:AX25">
    <cfRule type="expression" dxfId="21" priority="151" stopIfTrue="1">
      <formula>$P$17&gt;0</formula>
    </cfRule>
    <cfRule type="expression" dxfId="20" priority="150" stopIfTrue="1">
      <formula>$J$16&lt;192</formula>
    </cfRule>
  </conditionalFormatting>
  <conditionalFormatting sqref="AN28:AX28">
    <cfRule type="expression" dxfId="19" priority="155" stopIfTrue="1">
      <formula>$P$17&gt;0</formula>
    </cfRule>
    <cfRule type="expression" dxfId="18" priority="154" stopIfTrue="1">
      <formula>$J$16&lt;192</formula>
    </cfRule>
  </conditionalFormatting>
  <conditionalFormatting sqref="AN31:AX31">
    <cfRule type="expression" dxfId="17" priority="158" stopIfTrue="1">
      <formula>$J$16&lt;192</formula>
    </cfRule>
    <cfRule type="expression" dxfId="16" priority="159" stopIfTrue="1">
      <formula>$P$17&gt;0</formula>
    </cfRule>
  </conditionalFormatting>
  <conditionalFormatting sqref="AN34:AX34">
    <cfRule type="expression" dxfId="15" priority="156" stopIfTrue="1">
      <formula>$J$16&lt;192</formula>
    </cfRule>
    <cfRule type="expression" dxfId="14" priority="157" stopIfTrue="1">
      <formula>$P$17&gt;0</formula>
    </cfRule>
  </conditionalFormatting>
  <conditionalFormatting sqref="AR20:AV21">
    <cfRule type="cellIs" dxfId="13" priority="74" stopIfTrue="1" operator="greaterThan">
      <formula>0</formula>
    </cfRule>
    <cfRule type="expression" dxfId="12" priority="75" stopIfTrue="1">
      <formula>AN19&gt;0</formula>
    </cfRule>
  </conditionalFormatting>
  <conditionalFormatting sqref="AR23:AV24">
    <cfRule type="expression" dxfId="11" priority="69" stopIfTrue="1">
      <formula>AN22&gt;0</formula>
    </cfRule>
    <cfRule type="cellIs" dxfId="10" priority="68" stopIfTrue="1" operator="greaterThan">
      <formula>0</formula>
    </cfRule>
  </conditionalFormatting>
  <conditionalFormatting sqref="AR26:AV27">
    <cfRule type="expression" dxfId="9" priority="63" stopIfTrue="1">
      <formula>AN25&gt;0</formula>
    </cfRule>
    <cfRule type="cellIs" dxfId="8" priority="62" stopIfTrue="1" operator="greaterThan">
      <formula>0</formula>
    </cfRule>
  </conditionalFormatting>
  <conditionalFormatting sqref="AR29:AV30">
    <cfRule type="cellIs" dxfId="7" priority="56" stopIfTrue="1" operator="greaterThan">
      <formula>0</formula>
    </cfRule>
    <cfRule type="expression" dxfId="6" priority="57" stopIfTrue="1">
      <formula>AN28&gt;0</formula>
    </cfRule>
  </conditionalFormatting>
  <conditionalFormatting sqref="AR32:AV33">
    <cfRule type="expression" dxfId="5" priority="51" stopIfTrue="1">
      <formula>AN31&gt;0</formula>
    </cfRule>
    <cfRule type="cellIs" dxfId="4" priority="50" stopIfTrue="1" operator="greaterThan">
      <formula>0</formula>
    </cfRule>
  </conditionalFormatting>
  <conditionalFormatting sqref="AR35:AV36">
    <cfRule type="cellIs" dxfId="3" priority="44" stopIfTrue="1" operator="greaterThan">
      <formula>0</formula>
    </cfRule>
    <cfRule type="expression" dxfId="2" priority="45" stopIfTrue="1">
      <formula>AN34&gt;0</formula>
    </cfRule>
  </conditionalFormatting>
  <conditionalFormatting sqref="AR68:AV69">
    <cfRule type="cellIs" dxfId="1" priority="166" stopIfTrue="1" operator="greaterThan">
      <formula>0</formula>
    </cfRule>
    <cfRule type="expression" dxfId="0" priority="167" stopIfTrue="1">
      <formula>AN67&gt;0</formula>
    </cfRule>
  </conditionalFormatting>
  <dataValidations xWindow="295" yWindow="563" count="17">
    <dataValidation type="list" allowBlank="1" showInputMessage="1" showErrorMessage="1" sqref="AN22:AX22 J22 Y22:AI22" xr:uid="{00000000-0002-0000-0000-000000000000}">
      <formula1>$BT$103:$BT$108</formula1>
    </dataValidation>
    <dataValidation allowBlank="1" showInputMessage="1" showErrorMessage="1" promptTitle="***     　 数量を入力してください      　　***" prompt="変更がある場合は入所日の3日前までにご連絡ください。_x000a_（土日、休所日を除きます。）" sqref="AE38 AR23:AV24" xr:uid="{00000000-0002-0000-0000-000001000000}"/>
    <dataValidation type="list" allowBlank="1" showInputMessage="1" showErrorMessage="1" sqref="J25:T25 AN25:AX25 Y25:AI25" xr:uid="{00000000-0002-0000-0000-000002000000}">
      <formula1>$BW$102:$BW$137</formula1>
    </dataValidation>
    <dataValidation type="list" allowBlank="1" showInputMessage="1" showErrorMessage="1" sqref="AN28:AX28 J28:T28 Y28:AI28" xr:uid="{00000000-0002-0000-0000-000003000000}">
      <formula1>$BZ$102:$BZ$140</formula1>
    </dataValidation>
    <dataValidation type="list" allowBlank="1" showInputMessage="1" showErrorMessage="1" sqref="J31:T31 AN31:AX31 Y31:AI31" xr:uid="{00000000-0002-0000-0000-000004000000}">
      <formula1>$CC$102:$CC$136</formula1>
    </dataValidation>
    <dataValidation type="list" allowBlank="1" showInputMessage="1" showErrorMessage="1" sqref="J34:T34 AN34:AX34 Y34:AI34" xr:uid="{00000000-0002-0000-0000-000005000000}">
      <formula1>$CF$102:$CF$138</formula1>
    </dataValidation>
    <dataValidation type="list" allowBlank="1" showInputMessage="1" showErrorMessage="1" sqref="Y19 AN19 J19" xr:uid="{00000000-0002-0000-0000-000006000000}">
      <formula1>$BQ$103:$BQ$106</formula1>
    </dataValidation>
    <dataValidation type="list" allowBlank="1" showInputMessage="1" promptTitle="***　　　日付を入力してください　　　***" prompt="食事を取られる日を入力してください。" sqref="AT17:AW18 P59:S60 AE59:AH60 AT59:AW60 P17:S18 AE17:AH18" xr:uid="{00000000-0002-0000-0000-000007000000}">
      <formula1>$CR$100:$CR$132</formula1>
    </dataValidation>
    <dataValidation type="list" allowBlank="1" showInputMessage="1" promptTitle="***　　　日付を入力してください　　　***" prompt="食事を取られる日を入力してください。" sqref="AN17:AQ18 J59:M60 Y59:AB60 AN59:AQ60 J17:M18 Y17:AB18" xr:uid="{00000000-0002-0000-0000-000008000000}">
      <formula1>$CQ$101:$CQ$112</formula1>
    </dataValidation>
    <dataValidation allowBlank="1" showInputMessage="1" promptTitle="***　　　団体名を記入してください　　　***" prompt="_x000a_" sqref="H5:AD6" xr:uid="{00000000-0002-0000-0000-000009000000}"/>
    <dataValidation type="list" allowBlank="1" showInputMessage="1" sqref="AU4:AV4" xr:uid="{00000000-0002-0000-0000-00000A000000}">
      <formula1>$CR$101:$CR$131</formula1>
    </dataValidation>
    <dataValidation type="list" allowBlank="1" showInputMessage="1" sqref="AQ4:AR4" xr:uid="{00000000-0002-0000-0000-00000B000000}">
      <formula1>$CQ$101:$CQ$112</formula1>
    </dataValidation>
    <dataValidation type="list" allowBlank="1" showInputMessage="1" showErrorMessage="1" sqref="AN67:AX67 Y67:AI67 J67:T67" xr:uid="{00000000-0002-0000-0000-00000D000000}">
      <formula1>$CM$113:$CM$119</formula1>
    </dataValidation>
    <dataValidation type="list" allowBlank="1" showInputMessage="1" showErrorMessage="1" sqref="AT46:AW46 J37:M37 AN46:AQ46 AT43:AW43 AN43:AQ43 AT40:AW40 AN40:AQ40 AT37:AW37 AN37:AQ37 AE46:AH46 Y46:AB46 AE43:AH43 Y43:AB43 AE40:AH40 Y40:AB40 AE37:AH37 Y37:AB37 P46:S46 J46:M46 P43:S43 J43:M43 P40:S40 J40:M40 P37:S37" xr:uid="{B5D8BB5D-A59F-4088-8A43-1960A9B2FAA1}">
      <formula1>$CI$103:$CI$161</formula1>
    </dataValidation>
    <dataValidation allowBlank="1" showInputMessage="1" showErrorMessage="1" promptTitle="***     　 数量を入力してください      　　***" prompt="変更がある場合は入所日の3日前までにご連絡ください_x000a_（土日、休所日を除きます。）" sqref="N20:R21 AC20:AG21 AR20:AV21 N23:R24 AC23:AG24 AC26:AG27 N26:R27 AR26:AV27 N29:R30 AC29:AG30 AR29:AV30 N32:R33 AC32:AG33 AR32:AV33 N35:R36 AC35:AG36 AR35:AV36 AT38:AV39 AE41:AG42 AT41:AV42 AE44:AG45 AT44:AV45 AT47:AV48" xr:uid="{5C218274-210B-47A1-B3F7-8109745D8CA9}"/>
    <dataValidation allowBlank="1" showInputMessage="1" showErrorMessage="1" promptTitle="***　　数量を入力してください　　***" prompt="変更がある場合は入所日の3日前までにご連絡ください_x000a_(土日、休所日を除きます。)" sqref="AN47:AP48 J38:L39 P38:R39 Y38:AA39 AN38:AP39 J41:L42 P41:R42 Y41:AA42 AN41:AP42 J44:L45 P44:R45 Y44:AA45 AN44:AP45 J47:L48 P47:R48 Y47:AA48 AE47:AG48" xr:uid="{C1AAF474-F75D-477C-9416-E81A0A9C24D3}"/>
    <dataValidation allowBlank="1" showInputMessage="1" showErrorMessage="1" promptTitle="***　　数量を入力してください　　***" prompt="変更がある場合は入所日の3日前までにご連絡ください_x000a_(土日、休所日を除きます)" sqref="J50:K51 O50:P51 T50:U51 Y50:Z51 AD50:AE51 AI50:AJ51 AN50:AO51 AS50:AT51 AX50:AY51 J61:O62 J63:O64 J65:O66 Y61:AD62 Y63:AD64 Y65:AD66 AN61:AS62 AN63:AS64 AN65:AS66 N68:R69 AC68:AG69 AR68:AV69" xr:uid="{BC1DAC5D-3720-4EC6-976E-BA701176203A}"/>
  </dataValidations>
  <printOptions horizontalCentered="1" verticalCentered="1"/>
  <pageMargins left="0" right="0" top="0" bottom="0" header="0" footer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74" r:id="rId4" name="Check Box 150">
              <controlPr defaultSize="0" autoFill="0" autoLine="0" autoPict="0">
                <anchor moveWithCells="1">
                  <from>
                    <xdr:col>17</xdr:col>
                    <xdr:colOff>9525</xdr:colOff>
                    <xdr:row>6</xdr:row>
                    <xdr:rowOff>238125</xdr:rowOff>
                  </from>
                  <to>
                    <xdr:col>18</xdr:col>
                    <xdr:colOff>85725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5" name="Check Box 152">
              <controlPr defaultSize="0" autoFill="0" autoLine="0" autoPict="0">
                <anchor moveWithCells="1">
                  <from>
                    <xdr:col>22</xdr:col>
                    <xdr:colOff>66675</xdr:colOff>
                    <xdr:row>6</xdr:row>
                    <xdr:rowOff>219075</xdr:rowOff>
                  </from>
                  <to>
                    <xdr:col>24</xdr:col>
                    <xdr:colOff>38100</xdr:colOff>
                    <xdr:row>8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zoomScaleNormal="100" workbookViewId="0">
      <selection activeCell="O12" sqref="O12"/>
    </sheetView>
  </sheetViews>
  <sheetFormatPr defaultRowHeight="13.5" x14ac:dyDescent="0.15"/>
  <sheetData/>
  <phoneticPr fontId="19"/>
  <printOptions horizontalCentered="1" verticalCentered="1"/>
  <pageMargins left="0.7" right="0.7" top="0.75" bottom="0.75" header="0.3" footer="0.3"/>
  <pageSetup paperSize="9" orientation="portrait" blackAndWhite="1" horizontalDpi="2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Normal="100" workbookViewId="0"/>
  </sheetViews>
  <sheetFormatPr defaultRowHeight="13.5" x14ac:dyDescent="0.15"/>
  <sheetData/>
  <phoneticPr fontId="19"/>
  <printOptions horizontalCentered="1" verticalCentered="1"/>
  <pageMargins left="0.7" right="0.7" top="0.75" bottom="0.75" header="0.3" footer="0.3"/>
  <pageSetup paperSize="9" orientation="portrait" blackAndWhite="1" horizontalDpi="2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濵野　健一</dc:creator>
  <cp:lastModifiedBy>SE13</cp:lastModifiedBy>
  <cp:revision>0</cp:revision>
  <cp:lastPrinted>2026-01-15T06:43:51Z</cp:lastPrinted>
  <dcterms:created xsi:type="dcterms:W3CDTF">1601-01-01T00:00:00Z</dcterms:created>
  <dcterms:modified xsi:type="dcterms:W3CDTF">2026-01-15T07:19:55Z</dcterms:modified>
</cp:coreProperties>
</file>