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65" windowWidth="18540" windowHeight="6495" tabRatio="703" activeTab="0"/>
  </bookViews>
  <sheets>
    <sheet name="第5表" sheetId="1" r:id="rId1"/>
  </sheets>
  <definedNames/>
  <calcPr fullCalcOnLoad="1"/>
</workbook>
</file>

<file path=xl/sharedStrings.xml><?xml version="1.0" encoding="utf-8"?>
<sst xmlns="http://schemas.openxmlformats.org/spreadsheetml/2006/main" count="184" uniqueCount="56">
  <si>
    <t>学級数</t>
  </si>
  <si>
    <t>区分</t>
  </si>
  <si>
    <t>計</t>
  </si>
  <si>
    <t>その他</t>
  </si>
  <si>
    <t>本科</t>
  </si>
  <si>
    <t>1年</t>
  </si>
  <si>
    <t>2年</t>
  </si>
  <si>
    <t>3年</t>
  </si>
  <si>
    <t>4年</t>
  </si>
  <si>
    <t>専攻科</t>
  </si>
  <si>
    <t>合計</t>
  </si>
  <si>
    <t>学年別生徒数</t>
  </si>
  <si>
    <t>学科別生徒数</t>
  </si>
  <si>
    <t>普通</t>
  </si>
  <si>
    <t>理数</t>
  </si>
  <si>
    <t>体育</t>
  </si>
  <si>
    <t>農業</t>
  </si>
  <si>
    <t>工業</t>
  </si>
  <si>
    <t>商業</t>
  </si>
  <si>
    <t>水産</t>
  </si>
  <si>
    <t>家庭</t>
  </si>
  <si>
    <t>総合</t>
  </si>
  <si>
    <t>全日制</t>
  </si>
  <si>
    <t>定時制</t>
  </si>
  <si>
    <t>幼児児童生徒数</t>
  </si>
  <si>
    <t>幼稚部</t>
  </si>
  <si>
    <t>幼児数</t>
  </si>
  <si>
    <t>小学部</t>
  </si>
  <si>
    <t>単式</t>
  </si>
  <si>
    <t>児童数</t>
  </si>
  <si>
    <t>5年</t>
  </si>
  <si>
    <t>6年</t>
  </si>
  <si>
    <t>複式</t>
  </si>
  <si>
    <t>中学部</t>
  </si>
  <si>
    <t>生徒数</t>
  </si>
  <si>
    <t>高等部</t>
  </si>
  <si>
    <t>第５表　　県立学校の児童生徒数</t>
  </si>
  <si>
    <t>（1）高等学校</t>
  </si>
  <si>
    <t>平成16年度</t>
  </si>
  <si>
    <t>平成17年度</t>
  </si>
  <si>
    <t>平成18年度</t>
  </si>
  <si>
    <t>平成19年度</t>
  </si>
  <si>
    <t>（２）特別支援学校</t>
  </si>
  <si>
    <t>平成20年度</t>
  </si>
  <si>
    <t>平成21年度</t>
  </si>
  <si>
    <t>(調査数値なし)</t>
  </si>
  <si>
    <t>単式学級と複式学級を合計した児童数</t>
  </si>
  <si>
    <t>単式学級と複式学級を合計した生徒数</t>
  </si>
  <si>
    <t>平成22年度</t>
  </si>
  <si>
    <t>-</t>
  </si>
  <si>
    <t>平成23年度</t>
  </si>
  <si>
    <t>-</t>
  </si>
  <si>
    <t>-</t>
  </si>
  <si>
    <t>平成24年度</t>
  </si>
  <si>
    <t>平成25年度</t>
  </si>
  <si>
    <t>平成26年度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</si>
</sst>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10.5"/>
      <name val="ＡＲ丸ゴシック体Ｍ"/>
      <family val="3"/>
    </font>
    <font>
      <b/>
      <sz val="11"/>
      <name val="ＡＲ丸ゴシック体Ｍ"/>
      <family val="3"/>
    </font>
    <font>
      <sz val="8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distributed"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6" fontId="9" fillId="0" borderId="0" xfId="0" applyNumberFormat="1" applyFont="1" applyAlignment="1">
      <alignment/>
    </xf>
    <xf numFmtId="176" fontId="9" fillId="0" borderId="0" xfId="0" applyNumberFormat="1" applyFont="1" applyAlignment="1">
      <alignment vertical="center"/>
    </xf>
    <xf numFmtId="176" fontId="7" fillId="0" borderId="15" xfId="0" applyNumberFormat="1" applyFont="1" applyBorder="1" applyAlignment="1">
      <alignment horizontal="distributed" vertical="center" wrapText="1"/>
    </xf>
    <xf numFmtId="176" fontId="7" fillId="0" borderId="10" xfId="0" applyNumberFormat="1" applyFont="1" applyBorder="1" applyAlignment="1">
      <alignment horizontal="distributed" vertical="center" wrapText="1"/>
    </xf>
    <xf numFmtId="176" fontId="6" fillId="0" borderId="16" xfId="0" applyNumberFormat="1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176" fontId="8" fillId="0" borderId="16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41" fontId="8" fillId="0" borderId="13" xfId="0" applyNumberFormat="1" applyFont="1" applyBorder="1" applyAlignment="1" quotePrefix="1">
      <alignment horizontal="center" vertical="center"/>
    </xf>
    <xf numFmtId="41" fontId="8" fillId="0" borderId="13" xfId="0" applyNumberFormat="1" applyFont="1" applyFill="1" applyBorder="1" applyAlignment="1" quotePrefix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176" fontId="6" fillId="33" borderId="17" xfId="0" applyNumberFormat="1" applyFont="1" applyFill="1" applyBorder="1" applyAlignment="1">
      <alignment horizontal="distributed" vertical="center"/>
    </xf>
    <xf numFmtId="176" fontId="8" fillId="33" borderId="18" xfId="0" applyNumberFormat="1" applyFont="1" applyFill="1" applyBorder="1" applyAlignment="1">
      <alignment vertical="center"/>
    </xf>
    <xf numFmtId="176" fontId="8" fillId="33" borderId="19" xfId="0" applyNumberFormat="1" applyFont="1" applyFill="1" applyBorder="1" applyAlignment="1">
      <alignment vertical="center"/>
    </xf>
    <xf numFmtId="176" fontId="8" fillId="33" borderId="20" xfId="0" applyNumberFormat="1" applyFont="1" applyFill="1" applyBorder="1" applyAlignment="1">
      <alignment vertical="center"/>
    </xf>
    <xf numFmtId="176" fontId="8" fillId="33" borderId="17" xfId="0" applyNumberFormat="1" applyFont="1" applyFill="1" applyBorder="1" applyAlignment="1">
      <alignment vertical="center"/>
    </xf>
    <xf numFmtId="176" fontId="6" fillId="33" borderId="21" xfId="0" applyNumberFormat="1" applyFont="1" applyFill="1" applyBorder="1" applyAlignment="1">
      <alignment horizontal="distributed" vertical="center"/>
    </xf>
    <xf numFmtId="176" fontId="8" fillId="33" borderId="22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176" fontId="5" fillId="33" borderId="23" xfId="0" applyNumberFormat="1" applyFont="1" applyFill="1" applyBorder="1" applyAlignment="1">
      <alignment vertical="center"/>
    </xf>
    <xf numFmtId="176" fontId="5" fillId="33" borderId="23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distributed" vertical="center"/>
    </xf>
    <xf numFmtId="176" fontId="8" fillId="0" borderId="24" xfId="0" applyNumberFormat="1" applyFont="1" applyFill="1" applyBorder="1" applyAlignment="1">
      <alignment vertical="center"/>
    </xf>
    <xf numFmtId="176" fontId="5" fillId="0" borderId="24" xfId="0" applyNumberFormat="1" applyFont="1" applyBorder="1" applyAlignment="1">
      <alignment horizontal="distributed" vertical="center"/>
    </xf>
    <xf numFmtId="41" fontId="8" fillId="0" borderId="0" xfId="0" applyNumberFormat="1" applyFont="1" applyFill="1" applyBorder="1" applyAlignment="1" quotePrefix="1">
      <alignment horizontal="center" vertical="center"/>
    </xf>
    <xf numFmtId="176" fontId="5" fillId="34" borderId="0" xfId="0" applyNumberFormat="1" applyFont="1" applyFill="1" applyBorder="1" applyAlignment="1">
      <alignment horizontal="distributed" vertical="center"/>
    </xf>
    <xf numFmtId="176" fontId="5" fillId="34" borderId="11" xfId="0" applyNumberFormat="1" applyFont="1" applyFill="1" applyBorder="1" applyAlignment="1">
      <alignment vertical="center"/>
    </xf>
    <xf numFmtId="176" fontId="5" fillId="34" borderId="12" xfId="0" applyNumberFormat="1" applyFont="1" applyFill="1" applyBorder="1" applyAlignment="1">
      <alignment vertical="center"/>
    </xf>
    <xf numFmtId="176" fontId="5" fillId="34" borderId="13" xfId="0" applyNumberFormat="1" applyFont="1" applyFill="1" applyBorder="1" applyAlignment="1">
      <alignment vertical="center"/>
    </xf>
    <xf numFmtId="176" fontId="5" fillId="34" borderId="13" xfId="0" applyNumberFormat="1" applyFont="1" applyFill="1" applyBorder="1" applyAlignment="1">
      <alignment horizontal="right" vertical="center"/>
    </xf>
    <xf numFmtId="176" fontId="5" fillId="34" borderId="14" xfId="0" applyNumberFormat="1" applyFont="1" applyFill="1" applyBorder="1" applyAlignment="1">
      <alignment vertical="center"/>
    </xf>
    <xf numFmtId="176" fontId="6" fillId="34" borderId="16" xfId="0" applyNumberFormat="1" applyFont="1" applyFill="1" applyBorder="1" applyAlignment="1">
      <alignment horizontal="distributed" vertical="center"/>
    </xf>
    <xf numFmtId="176" fontId="8" fillId="34" borderId="11" xfId="0" applyNumberFormat="1" applyFont="1" applyFill="1" applyBorder="1" applyAlignment="1">
      <alignment vertical="center"/>
    </xf>
    <xf numFmtId="176" fontId="8" fillId="34" borderId="13" xfId="0" applyNumberFormat="1" applyFont="1" applyFill="1" applyBorder="1" applyAlignment="1">
      <alignment vertical="center"/>
    </xf>
    <xf numFmtId="176" fontId="8" fillId="34" borderId="16" xfId="0" applyNumberFormat="1" applyFont="1" applyFill="1" applyBorder="1" applyAlignment="1">
      <alignment vertical="center"/>
    </xf>
    <xf numFmtId="176" fontId="8" fillId="34" borderId="0" xfId="0" applyNumberFormat="1" applyFont="1" applyFill="1" applyBorder="1" applyAlignment="1">
      <alignment vertical="center"/>
    </xf>
    <xf numFmtId="41" fontId="8" fillId="34" borderId="13" xfId="0" applyNumberFormat="1" applyFont="1" applyFill="1" applyBorder="1" applyAlignment="1" quotePrefix="1">
      <alignment horizontal="center" vertical="center"/>
    </xf>
    <xf numFmtId="176" fontId="5" fillId="34" borderId="25" xfId="0" applyNumberFormat="1" applyFont="1" applyFill="1" applyBorder="1" applyAlignment="1">
      <alignment vertical="center"/>
    </xf>
    <xf numFmtId="176" fontId="10" fillId="33" borderId="26" xfId="0" applyNumberFormat="1" applyFont="1" applyFill="1" applyBorder="1" applyAlignment="1">
      <alignment horizontal="center" vertical="center"/>
    </xf>
    <xf numFmtId="41" fontId="8" fillId="33" borderId="19" xfId="0" applyNumberFormat="1" applyFont="1" applyFill="1" applyBorder="1" applyAlignment="1">
      <alignment horizontal="right" vertical="center"/>
    </xf>
    <xf numFmtId="176" fontId="8" fillId="34" borderId="25" xfId="0" applyNumberFormat="1" applyFont="1" applyFill="1" applyBorder="1" applyAlignment="1">
      <alignment vertical="center"/>
    </xf>
    <xf numFmtId="176" fontId="8" fillId="33" borderId="26" xfId="0" applyNumberFormat="1" applyFont="1" applyFill="1" applyBorder="1" applyAlignment="1">
      <alignment vertical="center"/>
    </xf>
    <xf numFmtId="176" fontId="8" fillId="0" borderId="25" xfId="0" applyNumberFormat="1" applyFont="1" applyBorder="1" applyAlignment="1">
      <alignment vertical="center"/>
    </xf>
    <xf numFmtId="176" fontId="8" fillId="0" borderId="25" xfId="0" applyNumberFormat="1" applyFont="1" applyFill="1" applyBorder="1" applyAlignment="1">
      <alignment vertical="center"/>
    </xf>
    <xf numFmtId="41" fontId="8" fillId="33" borderId="27" xfId="0" applyNumberFormat="1" applyFont="1" applyFill="1" applyBorder="1" applyAlignment="1">
      <alignment horizontal="right" vertical="center"/>
    </xf>
    <xf numFmtId="41" fontId="8" fillId="0" borderId="25" xfId="0" applyNumberFormat="1" applyFont="1" applyFill="1" applyBorder="1" applyAlignment="1" quotePrefix="1">
      <alignment horizontal="center" vertical="center"/>
    </xf>
    <xf numFmtId="41" fontId="8" fillId="34" borderId="25" xfId="0" applyNumberFormat="1" applyFont="1" applyFill="1" applyBorder="1" applyAlignment="1" quotePrefix="1">
      <alignment horizontal="center" vertical="center"/>
    </xf>
    <xf numFmtId="41" fontId="8" fillId="0" borderId="25" xfId="0" applyNumberFormat="1" applyFont="1" applyBorder="1" applyAlignment="1" quotePrefix="1">
      <alignment horizontal="center" vertical="center"/>
    </xf>
    <xf numFmtId="176" fontId="8" fillId="33" borderId="28" xfId="0" applyNumberFormat="1" applyFont="1" applyFill="1" applyBorder="1" applyAlignment="1">
      <alignment vertical="center"/>
    </xf>
    <xf numFmtId="41" fontId="8" fillId="33" borderId="28" xfId="0" applyNumberFormat="1" applyFont="1" applyFill="1" applyBorder="1" applyAlignment="1">
      <alignment horizontal="right" vertical="center"/>
    </xf>
    <xf numFmtId="41" fontId="8" fillId="33" borderId="23" xfId="0" applyNumberFormat="1" applyFont="1" applyFill="1" applyBorder="1" applyAlignment="1">
      <alignment horizontal="right" vertical="center"/>
    </xf>
    <xf numFmtId="41" fontId="8" fillId="0" borderId="0" xfId="0" applyNumberFormat="1" applyFont="1" applyBorder="1" applyAlignment="1" quotePrefix="1">
      <alignment horizontal="center" vertical="center"/>
    </xf>
    <xf numFmtId="41" fontId="8" fillId="34" borderId="0" xfId="0" applyNumberFormat="1" applyFont="1" applyFill="1" applyBorder="1" applyAlignment="1" quotePrefix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vertical="center"/>
    </xf>
    <xf numFmtId="176" fontId="5" fillId="34" borderId="0" xfId="0" applyNumberFormat="1" applyFont="1" applyFill="1" applyBorder="1" applyAlignment="1">
      <alignment vertical="center"/>
    </xf>
    <xf numFmtId="176" fontId="5" fillId="34" borderId="16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76" fontId="5" fillId="34" borderId="24" xfId="0" applyNumberFormat="1" applyFont="1" applyFill="1" applyBorder="1" applyAlignment="1">
      <alignment vertical="center"/>
    </xf>
    <xf numFmtId="176" fontId="8" fillId="0" borderId="29" xfId="0" applyNumberFormat="1" applyFont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34" borderId="14" xfId="0" applyNumberFormat="1" applyFont="1" applyFill="1" applyBorder="1" applyAlignment="1">
      <alignment vertical="center"/>
    </xf>
    <xf numFmtId="176" fontId="8" fillId="33" borderId="30" xfId="0" applyNumberFormat="1" applyFont="1" applyFill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41" fontId="8" fillId="0" borderId="14" xfId="0" applyNumberFormat="1" applyFont="1" applyFill="1" applyBorder="1" applyAlignment="1" quotePrefix="1">
      <alignment horizontal="center" vertical="center"/>
    </xf>
    <xf numFmtId="41" fontId="8" fillId="34" borderId="14" xfId="0" applyNumberFormat="1" applyFont="1" applyFill="1" applyBorder="1" applyAlignment="1" quotePrefix="1">
      <alignment horizontal="center" vertical="center"/>
    </xf>
    <xf numFmtId="176" fontId="5" fillId="33" borderId="21" xfId="0" applyNumberFormat="1" applyFont="1" applyFill="1" applyBorder="1" applyAlignment="1">
      <alignment vertical="center"/>
    </xf>
    <xf numFmtId="176" fontId="5" fillId="33" borderId="27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13" xfId="0" applyNumberFormat="1" applyFont="1" applyFill="1" applyBorder="1" applyAlignment="1">
      <alignment horizontal="right" vertical="center"/>
    </xf>
    <xf numFmtId="41" fontId="8" fillId="0" borderId="25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horizontal="center" vertical="center"/>
    </xf>
    <xf numFmtId="176" fontId="5" fillId="0" borderId="27" xfId="0" applyNumberFormat="1" applyFont="1" applyBorder="1" applyAlignment="1">
      <alignment vertical="center"/>
    </xf>
    <xf numFmtId="176" fontId="6" fillId="33" borderId="26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horizontal="right" vertical="center"/>
    </xf>
    <xf numFmtId="176" fontId="5" fillId="33" borderId="27" xfId="0" applyNumberFormat="1" applyFont="1" applyFill="1" applyBorder="1" applyAlignment="1">
      <alignment horizontal="distributed" vertical="center"/>
    </xf>
    <xf numFmtId="176" fontId="5" fillId="33" borderId="28" xfId="0" applyNumberFormat="1" applyFont="1" applyFill="1" applyBorder="1" applyAlignment="1">
      <alignment vertical="center"/>
    </xf>
    <xf numFmtId="176" fontId="6" fillId="35" borderId="16" xfId="0" applyNumberFormat="1" applyFont="1" applyFill="1" applyBorder="1" applyAlignment="1">
      <alignment horizontal="distributed" vertical="center"/>
    </xf>
    <xf numFmtId="176" fontId="8" fillId="35" borderId="11" xfId="0" applyNumberFormat="1" applyFont="1" applyFill="1" applyBorder="1" applyAlignment="1">
      <alignment vertical="center"/>
    </xf>
    <xf numFmtId="176" fontId="8" fillId="35" borderId="13" xfId="0" applyNumberFormat="1" applyFont="1" applyFill="1" applyBorder="1" applyAlignment="1">
      <alignment vertical="center"/>
    </xf>
    <xf numFmtId="41" fontId="8" fillId="35" borderId="13" xfId="0" applyNumberFormat="1" applyFont="1" applyFill="1" applyBorder="1" applyAlignment="1">
      <alignment horizontal="right" vertical="center"/>
    </xf>
    <xf numFmtId="176" fontId="8" fillId="35" borderId="0" xfId="0" applyNumberFormat="1" applyFont="1" applyFill="1" applyBorder="1" applyAlignment="1">
      <alignment vertical="center"/>
    </xf>
    <xf numFmtId="176" fontId="8" fillId="35" borderId="16" xfId="0" applyNumberFormat="1" applyFont="1" applyFill="1" applyBorder="1" applyAlignment="1">
      <alignment vertical="center"/>
    </xf>
    <xf numFmtId="176" fontId="6" fillId="35" borderId="25" xfId="0" applyNumberFormat="1" applyFont="1" applyFill="1" applyBorder="1" applyAlignment="1">
      <alignment horizontal="center" vertical="center"/>
    </xf>
    <xf numFmtId="176" fontId="10" fillId="35" borderId="25" xfId="0" applyNumberFormat="1" applyFont="1" applyFill="1" applyBorder="1" applyAlignment="1">
      <alignment horizontal="center" vertical="center"/>
    </xf>
    <xf numFmtId="176" fontId="8" fillId="35" borderId="25" xfId="0" applyNumberFormat="1" applyFont="1" applyFill="1" applyBorder="1" applyAlignment="1">
      <alignment vertical="center"/>
    </xf>
    <xf numFmtId="176" fontId="8" fillId="35" borderId="14" xfId="0" applyNumberFormat="1" applyFont="1" applyFill="1" applyBorder="1" applyAlignment="1">
      <alignment vertical="center"/>
    </xf>
    <xf numFmtId="41" fontId="8" fillId="35" borderId="0" xfId="0" applyNumberFormat="1" applyFont="1" applyFill="1" applyBorder="1" applyAlignment="1">
      <alignment horizontal="right" vertical="center"/>
    </xf>
    <xf numFmtId="41" fontId="8" fillId="35" borderId="25" xfId="0" applyNumberFormat="1" applyFont="1" applyFill="1" applyBorder="1" applyAlignment="1">
      <alignment horizontal="right" vertical="center"/>
    </xf>
    <xf numFmtId="176" fontId="5" fillId="35" borderId="0" xfId="0" applyNumberFormat="1" applyFont="1" applyFill="1" applyBorder="1" applyAlignment="1">
      <alignment horizontal="distributed" vertical="center"/>
    </xf>
    <xf numFmtId="176" fontId="5" fillId="35" borderId="11" xfId="0" applyNumberFormat="1" applyFont="1" applyFill="1" applyBorder="1" applyAlignment="1">
      <alignment vertical="center"/>
    </xf>
    <xf numFmtId="176" fontId="5" fillId="35" borderId="0" xfId="0" applyNumberFormat="1" applyFont="1" applyFill="1" applyBorder="1" applyAlignment="1">
      <alignment vertical="center"/>
    </xf>
    <xf numFmtId="176" fontId="5" fillId="35" borderId="16" xfId="0" applyNumberFormat="1" applyFont="1" applyFill="1" applyBorder="1" applyAlignment="1">
      <alignment vertical="center"/>
    </xf>
    <xf numFmtId="176" fontId="5" fillId="35" borderId="13" xfId="0" applyNumberFormat="1" applyFont="1" applyFill="1" applyBorder="1" applyAlignment="1">
      <alignment vertical="center"/>
    </xf>
    <xf numFmtId="176" fontId="5" fillId="35" borderId="25" xfId="0" applyNumberFormat="1" applyFont="1" applyFill="1" applyBorder="1" applyAlignment="1">
      <alignment vertical="center"/>
    </xf>
    <xf numFmtId="176" fontId="5" fillId="35" borderId="13" xfId="0" applyNumberFormat="1" applyFont="1" applyFill="1" applyBorder="1" applyAlignment="1">
      <alignment horizontal="right" vertical="center"/>
    </xf>
    <xf numFmtId="176" fontId="8" fillId="36" borderId="21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/>
    </xf>
    <xf numFmtId="176" fontId="5" fillId="34" borderId="31" xfId="0" applyNumberFormat="1" applyFont="1" applyFill="1" applyBorder="1" applyAlignment="1">
      <alignment horizontal="center" vertical="center"/>
    </xf>
    <xf numFmtId="176" fontId="5" fillId="34" borderId="32" xfId="0" applyNumberFormat="1" applyFont="1" applyFill="1" applyBorder="1" applyAlignment="1">
      <alignment horizontal="center" vertical="center"/>
    </xf>
    <xf numFmtId="176" fontId="10" fillId="34" borderId="31" xfId="0" applyNumberFormat="1" applyFont="1" applyFill="1" applyBorder="1" applyAlignment="1">
      <alignment horizontal="center" vertical="center"/>
    </xf>
    <xf numFmtId="176" fontId="10" fillId="34" borderId="32" xfId="0" applyNumberFormat="1" applyFont="1" applyFill="1" applyBorder="1" applyAlignment="1">
      <alignment horizontal="center" vertical="center"/>
    </xf>
    <xf numFmtId="176" fontId="10" fillId="34" borderId="33" xfId="0" applyNumberFormat="1" applyFont="1" applyFill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 textRotation="255" shrinkToFit="1"/>
    </xf>
    <xf numFmtId="176" fontId="5" fillId="0" borderId="10" xfId="0" applyNumberFormat="1" applyFont="1" applyBorder="1" applyAlignment="1">
      <alignment horizontal="center" vertical="center" textRotation="255" shrinkToFit="1"/>
    </xf>
    <xf numFmtId="176" fontId="5" fillId="0" borderId="35" xfId="0" applyNumberFormat="1" applyFont="1" applyBorder="1" applyAlignment="1">
      <alignment horizontal="center" vertical="center" textRotation="255" shrinkToFit="1"/>
    </xf>
    <xf numFmtId="176" fontId="5" fillId="0" borderId="36" xfId="0" applyNumberFormat="1" applyFont="1" applyBorder="1" applyAlignment="1">
      <alignment horizontal="center" vertical="center" textRotation="255" shrinkToFit="1"/>
    </xf>
    <xf numFmtId="176" fontId="5" fillId="0" borderId="37" xfId="0" applyNumberFormat="1" applyFont="1" applyBorder="1" applyAlignment="1">
      <alignment horizontal="center" vertical="center" textRotation="255" shrinkToFit="1"/>
    </xf>
    <xf numFmtId="176" fontId="5" fillId="0" borderId="15" xfId="0" applyNumberFormat="1" applyFont="1" applyBorder="1" applyAlignment="1">
      <alignment horizontal="center" vertical="center" textRotation="255" shrinkToFit="1"/>
    </xf>
    <xf numFmtId="176" fontId="5" fillId="0" borderId="34" xfId="0" applyNumberFormat="1" applyFont="1" applyBorder="1" applyAlignment="1">
      <alignment horizontal="distributed" vertical="center"/>
    </xf>
    <xf numFmtId="176" fontId="5" fillId="0" borderId="38" xfId="0" applyNumberFormat="1" applyFont="1" applyBorder="1" applyAlignment="1">
      <alignment horizontal="distributed" vertical="center"/>
    </xf>
    <xf numFmtId="176" fontId="5" fillId="0" borderId="39" xfId="0" applyNumberFormat="1" applyFont="1" applyBorder="1" applyAlignment="1">
      <alignment horizontal="distributed" vertical="center"/>
    </xf>
    <xf numFmtId="176" fontId="5" fillId="0" borderId="37" xfId="0" applyNumberFormat="1" applyFont="1" applyBorder="1" applyAlignment="1">
      <alignment horizontal="center" vertical="center" textRotation="255" wrapText="1"/>
    </xf>
    <xf numFmtId="176" fontId="5" fillId="0" borderId="15" xfId="0" applyNumberFormat="1" applyFont="1" applyBorder="1" applyAlignment="1">
      <alignment horizontal="center" vertical="center" textRotation="255" wrapText="1"/>
    </xf>
    <xf numFmtId="176" fontId="5" fillId="0" borderId="40" xfId="0" applyNumberFormat="1" applyFont="1" applyBorder="1" applyAlignment="1">
      <alignment horizontal="center" vertical="center" textRotation="255" shrinkToFit="1"/>
    </xf>
    <xf numFmtId="176" fontId="5" fillId="0" borderId="19" xfId="0" applyNumberFormat="1" applyFont="1" applyBorder="1" applyAlignment="1">
      <alignment horizontal="center" vertical="center" textRotation="255" shrinkToFit="1"/>
    </xf>
    <xf numFmtId="176" fontId="5" fillId="0" borderId="41" xfId="0" applyNumberFormat="1" applyFont="1" applyBorder="1" applyAlignment="1">
      <alignment horizontal="distributed" vertical="center"/>
    </xf>
    <xf numFmtId="176" fontId="5" fillId="0" borderId="42" xfId="0" applyNumberFormat="1" applyFont="1" applyBorder="1" applyAlignment="1">
      <alignment horizontal="distributed" vertical="center"/>
    </xf>
    <xf numFmtId="176" fontId="5" fillId="0" borderId="43" xfId="0" applyNumberFormat="1" applyFont="1" applyBorder="1" applyAlignment="1">
      <alignment horizontal="distributed" vertical="center"/>
    </xf>
    <xf numFmtId="176" fontId="5" fillId="0" borderId="44" xfId="0" applyNumberFormat="1" applyFont="1" applyBorder="1" applyAlignment="1">
      <alignment horizontal="distributed" vertical="center" textRotation="255"/>
    </xf>
    <xf numFmtId="176" fontId="5" fillId="0" borderId="37" xfId="0" applyNumberFormat="1" applyFont="1" applyBorder="1" applyAlignment="1">
      <alignment horizontal="distributed" vertical="center" textRotation="255"/>
    </xf>
    <xf numFmtId="176" fontId="5" fillId="0" borderId="15" xfId="0" applyNumberFormat="1" applyFont="1" applyBorder="1" applyAlignment="1">
      <alignment horizontal="distributed" vertical="center" textRotation="255"/>
    </xf>
    <xf numFmtId="176" fontId="5" fillId="0" borderId="35" xfId="0" applyNumberFormat="1" applyFont="1" applyBorder="1" applyAlignment="1">
      <alignment horizontal="distributed" vertical="center"/>
    </xf>
    <xf numFmtId="176" fontId="5" fillId="0" borderId="36" xfId="0" applyNumberFormat="1" applyFont="1" applyBorder="1" applyAlignment="1">
      <alignment horizontal="distributed" vertical="center"/>
    </xf>
    <xf numFmtId="176" fontId="5" fillId="0" borderId="39" xfId="0" applyNumberFormat="1" applyFont="1" applyBorder="1" applyAlignment="1">
      <alignment horizontal="distributed" vertical="center" textRotation="255"/>
    </xf>
    <xf numFmtId="176" fontId="5" fillId="0" borderId="35" xfId="0" applyNumberFormat="1" applyFont="1" applyBorder="1" applyAlignment="1">
      <alignment horizontal="distributed" vertical="center" textRotation="255"/>
    </xf>
    <xf numFmtId="176" fontId="5" fillId="0" borderId="36" xfId="0" applyNumberFormat="1" applyFont="1" applyBorder="1" applyAlignment="1">
      <alignment horizontal="distributed" vertical="center" textRotation="255"/>
    </xf>
    <xf numFmtId="176" fontId="5" fillId="0" borderId="44" xfId="0" applyNumberFormat="1" applyFont="1" applyBorder="1" applyAlignment="1">
      <alignment horizontal="distributed" vertical="center"/>
    </xf>
    <xf numFmtId="176" fontId="5" fillId="0" borderId="45" xfId="0" applyNumberFormat="1" applyFont="1" applyBorder="1" applyAlignment="1">
      <alignment horizontal="distributed" vertical="center"/>
    </xf>
    <xf numFmtId="176" fontId="5" fillId="0" borderId="24" xfId="0" applyNumberFormat="1" applyFont="1" applyBorder="1" applyAlignment="1">
      <alignment horizontal="distributed" vertical="center"/>
    </xf>
    <xf numFmtId="176" fontId="5" fillId="0" borderId="46" xfId="0" applyNumberFormat="1" applyFont="1" applyBorder="1" applyAlignment="1">
      <alignment horizontal="distributed" vertical="center"/>
    </xf>
    <xf numFmtId="176" fontId="5" fillId="0" borderId="47" xfId="0" applyNumberFormat="1" applyFont="1" applyBorder="1" applyAlignment="1">
      <alignment horizontal="distributed" vertical="center"/>
    </xf>
    <xf numFmtId="176" fontId="7" fillId="0" borderId="38" xfId="0" applyNumberFormat="1" applyFont="1" applyBorder="1" applyAlignment="1">
      <alignment horizontal="distributed" vertical="center" wrapText="1"/>
    </xf>
    <xf numFmtId="176" fontId="7" fillId="0" borderId="10" xfId="0" applyNumberFormat="1" applyFont="1" applyBorder="1" applyAlignment="1">
      <alignment horizontal="distributed" vertical="center" wrapText="1"/>
    </xf>
    <xf numFmtId="176" fontId="7" fillId="0" borderId="44" xfId="0" applyNumberFormat="1" applyFont="1" applyBorder="1" applyAlignment="1">
      <alignment horizontal="distributed" vertical="center" wrapText="1"/>
    </xf>
    <xf numFmtId="176" fontId="7" fillId="0" borderId="39" xfId="0" applyNumberFormat="1" applyFont="1" applyBorder="1" applyAlignment="1">
      <alignment horizontal="distributed" vertical="center" wrapText="1"/>
    </xf>
    <xf numFmtId="176" fontId="7" fillId="0" borderId="36" xfId="0" applyNumberFormat="1" applyFont="1" applyBorder="1" applyAlignment="1">
      <alignment horizontal="distributed" vertical="center" wrapText="1"/>
    </xf>
    <xf numFmtId="176" fontId="7" fillId="0" borderId="48" xfId="0" applyNumberFormat="1" applyFont="1" applyBorder="1" applyAlignment="1">
      <alignment horizontal="distributed" vertical="center" wrapText="1"/>
    </xf>
    <xf numFmtId="176" fontId="7" fillId="0" borderId="49" xfId="0" applyNumberFormat="1" applyFont="1" applyBorder="1" applyAlignment="1">
      <alignment horizontal="distributed" vertical="center" wrapText="1"/>
    </xf>
    <xf numFmtId="176" fontId="7" fillId="0" borderId="50" xfId="0" applyNumberFormat="1" applyFont="1" applyBorder="1" applyAlignment="1">
      <alignment horizontal="distributed" vertical="center" wrapText="1"/>
    </xf>
    <xf numFmtId="176" fontId="7" fillId="0" borderId="51" xfId="0" applyNumberFormat="1" applyFont="1" applyBorder="1" applyAlignment="1">
      <alignment horizontal="distributed" vertical="center" wrapText="1"/>
    </xf>
    <xf numFmtId="176" fontId="6" fillId="0" borderId="41" xfId="0" applyNumberFormat="1" applyFont="1" applyBorder="1" applyAlignment="1">
      <alignment horizontal="distributed" vertical="center"/>
    </xf>
    <xf numFmtId="176" fontId="6" fillId="0" borderId="42" xfId="0" applyNumberFormat="1" applyFont="1" applyBorder="1" applyAlignment="1">
      <alignment horizontal="distributed" vertical="center"/>
    </xf>
    <xf numFmtId="176" fontId="6" fillId="0" borderId="43" xfId="0" applyNumberFormat="1" applyFont="1" applyBorder="1" applyAlignment="1">
      <alignment horizontal="distributed" vertical="center"/>
    </xf>
    <xf numFmtId="176" fontId="7" fillId="0" borderId="52" xfId="0" applyNumberFormat="1" applyFont="1" applyBorder="1" applyAlignment="1">
      <alignment horizontal="distributed" vertical="center" wrapText="1"/>
    </xf>
    <xf numFmtId="176" fontId="7" fillId="0" borderId="53" xfId="0" applyNumberFormat="1" applyFont="1" applyBorder="1" applyAlignment="1">
      <alignment horizontal="distributed" vertical="center" wrapText="1"/>
    </xf>
    <xf numFmtId="176" fontId="7" fillId="0" borderId="38" xfId="0" applyNumberFormat="1" applyFont="1" applyBorder="1" applyAlignment="1">
      <alignment horizontal="distributed" vertical="center"/>
    </xf>
    <xf numFmtId="176" fontId="7" fillId="0" borderId="10" xfId="0" applyNumberFormat="1" applyFont="1" applyBorder="1" applyAlignment="1">
      <alignment horizontal="distributed" vertical="center"/>
    </xf>
    <xf numFmtId="176" fontId="6" fillId="0" borderId="32" xfId="0" applyNumberFormat="1" applyFont="1" applyBorder="1" applyAlignment="1">
      <alignment horizontal="center" vertical="distributed" textRotation="255"/>
    </xf>
    <xf numFmtId="176" fontId="6" fillId="0" borderId="24" xfId="0" applyNumberFormat="1" applyFont="1" applyBorder="1" applyAlignment="1">
      <alignment horizontal="center" vertical="distributed" textRotation="255"/>
    </xf>
    <xf numFmtId="176" fontId="6" fillId="0" borderId="54" xfId="0" applyNumberFormat="1" applyFont="1" applyBorder="1" applyAlignment="1">
      <alignment horizontal="center" vertical="distributed" textRotation="255"/>
    </xf>
    <xf numFmtId="176" fontId="6" fillId="0" borderId="46" xfId="0" applyNumberFormat="1" applyFont="1" applyBorder="1" applyAlignment="1">
      <alignment horizontal="center" vertical="distributed" textRotation="255"/>
    </xf>
    <xf numFmtId="176" fontId="7" fillId="0" borderId="14" xfId="0" applyNumberFormat="1" applyFont="1" applyFill="1" applyBorder="1" applyAlignment="1">
      <alignment horizontal="center" vertical="center"/>
    </xf>
    <xf numFmtId="176" fontId="10" fillId="0" borderId="25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left"/>
    </xf>
    <xf numFmtId="176" fontId="9" fillId="0" borderId="27" xfId="0" applyNumberFormat="1" applyFont="1" applyBorder="1" applyAlignment="1">
      <alignment horizontal="left" vertical="center"/>
    </xf>
    <xf numFmtId="176" fontId="7" fillId="0" borderId="55" xfId="0" applyNumberFormat="1" applyFont="1" applyBorder="1" applyAlignment="1">
      <alignment horizontal="distributed" vertical="center"/>
    </xf>
    <xf numFmtId="176" fontId="7" fillId="0" borderId="45" xfId="0" applyNumberFormat="1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distributed" vertical="center"/>
    </xf>
    <xf numFmtId="176" fontId="7" fillId="0" borderId="24" xfId="0" applyNumberFormat="1" applyFont="1" applyBorder="1" applyAlignment="1">
      <alignment horizontal="distributed" vertical="center"/>
    </xf>
    <xf numFmtId="176" fontId="7" fillId="0" borderId="20" xfId="0" applyNumberFormat="1" applyFont="1" applyBorder="1" applyAlignment="1">
      <alignment horizontal="distributed" vertical="center"/>
    </xf>
    <xf numFmtId="176" fontId="7" fillId="0" borderId="46" xfId="0" applyNumberFormat="1" applyFont="1" applyBorder="1" applyAlignment="1">
      <alignment horizontal="distributed" vertical="center"/>
    </xf>
    <xf numFmtId="176" fontId="6" fillId="0" borderId="41" xfId="0" applyNumberFormat="1" applyFont="1" applyBorder="1" applyAlignment="1">
      <alignment horizontal="distributed"/>
    </xf>
    <xf numFmtId="176" fontId="6" fillId="0" borderId="42" xfId="0" applyNumberFormat="1" applyFont="1" applyBorder="1" applyAlignment="1">
      <alignment horizontal="distributed"/>
    </xf>
    <xf numFmtId="176" fontId="6" fillId="0" borderId="43" xfId="0" applyNumberFormat="1" applyFont="1" applyBorder="1" applyAlignment="1">
      <alignment horizontal="distributed"/>
    </xf>
    <xf numFmtId="176" fontId="6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showGridLines="0" tabSelected="1" zoomScalePageLayoutView="0" workbookViewId="0" topLeftCell="M1">
      <selection activeCell="L3" sqref="L3"/>
    </sheetView>
  </sheetViews>
  <sheetFormatPr defaultColWidth="9.00390625" defaultRowHeight="13.5"/>
  <cols>
    <col min="1" max="1" width="9.00390625" style="2" customWidth="1"/>
    <col min="2" max="2" width="11.125" style="2" customWidth="1"/>
    <col min="3" max="17" width="7.625" style="2" customWidth="1"/>
    <col min="18" max="16384" width="9.00390625" style="1" customWidth="1"/>
  </cols>
  <sheetData>
    <row r="1" spans="1:19" ht="13.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  <c r="S1" s="15"/>
    </row>
    <row r="2" spans="1:5" s="16" customFormat="1" ht="14.25">
      <c r="A2" s="184" t="s">
        <v>36</v>
      </c>
      <c r="B2" s="184"/>
      <c r="C2" s="184"/>
      <c r="D2" s="184"/>
      <c r="E2" s="184"/>
    </row>
    <row r="3" spans="1:3" s="17" customFormat="1" ht="14.25" thickBot="1">
      <c r="A3" s="185" t="s">
        <v>37</v>
      </c>
      <c r="B3" s="185"/>
      <c r="C3" s="185"/>
    </row>
    <row r="4" spans="1:19" s="195" customFormat="1" ht="17.25" customHeight="1">
      <c r="A4" s="186" t="s">
        <v>1</v>
      </c>
      <c r="B4" s="187"/>
      <c r="C4" s="192" t="s">
        <v>11</v>
      </c>
      <c r="D4" s="193"/>
      <c r="E4" s="193"/>
      <c r="F4" s="193"/>
      <c r="G4" s="193"/>
      <c r="H4" s="194"/>
      <c r="I4" s="168" t="s">
        <v>10</v>
      </c>
      <c r="J4" s="171" t="s">
        <v>12</v>
      </c>
      <c r="K4" s="172"/>
      <c r="L4" s="172"/>
      <c r="M4" s="172"/>
      <c r="N4" s="172"/>
      <c r="O4" s="172"/>
      <c r="P4" s="172"/>
      <c r="Q4" s="172"/>
      <c r="R4" s="172"/>
      <c r="S4" s="173"/>
    </row>
    <row r="5" spans="1:19" s="195" customFormat="1" ht="14.25" customHeight="1">
      <c r="A5" s="188"/>
      <c r="B5" s="189"/>
      <c r="C5" s="164" t="s">
        <v>4</v>
      </c>
      <c r="D5" s="162"/>
      <c r="E5" s="162"/>
      <c r="F5" s="162"/>
      <c r="G5" s="162"/>
      <c r="H5" s="165" t="s">
        <v>9</v>
      </c>
      <c r="I5" s="169"/>
      <c r="J5" s="174" t="s">
        <v>13</v>
      </c>
      <c r="K5" s="176" t="s">
        <v>14</v>
      </c>
      <c r="L5" s="162" t="s">
        <v>15</v>
      </c>
      <c r="M5" s="162" t="s">
        <v>16</v>
      </c>
      <c r="N5" s="162" t="s">
        <v>17</v>
      </c>
      <c r="O5" s="162" t="s">
        <v>18</v>
      </c>
      <c r="P5" s="162" t="s">
        <v>19</v>
      </c>
      <c r="Q5" s="162" t="s">
        <v>20</v>
      </c>
      <c r="R5" s="162" t="s">
        <v>21</v>
      </c>
      <c r="S5" s="167" t="s">
        <v>3</v>
      </c>
    </row>
    <row r="6" spans="1:19" s="196" customFormat="1" ht="15" customHeight="1">
      <c r="A6" s="190"/>
      <c r="B6" s="191"/>
      <c r="C6" s="18" t="s">
        <v>2</v>
      </c>
      <c r="D6" s="19" t="s">
        <v>5</v>
      </c>
      <c r="E6" s="19" t="s">
        <v>6</v>
      </c>
      <c r="F6" s="19" t="s">
        <v>7</v>
      </c>
      <c r="G6" s="19" t="s">
        <v>8</v>
      </c>
      <c r="H6" s="166"/>
      <c r="I6" s="170"/>
      <c r="J6" s="175"/>
      <c r="K6" s="177"/>
      <c r="L6" s="163"/>
      <c r="M6" s="163"/>
      <c r="N6" s="163"/>
      <c r="O6" s="163"/>
      <c r="P6" s="163"/>
      <c r="Q6" s="163"/>
      <c r="R6" s="163"/>
      <c r="S6" s="166"/>
    </row>
    <row r="7" spans="1:19" s="197" customFormat="1" ht="15.75" customHeight="1">
      <c r="A7" s="178" t="s">
        <v>22</v>
      </c>
      <c r="B7" s="20" t="s">
        <v>38</v>
      </c>
      <c r="C7" s="21">
        <f aca="true" t="shared" si="0" ref="C7:C22">SUM(D7:G7)</f>
        <v>18925</v>
      </c>
      <c r="D7" s="22">
        <v>6206</v>
      </c>
      <c r="E7" s="22">
        <v>6343</v>
      </c>
      <c r="F7" s="22">
        <v>6376</v>
      </c>
      <c r="G7" s="25">
        <v>0</v>
      </c>
      <c r="H7" s="21">
        <v>27</v>
      </c>
      <c r="I7" s="23">
        <f aca="true" t="shared" si="1" ref="I7:I12">+H7+C7</f>
        <v>18952</v>
      </c>
      <c r="J7" s="21">
        <v>11256</v>
      </c>
      <c r="K7" s="22">
        <v>663</v>
      </c>
      <c r="L7" s="22">
        <v>107</v>
      </c>
      <c r="M7" s="22">
        <v>1000</v>
      </c>
      <c r="N7" s="22">
        <v>1991</v>
      </c>
      <c r="O7" s="22">
        <v>2368</v>
      </c>
      <c r="P7" s="22">
        <v>476</v>
      </c>
      <c r="Q7" s="25">
        <v>0</v>
      </c>
      <c r="R7" s="22">
        <v>990</v>
      </c>
      <c r="S7" s="85">
        <v>101</v>
      </c>
    </row>
    <row r="8" spans="1:19" s="197" customFormat="1" ht="15.75" customHeight="1">
      <c r="A8" s="179"/>
      <c r="B8" s="20" t="s">
        <v>39</v>
      </c>
      <c r="C8" s="21">
        <f t="shared" si="0"/>
        <v>18151</v>
      </c>
      <c r="D8" s="28">
        <v>5869</v>
      </c>
      <c r="E8" s="28">
        <v>6105</v>
      </c>
      <c r="F8" s="28">
        <v>6177</v>
      </c>
      <c r="G8" s="26">
        <v>0</v>
      </c>
      <c r="H8" s="27">
        <v>28</v>
      </c>
      <c r="I8" s="23">
        <f t="shared" si="1"/>
        <v>18179</v>
      </c>
      <c r="J8" s="27">
        <v>10559</v>
      </c>
      <c r="K8" s="28">
        <v>673</v>
      </c>
      <c r="L8" s="28">
        <v>109</v>
      </c>
      <c r="M8" s="28">
        <v>991</v>
      </c>
      <c r="N8" s="28">
        <v>1951</v>
      </c>
      <c r="O8" s="28">
        <v>2255</v>
      </c>
      <c r="P8" s="28">
        <v>413</v>
      </c>
      <c r="Q8" s="26">
        <v>0</v>
      </c>
      <c r="R8" s="28">
        <v>1148</v>
      </c>
      <c r="S8" s="86">
        <v>80</v>
      </c>
    </row>
    <row r="9" spans="1:19" s="197" customFormat="1" ht="15.75" customHeight="1">
      <c r="A9" s="179"/>
      <c r="B9" s="46" t="s">
        <v>40</v>
      </c>
      <c r="C9" s="27">
        <f t="shared" si="0"/>
        <v>17353</v>
      </c>
      <c r="D9" s="28">
        <v>5699</v>
      </c>
      <c r="E9" s="28">
        <v>5725</v>
      </c>
      <c r="F9" s="28">
        <v>5929</v>
      </c>
      <c r="G9" s="26">
        <v>0</v>
      </c>
      <c r="H9" s="27">
        <v>25</v>
      </c>
      <c r="I9" s="23">
        <f t="shared" si="1"/>
        <v>17378</v>
      </c>
      <c r="J9" s="27">
        <v>9787</v>
      </c>
      <c r="K9" s="28">
        <v>676</v>
      </c>
      <c r="L9" s="28">
        <v>115</v>
      </c>
      <c r="M9" s="28">
        <v>992</v>
      </c>
      <c r="N9" s="28">
        <v>1904</v>
      </c>
      <c r="O9" s="28">
        <v>2135</v>
      </c>
      <c r="P9" s="28">
        <v>382</v>
      </c>
      <c r="Q9" s="26">
        <v>0</v>
      </c>
      <c r="R9" s="28">
        <v>1322</v>
      </c>
      <c r="S9" s="86">
        <v>65</v>
      </c>
    </row>
    <row r="10" spans="1:19" s="197" customFormat="1" ht="15.75" customHeight="1">
      <c r="A10" s="179"/>
      <c r="B10" s="46" t="s">
        <v>41</v>
      </c>
      <c r="C10" s="30">
        <f t="shared" si="0"/>
        <v>16766</v>
      </c>
      <c r="D10" s="68">
        <v>5625</v>
      </c>
      <c r="E10" s="28">
        <v>5563</v>
      </c>
      <c r="F10" s="28">
        <v>5578</v>
      </c>
      <c r="G10" s="70">
        <v>0</v>
      </c>
      <c r="H10" s="47">
        <v>26</v>
      </c>
      <c r="I10" s="29">
        <f t="shared" si="1"/>
        <v>16792</v>
      </c>
      <c r="J10" s="30">
        <v>9482</v>
      </c>
      <c r="K10" s="68">
        <v>681</v>
      </c>
      <c r="L10" s="28">
        <v>116</v>
      </c>
      <c r="M10" s="28">
        <v>973</v>
      </c>
      <c r="N10" s="28">
        <v>1790</v>
      </c>
      <c r="O10" s="28">
        <v>2052</v>
      </c>
      <c r="P10" s="28">
        <v>359</v>
      </c>
      <c r="Q10" s="26">
        <v>0</v>
      </c>
      <c r="R10" s="28">
        <v>1260</v>
      </c>
      <c r="S10" s="86">
        <v>79</v>
      </c>
    </row>
    <row r="11" spans="1:19" s="197" customFormat="1" ht="15.75" customHeight="1">
      <c r="A11" s="179"/>
      <c r="B11" s="56" t="s">
        <v>43</v>
      </c>
      <c r="C11" s="57">
        <f t="shared" si="0"/>
        <v>16146</v>
      </c>
      <c r="D11" s="58">
        <v>5258</v>
      </c>
      <c r="E11" s="58">
        <v>5466</v>
      </c>
      <c r="F11" s="58">
        <v>5422</v>
      </c>
      <c r="G11" s="61">
        <v>0</v>
      </c>
      <c r="H11" s="60">
        <v>29</v>
      </c>
      <c r="I11" s="59">
        <f t="shared" si="1"/>
        <v>16175</v>
      </c>
      <c r="J11" s="65">
        <v>9078</v>
      </c>
      <c r="K11" s="58">
        <v>659</v>
      </c>
      <c r="L11" s="58">
        <v>116</v>
      </c>
      <c r="M11" s="58">
        <v>972</v>
      </c>
      <c r="N11" s="58">
        <v>1714</v>
      </c>
      <c r="O11" s="58">
        <v>1986</v>
      </c>
      <c r="P11" s="65">
        <v>334</v>
      </c>
      <c r="Q11" s="61">
        <v>0</v>
      </c>
      <c r="R11" s="58">
        <v>1234</v>
      </c>
      <c r="S11" s="87">
        <v>82</v>
      </c>
    </row>
    <row r="12" spans="1:19" s="197" customFormat="1" ht="15.75" customHeight="1">
      <c r="A12" s="179"/>
      <c r="B12" s="46" t="s">
        <v>44</v>
      </c>
      <c r="C12" s="30">
        <f>SUM(D12:G12)</f>
        <v>15849</v>
      </c>
      <c r="D12" s="28">
        <v>5368</v>
      </c>
      <c r="E12" s="68">
        <v>5148</v>
      </c>
      <c r="F12" s="28">
        <v>5333</v>
      </c>
      <c r="G12" s="26">
        <v>0</v>
      </c>
      <c r="H12" s="27">
        <v>34</v>
      </c>
      <c r="I12" s="29">
        <f t="shared" si="1"/>
        <v>15883</v>
      </c>
      <c r="J12" s="68">
        <v>9047</v>
      </c>
      <c r="K12" s="182" t="s">
        <v>45</v>
      </c>
      <c r="L12" s="183"/>
      <c r="M12" s="68">
        <v>917</v>
      </c>
      <c r="N12" s="28">
        <v>1583</v>
      </c>
      <c r="O12" s="28">
        <v>1972</v>
      </c>
      <c r="P12" s="28">
        <v>345</v>
      </c>
      <c r="Q12" s="26">
        <v>0</v>
      </c>
      <c r="R12" s="68">
        <v>1197</v>
      </c>
      <c r="S12" s="86">
        <v>822</v>
      </c>
    </row>
    <row r="13" spans="1:19" s="197" customFormat="1" ht="15.75" customHeight="1">
      <c r="A13" s="179"/>
      <c r="B13" s="46" t="s">
        <v>48</v>
      </c>
      <c r="C13" s="30">
        <f>SUM(D13:G13)</f>
        <v>15466</v>
      </c>
      <c r="D13" s="28">
        <v>5139</v>
      </c>
      <c r="E13" s="28">
        <v>5269</v>
      </c>
      <c r="F13" s="28">
        <v>5058</v>
      </c>
      <c r="G13" s="95" t="s">
        <v>49</v>
      </c>
      <c r="H13" s="27">
        <v>37</v>
      </c>
      <c r="I13" s="29">
        <f>+H13+C13</f>
        <v>15503</v>
      </c>
      <c r="J13" s="30">
        <v>8844</v>
      </c>
      <c r="K13" s="97"/>
      <c r="L13" s="98"/>
      <c r="M13" s="28">
        <v>912</v>
      </c>
      <c r="N13" s="28">
        <v>1500</v>
      </c>
      <c r="O13" s="28">
        <v>1916</v>
      </c>
      <c r="P13" s="28">
        <v>363</v>
      </c>
      <c r="Q13" s="95" t="s">
        <v>49</v>
      </c>
      <c r="R13" s="28">
        <v>1201</v>
      </c>
      <c r="S13" s="27">
        <v>767</v>
      </c>
    </row>
    <row r="14" spans="1:19" s="197" customFormat="1" ht="15.75" customHeight="1">
      <c r="A14" s="179"/>
      <c r="B14" s="105" t="s">
        <v>50</v>
      </c>
      <c r="C14" s="106">
        <v>15230</v>
      </c>
      <c r="D14" s="107">
        <v>5044</v>
      </c>
      <c r="E14" s="107">
        <v>5037</v>
      </c>
      <c r="F14" s="107">
        <v>5149</v>
      </c>
      <c r="G14" s="108" t="s">
        <v>49</v>
      </c>
      <c r="H14" s="109">
        <v>31</v>
      </c>
      <c r="I14" s="110">
        <v>15261</v>
      </c>
      <c r="J14" s="106">
        <v>8700</v>
      </c>
      <c r="K14" s="111" t="s">
        <v>49</v>
      </c>
      <c r="L14" s="112" t="s">
        <v>49</v>
      </c>
      <c r="M14" s="107">
        <v>879</v>
      </c>
      <c r="N14" s="113">
        <v>1482</v>
      </c>
      <c r="O14" s="107">
        <v>1902</v>
      </c>
      <c r="P14" s="113">
        <v>349</v>
      </c>
      <c r="Q14" s="108" t="s">
        <v>49</v>
      </c>
      <c r="R14" s="113">
        <v>1186</v>
      </c>
      <c r="S14" s="114">
        <v>763</v>
      </c>
    </row>
    <row r="15" spans="1:19" s="197" customFormat="1" ht="15.75" customHeight="1">
      <c r="A15" s="179"/>
      <c r="B15" s="46" t="s">
        <v>53</v>
      </c>
      <c r="C15" s="30">
        <v>14792</v>
      </c>
      <c r="D15" s="28">
        <v>4945</v>
      </c>
      <c r="E15" s="28">
        <v>4919</v>
      </c>
      <c r="F15" s="28">
        <v>4928</v>
      </c>
      <c r="G15" s="95" t="s">
        <v>49</v>
      </c>
      <c r="H15" s="27">
        <v>35</v>
      </c>
      <c r="I15" s="29">
        <f>C15+H15</f>
        <v>14827</v>
      </c>
      <c r="J15" s="30">
        <v>8381</v>
      </c>
      <c r="K15" s="126" t="s">
        <v>49</v>
      </c>
      <c r="L15" s="125" t="s">
        <v>49</v>
      </c>
      <c r="M15" s="28">
        <v>874</v>
      </c>
      <c r="N15" s="68">
        <v>1547</v>
      </c>
      <c r="O15" s="28">
        <v>1824</v>
      </c>
      <c r="P15" s="68">
        <v>327</v>
      </c>
      <c r="Q15" s="95" t="s">
        <v>49</v>
      </c>
      <c r="R15" s="68">
        <v>1127</v>
      </c>
      <c r="S15" s="86">
        <v>747</v>
      </c>
    </row>
    <row r="16" spans="1:19" s="198" customFormat="1" ht="15.75" customHeight="1">
      <c r="A16" s="179"/>
      <c r="B16" s="46" t="s">
        <v>54</v>
      </c>
      <c r="C16" s="30">
        <v>14474</v>
      </c>
      <c r="D16" s="28">
        <v>4811</v>
      </c>
      <c r="E16" s="28">
        <v>4845</v>
      </c>
      <c r="F16" s="28">
        <v>4818</v>
      </c>
      <c r="G16" s="95" t="s">
        <v>49</v>
      </c>
      <c r="H16" s="27">
        <v>35</v>
      </c>
      <c r="I16" s="29">
        <f>C16+H16</f>
        <v>14509</v>
      </c>
      <c r="J16" s="30">
        <v>8182</v>
      </c>
      <c r="K16" s="126" t="s">
        <v>49</v>
      </c>
      <c r="L16" s="125" t="s">
        <v>49</v>
      </c>
      <c r="M16" s="28">
        <v>864</v>
      </c>
      <c r="N16" s="68">
        <v>1546</v>
      </c>
      <c r="O16" s="28">
        <v>1747</v>
      </c>
      <c r="P16" s="68">
        <v>306</v>
      </c>
      <c r="Q16" s="95" t="s">
        <v>49</v>
      </c>
      <c r="R16" s="68">
        <v>1107</v>
      </c>
      <c r="S16" s="86">
        <v>757</v>
      </c>
    </row>
    <row r="17" spans="1:19" s="197" customFormat="1" ht="15.75" customHeight="1">
      <c r="A17" s="181"/>
      <c r="B17" s="31" t="s">
        <v>55</v>
      </c>
      <c r="C17" s="32">
        <f>SUM(D17:G17)</f>
        <v>14542</v>
      </c>
      <c r="D17" s="33">
        <v>4838</v>
      </c>
      <c r="E17" s="33">
        <v>4826</v>
      </c>
      <c r="F17" s="33">
        <v>4878</v>
      </c>
      <c r="G17" s="64" t="s">
        <v>51</v>
      </c>
      <c r="H17" s="34">
        <v>37</v>
      </c>
      <c r="I17" s="35">
        <f>C17+H17</f>
        <v>14579</v>
      </c>
      <c r="J17" s="32">
        <v>8319</v>
      </c>
      <c r="K17" s="100" t="s">
        <v>51</v>
      </c>
      <c r="L17" s="63" t="s">
        <v>51</v>
      </c>
      <c r="M17" s="33">
        <v>857</v>
      </c>
      <c r="N17" s="66">
        <v>1535</v>
      </c>
      <c r="O17" s="33">
        <v>1669</v>
      </c>
      <c r="P17" s="66">
        <v>263</v>
      </c>
      <c r="Q17" s="64" t="s">
        <v>51</v>
      </c>
      <c r="R17" s="66">
        <v>1062</v>
      </c>
      <c r="S17" s="88">
        <v>837</v>
      </c>
    </row>
    <row r="18" spans="1:19" s="197" customFormat="1" ht="15.75" customHeight="1">
      <c r="A18" s="178" t="s">
        <v>23</v>
      </c>
      <c r="B18" s="20" t="s">
        <v>38</v>
      </c>
      <c r="C18" s="24">
        <f t="shared" si="0"/>
        <v>506</v>
      </c>
      <c r="D18" s="22">
        <v>171</v>
      </c>
      <c r="E18" s="22">
        <v>122</v>
      </c>
      <c r="F18" s="22">
        <v>113</v>
      </c>
      <c r="G18" s="22">
        <v>100</v>
      </c>
      <c r="H18" s="76">
        <v>0</v>
      </c>
      <c r="I18" s="23">
        <f aca="true" t="shared" si="2" ref="I18:I23">+C18</f>
        <v>506</v>
      </c>
      <c r="J18" s="67">
        <v>281</v>
      </c>
      <c r="K18" s="72">
        <v>0</v>
      </c>
      <c r="L18" s="25">
        <v>0</v>
      </c>
      <c r="M18" s="25">
        <v>0</v>
      </c>
      <c r="N18" s="67">
        <v>137</v>
      </c>
      <c r="O18" s="25">
        <v>0</v>
      </c>
      <c r="P18" s="72">
        <v>0</v>
      </c>
      <c r="Q18" s="22">
        <v>71</v>
      </c>
      <c r="R18" s="25">
        <v>0</v>
      </c>
      <c r="S18" s="89">
        <v>17</v>
      </c>
    </row>
    <row r="19" spans="1:19" s="197" customFormat="1" ht="15.75" customHeight="1">
      <c r="A19" s="179"/>
      <c r="B19" s="20" t="s">
        <v>39</v>
      </c>
      <c r="C19" s="24">
        <f t="shared" si="0"/>
        <v>478</v>
      </c>
      <c r="D19" s="28">
        <v>166</v>
      </c>
      <c r="E19" s="28">
        <v>102</v>
      </c>
      <c r="F19" s="28">
        <v>119</v>
      </c>
      <c r="G19" s="28">
        <v>91</v>
      </c>
      <c r="H19" s="49">
        <v>0</v>
      </c>
      <c r="I19" s="23">
        <f t="shared" si="2"/>
        <v>478</v>
      </c>
      <c r="J19" s="68">
        <v>272</v>
      </c>
      <c r="K19" s="70">
        <v>0</v>
      </c>
      <c r="L19" s="26">
        <v>0</v>
      </c>
      <c r="M19" s="26">
        <v>0</v>
      </c>
      <c r="N19" s="68">
        <v>121</v>
      </c>
      <c r="O19" s="26">
        <v>0</v>
      </c>
      <c r="P19" s="70">
        <v>0</v>
      </c>
      <c r="Q19" s="28">
        <v>78</v>
      </c>
      <c r="R19" s="26">
        <v>0</v>
      </c>
      <c r="S19" s="86">
        <v>7</v>
      </c>
    </row>
    <row r="20" spans="1:19" s="197" customFormat="1" ht="15.75" customHeight="1">
      <c r="A20" s="179"/>
      <c r="B20" s="46" t="s">
        <v>40</v>
      </c>
      <c r="C20" s="30">
        <f t="shared" si="0"/>
        <v>432</v>
      </c>
      <c r="D20" s="28">
        <v>140</v>
      </c>
      <c r="E20" s="28">
        <v>105</v>
      </c>
      <c r="F20" s="28">
        <v>92</v>
      </c>
      <c r="G20" s="28">
        <v>95</v>
      </c>
      <c r="H20" s="49">
        <v>0</v>
      </c>
      <c r="I20" s="23">
        <f t="shared" si="2"/>
        <v>432</v>
      </c>
      <c r="J20" s="68">
        <v>240</v>
      </c>
      <c r="K20" s="70">
        <v>0</v>
      </c>
      <c r="L20" s="26">
        <v>0</v>
      </c>
      <c r="M20" s="26">
        <v>0</v>
      </c>
      <c r="N20" s="68">
        <v>114</v>
      </c>
      <c r="O20" s="26">
        <v>0</v>
      </c>
      <c r="P20" s="70">
        <v>0</v>
      </c>
      <c r="Q20" s="28">
        <v>74</v>
      </c>
      <c r="R20" s="26">
        <v>0</v>
      </c>
      <c r="S20" s="86">
        <v>4</v>
      </c>
    </row>
    <row r="21" spans="1:19" s="197" customFormat="1" ht="15.75" customHeight="1">
      <c r="A21" s="179"/>
      <c r="B21" s="46" t="s">
        <v>41</v>
      </c>
      <c r="C21" s="30">
        <f t="shared" si="0"/>
        <v>416</v>
      </c>
      <c r="D21" s="28">
        <v>152</v>
      </c>
      <c r="E21" s="28">
        <v>94</v>
      </c>
      <c r="F21" s="28">
        <v>93</v>
      </c>
      <c r="G21" s="28">
        <v>77</v>
      </c>
      <c r="H21" s="49">
        <v>0</v>
      </c>
      <c r="I21" s="29">
        <f t="shared" si="2"/>
        <v>416</v>
      </c>
      <c r="J21" s="68">
        <v>238</v>
      </c>
      <c r="K21" s="70">
        <v>0</v>
      </c>
      <c r="L21" s="26">
        <v>0</v>
      </c>
      <c r="M21" s="26">
        <v>0</v>
      </c>
      <c r="N21" s="68">
        <v>114</v>
      </c>
      <c r="O21" s="26">
        <v>0</v>
      </c>
      <c r="P21" s="70">
        <v>0</v>
      </c>
      <c r="Q21" s="28">
        <v>64</v>
      </c>
      <c r="R21" s="26">
        <v>0</v>
      </c>
      <c r="S21" s="90">
        <v>0</v>
      </c>
    </row>
    <row r="22" spans="1:19" s="197" customFormat="1" ht="15.75" customHeight="1">
      <c r="A22" s="179"/>
      <c r="B22" s="56" t="s">
        <v>43</v>
      </c>
      <c r="C22" s="57">
        <f t="shared" si="0"/>
        <v>413</v>
      </c>
      <c r="D22" s="58">
        <v>152</v>
      </c>
      <c r="E22" s="58">
        <v>106</v>
      </c>
      <c r="F22" s="58">
        <v>78</v>
      </c>
      <c r="G22" s="58">
        <v>77</v>
      </c>
      <c r="H22" s="77">
        <v>0</v>
      </c>
      <c r="I22" s="59">
        <f t="shared" si="2"/>
        <v>413</v>
      </c>
      <c r="J22" s="65">
        <v>248</v>
      </c>
      <c r="K22" s="71">
        <v>0</v>
      </c>
      <c r="L22" s="61">
        <v>0</v>
      </c>
      <c r="M22" s="61">
        <v>0</v>
      </c>
      <c r="N22" s="65">
        <v>106</v>
      </c>
      <c r="O22" s="61">
        <v>0</v>
      </c>
      <c r="P22" s="71">
        <v>0</v>
      </c>
      <c r="Q22" s="58">
        <v>59</v>
      </c>
      <c r="R22" s="61">
        <v>0</v>
      </c>
      <c r="S22" s="91">
        <v>0</v>
      </c>
    </row>
    <row r="23" spans="1:19" s="197" customFormat="1" ht="15.75" customHeight="1">
      <c r="A23" s="179"/>
      <c r="B23" s="46" t="s">
        <v>44</v>
      </c>
      <c r="C23" s="30">
        <f>SUM(D23:G23)</f>
        <v>378</v>
      </c>
      <c r="D23" s="28">
        <v>124</v>
      </c>
      <c r="E23" s="28">
        <v>108</v>
      </c>
      <c r="F23" s="28">
        <v>93</v>
      </c>
      <c r="G23" s="28">
        <v>53</v>
      </c>
      <c r="H23" s="49">
        <v>0</v>
      </c>
      <c r="I23" s="29">
        <f t="shared" si="2"/>
        <v>378</v>
      </c>
      <c r="J23" s="68">
        <v>230</v>
      </c>
      <c r="K23" s="26">
        <v>0</v>
      </c>
      <c r="L23" s="70">
        <v>0</v>
      </c>
      <c r="M23" s="70">
        <v>0</v>
      </c>
      <c r="N23" s="68">
        <v>97</v>
      </c>
      <c r="O23" s="26">
        <v>0</v>
      </c>
      <c r="P23" s="26">
        <v>0</v>
      </c>
      <c r="Q23" s="68">
        <v>51</v>
      </c>
      <c r="R23" s="26">
        <v>0</v>
      </c>
      <c r="S23" s="49">
        <v>0</v>
      </c>
    </row>
    <row r="24" spans="1:19" s="197" customFormat="1" ht="15.75" customHeight="1">
      <c r="A24" s="179"/>
      <c r="B24" s="46" t="s">
        <v>48</v>
      </c>
      <c r="C24" s="30">
        <v>412</v>
      </c>
      <c r="D24" s="28">
        <v>160</v>
      </c>
      <c r="E24" s="28">
        <v>95</v>
      </c>
      <c r="F24" s="28">
        <v>89</v>
      </c>
      <c r="G24" s="68">
        <v>68</v>
      </c>
      <c r="H24" s="94" t="s">
        <v>49</v>
      </c>
      <c r="I24" s="29">
        <f>SUM(J24:S24)</f>
        <v>412</v>
      </c>
      <c r="J24" s="68">
        <v>297</v>
      </c>
      <c r="K24" s="95" t="s">
        <v>49</v>
      </c>
      <c r="L24" s="96" t="s">
        <v>49</v>
      </c>
      <c r="M24" s="96" t="s">
        <v>49</v>
      </c>
      <c r="N24" s="68">
        <v>82</v>
      </c>
      <c r="O24" s="96" t="s">
        <v>49</v>
      </c>
      <c r="P24" s="95" t="s">
        <v>49</v>
      </c>
      <c r="Q24" s="68">
        <v>33</v>
      </c>
      <c r="R24" s="96" t="s">
        <v>49</v>
      </c>
      <c r="S24" s="94" t="s">
        <v>49</v>
      </c>
    </row>
    <row r="25" spans="1:19" s="197" customFormat="1" ht="15.75" customHeight="1">
      <c r="A25" s="179"/>
      <c r="B25" s="105" t="s">
        <v>50</v>
      </c>
      <c r="C25" s="106">
        <v>419</v>
      </c>
      <c r="D25" s="113">
        <v>168</v>
      </c>
      <c r="E25" s="113">
        <v>100</v>
      </c>
      <c r="F25" s="113">
        <v>82</v>
      </c>
      <c r="G25" s="113">
        <v>69</v>
      </c>
      <c r="H25" s="115" t="s">
        <v>49</v>
      </c>
      <c r="I25" s="110">
        <v>419</v>
      </c>
      <c r="J25" s="106">
        <v>332</v>
      </c>
      <c r="K25" s="116" t="s">
        <v>49</v>
      </c>
      <c r="L25" s="116" t="s">
        <v>49</v>
      </c>
      <c r="M25" s="116" t="s">
        <v>49</v>
      </c>
      <c r="N25" s="113">
        <v>63</v>
      </c>
      <c r="O25" s="116" t="s">
        <v>49</v>
      </c>
      <c r="P25" s="116" t="s">
        <v>49</v>
      </c>
      <c r="Q25" s="113">
        <v>24</v>
      </c>
      <c r="R25" s="116" t="s">
        <v>49</v>
      </c>
      <c r="S25" s="115" t="s">
        <v>49</v>
      </c>
    </row>
    <row r="26" spans="1:19" s="197" customFormat="1" ht="15.75" customHeight="1">
      <c r="A26" s="179"/>
      <c r="B26" s="46" t="s">
        <v>53</v>
      </c>
      <c r="C26" s="30">
        <v>395</v>
      </c>
      <c r="D26" s="68">
        <v>153</v>
      </c>
      <c r="E26" s="68">
        <v>92</v>
      </c>
      <c r="F26" s="68">
        <v>84</v>
      </c>
      <c r="G26" s="68">
        <v>66</v>
      </c>
      <c r="H26" s="94" t="s">
        <v>49</v>
      </c>
      <c r="I26" s="29">
        <f>SUM(J26:S26)</f>
        <v>395</v>
      </c>
      <c r="J26" s="30">
        <v>317</v>
      </c>
      <c r="K26" s="96" t="s">
        <v>49</v>
      </c>
      <c r="L26" s="96" t="s">
        <v>49</v>
      </c>
      <c r="M26" s="96" t="s">
        <v>49</v>
      </c>
      <c r="N26" s="68">
        <v>66</v>
      </c>
      <c r="O26" s="96" t="s">
        <v>49</v>
      </c>
      <c r="P26" s="96" t="s">
        <v>49</v>
      </c>
      <c r="Q26" s="68">
        <v>12</v>
      </c>
      <c r="R26" s="96" t="s">
        <v>49</v>
      </c>
      <c r="S26" s="94" t="s">
        <v>49</v>
      </c>
    </row>
    <row r="27" spans="1:19" s="198" customFormat="1" ht="15.75" customHeight="1">
      <c r="A27" s="179"/>
      <c r="B27" s="46" t="s">
        <v>54</v>
      </c>
      <c r="C27" s="30">
        <v>362</v>
      </c>
      <c r="D27" s="68">
        <v>145</v>
      </c>
      <c r="E27" s="68">
        <v>97</v>
      </c>
      <c r="F27" s="68">
        <v>74</v>
      </c>
      <c r="G27" s="68">
        <v>46</v>
      </c>
      <c r="H27" s="94" t="s">
        <v>49</v>
      </c>
      <c r="I27" s="29">
        <f>SUM(J27:S27)</f>
        <v>362</v>
      </c>
      <c r="J27" s="30">
        <v>300</v>
      </c>
      <c r="K27" s="96" t="s">
        <v>49</v>
      </c>
      <c r="L27" s="96" t="s">
        <v>49</v>
      </c>
      <c r="M27" s="96" t="s">
        <v>49</v>
      </c>
      <c r="N27" s="68">
        <v>62</v>
      </c>
      <c r="O27" s="96" t="s">
        <v>49</v>
      </c>
      <c r="P27" s="96" t="s">
        <v>49</v>
      </c>
      <c r="Q27" s="96" t="s">
        <v>49</v>
      </c>
      <c r="R27" s="96" t="s">
        <v>49</v>
      </c>
      <c r="S27" s="94" t="s">
        <v>49</v>
      </c>
    </row>
    <row r="28" spans="1:19" s="197" customFormat="1" ht="15.75" customHeight="1" thickBot="1">
      <c r="A28" s="180"/>
      <c r="B28" s="36" t="s">
        <v>55</v>
      </c>
      <c r="C28" s="37">
        <f>SUM(D28:G28)</f>
        <v>346</v>
      </c>
      <c r="D28" s="73">
        <v>122</v>
      </c>
      <c r="E28" s="73">
        <v>93</v>
      </c>
      <c r="F28" s="73">
        <v>84</v>
      </c>
      <c r="G28" s="73">
        <v>47</v>
      </c>
      <c r="H28" s="69" t="s">
        <v>51</v>
      </c>
      <c r="I28" s="124">
        <f>C28</f>
        <v>346</v>
      </c>
      <c r="J28" s="37">
        <v>290</v>
      </c>
      <c r="K28" s="74" t="s">
        <v>51</v>
      </c>
      <c r="L28" s="74" t="s">
        <v>51</v>
      </c>
      <c r="M28" s="74" t="s">
        <v>51</v>
      </c>
      <c r="N28" s="73">
        <v>56</v>
      </c>
      <c r="O28" s="74" t="s">
        <v>51</v>
      </c>
      <c r="P28" s="74" t="s">
        <v>51</v>
      </c>
      <c r="Q28" s="74" t="s">
        <v>49</v>
      </c>
      <c r="R28" s="74" t="s">
        <v>51</v>
      </c>
      <c r="S28" s="69" t="s">
        <v>51</v>
      </c>
    </row>
    <row r="29" spans="1:17" s="15" customFormat="1" ht="13.5">
      <c r="A29" s="14"/>
      <c r="B29" s="14"/>
      <c r="C29" s="14"/>
      <c r="D29" s="14"/>
      <c r="F29" s="14"/>
      <c r="G29" s="14"/>
      <c r="H29" s="14"/>
      <c r="I29" s="14"/>
      <c r="J29" s="14"/>
      <c r="K29" s="14"/>
      <c r="N29" s="14"/>
      <c r="O29" s="14"/>
      <c r="P29" s="14"/>
      <c r="Q29" s="14"/>
    </row>
    <row r="30" spans="1:31" s="5" customFormat="1" ht="18.75" customHeight="1" thickBot="1">
      <c r="A30" s="3" t="s">
        <v>42</v>
      </c>
      <c r="B30" s="4"/>
      <c r="C30" s="4"/>
      <c r="D30" s="4"/>
      <c r="E30" s="9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s="6" customFormat="1" ht="15" customHeight="1">
      <c r="A31" s="158" t="s">
        <v>1</v>
      </c>
      <c r="B31" s="146" t="s">
        <v>10</v>
      </c>
      <c r="C31" s="161"/>
      <c r="D31" s="146" t="s">
        <v>25</v>
      </c>
      <c r="E31" s="161"/>
      <c r="F31" s="146" t="s">
        <v>27</v>
      </c>
      <c r="G31" s="147"/>
      <c r="H31" s="147"/>
      <c r="I31" s="147"/>
      <c r="J31" s="147"/>
      <c r="K31" s="147"/>
      <c r="L31" s="147"/>
      <c r="M31" s="147"/>
      <c r="N31" s="147"/>
      <c r="O31" s="148"/>
      <c r="P31" s="146" t="s">
        <v>33</v>
      </c>
      <c r="Q31" s="147"/>
      <c r="R31" s="147"/>
      <c r="S31" s="147"/>
      <c r="T31" s="147"/>
      <c r="U31" s="147"/>
      <c r="V31" s="148"/>
      <c r="W31" s="146" t="s">
        <v>35</v>
      </c>
      <c r="X31" s="147"/>
      <c r="Y31" s="147"/>
      <c r="Z31" s="147"/>
      <c r="AA31" s="147"/>
      <c r="AB31" s="147"/>
      <c r="AC31" s="147"/>
      <c r="AD31" s="147"/>
      <c r="AE31" s="148"/>
    </row>
    <row r="32" spans="1:31" s="6" customFormat="1" ht="15.75" customHeight="1">
      <c r="A32" s="159"/>
      <c r="B32" s="149" t="s">
        <v>0</v>
      </c>
      <c r="C32" s="141" t="s">
        <v>24</v>
      </c>
      <c r="D32" s="149" t="s">
        <v>0</v>
      </c>
      <c r="E32" s="154" t="s">
        <v>26</v>
      </c>
      <c r="F32" s="157" t="s">
        <v>28</v>
      </c>
      <c r="G32" s="140"/>
      <c r="H32" s="140"/>
      <c r="I32" s="140"/>
      <c r="J32" s="140"/>
      <c r="K32" s="140"/>
      <c r="L32" s="140"/>
      <c r="M32" s="140"/>
      <c r="N32" s="140" t="s">
        <v>32</v>
      </c>
      <c r="O32" s="141"/>
      <c r="P32" s="157" t="s">
        <v>28</v>
      </c>
      <c r="Q32" s="140"/>
      <c r="R32" s="140"/>
      <c r="S32" s="140"/>
      <c r="T32" s="140"/>
      <c r="U32" s="140" t="s">
        <v>32</v>
      </c>
      <c r="V32" s="141"/>
      <c r="W32" s="157" t="s">
        <v>28</v>
      </c>
      <c r="X32" s="140"/>
      <c r="Y32" s="140"/>
      <c r="Z32" s="140"/>
      <c r="AA32" s="140"/>
      <c r="AB32" s="140" t="s">
        <v>32</v>
      </c>
      <c r="AC32" s="140"/>
      <c r="AD32" s="140" t="s">
        <v>9</v>
      </c>
      <c r="AE32" s="141"/>
    </row>
    <row r="33" spans="1:31" s="6" customFormat="1" ht="14.25" customHeight="1">
      <c r="A33" s="159"/>
      <c r="B33" s="150"/>
      <c r="C33" s="152"/>
      <c r="D33" s="150"/>
      <c r="E33" s="155"/>
      <c r="F33" s="142" t="s">
        <v>0</v>
      </c>
      <c r="G33" s="139" t="s">
        <v>29</v>
      </c>
      <c r="H33" s="139"/>
      <c r="I33" s="139"/>
      <c r="J33" s="139"/>
      <c r="K33" s="139"/>
      <c r="L33" s="139"/>
      <c r="M33" s="139"/>
      <c r="N33" s="144" t="s">
        <v>0</v>
      </c>
      <c r="O33" s="135" t="s">
        <v>29</v>
      </c>
      <c r="P33" s="137" t="s">
        <v>0</v>
      </c>
      <c r="Q33" s="139" t="s">
        <v>34</v>
      </c>
      <c r="R33" s="139"/>
      <c r="S33" s="139"/>
      <c r="T33" s="139"/>
      <c r="U33" s="133" t="s">
        <v>0</v>
      </c>
      <c r="V33" s="135" t="s">
        <v>34</v>
      </c>
      <c r="W33" s="137" t="s">
        <v>0</v>
      </c>
      <c r="X33" s="139" t="s">
        <v>34</v>
      </c>
      <c r="Y33" s="139"/>
      <c r="Z33" s="139"/>
      <c r="AA33" s="139"/>
      <c r="AB33" s="133" t="s">
        <v>0</v>
      </c>
      <c r="AC33" s="133" t="s">
        <v>34</v>
      </c>
      <c r="AD33" s="133" t="s">
        <v>0</v>
      </c>
      <c r="AE33" s="135" t="s">
        <v>34</v>
      </c>
    </row>
    <row r="34" spans="1:31" s="6" customFormat="1" ht="21" customHeight="1">
      <c r="A34" s="160"/>
      <c r="B34" s="151"/>
      <c r="C34" s="153"/>
      <c r="D34" s="151"/>
      <c r="E34" s="156"/>
      <c r="F34" s="143"/>
      <c r="G34" s="7" t="s">
        <v>5</v>
      </c>
      <c r="H34" s="7" t="s">
        <v>6</v>
      </c>
      <c r="I34" s="7" t="s">
        <v>7</v>
      </c>
      <c r="J34" s="7" t="s">
        <v>8</v>
      </c>
      <c r="K34" s="7" t="s">
        <v>30</v>
      </c>
      <c r="L34" s="7" t="s">
        <v>31</v>
      </c>
      <c r="M34" s="7" t="s">
        <v>2</v>
      </c>
      <c r="N34" s="145"/>
      <c r="O34" s="136"/>
      <c r="P34" s="138"/>
      <c r="Q34" s="7" t="s">
        <v>5</v>
      </c>
      <c r="R34" s="7" t="s">
        <v>6</v>
      </c>
      <c r="S34" s="7" t="s">
        <v>7</v>
      </c>
      <c r="T34" s="7" t="s">
        <v>2</v>
      </c>
      <c r="U34" s="134"/>
      <c r="V34" s="136"/>
      <c r="W34" s="138"/>
      <c r="X34" s="7" t="s">
        <v>5</v>
      </c>
      <c r="Y34" s="7" t="s">
        <v>6</v>
      </c>
      <c r="Z34" s="7" t="s">
        <v>7</v>
      </c>
      <c r="AA34" s="7" t="s">
        <v>2</v>
      </c>
      <c r="AB34" s="134"/>
      <c r="AC34" s="134"/>
      <c r="AD34" s="134"/>
      <c r="AE34" s="136"/>
    </row>
    <row r="35" spans="1:31" s="5" customFormat="1" ht="19.5" customHeight="1">
      <c r="A35" s="8" t="s">
        <v>38</v>
      </c>
      <c r="B35" s="9">
        <v>258</v>
      </c>
      <c r="C35" s="10">
        <v>689</v>
      </c>
      <c r="D35" s="9">
        <v>6</v>
      </c>
      <c r="E35" s="10">
        <v>6</v>
      </c>
      <c r="F35" s="9">
        <v>91</v>
      </c>
      <c r="G35" s="11">
        <v>22</v>
      </c>
      <c r="H35" s="11">
        <v>20</v>
      </c>
      <c r="I35" s="11">
        <v>26</v>
      </c>
      <c r="J35" s="11">
        <v>33</v>
      </c>
      <c r="K35" s="11">
        <v>19</v>
      </c>
      <c r="L35" s="11">
        <v>32</v>
      </c>
      <c r="M35" s="11">
        <f aca="true" t="shared" si="3" ref="M35:M41">SUM(G35:L35)</f>
        <v>152</v>
      </c>
      <c r="N35" s="11">
        <v>6</v>
      </c>
      <c r="O35" s="10">
        <v>16</v>
      </c>
      <c r="P35" s="9">
        <v>66</v>
      </c>
      <c r="Q35" s="11">
        <v>41</v>
      </c>
      <c r="R35" s="11">
        <v>36</v>
      </c>
      <c r="S35" s="11">
        <v>46</v>
      </c>
      <c r="T35" s="11">
        <f>SUM(Q35:S35)</f>
        <v>123</v>
      </c>
      <c r="U35" s="11">
        <v>5</v>
      </c>
      <c r="V35" s="10">
        <v>11</v>
      </c>
      <c r="W35" s="9">
        <v>78</v>
      </c>
      <c r="X35" s="11">
        <v>120</v>
      </c>
      <c r="Y35" s="11">
        <v>121</v>
      </c>
      <c r="Z35" s="11">
        <v>118</v>
      </c>
      <c r="AA35" s="40">
        <f aca="true" t="shared" si="4" ref="AA35:AA41">SUM(X35:Z35)</f>
        <v>359</v>
      </c>
      <c r="AB35" s="12">
        <v>0</v>
      </c>
      <c r="AC35" s="12">
        <v>0</v>
      </c>
      <c r="AD35" s="11">
        <v>6</v>
      </c>
      <c r="AE35" s="13">
        <v>22</v>
      </c>
    </row>
    <row r="36" spans="1:31" s="5" customFormat="1" ht="16.5" customHeight="1">
      <c r="A36" s="8" t="s">
        <v>39</v>
      </c>
      <c r="B36" s="38">
        <v>259</v>
      </c>
      <c r="C36" s="39">
        <v>705</v>
      </c>
      <c r="D36" s="38">
        <v>7</v>
      </c>
      <c r="E36" s="39">
        <v>9</v>
      </c>
      <c r="F36" s="38">
        <v>78</v>
      </c>
      <c r="G36" s="40">
        <v>23</v>
      </c>
      <c r="H36" s="40">
        <v>17</v>
      </c>
      <c r="I36" s="40">
        <v>17</v>
      </c>
      <c r="J36" s="40">
        <v>30</v>
      </c>
      <c r="K36" s="40">
        <v>33</v>
      </c>
      <c r="L36" s="40">
        <v>22</v>
      </c>
      <c r="M36" s="11">
        <f t="shared" si="3"/>
        <v>142</v>
      </c>
      <c r="N36" s="40">
        <v>9</v>
      </c>
      <c r="O36" s="39">
        <v>22</v>
      </c>
      <c r="P36" s="38">
        <v>65</v>
      </c>
      <c r="Q36" s="40">
        <v>52</v>
      </c>
      <c r="R36" s="40">
        <v>43</v>
      </c>
      <c r="S36" s="40">
        <v>37</v>
      </c>
      <c r="T36" s="11">
        <f>SUM(Q36:S36)</f>
        <v>132</v>
      </c>
      <c r="U36" s="40">
        <v>4</v>
      </c>
      <c r="V36" s="39">
        <v>10</v>
      </c>
      <c r="W36" s="38">
        <v>90</v>
      </c>
      <c r="X36" s="40">
        <v>134</v>
      </c>
      <c r="Y36" s="40">
        <v>121</v>
      </c>
      <c r="Z36" s="40">
        <v>118</v>
      </c>
      <c r="AA36" s="40">
        <f t="shared" si="4"/>
        <v>373</v>
      </c>
      <c r="AB36" s="41">
        <v>0</v>
      </c>
      <c r="AC36" s="41">
        <v>0</v>
      </c>
      <c r="AD36" s="40">
        <v>6</v>
      </c>
      <c r="AE36" s="42">
        <v>17</v>
      </c>
    </row>
    <row r="37" spans="1:31" s="5" customFormat="1" ht="16.5" customHeight="1">
      <c r="A37" s="8" t="s">
        <v>40</v>
      </c>
      <c r="B37" s="38">
        <v>272</v>
      </c>
      <c r="C37" s="39">
        <v>733</v>
      </c>
      <c r="D37" s="38">
        <v>11</v>
      </c>
      <c r="E37" s="39">
        <v>8</v>
      </c>
      <c r="F37" s="38">
        <v>91</v>
      </c>
      <c r="G37" s="40">
        <v>24</v>
      </c>
      <c r="H37" s="40">
        <v>23</v>
      </c>
      <c r="I37" s="40">
        <v>17</v>
      </c>
      <c r="J37" s="40">
        <v>21</v>
      </c>
      <c r="K37" s="40">
        <v>32</v>
      </c>
      <c r="L37" s="40">
        <v>31</v>
      </c>
      <c r="M37" s="40">
        <f t="shared" si="3"/>
        <v>148</v>
      </c>
      <c r="N37" s="40">
        <v>9</v>
      </c>
      <c r="O37" s="39">
        <v>22</v>
      </c>
      <c r="P37" s="38">
        <v>68</v>
      </c>
      <c r="Q37" s="40">
        <v>44</v>
      </c>
      <c r="R37" s="40">
        <v>58</v>
      </c>
      <c r="S37" s="40">
        <v>42</v>
      </c>
      <c r="T37" s="40">
        <f>SUM(Q37:S37)</f>
        <v>144</v>
      </c>
      <c r="U37" s="40">
        <v>3</v>
      </c>
      <c r="V37" s="39">
        <v>7</v>
      </c>
      <c r="W37" s="38">
        <v>97</v>
      </c>
      <c r="X37" s="40">
        <v>124</v>
      </c>
      <c r="Y37" s="40">
        <v>132</v>
      </c>
      <c r="Z37" s="40">
        <v>122</v>
      </c>
      <c r="AA37" s="40">
        <f t="shared" si="4"/>
        <v>378</v>
      </c>
      <c r="AB37" s="41">
        <v>0</v>
      </c>
      <c r="AC37" s="41">
        <v>0</v>
      </c>
      <c r="AD37" s="40">
        <v>8</v>
      </c>
      <c r="AE37" s="42">
        <v>19</v>
      </c>
    </row>
    <row r="38" spans="1:31" s="5" customFormat="1" ht="16.5" customHeight="1">
      <c r="A38" s="48" t="s">
        <v>41</v>
      </c>
      <c r="B38" s="38">
        <v>286</v>
      </c>
      <c r="C38" s="39">
        <v>770</v>
      </c>
      <c r="D38" s="38">
        <v>7</v>
      </c>
      <c r="E38" s="39">
        <v>9</v>
      </c>
      <c r="F38" s="38">
        <v>77</v>
      </c>
      <c r="G38" s="40">
        <v>21</v>
      </c>
      <c r="H38" s="40">
        <v>23</v>
      </c>
      <c r="I38" s="40">
        <v>21</v>
      </c>
      <c r="J38" s="40">
        <v>20</v>
      </c>
      <c r="K38" s="40">
        <v>21</v>
      </c>
      <c r="L38" s="40">
        <v>33</v>
      </c>
      <c r="M38" s="40">
        <f t="shared" si="3"/>
        <v>139</v>
      </c>
      <c r="N38" s="40">
        <v>10</v>
      </c>
      <c r="O38" s="39">
        <v>26</v>
      </c>
      <c r="P38" s="38">
        <v>70</v>
      </c>
      <c r="Q38" s="40">
        <v>54</v>
      </c>
      <c r="R38" s="40">
        <v>47</v>
      </c>
      <c r="S38" s="40">
        <v>58</v>
      </c>
      <c r="T38" s="40">
        <f>SUM(Q38:S38)</f>
        <v>159</v>
      </c>
      <c r="U38" s="40">
        <v>2</v>
      </c>
      <c r="V38" s="39">
        <v>4</v>
      </c>
      <c r="W38" s="38">
        <v>111</v>
      </c>
      <c r="X38" s="40">
        <v>164</v>
      </c>
      <c r="Y38" s="40">
        <v>124</v>
      </c>
      <c r="Z38" s="40">
        <v>131</v>
      </c>
      <c r="AA38" s="40">
        <f t="shared" si="4"/>
        <v>419</v>
      </c>
      <c r="AB38" s="41">
        <v>0</v>
      </c>
      <c r="AC38" s="41">
        <v>0</v>
      </c>
      <c r="AD38" s="40">
        <v>9</v>
      </c>
      <c r="AE38" s="42">
        <v>14</v>
      </c>
    </row>
    <row r="39" spans="1:31" s="5" customFormat="1" ht="16.5" customHeight="1">
      <c r="A39" s="50" t="s">
        <v>43</v>
      </c>
      <c r="B39" s="51">
        <v>287</v>
      </c>
      <c r="C39" s="52">
        <v>804</v>
      </c>
      <c r="D39" s="51">
        <v>6</v>
      </c>
      <c r="E39" s="52">
        <v>7</v>
      </c>
      <c r="F39" s="62">
        <v>77</v>
      </c>
      <c r="G39" s="53">
        <v>33</v>
      </c>
      <c r="H39" s="53">
        <v>19</v>
      </c>
      <c r="I39" s="53">
        <v>22</v>
      </c>
      <c r="J39" s="53">
        <v>23</v>
      </c>
      <c r="K39" s="53">
        <v>22</v>
      </c>
      <c r="L39" s="53">
        <v>25</v>
      </c>
      <c r="M39" s="53">
        <f t="shared" si="3"/>
        <v>144</v>
      </c>
      <c r="N39" s="53">
        <v>8</v>
      </c>
      <c r="O39" s="52">
        <v>23</v>
      </c>
      <c r="P39" s="51">
        <v>67</v>
      </c>
      <c r="Q39" s="53">
        <v>61</v>
      </c>
      <c r="R39" s="53">
        <v>49</v>
      </c>
      <c r="S39" s="53">
        <v>49</v>
      </c>
      <c r="T39" s="53">
        <f>SUM(Q39:S39)</f>
        <v>159</v>
      </c>
      <c r="U39" s="53">
        <v>3</v>
      </c>
      <c r="V39" s="52">
        <v>9</v>
      </c>
      <c r="W39" s="62">
        <v>122</v>
      </c>
      <c r="X39" s="53">
        <v>169</v>
      </c>
      <c r="Y39" s="53">
        <v>161</v>
      </c>
      <c r="Z39" s="53">
        <v>122</v>
      </c>
      <c r="AA39" s="53">
        <f t="shared" si="4"/>
        <v>452</v>
      </c>
      <c r="AB39" s="54">
        <v>0</v>
      </c>
      <c r="AC39" s="54">
        <v>0</v>
      </c>
      <c r="AD39" s="53">
        <v>4</v>
      </c>
      <c r="AE39" s="55">
        <v>10</v>
      </c>
    </row>
    <row r="40" spans="1:31" s="5" customFormat="1" ht="16.5" customHeight="1">
      <c r="A40" s="50"/>
      <c r="B40" s="51"/>
      <c r="C40" s="52"/>
      <c r="D40" s="51"/>
      <c r="E40" s="84"/>
      <c r="F40" s="81"/>
      <c r="G40" s="128" t="s">
        <v>46</v>
      </c>
      <c r="H40" s="128"/>
      <c r="I40" s="128"/>
      <c r="J40" s="128"/>
      <c r="K40" s="128"/>
      <c r="L40" s="128"/>
      <c r="M40" s="129"/>
      <c r="N40" s="62"/>
      <c r="O40" s="52"/>
      <c r="P40" s="81"/>
      <c r="Q40" s="130" t="s">
        <v>47</v>
      </c>
      <c r="R40" s="130"/>
      <c r="S40" s="131"/>
      <c r="T40" s="62"/>
      <c r="U40" s="53"/>
      <c r="V40" s="52"/>
      <c r="W40" s="80"/>
      <c r="X40" s="132" t="s">
        <v>47</v>
      </c>
      <c r="Y40" s="130"/>
      <c r="Z40" s="130"/>
      <c r="AA40" s="51"/>
      <c r="AB40" s="54"/>
      <c r="AC40" s="54"/>
      <c r="AD40" s="53"/>
      <c r="AE40" s="55"/>
    </row>
    <row r="41" spans="1:31" s="5" customFormat="1" ht="16.5" customHeight="1">
      <c r="A41" s="101" t="s">
        <v>44</v>
      </c>
      <c r="B41" s="38">
        <v>300</v>
      </c>
      <c r="C41" s="78">
        <v>865</v>
      </c>
      <c r="D41" s="38">
        <v>5</v>
      </c>
      <c r="E41" s="78">
        <v>7</v>
      </c>
      <c r="F41" s="82">
        <v>73</v>
      </c>
      <c r="G41" s="79">
        <v>30</v>
      </c>
      <c r="H41" s="40">
        <v>37</v>
      </c>
      <c r="I41" s="79">
        <v>23</v>
      </c>
      <c r="J41" s="40">
        <v>24</v>
      </c>
      <c r="K41" s="40">
        <v>28</v>
      </c>
      <c r="L41" s="79">
        <v>28</v>
      </c>
      <c r="M41" s="83">
        <f t="shared" si="3"/>
        <v>170</v>
      </c>
      <c r="N41" s="38">
        <v>9</v>
      </c>
      <c r="O41" s="49">
        <v>0</v>
      </c>
      <c r="P41" s="82">
        <v>70</v>
      </c>
      <c r="Q41" s="79">
        <v>55</v>
      </c>
      <c r="R41" s="40">
        <v>63</v>
      </c>
      <c r="S41" s="83">
        <v>58</v>
      </c>
      <c r="T41" s="38">
        <v>176</v>
      </c>
      <c r="U41" s="40">
        <v>5</v>
      </c>
      <c r="V41" s="49">
        <v>0</v>
      </c>
      <c r="W41" s="82">
        <v>133</v>
      </c>
      <c r="X41" s="79">
        <v>178</v>
      </c>
      <c r="Y41" s="40">
        <v>164</v>
      </c>
      <c r="Z41" s="78">
        <v>159</v>
      </c>
      <c r="AA41" s="38">
        <f t="shared" si="4"/>
        <v>501</v>
      </c>
      <c r="AB41" s="102">
        <v>1</v>
      </c>
      <c r="AC41" s="26">
        <v>0</v>
      </c>
      <c r="AD41" s="40">
        <v>4</v>
      </c>
      <c r="AE41" s="78">
        <v>11</v>
      </c>
    </row>
    <row r="42" spans="1:31" s="5" customFormat="1" ht="16.5" customHeight="1">
      <c r="A42" s="101" t="s">
        <v>48</v>
      </c>
      <c r="B42" s="38">
        <v>302</v>
      </c>
      <c r="C42" s="78">
        <v>900</v>
      </c>
      <c r="D42" s="38">
        <v>6</v>
      </c>
      <c r="E42" s="78">
        <v>9</v>
      </c>
      <c r="F42" s="82">
        <v>75</v>
      </c>
      <c r="G42" s="38">
        <v>35</v>
      </c>
      <c r="H42" s="40">
        <v>30</v>
      </c>
      <c r="I42" s="40">
        <v>37</v>
      </c>
      <c r="J42" s="40">
        <v>23</v>
      </c>
      <c r="K42" s="40">
        <v>27</v>
      </c>
      <c r="L42" s="40">
        <v>28</v>
      </c>
      <c r="M42" s="78">
        <v>180</v>
      </c>
      <c r="N42" s="38">
        <v>7</v>
      </c>
      <c r="O42" s="94" t="s">
        <v>49</v>
      </c>
      <c r="P42" s="82">
        <v>63</v>
      </c>
      <c r="Q42" s="38">
        <v>45</v>
      </c>
      <c r="R42" s="79">
        <v>57</v>
      </c>
      <c r="S42" s="78">
        <v>67</v>
      </c>
      <c r="T42" s="38">
        <v>169</v>
      </c>
      <c r="U42" s="40">
        <v>7</v>
      </c>
      <c r="V42" s="94" t="s">
        <v>49</v>
      </c>
      <c r="W42" s="82">
        <v>137</v>
      </c>
      <c r="X42" s="38">
        <v>192</v>
      </c>
      <c r="Y42" s="40">
        <v>174</v>
      </c>
      <c r="Z42" s="78">
        <v>162</v>
      </c>
      <c r="AA42" s="38">
        <v>528</v>
      </c>
      <c r="AB42" s="41">
        <v>0</v>
      </c>
      <c r="AC42" s="95" t="s">
        <v>49</v>
      </c>
      <c r="AD42" s="40">
        <v>7</v>
      </c>
      <c r="AE42" s="78">
        <v>14</v>
      </c>
    </row>
    <row r="43" spans="1:31" s="5" customFormat="1" ht="16.5" customHeight="1">
      <c r="A43" s="117" t="s">
        <v>50</v>
      </c>
      <c r="B43" s="118">
        <v>301</v>
      </c>
      <c r="C43" s="119">
        <v>906</v>
      </c>
      <c r="D43" s="118">
        <v>5</v>
      </c>
      <c r="E43" s="119">
        <v>9</v>
      </c>
      <c r="F43" s="120">
        <v>77</v>
      </c>
      <c r="G43" s="118">
        <v>39</v>
      </c>
      <c r="H43" s="121">
        <v>35</v>
      </c>
      <c r="I43" s="121">
        <v>31</v>
      </c>
      <c r="J43" s="121">
        <v>41</v>
      </c>
      <c r="K43" s="121">
        <v>27</v>
      </c>
      <c r="L43" s="121">
        <v>27</v>
      </c>
      <c r="M43" s="119">
        <v>200</v>
      </c>
      <c r="N43" s="118">
        <v>11</v>
      </c>
      <c r="O43" s="115" t="s">
        <v>49</v>
      </c>
      <c r="P43" s="120">
        <v>63</v>
      </c>
      <c r="Q43" s="118">
        <v>48</v>
      </c>
      <c r="R43" s="122">
        <v>47</v>
      </c>
      <c r="S43" s="119">
        <v>58</v>
      </c>
      <c r="T43" s="118">
        <v>153</v>
      </c>
      <c r="U43" s="121">
        <v>3</v>
      </c>
      <c r="V43" s="115" t="s">
        <v>49</v>
      </c>
      <c r="W43" s="120">
        <v>135</v>
      </c>
      <c r="X43" s="118">
        <v>166</v>
      </c>
      <c r="Y43" s="121">
        <v>191</v>
      </c>
      <c r="Z43" s="119">
        <v>170</v>
      </c>
      <c r="AA43" s="118">
        <v>527</v>
      </c>
      <c r="AB43" s="123">
        <v>0</v>
      </c>
      <c r="AC43" s="108" t="s">
        <v>49</v>
      </c>
      <c r="AD43" s="121">
        <v>7</v>
      </c>
      <c r="AE43" s="119">
        <v>17</v>
      </c>
    </row>
    <row r="44" spans="1:31" s="5" customFormat="1" ht="16.5" customHeight="1">
      <c r="A44" s="101" t="s">
        <v>53</v>
      </c>
      <c r="B44" s="38">
        <v>319</v>
      </c>
      <c r="C44" s="78">
        <v>937</v>
      </c>
      <c r="D44" s="38">
        <v>6</v>
      </c>
      <c r="E44" s="78">
        <v>11</v>
      </c>
      <c r="F44" s="82">
        <v>89</v>
      </c>
      <c r="G44" s="38">
        <v>21</v>
      </c>
      <c r="H44" s="40">
        <v>39</v>
      </c>
      <c r="I44" s="40">
        <v>34</v>
      </c>
      <c r="J44" s="40">
        <v>33</v>
      </c>
      <c r="K44" s="40">
        <v>43</v>
      </c>
      <c r="L44" s="40">
        <v>28</v>
      </c>
      <c r="M44" s="78">
        <v>198</v>
      </c>
      <c r="N44" s="38">
        <v>6</v>
      </c>
      <c r="O44" s="94" t="s">
        <v>52</v>
      </c>
      <c r="P44" s="82">
        <v>63</v>
      </c>
      <c r="Q44" s="38">
        <v>56</v>
      </c>
      <c r="R44" s="79">
        <v>51</v>
      </c>
      <c r="S44" s="78">
        <v>46</v>
      </c>
      <c r="T44" s="38">
        <v>153</v>
      </c>
      <c r="U44" s="40">
        <v>2</v>
      </c>
      <c r="V44" s="94" t="s">
        <v>52</v>
      </c>
      <c r="W44" s="82">
        <v>147</v>
      </c>
      <c r="X44" s="38">
        <v>207</v>
      </c>
      <c r="Y44" s="40">
        <v>165</v>
      </c>
      <c r="Z44" s="78">
        <v>191</v>
      </c>
      <c r="AA44" s="38">
        <v>563</v>
      </c>
      <c r="AB44" s="41">
        <v>0</v>
      </c>
      <c r="AC44" s="95" t="s">
        <v>52</v>
      </c>
      <c r="AD44" s="40">
        <v>6</v>
      </c>
      <c r="AE44" s="78">
        <v>12</v>
      </c>
    </row>
    <row r="45" spans="1:31" s="127" customFormat="1" ht="16.5" customHeight="1">
      <c r="A45" s="101" t="s">
        <v>54</v>
      </c>
      <c r="B45" s="38">
        <v>328</v>
      </c>
      <c r="C45" s="78">
        <v>943</v>
      </c>
      <c r="D45" s="38">
        <v>7</v>
      </c>
      <c r="E45" s="78">
        <v>8</v>
      </c>
      <c r="F45" s="82">
        <v>87</v>
      </c>
      <c r="G45" s="38">
        <v>38</v>
      </c>
      <c r="H45" s="40">
        <v>22</v>
      </c>
      <c r="I45" s="40">
        <v>40</v>
      </c>
      <c r="J45" s="40">
        <v>35</v>
      </c>
      <c r="K45" s="40">
        <v>35</v>
      </c>
      <c r="L45" s="40">
        <v>45</v>
      </c>
      <c r="M45" s="78">
        <v>215</v>
      </c>
      <c r="N45" s="38">
        <v>7</v>
      </c>
      <c r="O45" s="94" t="s">
        <v>49</v>
      </c>
      <c r="P45" s="82">
        <v>67</v>
      </c>
      <c r="Q45" s="38">
        <v>59</v>
      </c>
      <c r="R45" s="79">
        <v>62</v>
      </c>
      <c r="S45" s="78">
        <v>53</v>
      </c>
      <c r="T45" s="38">
        <v>174</v>
      </c>
      <c r="U45" s="40">
        <v>2</v>
      </c>
      <c r="V45" s="94" t="s">
        <v>49</v>
      </c>
      <c r="W45" s="82">
        <v>150</v>
      </c>
      <c r="X45" s="38">
        <v>165</v>
      </c>
      <c r="Y45" s="40">
        <v>201</v>
      </c>
      <c r="Z45" s="78">
        <v>166</v>
      </c>
      <c r="AA45" s="38">
        <v>532</v>
      </c>
      <c r="AB45" s="41">
        <v>1</v>
      </c>
      <c r="AC45" s="95" t="s">
        <v>49</v>
      </c>
      <c r="AD45" s="40">
        <v>7</v>
      </c>
      <c r="AE45" s="78">
        <v>14</v>
      </c>
    </row>
    <row r="46" spans="1:31" s="6" customFormat="1" ht="16.5" customHeight="1" thickBot="1">
      <c r="A46" s="103" t="s">
        <v>55</v>
      </c>
      <c r="B46" s="43">
        <v>335</v>
      </c>
      <c r="C46" s="93">
        <v>965</v>
      </c>
      <c r="D46" s="43">
        <v>9</v>
      </c>
      <c r="E46" s="93">
        <v>10</v>
      </c>
      <c r="F46" s="92">
        <v>85</v>
      </c>
      <c r="G46" s="43">
        <v>31</v>
      </c>
      <c r="H46" s="44">
        <v>37</v>
      </c>
      <c r="I46" s="44">
        <v>23</v>
      </c>
      <c r="J46" s="44">
        <v>40</v>
      </c>
      <c r="K46" s="44">
        <v>38</v>
      </c>
      <c r="L46" s="44">
        <v>37</v>
      </c>
      <c r="M46" s="93">
        <f>SUM(G46:L46)</f>
        <v>206</v>
      </c>
      <c r="N46" s="43">
        <v>8</v>
      </c>
      <c r="O46" s="69" t="s">
        <v>49</v>
      </c>
      <c r="P46" s="92">
        <v>71</v>
      </c>
      <c r="Q46" s="43">
        <v>68</v>
      </c>
      <c r="R46" s="104">
        <v>63</v>
      </c>
      <c r="S46" s="93">
        <v>64</v>
      </c>
      <c r="T46" s="43">
        <f>SUM(Q46:S46)</f>
        <v>195</v>
      </c>
      <c r="U46" s="44">
        <v>4</v>
      </c>
      <c r="V46" s="69" t="s">
        <v>49</v>
      </c>
      <c r="W46" s="92">
        <v>149</v>
      </c>
      <c r="X46" s="43">
        <v>177</v>
      </c>
      <c r="Y46" s="44">
        <v>164</v>
      </c>
      <c r="Z46" s="93">
        <v>200</v>
      </c>
      <c r="AA46" s="43">
        <f>SUM(X46:Z46)</f>
        <v>541</v>
      </c>
      <c r="AB46" s="45">
        <v>2</v>
      </c>
      <c r="AC46" s="75" t="s">
        <v>49</v>
      </c>
      <c r="AD46" s="44">
        <v>7</v>
      </c>
      <c r="AE46" s="93">
        <v>13</v>
      </c>
    </row>
  </sheetData>
  <sheetProtection/>
  <mergeCells count="55">
    <mergeCell ref="A18:A28"/>
    <mergeCell ref="A7:A17"/>
    <mergeCell ref="K12:L12"/>
    <mergeCell ref="A2:E2"/>
    <mergeCell ref="A3:C3"/>
    <mergeCell ref="A4:B6"/>
    <mergeCell ref="C4:H4"/>
    <mergeCell ref="R5:R6"/>
    <mergeCell ref="S5:S6"/>
    <mergeCell ref="I4:I6"/>
    <mergeCell ref="J4:S4"/>
    <mergeCell ref="J5:J6"/>
    <mergeCell ref="K5:K6"/>
    <mergeCell ref="L5:L6"/>
    <mergeCell ref="M5:M6"/>
    <mergeCell ref="N5:N6"/>
    <mergeCell ref="A31:A34"/>
    <mergeCell ref="B31:C31"/>
    <mergeCell ref="D31:E31"/>
    <mergeCell ref="F31:O31"/>
    <mergeCell ref="P5:P6"/>
    <mergeCell ref="Q5:Q6"/>
    <mergeCell ref="C5:G5"/>
    <mergeCell ref="H5:H6"/>
    <mergeCell ref="O5:O6"/>
    <mergeCell ref="P31:V31"/>
    <mergeCell ref="W31:AE31"/>
    <mergeCell ref="B32:B34"/>
    <mergeCell ref="C32:C34"/>
    <mergeCell ref="D32:D34"/>
    <mergeCell ref="E32:E34"/>
    <mergeCell ref="F32:M32"/>
    <mergeCell ref="N32:O32"/>
    <mergeCell ref="P32:T32"/>
    <mergeCell ref="U32:V32"/>
    <mergeCell ref="W32:AA32"/>
    <mergeCell ref="AB32:AC32"/>
    <mergeCell ref="AD32:AE32"/>
    <mergeCell ref="F33:F34"/>
    <mergeCell ref="G33:M33"/>
    <mergeCell ref="N33:N34"/>
    <mergeCell ref="O33:O34"/>
    <mergeCell ref="P33:P34"/>
    <mergeCell ref="Q33:T33"/>
    <mergeCell ref="U33:U34"/>
    <mergeCell ref="G40:M40"/>
    <mergeCell ref="Q40:S40"/>
    <mergeCell ref="X40:Z40"/>
    <mergeCell ref="AC33:AC34"/>
    <mergeCell ref="AD33:AD34"/>
    <mergeCell ref="AE33:AE34"/>
    <mergeCell ref="V33:V34"/>
    <mergeCell ref="W33:W34"/>
    <mergeCell ref="X33:AA33"/>
    <mergeCell ref="AB33:AB3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950513</cp:lastModifiedBy>
  <cp:lastPrinted>2015-02-13T00:29:10Z</cp:lastPrinted>
  <dcterms:created xsi:type="dcterms:W3CDTF">2000-08-19T11:22:32Z</dcterms:created>
  <dcterms:modified xsi:type="dcterms:W3CDTF">2015-02-13T02:31:33Z</dcterms:modified>
  <cp:category/>
  <cp:version/>
  <cp:contentType/>
  <cp:contentStatus/>
</cp:coreProperties>
</file>