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0" windowWidth="12120" windowHeight="4365" tabRatio="703" activeTab="0"/>
  </bookViews>
  <sheets>
    <sheet name="第1表" sheetId="1" r:id="rId1"/>
  </sheets>
  <definedNames>
    <definedName name="_xlnm.Print_Area" localSheetId="0">'第1表'!$A$1:$X$36</definedName>
  </definedNames>
  <calcPr fullCalcOnLoad="1"/>
</workbook>
</file>

<file path=xl/sharedStrings.xml><?xml version="1.0" encoding="utf-8"?>
<sst xmlns="http://schemas.openxmlformats.org/spreadsheetml/2006/main" count="107" uniqueCount="63">
  <si>
    <t>小学校</t>
  </si>
  <si>
    <t>区分</t>
  </si>
  <si>
    <t>計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</si>
  <si>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</si>
  <si>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</si>
  <si>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</si>
  <si>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</si>
  <si>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</si>
  <si>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</si>
  <si>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</si>
  <si>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</si>
  <si>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</si>
  <si>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</si>
  <si>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</si>
  <si>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</si>
  <si>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</si>
  <si>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</si>
  <si>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</si>
  <si>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</si>
  <si>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</si>
  <si>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</si>
  <si>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</si>
  <si>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</si>
  <si>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</si>
  <si>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</si>
  <si>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</si>
  <si>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</si>
  <si>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</si>
  <si>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</si>
  <si>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</si>
  <si>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</si>
  <si>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</si>
  <si>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</si>
  <si>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</si>
  <si>
    <t>平成　　　２１年度</t>
  </si>
  <si>
    <t>第１表  公立小中学校の児童生徒数､学校数､学級数及び教員数の年度別比較</t>
  </si>
  <si>
    <t>平成　　　　　２２年度</t>
  </si>
  <si>
    <t>△576</t>
  </si>
  <si>
    <t>△7</t>
  </si>
  <si>
    <t>△486</t>
  </si>
  <si>
    <t>△2</t>
  </si>
  <si>
    <t>△32</t>
  </si>
  <si>
    <t>△13</t>
  </si>
  <si>
    <t>△504</t>
  </si>
  <si>
    <t>△11</t>
  </si>
  <si>
    <t>△338</t>
  </si>
  <si>
    <t>平成　　　　　２３年度</t>
  </si>
  <si>
    <t>△62</t>
  </si>
  <si>
    <t>△12</t>
  </si>
  <si>
    <t>△85</t>
  </si>
  <si>
    <t>△380</t>
  </si>
  <si>
    <t>△1</t>
  </si>
  <si>
    <t>△797</t>
  </si>
  <si>
    <t>△5</t>
  </si>
  <si>
    <t>△42</t>
  </si>
  <si>
    <t>△64</t>
  </si>
  <si>
    <t>△5</t>
  </si>
  <si>
    <t>平成　　　　２３年度</t>
  </si>
  <si>
    <t>平成　　　　２４年度</t>
  </si>
  <si>
    <t>平成　　　　２５年度</t>
  </si>
  <si>
    <t>平成　　　　　２４年度</t>
  </si>
  <si>
    <t>平成　　　　　２５年度</t>
  </si>
  <si>
    <t>平成　　　　２６年度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</si>
</sst>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 wrapText="1"/>
    </xf>
    <xf numFmtId="177" fontId="6" fillId="0" borderId="13" xfId="0" applyNumberFormat="1" applyFont="1" applyBorder="1" applyAlignment="1">
      <alignment vertical="center" wrapText="1"/>
    </xf>
    <xf numFmtId="177" fontId="6" fillId="0" borderId="14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distributed"/>
    </xf>
    <xf numFmtId="177" fontId="6" fillId="0" borderId="16" xfId="0" applyNumberFormat="1" applyFont="1" applyBorder="1" applyAlignment="1">
      <alignment/>
    </xf>
    <xf numFmtId="177" fontId="6" fillId="0" borderId="17" xfId="0" applyNumberFormat="1" applyFont="1" applyBorder="1" applyAlignment="1">
      <alignment horizontal="distributed" vertical="top"/>
    </xf>
    <xf numFmtId="177" fontId="6" fillId="0" borderId="11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11" xfId="0" applyNumberFormat="1" applyFont="1" applyBorder="1" applyAlignment="1" quotePrefix="1">
      <alignment horizontal="right" vertical="top"/>
    </xf>
    <xf numFmtId="177" fontId="6" fillId="0" borderId="16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 vertical="top"/>
    </xf>
    <xf numFmtId="177" fontId="4" fillId="0" borderId="11" xfId="0" applyNumberFormat="1" applyFont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>
      <alignment horizontal="right" vertical="top"/>
    </xf>
    <xf numFmtId="177" fontId="6" fillId="33" borderId="0" xfId="0" applyNumberFormat="1" applyFont="1" applyFill="1" applyBorder="1" applyAlignment="1">
      <alignment/>
    </xf>
    <xf numFmtId="177" fontId="6" fillId="33" borderId="11" xfId="0" applyNumberFormat="1" applyFont="1" applyFill="1" applyBorder="1" applyAlignment="1">
      <alignment vertical="top"/>
    </xf>
    <xf numFmtId="177" fontId="6" fillId="0" borderId="11" xfId="0" applyNumberFormat="1" applyFont="1" applyFill="1" applyBorder="1" applyAlignment="1">
      <alignment horizontal="right" vertical="top"/>
    </xf>
    <xf numFmtId="177" fontId="6" fillId="0" borderId="12" xfId="0" applyNumberFormat="1" applyFont="1" applyBorder="1" applyAlignment="1">
      <alignment horizontal="distributed" vertical="center" wrapText="1"/>
    </xf>
    <xf numFmtId="177" fontId="6" fillId="0" borderId="18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  <xf numFmtId="177" fontId="6" fillId="0" borderId="17" xfId="0" applyNumberFormat="1" applyFont="1" applyBorder="1" applyAlignment="1">
      <alignment horizontal="center" vertical="distributed" textRotation="255"/>
    </xf>
    <xf numFmtId="177" fontId="6" fillId="0" borderId="19" xfId="0" applyNumberFormat="1" applyFont="1" applyBorder="1" applyAlignment="1">
      <alignment horizontal="center" vertical="distributed" textRotation="255"/>
    </xf>
    <xf numFmtId="177" fontId="6" fillId="0" borderId="20" xfId="0" applyNumberFormat="1" applyFont="1" applyBorder="1" applyAlignment="1">
      <alignment horizontal="center" vertical="distributed" textRotation="255"/>
    </xf>
    <xf numFmtId="177" fontId="6" fillId="0" borderId="21" xfId="0" applyNumberFormat="1" applyFont="1" applyBorder="1" applyAlignment="1">
      <alignment horizontal="center" vertical="distributed" textRotation="255"/>
    </xf>
    <xf numFmtId="177" fontId="6" fillId="0" borderId="22" xfId="0" applyNumberFormat="1" applyFont="1" applyBorder="1" applyAlignment="1">
      <alignment horizontal="center" vertical="distributed" textRotation="255"/>
    </xf>
    <xf numFmtId="177" fontId="6" fillId="0" borderId="23" xfId="0" applyNumberFormat="1" applyFont="1" applyBorder="1" applyAlignment="1">
      <alignment horizontal="center" vertical="distributed" textRotation="255"/>
    </xf>
    <xf numFmtId="177" fontId="6" fillId="33" borderId="13" xfId="0" applyNumberFormat="1" applyFont="1" applyFill="1" applyBorder="1" applyAlignment="1">
      <alignment vertical="center" wrapText="1"/>
    </xf>
    <xf numFmtId="177" fontId="6" fillId="0" borderId="12" xfId="0" applyNumberFormat="1" applyFont="1" applyFill="1" applyBorder="1" applyAlignment="1">
      <alignment vertical="center" wrapText="1"/>
    </xf>
    <xf numFmtId="177" fontId="6" fillId="34" borderId="12" xfId="0" applyNumberFormat="1" applyFont="1" applyFill="1" applyBorder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6" fillId="33" borderId="0" xfId="0" applyNumberFormat="1" applyFont="1" applyFill="1" applyAlignment="1">
      <alignment vertical="center"/>
    </xf>
    <xf numFmtId="177" fontId="6" fillId="34" borderId="0" xfId="0" applyNumberFormat="1" applyFont="1" applyFill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33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7" fontId="6" fillId="34" borderId="16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top"/>
    </xf>
    <xf numFmtId="177" fontId="6" fillId="34" borderId="0" xfId="0" applyNumberFormat="1" applyFont="1" applyFill="1" applyAlignment="1">
      <alignment horizontal="right" vertical="top"/>
    </xf>
    <xf numFmtId="177" fontId="6" fillId="33" borderId="12" xfId="0" applyNumberFormat="1" applyFont="1" applyFill="1" applyBorder="1" applyAlignment="1">
      <alignment vertical="center" wrapText="1"/>
    </xf>
    <xf numFmtId="177" fontId="6" fillId="33" borderId="16" xfId="0" applyNumberFormat="1" applyFont="1" applyFill="1" applyBorder="1" applyAlignment="1">
      <alignment vertical="center"/>
    </xf>
    <xf numFmtId="177" fontId="6" fillId="34" borderId="11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7.00390625" style="1" customWidth="1"/>
    <col min="4" max="18" width="8.125" style="1" customWidth="1"/>
    <col min="19" max="22" width="9.00390625" style="1" customWidth="1"/>
    <col min="23" max="23" width="9.00390625" style="20" customWidth="1"/>
    <col min="24" max="16384" width="9.00390625" style="1" customWidth="1"/>
  </cols>
  <sheetData>
    <row r="1" spans="1:21" ht="20.25" customHeight="1" thickBo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16"/>
      <c r="Q1" s="16"/>
      <c r="R1" s="16"/>
      <c r="T1" s="19"/>
      <c r="U1" s="19"/>
    </row>
    <row r="2" spans="1:24" s="39" customFormat="1" ht="30" customHeight="1">
      <c r="A2" s="26" t="s">
        <v>1</v>
      </c>
      <c r="B2" s="26"/>
      <c r="C2" s="27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25</v>
      </c>
      <c r="L2" s="7" t="s">
        <v>26</v>
      </c>
      <c r="M2" s="8" t="s">
        <v>27</v>
      </c>
      <c r="N2" s="8" t="s">
        <v>28</v>
      </c>
      <c r="O2" s="8" t="s">
        <v>29</v>
      </c>
      <c r="P2" s="8" t="s">
        <v>30</v>
      </c>
      <c r="Q2" s="8" t="s">
        <v>31</v>
      </c>
      <c r="R2" s="8" t="s">
        <v>32</v>
      </c>
      <c r="S2" s="7" t="s">
        <v>34</v>
      </c>
      <c r="T2" s="8" t="s">
        <v>36</v>
      </c>
      <c r="U2" s="36" t="s">
        <v>57</v>
      </c>
      <c r="V2" s="37" t="s">
        <v>58</v>
      </c>
      <c r="W2" s="37" t="s">
        <v>59</v>
      </c>
      <c r="X2" s="38" t="s">
        <v>62</v>
      </c>
    </row>
    <row r="3" spans="1:24" s="5" customFormat="1" ht="13.5" customHeight="1">
      <c r="A3" s="28" t="s">
        <v>0</v>
      </c>
      <c r="B3" s="31" t="s">
        <v>10</v>
      </c>
      <c r="C3" s="9" t="s">
        <v>11</v>
      </c>
      <c r="D3" s="10">
        <v>8442</v>
      </c>
      <c r="E3" s="10">
        <v>8066</v>
      </c>
      <c r="F3" s="10">
        <v>7816</v>
      </c>
      <c r="G3" s="10">
        <v>7562</v>
      </c>
      <c r="H3" s="10">
        <v>7515</v>
      </c>
      <c r="I3" s="10">
        <v>7086</v>
      </c>
      <c r="J3" s="10">
        <v>7239</v>
      </c>
      <c r="K3" s="10">
        <v>7084</v>
      </c>
      <c r="L3" s="10">
        <v>6846</v>
      </c>
      <c r="M3" s="10">
        <v>6771</v>
      </c>
      <c r="N3" s="10">
        <v>6587</v>
      </c>
      <c r="O3" s="10">
        <v>6501</v>
      </c>
      <c r="P3" s="15">
        <v>6410</v>
      </c>
      <c r="Q3" s="15">
        <v>6486</v>
      </c>
      <c r="R3" s="15">
        <v>6499</v>
      </c>
      <c r="S3" s="15">
        <v>6181</v>
      </c>
      <c r="T3" s="40">
        <v>5995</v>
      </c>
      <c r="U3" s="41">
        <v>5941</v>
      </c>
      <c r="V3" s="40">
        <v>5631</v>
      </c>
      <c r="W3" s="40">
        <v>6002</v>
      </c>
      <c r="X3" s="42">
        <v>5846</v>
      </c>
    </row>
    <row r="4" spans="1:24" s="5" customFormat="1" ht="13.5" customHeight="1">
      <c r="A4" s="28"/>
      <c r="B4" s="31"/>
      <c r="C4" s="9" t="s">
        <v>12</v>
      </c>
      <c r="D4" s="10">
        <v>8737</v>
      </c>
      <c r="E4" s="10">
        <v>8501</v>
      </c>
      <c r="F4" s="10">
        <v>8102</v>
      </c>
      <c r="G4" s="10">
        <v>7834</v>
      </c>
      <c r="H4" s="10">
        <v>7591</v>
      </c>
      <c r="I4" s="10">
        <v>7504</v>
      </c>
      <c r="J4" s="10">
        <v>7112</v>
      </c>
      <c r="K4" s="10">
        <v>7238</v>
      </c>
      <c r="L4" s="10">
        <v>7068</v>
      </c>
      <c r="M4" s="10">
        <v>6844</v>
      </c>
      <c r="N4" s="10">
        <v>6768</v>
      </c>
      <c r="O4" s="10">
        <v>6581</v>
      </c>
      <c r="P4" s="15">
        <v>6500</v>
      </c>
      <c r="Q4" s="15">
        <v>6427</v>
      </c>
      <c r="R4" s="15">
        <v>6459</v>
      </c>
      <c r="S4" s="15">
        <v>6468</v>
      </c>
      <c r="T4" s="40">
        <v>6178</v>
      </c>
      <c r="U4" s="41">
        <v>6022</v>
      </c>
      <c r="V4" s="40">
        <v>5962</v>
      </c>
      <c r="W4" s="40">
        <v>5619</v>
      </c>
      <c r="X4" s="42">
        <v>6006</v>
      </c>
    </row>
    <row r="5" spans="1:24" s="5" customFormat="1" ht="13.5" customHeight="1">
      <c r="A5" s="28"/>
      <c r="B5" s="31"/>
      <c r="C5" s="9" t="s">
        <v>13</v>
      </c>
      <c r="D5" s="10">
        <v>9027</v>
      </c>
      <c r="E5" s="10">
        <v>8757</v>
      </c>
      <c r="F5" s="10">
        <v>8517</v>
      </c>
      <c r="G5" s="10">
        <v>8124</v>
      </c>
      <c r="H5" s="10">
        <v>7854</v>
      </c>
      <c r="I5" s="10">
        <v>7599</v>
      </c>
      <c r="J5" s="10">
        <v>7505</v>
      </c>
      <c r="K5" s="10">
        <v>7147</v>
      </c>
      <c r="L5" s="10">
        <v>7235</v>
      </c>
      <c r="M5" s="10">
        <v>7065</v>
      </c>
      <c r="N5" s="10">
        <v>6829</v>
      </c>
      <c r="O5" s="10">
        <v>6778</v>
      </c>
      <c r="P5" s="15">
        <v>6592</v>
      </c>
      <c r="Q5" s="15">
        <v>6517</v>
      </c>
      <c r="R5" s="15">
        <v>6435</v>
      </c>
      <c r="S5" s="15">
        <v>6462</v>
      </c>
      <c r="T5" s="40">
        <v>6462</v>
      </c>
      <c r="U5" s="41">
        <v>6186</v>
      </c>
      <c r="V5" s="40">
        <v>6008</v>
      </c>
      <c r="W5" s="40">
        <v>5959</v>
      </c>
      <c r="X5" s="42">
        <v>5612</v>
      </c>
    </row>
    <row r="6" spans="1:24" s="5" customFormat="1" ht="13.5" customHeight="1">
      <c r="A6" s="28"/>
      <c r="B6" s="31"/>
      <c r="C6" s="9" t="s">
        <v>14</v>
      </c>
      <c r="D6" s="10">
        <v>9199</v>
      </c>
      <c r="E6" s="10">
        <v>9075</v>
      </c>
      <c r="F6" s="10">
        <v>8780</v>
      </c>
      <c r="G6" s="10">
        <v>8552</v>
      </c>
      <c r="H6" s="10">
        <v>8130</v>
      </c>
      <c r="I6" s="10">
        <v>7840</v>
      </c>
      <c r="J6" s="10">
        <v>7608</v>
      </c>
      <c r="K6" s="10">
        <v>7508</v>
      </c>
      <c r="L6" s="10">
        <v>7151</v>
      </c>
      <c r="M6" s="10">
        <v>7234</v>
      </c>
      <c r="N6" s="10">
        <v>7065</v>
      </c>
      <c r="O6" s="10">
        <v>6835</v>
      </c>
      <c r="P6" s="15">
        <v>6778</v>
      </c>
      <c r="Q6" s="15">
        <v>6584</v>
      </c>
      <c r="R6" s="15">
        <v>6487</v>
      </c>
      <c r="S6" s="15">
        <v>6416</v>
      </c>
      <c r="T6" s="40">
        <v>6464</v>
      </c>
      <c r="U6" s="41">
        <v>6462</v>
      </c>
      <c r="V6" s="40">
        <v>6210</v>
      </c>
      <c r="W6" s="40">
        <v>6000</v>
      </c>
      <c r="X6" s="42">
        <v>5976</v>
      </c>
    </row>
    <row r="7" spans="1:24" s="5" customFormat="1" ht="13.5" customHeight="1">
      <c r="A7" s="28"/>
      <c r="B7" s="31"/>
      <c r="C7" s="9" t="s">
        <v>15</v>
      </c>
      <c r="D7" s="10">
        <v>9664</v>
      </c>
      <c r="E7" s="10">
        <v>9240</v>
      </c>
      <c r="F7" s="10">
        <v>9104</v>
      </c>
      <c r="G7" s="10">
        <v>8797</v>
      </c>
      <c r="H7" s="10">
        <v>8563</v>
      </c>
      <c r="I7" s="10">
        <v>8158</v>
      </c>
      <c r="J7" s="10">
        <v>7876</v>
      </c>
      <c r="K7" s="10">
        <v>7620</v>
      </c>
      <c r="L7" s="10">
        <v>7497</v>
      </c>
      <c r="M7" s="10">
        <v>7139</v>
      </c>
      <c r="N7" s="10">
        <v>7238</v>
      </c>
      <c r="O7" s="10">
        <v>7063</v>
      </c>
      <c r="P7" s="15">
        <v>6826</v>
      </c>
      <c r="Q7" s="15">
        <v>6758</v>
      </c>
      <c r="R7" s="15">
        <v>6552</v>
      </c>
      <c r="S7" s="15">
        <v>6489</v>
      </c>
      <c r="T7" s="40">
        <v>6410</v>
      </c>
      <c r="U7" s="41">
        <v>6455</v>
      </c>
      <c r="V7" s="40">
        <v>6445</v>
      </c>
      <c r="W7" s="40">
        <v>6205</v>
      </c>
      <c r="X7" s="42">
        <v>5980</v>
      </c>
    </row>
    <row r="8" spans="1:24" s="5" customFormat="1" ht="13.5" customHeight="1">
      <c r="A8" s="28"/>
      <c r="B8" s="31"/>
      <c r="C8" s="9" t="s">
        <v>16</v>
      </c>
      <c r="D8" s="10">
        <v>9616</v>
      </c>
      <c r="E8" s="10">
        <v>9670</v>
      </c>
      <c r="F8" s="10">
        <v>9227</v>
      </c>
      <c r="G8" s="10">
        <v>9100</v>
      </c>
      <c r="H8" s="10">
        <v>8806</v>
      </c>
      <c r="I8" s="10">
        <v>8565</v>
      </c>
      <c r="J8" s="10">
        <v>8162</v>
      </c>
      <c r="K8" s="10">
        <v>7880</v>
      </c>
      <c r="L8" s="10">
        <v>7630</v>
      </c>
      <c r="M8" s="10">
        <v>7495</v>
      </c>
      <c r="N8" s="10">
        <v>7133</v>
      </c>
      <c r="O8" s="10">
        <v>7221</v>
      </c>
      <c r="P8" s="15">
        <v>7056</v>
      </c>
      <c r="Q8" s="15">
        <v>6834</v>
      </c>
      <c r="R8" s="15">
        <v>6747</v>
      </c>
      <c r="S8" s="15">
        <v>6549</v>
      </c>
      <c r="T8" s="40">
        <v>6480</v>
      </c>
      <c r="U8" s="41">
        <v>6419</v>
      </c>
      <c r="V8" s="40">
        <v>6432</v>
      </c>
      <c r="W8" s="40">
        <v>6442</v>
      </c>
      <c r="X8" s="42">
        <v>6182</v>
      </c>
    </row>
    <row r="9" spans="1:24" s="5" customFormat="1" ht="13.5" customHeight="1">
      <c r="A9" s="28"/>
      <c r="B9" s="31"/>
      <c r="C9" s="9" t="s">
        <v>2</v>
      </c>
      <c r="D9" s="10">
        <f aca="true" t="shared" si="0" ref="D9:S9">SUM(D3:D8)</f>
        <v>54685</v>
      </c>
      <c r="E9" s="10">
        <f t="shared" si="0"/>
        <v>53309</v>
      </c>
      <c r="F9" s="10">
        <f t="shared" si="0"/>
        <v>51546</v>
      </c>
      <c r="G9" s="10">
        <f t="shared" si="0"/>
        <v>49969</v>
      </c>
      <c r="H9" s="10">
        <f t="shared" si="0"/>
        <v>48459</v>
      </c>
      <c r="I9" s="10">
        <f t="shared" si="0"/>
        <v>46752</v>
      </c>
      <c r="J9" s="10">
        <f t="shared" si="0"/>
        <v>45502</v>
      </c>
      <c r="K9" s="10">
        <f t="shared" si="0"/>
        <v>44477</v>
      </c>
      <c r="L9" s="10">
        <f t="shared" si="0"/>
        <v>43427</v>
      </c>
      <c r="M9" s="10">
        <f t="shared" si="0"/>
        <v>42548</v>
      </c>
      <c r="N9" s="10">
        <f t="shared" si="0"/>
        <v>41620</v>
      </c>
      <c r="O9" s="10">
        <f t="shared" si="0"/>
        <v>40979</v>
      </c>
      <c r="P9" s="10">
        <f t="shared" si="0"/>
        <v>40162</v>
      </c>
      <c r="Q9" s="15">
        <f t="shared" si="0"/>
        <v>39606</v>
      </c>
      <c r="R9" s="15">
        <f t="shared" si="0"/>
        <v>39179</v>
      </c>
      <c r="S9" s="15">
        <f t="shared" si="0"/>
        <v>38565</v>
      </c>
      <c r="T9" s="40">
        <v>37989</v>
      </c>
      <c r="U9" s="41">
        <v>37485</v>
      </c>
      <c r="V9" s="40">
        <v>36688</v>
      </c>
      <c r="W9" s="40">
        <v>36227</v>
      </c>
      <c r="X9" s="42">
        <f>SUM(X3:X8)</f>
        <v>35602</v>
      </c>
    </row>
    <row r="10" spans="1:24" s="5" customFormat="1" ht="13.5" customHeight="1">
      <c r="A10" s="28"/>
      <c r="B10" s="32"/>
      <c r="C10" s="11" t="s">
        <v>17</v>
      </c>
      <c r="D10" s="12">
        <f>D9-55968</f>
        <v>-1283</v>
      </c>
      <c r="E10" s="12">
        <f aca="true" t="shared" si="1" ref="E10:N10">E9-D9</f>
        <v>-1376</v>
      </c>
      <c r="F10" s="12">
        <f t="shared" si="1"/>
        <v>-1763</v>
      </c>
      <c r="G10" s="12">
        <f t="shared" si="1"/>
        <v>-1577</v>
      </c>
      <c r="H10" s="12">
        <f t="shared" si="1"/>
        <v>-1510</v>
      </c>
      <c r="I10" s="12">
        <f t="shared" si="1"/>
        <v>-1707</v>
      </c>
      <c r="J10" s="12">
        <f t="shared" si="1"/>
        <v>-1250</v>
      </c>
      <c r="K10" s="12">
        <f t="shared" si="1"/>
        <v>-1025</v>
      </c>
      <c r="L10" s="12">
        <f t="shared" si="1"/>
        <v>-1050</v>
      </c>
      <c r="M10" s="12">
        <f t="shared" si="1"/>
        <v>-879</v>
      </c>
      <c r="N10" s="12">
        <f t="shared" si="1"/>
        <v>-928</v>
      </c>
      <c r="O10" s="12">
        <f>O9-N9</f>
        <v>-641</v>
      </c>
      <c r="P10" s="12">
        <f>P9-O9</f>
        <v>-817</v>
      </c>
      <c r="Q10" s="17">
        <f>Q9-P9</f>
        <v>-556</v>
      </c>
      <c r="R10" s="17">
        <f>R9-Q9</f>
        <v>-427</v>
      </c>
      <c r="S10" s="17">
        <f>S9-R9</f>
        <v>-614</v>
      </c>
      <c r="T10" s="43" t="s">
        <v>37</v>
      </c>
      <c r="U10" s="44" t="s">
        <v>43</v>
      </c>
      <c r="V10" s="43" t="s">
        <v>52</v>
      </c>
      <c r="W10" s="45">
        <f>W9-V9</f>
        <v>-461</v>
      </c>
      <c r="X10" s="46">
        <f>X9-W9</f>
        <v>-625</v>
      </c>
    </row>
    <row r="11" spans="1:24" s="5" customFormat="1" ht="13.5" customHeight="1">
      <c r="A11" s="28"/>
      <c r="B11" s="31" t="s">
        <v>18</v>
      </c>
      <c r="C11" s="9" t="s">
        <v>19</v>
      </c>
      <c r="D11" s="10">
        <v>292</v>
      </c>
      <c r="E11" s="10">
        <v>291</v>
      </c>
      <c r="F11" s="10">
        <v>291</v>
      </c>
      <c r="G11" s="10">
        <v>288</v>
      </c>
      <c r="H11" s="10">
        <v>288</v>
      </c>
      <c r="I11" s="10">
        <v>287</v>
      </c>
      <c r="J11" s="10">
        <v>287</v>
      </c>
      <c r="K11" s="10">
        <v>281</v>
      </c>
      <c r="L11" s="10">
        <v>279</v>
      </c>
      <c r="M11" s="10">
        <v>278</v>
      </c>
      <c r="N11" s="10">
        <v>266</v>
      </c>
      <c r="O11" s="10">
        <v>262</v>
      </c>
      <c r="P11" s="15">
        <v>255</v>
      </c>
      <c r="Q11" s="15">
        <v>250</v>
      </c>
      <c r="R11" s="15">
        <v>245</v>
      </c>
      <c r="S11" s="15">
        <v>245</v>
      </c>
      <c r="T11" s="40">
        <v>239</v>
      </c>
      <c r="U11" s="41">
        <v>228</v>
      </c>
      <c r="V11" s="40">
        <v>224</v>
      </c>
      <c r="W11" s="40">
        <v>217</v>
      </c>
      <c r="X11" s="42">
        <v>212</v>
      </c>
    </row>
    <row r="12" spans="1:24" s="5" customFormat="1" ht="13.5" customHeight="1">
      <c r="A12" s="28"/>
      <c r="B12" s="31"/>
      <c r="C12" s="9" t="s">
        <v>20</v>
      </c>
      <c r="D12" s="10">
        <v>11</v>
      </c>
      <c r="E12" s="10">
        <v>10</v>
      </c>
      <c r="F12" s="10">
        <v>9</v>
      </c>
      <c r="G12" s="10">
        <v>9</v>
      </c>
      <c r="H12" s="10">
        <v>9</v>
      </c>
      <c r="I12" s="10">
        <v>9</v>
      </c>
      <c r="J12" s="10">
        <v>8</v>
      </c>
      <c r="K12" s="10">
        <v>8</v>
      </c>
      <c r="L12" s="10">
        <v>7</v>
      </c>
      <c r="M12" s="10">
        <v>7</v>
      </c>
      <c r="N12" s="10">
        <v>7</v>
      </c>
      <c r="O12" s="10">
        <v>7</v>
      </c>
      <c r="P12" s="15">
        <v>7</v>
      </c>
      <c r="Q12" s="15">
        <v>7</v>
      </c>
      <c r="R12" s="15">
        <v>7</v>
      </c>
      <c r="S12" s="15">
        <v>7</v>
      </c>
      <c r="T12" s="40">
        <v>6</v>
      </c>
      <c r="U12" s="41">
        <v>6</v>
      </c>
      <c r="V12" s="40">
        <v>5</v>
      </c>
      <c r="W12" s="40">
        <v>3</v>
      </c>
      <c r="X12" s="42">
        <v>3</v>
      </c>
    </row>
    <row r="13" spans="1:24" s="5" customFormat="1" ht="13.5" customHeight="1">
      <c r="A13" s="28"/>
      <c r="B13" s="31"/>
      <c r="C13" s="9" t="s">
        <v>2</v>
      </c>
      <c r="D13" s="10">
        <f aca="true" t="shared" si="2" ref="D13:N13">SUM(D11:D12)</f>
        <v>303</v>
      </c>
      <c r="E13" s="10">
        <f t="shared" si="2"/>
        <v>301</v>
      </c>
      <c r="F13" s="10">
        <f t="shared" si="2"/>
        <v>300</v>
      </c>
      <c r="G13" s="10">
        <f t="shared" si="2"/>
        <v>297</v>
      </c>
      <c r="H13" s="10">
        <f t="shared" si="2"/>
        <v>297</v>
      </c>
      <c r="I13" s="10">
        <f t="shared" si="2"/>
        <v>296</v>
      </c>
      <c r="J13" s="10">
        <f t="shared" si="2"/>
        <v>295</v>
      </c>
      <c r="K13" s="10">
        <f t="shared" si="2"/>
        <v>289</v>
      </c>
      <c r="L13" s="10">
        <f t="shared" si="2"/>
        <v>286</v>
      </c>
      <c r="M13" s="10">
        <f t="shared" si="2"/>
        <v>285</v>
      </c>
      <c r="N13" s="10">
        <f t="shared" si="2"/>
        <v>273</v>
      </c>
      <c r="O13" s="10">
        <f>SUM(O11:O12)</f>
        <v>269</v>
      </c>
      <c r="P13" s="10">
        <f>SUM(P11:P12)</f>
        <v>262</v>
      </c>
      <c r="Q13" s="15">
        <f>SUM(Q11:Q12)</f>
        <v>257</v>
      </c>
      <c r="R13" s="15">
        <f>SUM(R11:R12)</f>
        <v>252</v>
      </c>
      <c r="S13" s="15">
        <f>SUM(S11:S12)</f>
        <v>252</v>
      </c>
      <c r="T13" s="40">
        <v>245</v>
      </c>
      <c r="U13" s="41">
        <v>234</v>
      </c>
      <c r="V13" s="40">
        <v>229</v>
      </c>
      <c r="W13" s="40">
        <f>SUM(W11:W12)</f>
        <v>220</v>
      </c>
      <c r="X13" s="42">
        <f>SUM(X11:X12)</f>
        <v>215</v>
      </c>
    </row>
    <row r="14" spans="1:24" s="5" customFormat="1" ht="13.5" customHeight="1">
      <c r="A14" s="28"/>
      <c r="B14" s="32"/>
      <c r="C14" s="11" t="s">
        <v>17</v>
      </c>
      <c r="D14" s="12">
        <f>D13-303</f>
        <v>0</v>
      </c>
      <c r="E14" s="12">
        <f aca="true" t="shared" si="3" ref="E14:N14">E13-D13</f>
        <v>-2</v>
      </c>
      <c r="F14" s="12">
        <f t="shared" si="3"/>
        <v>-1</v>
      </c>
      <c r="G14" s="12">
        <f t="shared" si="3"/>
        <v>-3</v>
      </c>
      <c r="H14" s="12">
        <f t="shared" si="3"/>
        <v>0</v>
      </c>
      <c r="I14" s="12">
        <f t="shared" si="3"/>
        <v>-1</v>
      </c>
      <c r="J14" s="12">
        <f t="shared" si="3"/>
        <v>-1</v>
      </c>
      <c r="K14" s="12">
        <f t="shared" si="3"/>
        <v>-6</v>
      </c>
      <c r="L14" s="12">
        <f t="shared" si="3"/>
        <v>-3</v>
      </c>
      <c r="M14" s="12">
        <f t="shared" si="3"/>
        <v>-1</v>
      </c>
      <c r="N14" s="12">
        <f t="shared" si="3"/>
        <v>-12</v>
      </c>
      <c r="O14" s="12">
        <f>O13-N13</f>
        <v>-4</v>
      </c>
      <c r="P14" s="12">
        <f>P13-O13</f>
        <v>-7</v>
      </c>
      <c r="Q14" s="17">
        <f>Q13-P13</f>
        <v>-5</v>
      </c>
      <c r="R14" s="17">
        <f>R13-Q13</f>
        <v>-5</v>
      </c>
      <c r="S14" s="17">
        <f>S13-R13</f>
        <v>0</v>
      </c>
      <c r="T14" s="43" t="s">
        <v>38</v>
      </c>
      <c r="U14" s="44" t="s">
        <v>44</v>
      </c>
      <c r="V14" s="43" t="s">
        <v>53</v>
      </c>
      <c r="W14" s="45">
        <f>W13-V13</f>
        <v>-9</v>
      </c>
      <c r="X14" s="46">
        <f>X13-W13</f>
        <v>-5</v>
      </c>
    </row>
    <row r="15" spans="1:24" s="5" customFormat="1" ht="13.5" customHeight="1">
      <c r="A15" s="28"/>
      <c r="B15" s="31" t="s">
        <v>21</v>
      </c>
      <c r="C15" s="9" t="s">
        <v>19</v>
      </c>
      <c r="D15" s="10">
        <v>2391</v>
      </c>
      <c r="E15" s="10">
        <v>2367</v>
      </c>
      <c r="F15" s="10">
        <v>2342</v>
      </c>
      <c r="G15" s="10">
        <v>2317</v>
      </c>
      <c r="H15" s="10">
        <v>2292</v>
      </c>
      <c r="I15" s="10">
        <v>2255</v>
      </c>
      <c r="J15" s="10">
        <v>2245</v>
      </c>
      <c r="K15" s="10">
        <v>2206</v>
      </c>
      <c r="L15" s="10">
        <v>2197</v>
      </c>
      <c r="M15" s="10">
        <v>2219</v>
      </c>
      <c r="N15" s="10">
        <v>2181</v>
      </c>
      <c r="O15" s="15">
        <v>2183</v>
      </c>
      <c r="P15" s="15">
        <v>2148</v>
      </c>
      <c r="Q15" s="15">
        <v>2138</v>
      </c>
      <c r="R15" s="15">
        <v>2107</v>
      </c>
      <c r="S15" s="15">
        <v>2108</v>
      </c>
      <c r="T15" s="40">
        <v>2078</v>
      </c>
      <c r="U15" s="41">
        <v>2019</v>
      </c>
      <c r="V15" s="40">
        <v>1982</v>
      </c>
      <c r="W15" s="40">
        <v>1978</v>
      </c>
      <c r="X15" s="42">
        <v>1975</v>
      </c>
    </row>
    <row r="16" spans="1:24" s="5" customFormat="1" ht="13.5" customHeight="1">
      <c r="A16" s="28"/>
      <c r="B16" s="31"/>
      <c r="C16" s="9" t="s">
        <v>20</v>
      </c>
      <c r="D16" s="10">
        <v>23</v>
      </c>
      <c r="E16" s="10">
        <v>21</v>
      </c>
      <c r="F16" s="10">
        <v>20</v>
      </c>
      <c r="G16" s="10">
        <v>21</v>
      </c>
      <c r="H16" s="10">
        <v>20</v>
      </c>
      <c r="I16" s="10">
        <v>19</v>
      </c>
      <c r="J16" s="10">
        <v>17</v>
      </c>
      <c r="K16" s="10">
        <v>13</v>
      </c>
      <c r="L16" s="10">
        <v>16</v>
      </c>
      <c r="M16" s="10">
        <v>16</v>
      </c>
      <c r="N16" s="10">
        <v>16</v>
      </c>
      <c r="O16" s="15">
        <v>17</v>
      </c>
      <c r="P16" s="15">
        <v>18</v>
      </c>
      <c r="Q16" s="15">
        <v>15</v>
      </c>
      <c r="R16" s="15">
        <v>15</v>
      </c>
      <c r="S16" s="15">
        <v>17</v>
      </c>
      <c r="T16" s="40">
        <v>15</v>
      </c>
      <c r="U16" s="41">
        <v>12</v>
      </c>
      <c r="V16" s="40">
        <v>7</v>
      </c>
      <c r="W16" s="40">
        <v>2</v>
      </c>
      <c r="X16" s="42">
        <v>4</v>
      </c>
    </row>
    <row r="17" spans="1:24" s="5" customFormat="1" ht="13.5" customHeight="1">
      <c r="A17" s="28"/>
      <c r="B17" s="31"/>
      <c r="C17" s="9" t="s">
        <v>2</v>
      </c>
      <c r="D17" s="10">
        <f aca="true" t="shared" si="4" ref="D17:S17">SUM(D15:D16)</f>
        <v>2414</v>
      </c>
      <c r="E17" s="10">
        <f t="shared" si="4"/>
        <v>2388</v>
      </c>
      <c r="F17" s="10">
        <f t="shared" si="4"/>
        <v>2362</v>
      </c>
      <c r="G17" s="10">
        <f t="shared" si="4"/>
        <v>2338</v>
      </c>
      <c r="H17" s="10">
        <f t="shared" si="4"/>
        <v>2312</v>
      </c>
      <c r="I17" s="10">
        <f t="shared" si="4"/>
        <v>2274</v>
      </c>
      <c r="J17" s="10">
        <f t="shared" si="4"/>
        <v>2262</v>
      </c>
      <c r="K17" s="10">
        <f t="shared" si="4"/>
        <v>2219</v>
      </c>
      <c r="L17" s="10">
        <f t="shared" si="4"/>
        <v>2213</v>
      </c>
      <c r="M17" s="10">
        <f t="shared" si="4"/>
        <v>2235</v>
      </c>
      <c r="N17" s="10">
        <f t="shared" si="4"/>
        <v>2197</v>
      </c>
      <c r="O17" s="10">
        <f t="shared" si="4"/>
        <v>2200</v>
      </c>
      <c r="P17" s="10">
        <f t="shared" si="4"/>
        <v>2166</v>
      </c>
      <c r="Q17" s="15">
        <f t="shared" si="4"/>
        <v>2153</v>
      </c>
      <c r="R17" s="15">
        <f t="shared" si="4"/>
        <v>2122</v>
      </c>
      <c r="S17" s="15">
        <f t="shared" si="4"/>
        <v>2125</v>
      </c>
      <c r="T17" s="40">
        <v>2093</v>
      </c>
      <c r="U17" s="41">
        <v>2031</v>
      </c>
      <c r="V17" s="40">
        <v>1989</v>
      </c>
      <c r="W17" s="40">
        <f>SUM(W15:W16)</f>
        <v>1980</v>
      </c>
      <c r="X17" s="42">
        <f>SUM(X15:X16)</f>
        <v>1979</v>
      </c>
    </row>
    <row r="18" spans="1:24" s="5" customFormat="1" ht="13.5" customHeight="1">
      <c r="A18" s="28"/>
      <c r="B18" s="32"/>
      <c r="C18" s="11" t="s">
        <v>17</v>
      </c>
      <c r="D18" s="12">
        <f>D17-2428</f>
        <v>-14</v>
      </c>
      <c r="E18" s="12">
        <f aca="true" t="shared" si="5" ref="E18:N18">E17-D17</f>
        <v>-26</v>
      </c>
      <c r="F18" s="12">
        <f t="shared" si="5"/>
        <v>-26</v>
      </c>
      <c r="G18" s="12">
        <f t="shared" si="5"/>
        <v>-24</v>
      </c>
      <c r="H18" s="12">
        <f t="shared" si="5"/>
        <v>-26</v>
      </c>
      <c r="I18" s="12">
        <f t="shared" si="5"/>
        <v>-38</v>
      </c>
      <c r="J18" s="12">
        <f t="shared" si="5"/>
        <v>-12</v>
      </c>
      <c r="K18" s="12">
        <f t="shared" si="5"/>
        <v>-43</v>
      </c>
      <c r="L18" s="12">
        <f t="shared" si="5"/>
        <v>-6</v>
      </c>
      <c r="M18" s="12">
        <f t="shared" si="5"/>
        <v>22</v>
      </c>
      <c r="N18" s="12">
        <f t="shared" si="5"/>
        <v>-38</v>
      </c>
      <c r="O18" s="12">
        <f>O17-N17</f>
        <v>3</v>
      </c>
      <c r="P18" s="12">
        <f>P17-O17</f>
        <v>-34</v>
      </c>
      <c r="Q18" s="17">
        <f>Q17-P17</f>
        <v>-13</v>
      </c>
      <c r="R18" s="17">
        <f>R17-Q17</f>
        <v>-31</v>
      </c>
      <c r="S18" s="17">
        <f>S17-R17</f>
        <v>3</v>
      </c>
      <c r="T18" s="43" t="s">
        <v>41</v>
      </c>
      <c r="U18" s="44" t="s">
        <v>47</v>
      </c>
      <c r="V18" s="43" t="s">
        <v>54</v>
      </c>
      <c r="W18" s="45">
        <f>W17-V17</f>
        <v>-9</v>
      </c>
      <c r="X18" s="46">
        <f>X17-W17</f>
        <v>-1</v>
      </c>
    </row>
    <row r="19" spans="1:24" s="5" customFormat="1" ht="13.5" customHeight="1">
      <c r="A19" s="29"/>
      <c r="B19" s="31" t="s">
        <v>22</v>
      </c>
      <c r="C19" s="9" t="s">
        <v>22</v>
      </c>
      <c r="D19" s="10">
        <v>3785</v>
      </c>
      <c r="E19" s="10">
        <v>3790</v>
      </c>
      <c r="F19" s="10">
        <v>3788</v>
      </c>
      <c r="G19" s="10">
        <v>3753</v>
      </c>
      <c r="H19" s="10">
        <v>3717</v>
      </c>
      <c r="I19" s="10">
        <v>3701</v>
      </c>
      <c r="J19" s="10">
        <v>3703</v>
      </c>
      <c r="K19" s="10">
        <v>3649</v>
      </c>
      <c r="L19" s="10">
        <v>3634</v>
      </c>
      <c r="M19" s="10">
        <v>3685</v>
      </c>
      <c r="N19" s="10">
        <v>3620</v>
      </c>
      <c r="O19" s="10">
        <v>3584</v>
      </c>
      <c r="P19" s="15">
        <v>3523</v>
      </c>
      <c r="Q19" s="15">
        <v>3490</v>
      </c>
      <c r="R19" s="15">
        <v>3441</v>
      </c>
      <c r="S19" s="15">
        <v>3466</v>
      </c>
      <c r="T19" s="40">
        <v>3402</v>
      </c>
      <c r="U19" s="41">
        <v>3317</v>
      </c>
      <c r="V19" s="40">
        <v>3253</v>
      </c>
      <c r="W19" s="40">
        <v>3228</v>
      </c>
      <c r="X19" s="42">
        <v>3195</v>
      </c>
    </row>
    <row r="20" spans="1:24" s="5" customFormat="1" ht="30" customHeight="1" thickBot="1">
      <c r="A20" s="30"/>
      <c r="B20" s="33"/>
      <c r="C20" s="13" t="s">
        <v>17</v>
      </c>
      <c r="D20" s="14">
        <f>D19-3787</f>
        <v>-2</v>
      </c>
      <c r="E20" s="14">
        <f aca="true" t="shared" si="6" ref="E20:N20">E19-D19</f>
        <v>5</v>
      </c>
      <c r="F20" s="14">
        <f t="shared" si="6"/>
        <v>-2</v>
      </c>
      <c r="G20" s="14">
        <f t="shared" si="6"/>
        <v>-35</v>
      </c>
      <c r="H20" s="14">
        <f t="shared" si="6"/>
        <v>-36</v>
      </c>
      <c r="I20" s="14">
        <f t="shared" si="6"/>
        <v>-16</v>
      </c>
      <c r="J20" s="14">
        <f t="shared" si="6"/>
        <v>2</v>
      </c>
      <c r="K20" s="14">
        <f t="shared" si="6"/>
        <v>-54</v>
      </c>
      <c r="L20" s="14">
        <f t="shared" si="6"/>
        <v>-15</v>
      </c>
      <c r="M20" s="14">
        <f t="shared" si="6"/>
        <v>51</v>
      </c>
      <c r="N20" s="14">
        <f t="shared" si="6"/>
        <v>-65</v>
      </c>
      <c r="O20" s="14">
        <f aca="true" t="shared" si="7" ref="O20:T20">O19-N19</f>
        <v>-36</v>
      </c>
      <c r="P20" s="18">
        <f t="shared" si="7"/>
        <v>-61</v>
      </c>
      <c r="Q20" s="18">
        <f t="shared" si="7"/>
        <v>-33</v>
      </c>
      <c r="R20" s="18">
        <f t="shared" si="7"/>
        <v>-49</v>
      </c>
      <c r="S20" s="18">
        <f t="shared" si="7"/>
        <v>25</v>
      </c>
      <c r="T20" s="18">
        <f t="shared" si="7"/>
        <v>-64</v>
      </c>
      <c r="U20" s="22" t="s">
        <v>49</v>
      </c>
      <c r="V20" s="25" t="s">
        <v>55</v>
      </c>
      <c r="W20" s="47">
        <f>W19-V19</f>
        <v>-25</v>
      </c>
      <c r="X20" s="48">
        <f>X19-W19</f>
        <v>-33</v>
      </c>
    </row>
    <row r="21" spans="1:24" s="39" customFormat="1" ht="30" customHeight="1">
      <c r="A21" s="26" t="s">
        <v>1</v>
      </c>
      <c r="B21" s="26"/>
      <c r="C21" s="27"/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8</v>
      </c>
      <c r="J21" s="7" t="s">
        <v>9</v>
      </c>
      <c r="K21" s="7" t="s">
        <v>25</v>
      </c>
      <c r="L21" s="8" t="s">
        <v>26</v>
      </c>
      <c r="M21" s="8" t="s">
        <v>27</v>
      </c>
      <c r="N21" s="8" t="s">
        <v>28</v>
      </c>
      <c r="O21" s="8" t="s">
        <v>29</v>
      </c>
      <c r="P21" s="8" t="s">
        <v>30</v>
      </c>
      <c r="Q21" s="8" t="s">
        <v>33</v>
      </c>
      <c r="R21" s="8" t="s">
        <v>32</v>
      </c>
      <c r="S21" s="8" t="s">
        <v>34</v>
      </c>
      <c r="T21" s="37" t="s">
        <v>36</v>
      </c>
      <c r="U21" s="49" t="s">
        <v>46</v>
      </c>
      <c r="V21" s="37" t="s">
        <v>60</v>
      </c>
      <c r="W21" s="37" t="s">
        <v>61</v>
      </c>
      <c r="X21" s="38" t="s">
        <v>62</v>
      </c>
    </row>
    <row r="22" spans="1:24" s="5" customFormat="1" ht="12">
      <c r="A22" s="34" t="s">
        <v>23</v>
      </c>
      <c r="B22" s="35" t="s">
        <v>24</v>
      </c>
      <c r="C22" s="9" t="s">
        <v>11</v>
      </c>
      <c r="D22" s="10">
        <v>9698</v>
      </c>
      <c r="E22" s="10">
        <v>9550</v>
      </c>
      <c r="F22" s="10">
        <v>9582</v>
      </c>
      <c r="G22" s="10">
        <v>9124</v>
      </c>
      <c r="H22" s="10">
        <v>8983</v>
      </c>
      <c r="I22" s="10">
        <v>8663</v>
      </c>
      <c r="J22" s="10">
        <v>8435</v>
      </c>
      <c r="K22" s="10">
        <v>8044</v>
      </c>
      <c r="L22" s="10">
        <v>7733</v>
      </c>
      <c r="M22" s="10">
        <v>7445</v>
      </c>
      <c r="N22" s="10">
        <v>7313</v>
      </c>
      <c r="O22" s="10">
        <v>6927</v>
      </c>
      <c r="P22" s="15">
        <v>7015</v>
      </c>
      <c r="Q22" s="15">
        <v>6847</v>
      </c>
      <c r="R22" s="15">
        <v>6616</v>
      </c>
      <c r="S22" s="15">
        <v>6561</v>
      </c>
      <c r="T22" s="40">
        <v>6359</v>
      </c>
      <c r="U22" s="41">
        <v>6269</v>
      </c>
      <c r="V22" s="40">
        <v>6179</v>
      </c>
      <c r="W22" s="40">
        <v>6205</v>
      </c>
      <c r="X22" s="42">
        <v>6226</v>
      </c>
    </row>
    <row r="23" spans="1:24" s="5" customFormat="1" ht="12">
      <c r="A23" s="28"/>
      <c r="B23" s="31"/>
      <c r="C23" s="9" t="s">
        <v>12</v>
      </c>
      <c r="D23" s="10">
        <v>9874</v>
      </c>
      <c r="E23" s="10">
        <v>9737</v>
      </c>
      <c r="F23" s="10">
        <v>9567</v>
      </c>
      <c r="G23" s="10">
        <v>9593</v>
      </c>
      <c r="H23" s="10">
        <v>9108</v>
      </c>
      <c r="I23" s="10">
        <v>8985</v>
      </c>
      <c r="J23" s="10">
        <v>8678</v>
      </c>
      <c r="K23" s="10">
        <v>8451</v>
      </c>
      <c r="L23" s="10">
        <v>8037</v>
      </c>
      <c r="M23" s="10">
        <v>7724</v>
      </c>
      <c r="N23" s="10">
        <v>7455</v>
      </c>
      <c r="O23" s="10">
        <v>7302</v>
      </c>
      <c r="P23" s="15">
        <v>6924</v>
      </c>
      <c r="Q23" s="15">
        <v>7041</v>
      </c>
      <c r="R23" s="15">
        <v>6853</v>
      </c>
      <c r="S23" s="15">
        <v>6626</v>
      </c>
      <c r="T23" s="40">
        <v>6558</v>
      </c>
      <c r="U23" s="41">
        <v>6368</v>
      </c>
      <c r="V23" s="40">
        <v>6268</v>
      </c>
      <c r="W23" s="40">
        <v>6198</v>
      </c>
      <c r="X23" s="42">
        <v>6206</v>
      </c>
    </row>
    <row r="24" spans="1:24" s="5" customFormat="1" ht="12">
      <c r="A24" s="28"/>
      <c r="B24" s="31"/>
      <c r="C24" s="9" t="s">
        <v>13</v>
      </c>
      <c r="D24" s="10">
        <v>10497</v>
      </c>
      <c r="E24" s="10">
        <v>9884</v>
      </c>
      <c r="F24" s="10">
        <v>9741</v>
      </c>
      <c r="G24" s="10">
        <v>9558</v>
      </c>
      <c r="H24" s="10">
        <v>9593</v>
      </c>
      <c r="I24" s="10">
        <v>9119</v>
      </c>
      <c r="J24" s="10">
        <v>8977</v>
      </c>
      <c r="K24" s="10">
        <v>8690</v>
      </c>
      <c r="L24" s="10">
        <v>8459</v>
      </c>
      <c r="M24" s="10">
        <v>8045</v>
      </c>
      <c r="N24" s="10">
        <v>7718</v>
      </c>
      <c r="O24" s="10">
        <v>7457</v>
      </c>
      <c r="P24" s="15">
        <v>7305</v>
      </c>
      <c r="Q24" s="15">
        <v>6911</v>
      </c>
      <c r="R24" s="15">
        <v>7034</v>
      </c>
      <c r="S24" s="15">
        <v>6836</v>
      </c>
      <c r="T24" s="40">
        <v>6620</v>
      </c>
      <c r="U24" s="41">
        <v>6562</v>
      </c>
      <c r="V24" s="40">
        <v>6372</v>
      </c>
      <c r="W24" s="40">
        <v>6264</v>
      </c>
      <c r="X24" s="42">
        <v>6188</v>
      </c>
    </row>
    <row r="25" spans="1:24" s="5" customFormat="1" ht="12">
      <c r="A25" s="28"/>
      <c r="B25" s="31"/>
      <c r="C25" s="9" t="s">
        <v>2</v>
      </c>
      <c r="D25" s="10">
        <f aca="true" t="shared" si="8" ref="D25:S25">SUM(D22:D24)</f>
        <v>30069</v>
      </c>
      <c r="E25" s="10">
        <f t="shared" si="8"/>
        <v>29171</v>
      </c>
      <c r="F25" s="10">
        <f t="shared" si="8"/>
        <v>28890</v>
      </c>
      <c r="G25" s="10">
        <f t="shared" si="8"/>
        <v>28275</v>
      </c>
      <c r="H25" s="10">
        <f t="shared" si="8"/>
        <v>27684</v>
      </c>
      <c r="I25" s="10">
        <f t="shared" si="8"/>
        <v>26767</v>
      </c>
      <c r="J25" s="10">
        <f t="shared" si="8"/>
        <v>26090</v>
      </c>
      <c r="K25" s="10">
        <f t="shared" si="8"/>
        <v>25185</v>
      </c>
      <c r="L25" s="10">
        <f t="shared" si="8"/>
        <v>24229</v>
      </c>
      <c r="M25" s="10">
        <f t="shared" si="8"/>
        <v>23214</v>
      </c>
      <c r="N25" s="10">
        <f t="shared" si="8"/>
        <v>22486</v>
      </c>
      <c r="O25" s="10">
        <f t="shared" si="8"/>
        <v>21686</v>
      </c>
      <c r="P25" s="10">
        <f t="shared" si="8"/>
        <v>21244</v>
      </c>
      <c r="Q25" s="15">
        <f t="shared" si="8"/>
        <v>20799</v>
      </c>
      <c r="R25" s="15">
        <f t="shared" si="8"/>
        <v>20503</v>
      </c>
      <c r="S25" s="15">
        <f t="shared" si="8"/>
        <v>20023</v>
      </c>
      <c r="T25" s="40">
        <v>19537</v>
      </c>
      <c r="U25" s="41">
        <v>19199</v>
      </c>
      <c r="V25" s="40">
        <v>18819</v>
      </c>
      <c r="W25" s="40">
        <f>SUM(W22:W24)</f>
        <v>18667</v>
      </c>
      <c r="X25" s="42">
        <f>SUM(X22:X24)</f>
        <v>18620</v>
      </c>
    </row>
    <row r="26" spans="1:24" s="5" customFormat="1" ht="12">
      <c r="A26" s="28"/>
      <c r="B26" s="32"/>
      <c r="C26" s="11" t="s">
        <v>17</v>
      </c>
      <c r="D26" s="12">
        <f>D25-30961</f>
        <v>-892</v>
      </c>
      <c r="E26" s="12">
        <f aca="true" t="shared" si="9" ref="E26:N26">E25-D25</f>
        <v>-898</v>
      </c>
      <c r="F26" s="12">
        <f t="shared" si="9"/>
        <v>-281</v>
      </c>
      <c r="G26" s="12">
        <f t="shared" si="9"/>
        <v>-615</v>
      </c>
      <c r="H26" s="12">
        <f t="shared" si="9"/>
        <v>-591</v>
      </c>
      <c r="I26" s="12">
        <f t="shared" si="9"/>
        <v>-917</v>
      </c>
      <c r="J26" s="12">
        <f t="shared" si="9"/>
        <v>-677</v>
      </c>
      <c r="K26" s="12">
        <f t="shared" si="9"/>
        <v>-905</v>
      </c>
      <c r="L26" s="12">
        <f t="shared" si="9"/>
        <v>-956</v>
      </c>
      <c r="M26" s="12">
        <f t="shared" si="9"/>
        <v>-1015</v>
      </c>
      <c r="N26" s="12">
        <f t="shared" si="9"/>
        <v>-728</v>
      </c>
      <c r="O26" s="12">
        <f>O25-N25</f>
        <v>-800</v>
      </c>
      <c r="P26" s="12">
        <f>P25-O25</f>
        <v>-442</v>
      </c>
      <c r="Q26" s="17">
        <f>Q25-P25</f>
        <v>-445</v>
      </c>
      <c r="R26" s="17">
        <f>R25-Q25</f>
        <v>-296</v>
      </c>
      <c r="S26" s="17">
        <f>S25-R25</f>
        <v>-480</v>
      </c>
      <c r="T26" s="43" t="s">
        <v>39</v>
      </c>
      <c r="U26" s="44" t="s">
        <v>45</v>
      </c>
      <c r="V26" s="43" t="s">
        <v>50</v>
      </c>
      <c r="W26" s="45">
        <f>W25-V25</f>
        <v>-152</v>
      </c>
      <c r="X26" s="46">
        <f>X25-W25</f>
        <v>-47</v>
      </c>
    </row>
    <row r="27" spans="1:24" s="5" customFormat="1" ht="17.25" customHeight="1">
      <c r="A27" s="28"/>
      <c r="B27" s="31" t="s">
        <v>18</v>
      </c>
      <c r="C27" s="9" t="s">
        <v>19</v>
      </c>
      <c r="D27" s="10">
        <v>117</v>
      </c>
      <c r="E27" s="10">
        <v>115</v>
      </c>
      <c r="F27" s="10">
        <v>113</v>
      </c>
      <c r="G27" s="10">
        <v>113</v>
      </c>
      <c r="H27" s="10">
        <v>113</v>
      </c>
      <c r="I27" s="10">
        <v>112</v>
      </c>
      <c r="J27" s="10">
        <v>112</v>
      </c>
      <c r="K27" s="10">
        <v>109</v>
      </c>
      <c r="L27" s="10">
        <v>108</v>
      </c>
      <c r="M27" s="10">
        <v>107</v>
      </c>
      <c r="N27" s="10">
        <v>105</v>
      </c>
      <c r="O27" s="10">
        <v>105</v>
      </c>
      <c r="P27" s="15">
        <v>105</v>
      </c>
      <c r="Q27" s="15">
        <v>102</v>
      </c>
      <c r="R27" s="15">
        <v>102</v>
      </c>
      <c r="S27" s="15">
        <v>102</v>
      </c>
      <c r="T27" s="40">
        <v>100</v>
      </c>
      <c r="U27" s="41">
        <v>100</v>
      </c>
      <c r="V27" s="40">
        <v>99</v>
      </c>
      <c r="W27" s="40">
        <v>98</v>
      </c>
      <c r="X27" s="42">
        <v>97</v>
      </c>
    </row>
    <row r="28" spans="1:24" s="5" customFormat="1" ht="12">
      <c r="A28" s="28"/>
      <c r="B28" s="31"/>
      <c r="C28" s="9" t="s">
        <v>20</v>
      </c>
      <c r="D28" s="10">
        <v>2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>
        <v>2</v>
      </c>
      <c r="N28" s="10">
        <v>2</v>
      </c>
      <c r="O28" s="10">
        <v>2</v>
      </c>
      <c r="P28" s="15">
        <v>2</v>
      </c>
      <c r="Q28" s="15">
        <v>2</v>
      </c>
      <c r="R28" s="15">
        <v>2</v>
      </c>
      <c r="S28" s="15">
        <v>2</v>
      </c>
      <c r="T28" s="40">
        <v>2</v>
      </c>
      <c r="U28" s="41">
        <v>2</v>
      </c>
      <c r="V28" s="40">
        <v>2</v>
      </c>
      <c r="W28" s="40">
        <v>2</v>
      </c>
      <c r="X28" s="42">
        <v>2</v>
      </c>
    </row>
    <row r="29" spans="1:24" s="5" customFormat="1" ht="12">
      <c r="A29" s="28"/>
      <c r="B29" s="31"/>
      <c r="C29" s="9" t="s">
        <v>2</v>
      </c>
      <c r="D29" s="10">
        <f aca="true" t="shared" si="10" ref="D29:S29">SUM(D27:D28)</f>
        <v>119</v>
      </c>
      <c r="E29" s="10">
        <f t="shared" si="10"/>
        <v>117</v>
      </c>
      <c r="F29" s="10">
        <f t="shared" si="10"/>
        <v>115</v>
      </c>
      <c r="G29" s="10">
        <f t="shared" si="10"/>
        <v>115</v>
      </c>
      <c r="H29" s="10">
        <f t="shared" si="10"/>
        <v>115</v>
      </c>
      <c r="I29" s="10">
        <f t="shared" si="10"/>
        <v>114</v>
      </c>
      <c r="J29" s="10">
        <f t="shared" si="10"/>
        <v>114</v>
      </c>
      <c r="K29" s="10">
        <f t="shared" si="10"/>
        <v>111</v>
      </c>
      <c r="L29" s="10">
        <f t="shared" si="10"/>
        <v>110</v>
      </c>
      <c r="M29" s="10">
        <f t="shared" si="10"/>
        <v>109</v>
      </c>
      <c r="N29" s="10">
        <f t="shared" si="10"/>
        <v>107</v>
      </c>
      <c r="O29" s="10">
        <f t="shared" si="10"/>
        <v>107</v>
      </c>
      <c r="P29" s="10">
        <f t="shared" si="10"/>
        <v>107</v>
      </c>
      <c r="Q29" s="15">
        <f t="shared" si="10"/>
        <v>104</v>
      </c>
      <c r="R29" s="15">
        <f t="shared" si="10"/>
        <v>104</v>
      </c>
      <c r="S29" s="15">
        <f t="shared" si="10"/>
        <v>104</v>
      </c>
      <c r="T29" s="40">
        <v>102</v>
      </c>
      <c r="U29" s="41">
        <v>102</v>
      </c>
      <c r="V29" s="40">
        <v>101</v>
      </c>
      <c r="W29" s="40">
        <f>SUM(W27:W28)</f>
        <v>100</v>
      </c>
      <c r="X29" s="42">
        <f>SUM(X27:X28)</f>
        <v>99</v>
      </c>
    </row>
    <row r="30" spans="1:24" s="5" customFormat="1" ht="12">
      <c r="A30" s="28"/>
      <c r="B30" s="32"/>
      <c r="C30" s="11" t="s">
        <v>17</v>
      </c>
      <c r="D30" s="12">
        <f>D29-121</f>
        <v>-2</v>
      </c>
      <c r="E30" s="12">
        <f aca="true" t="shared" si="11" ref="E30:N30">E29-D29</f>
        <v>-2</v>
      </c>
      <c r="F30" s="12">
        <f t="shared" si="11"/>
        <v>-2</v>
      </c>
      <c r="G30" s="12">
        <f t="shared" si="11"/>
        <v>0</v>
      </c>
      <c r="H30" s="12">
        <f t="shared" si="11"/>
        <v>0</v>
      </c>
      <c r="I30" s="12">
        <f t="shared" si="11"/>
        <v>-1</v>
      </c>
      <c r="J30" s="12">
        <f t="shared" si="11"/>
        <v>0</v>
      </c>
      <c r="K30" s="12">
        <f t="shared" si="11"/>
        <v>-3</v>
      </c>
      <c r="L30" s="12">
        <f t="shared" si="11"/>
        <v>-1</v>
      </c>
      <c r="M30" s="12">
        <f t="shared" si="11"/>
        <v>-1</v>
      </c>
      <c r="N30" s="12">
        <f t="shared" si="11"/>
        <v>-2</v>
      </c>
      <c r="O30" s="12">
        <f>O29-N29</f>
        <v>0</v>
      </c>
      <c r="P30" s="12">
        <f>P29-O29</f>
        <v>0</v>
      </c>
      <c r="Q30" s="17">
        <f>Q29-P29</f>
        <v>-3</v>
      </c>
      <c r="R30" s="17">
        <f>R29-Q29</f>
        <v>0</v>
      </c>
      <c r="S30" s="17">
        <f>S29-R29</f>
        <v>0</v>
      </c>
      <c r="T30" s="43" t="s">
        <v>40</v>
      </c>
      <c r="U30" s="50">
        <v>0</v>
      </c>
      <c r="V30" s="43" t="s">
        <v>51</v>
      </c>
      <c r="W30" s="45">
        <f>W29-V29</f>
        <v>-1</v>
      </c>
      <c r="X30" s="46">
        <f>X29-W29</f>
        <v>-1</v>
      </c>
    </row>
    <row r="31" spans="1:24" s="5" customFormat="1" ht="17.25" customHeight="1">
      <c r="A31" s="28"/>
      <c r="B31" s="31" t="s">
        <v>21</v>
      </c>
      <c r="C31" s="9" t="s">
        <v>19</v>
      </c>
      <c r="D31" s="10">
        <v>999</v>
      </c>
      <c r="E31" s="10">
        <v>971</v>
      </c>
      <c r="F31" s="10">
        <v>965</v>
      </c>
      <c r="G31" s="10">
        <v>952</v>
      </c>
      <c r="H31" s="10">
        <v>935</v>
      </c>
      <c r="I31" s="10">
        <v>925</v>
      </c>
      <c r="J31" s="10">
        <v>910</v>
      </c>
      <c r="K31" s="10">
        <v>887</v>
      </c>
      <c r="L31" s="10">
        <v>885</v>
      </c>
      <c r="M31" s="10">
        <v>860</v>
      </c>
      <c r="N31" s="10">
        <v>845</v>
      </c>
      <c r="O31" s="15">
        <v>829</v>
      </c>
      <c r="P31" s="15">
        <v>821</v>
      </c>
      <c r="Q31" s="15">
        <v>808</v>
      </c>
      <c r="R31" s="15">
        <v>818</v>
      </c>
      <c r="S31" s="15">
        <v>824</v>
      </c>
      <c r="T31" s="40">
        <v>812</v>
      </c>
      <c r="U31" s="41">
        <v>800</v>
      </c>
      <c r="V31" s="40">
        <v>793</v>
      </c>
      <c r="W31" s="40">
        <v>789</v>
      </c>
      <c r="X31" s="42">
        <v>803</v>
      </c>
    </row>
    <row r="32" spans="1:24" s="5" customFormat="1" ht="12">
      <c r="A32" s="28"/>
      <c r="B32" s="31"/>
      <c r="C32" s="9" t="s">
        <v>20</v>
      </c>
      <c r="D32" s="10">
        <v>6</v>
      </c>
      <c r="E32" s="10">
        <v>6</v>
      </c>
      <c r="F32" s="10">
        <v>5</v>
      </c>
      <c r="G32" s="10">
        <v>6</v>
      </c>
      <c r="H32" s="10">
        <v>6</v>
      </c>
      <c r="I32" s="10">
        <v>4</v>
      </c>
      <c r="J32" s="10">
        <v>5</v>
      </c>
      <c r="K32" s="10">
        <v>5</v>
      </c>
      <c r="L32" s="10">
        <v>5</v>
      </c>
      <c r="M32" s="10">
        <v>4</v>
      </c>
      <c r="N32" s="10">
        <v>3</v>
      </c>
      <c r="O32" s="15">
        <v>4</v>
      </c>
      <c r="P32" s="15">
        <v>5</v>
      </c>
      <c r="Q32" s="15">
        <v>5</v>
      </c>
      <c r="R32" s="15">
        <v>4</v>
      </c>
      <c r="S32" s="15">
        <v>6</v>
      </c>
      <c r="T32" s="40">
        <v>4</v>
      </c>
      <c r="U32" s="41">
        <v>4</v>
      </c>
      <c r="V32" s="40">
        <v>6</v>
      </c>
      <c r="W32" s="40">
        <v>6</v>
      </c>
      <c r="X32" s="42">
        <v>5</v>
      </c>
    </row>
    <row r="33" spans="1:24" s="5" customFormat="1" ht="12">
      <c r="A33" s="28"/>
      <c r="B33" s="31"/>
      <c r="C33" s="9" t="s">
        <v>2</v>
      </c>
      <c r="D33" s="10">
        <f aca="true" t="shared" si="12" ref="D33:S33">SUM(D31:D32)</f>
        <v>1005</v>
      </c>
      <c r="E33" s="10">
        <f t="shared" si="12"/>
        <v>977</v>
      </c>
      <c r="F33" s="10">
        <f t="shared" si="12"/>
        <v>970</v>
      </c>
      <c r="G33" s="10">
        <f t="shared" si="12"/>
        <v>958</v>
      </c>
      <c r="H33" s="10">
        <f t="shared" si="12"/>
        <v>941</v>
      </c>
      <c r="I33" s="10">
        <f t="shared" si="12"/>
        <v>929</v>
      </c>
      <c r="J33" s="10">
        <f t="shared" si="12"/>
        <v>915</v>
      </c>
      <c r="K33" s="10">
        <f t="shared" si="12"/>
        <v>892</v>
      </c>
      <c r="L33" s="10">
        <f t="shared" si="12"/>
        <v>890</v>
      </c>
      <c r="M33" s="10">
        <f t="shared" si="12"/>
        <v>864</v>
      </c>
      <c r="N33" s="10">
        <f t="shared" si="12"/>
        <v>848</v>
      </c>
      <c r="O33" s="10">
        <f t="shared" si="12"/>
        <v>833</v>
      </c>
      <c r="P33" s="10">
        <f t="shared" si="12"/>
        <v>826</v>
      </c>
      <c r="Q33" s="15">
        <f t="shared" si="12"/>
        <v>813</v>
      </c>
      <c r="R33" s="15">
        <f t="shared" si="12"/>
        <v>822</v>
      </c>
      <c r="S33" s="15">
        <f t="shared" si="12"/>
        <v>830</v>
      </c>
      <c r="T33" s="40">
        <v>816</v>
      </c>
      <c r="U33" s="41">
        <v>804</v>
      </c>
      <c r="V33" s="40">
        <v>799</v>
      </c>
      <c r="W33" s="40">
        <f>SUM(W31:W32)</f>
        <v>795</v>
      </c>
      <c r="X33" s="42">
        <f>SUM(X31:X32)</f>
        <v>808</v>
      </c>
    </row>
    <row r="34" spans="1:24" s="5" customFormat="1" ht="12">
      <c r="A34" s="28"/>
      <c r="B34" s="32"/>
      <c r="C34" s="11" t="s">
        <v>17</v>
      </c>
      <c r="D34" s="12">
        <f>D33-1036</f>
        <v>-31</v>
      </c>
      <c r="E34" s="12">
        <f aca="true" t="shared" si="13" ref="E34:N34">E33-D33</f>
        <v>-28</v>
      </c>
      <c r="F34" s="12">
        <f t="shared" si="13"/>
        <v>-7</v>
      </c>
      <c r="G34" s="12">
        <f t="shared" si="13"/>
        <v>-12</v>
      </c>
      <c r="H34" s="12">
        <f t="shared" si="13"/>
        <v>-17</v>
      </c>
      <c r="I34" s="12">
        <f t="shared" si="13"/>
        <v>-12</v>
      </c>
      <c r="J34" s="12">
        <f t="shared" si="13"/>
        <v>-14</v>
      </c>
      <c r="K34" s="12">
        <f t="shared" si="13"/>
        <v>-23</v>
      </c>
      <c r="L34" s="12">
        <f t="shared" si="13"/>
        <v>-2</v>
      </c>
      <c r="M34" s="12">
        <f t="shared" si="13"/>
        <v>-26</v>
      </c>
      <c r="N34" s="12">
        <f t="shared" si="13"/>
        <v>-16</v>
      </c>
      <c r="O34" s="12">
        <f>O33-N33</f>
        <v>-15</v>
      </c>
      <c r="P34" s="12">
        <f>P33-O33</f>
        <v>-7</v>
      </c>
      <c r="Q34" s="17">
        <f>Q33-P33</f>
        <v>-13</v>
      </c>
      <c r="R34" s="17">
        <f>R33-Q33</f>
        <v>9</v>
      </c>
      <c r="S34" s="17">
        <f>S33-R33</f>
        <v>8</v>
      </c>
      <c r="T34" s="43" t="s">
        <v>42</v>
      </c>
      <c r="U34" s="44" t="s">
        <v>48</v>
      </c>
      <c r="V34" s="43" t="s">
        <v>56</v>
      </c>
      <c r="W34" s="45">
        <f>W33-V33</f>
        <v>-4</v>
      </c>
      <c r="X34" s="46">
        <f>X33-W33</f>
        <v>13</v>
      </c>
    </row>
    <row r="35" spans="1:24" s="5" customFormat="1" ht="17.25" customHeight="1">
      <c r="A35" s="29"/>
      <c r="B35" s="29" t="s">
        <v>22</v>
      </c>
      <c r="C35" s="9" t="s">
        <v>22</v>
      </c>
      <c r="D35" s="10">
        <v>2210</v>
      </c>
      <c r="E35" s="10">
        <v>2161</v>
      </c>
      <c r="F35" s="10">
        <v>2164</v>
      </c>
      <c r="G35" s="10">
        <v>2152</v>
      </c>
      <c r="H35" s="10">
        <v>2124</v>
      </c>
      <c r="I35" s="10">
        <v>2103</v>
      </c>
      <c r="J35" s="10">
        <v>2099</v>
      </c>
      <c r="K35" s="10">
        <v>2050</v>
      </c>
      <c r="L35" s="10">
        <v>2049</v>
      </c>
      <c r="M35" s="10">
        <v>2011</v>
      </c>
      <c r="N35" s="10">
        <v>1983</v>
      </c>
      <c r="O35" s="10">
        <v>1946</v>
      </c>
      <c r="P35" s="15">
        <v>1938</v>
      </c>
      <c r="Q35" s="15">
        <v>1903</v>
      </c>
      <c r="R35" s="15">
        <v>1908</v>
      </c>
      <c r="S35" s="15">
        <v>1926</v>
      </c>
      <c r="T35" s="15">
        <v>1908</v>
      </c>
      <c r="U35" s="23">
        <v>1895</v>
      </c>
      <c r="V35" s="15">
        <v>1885</v>
      </c>
      <c r="W35" s="40">
        <v>1868</v>
      </c>
      <c r="X35" s="42">
        <v>1874</v>
      </c>
    </row>
    <row r="36" spans="1:24" s="5" customFormat="1" ht="28.5" customHeight="1" thickBot="1">
      <c r="A36" s="30"/>
      <c r="B36" s="30"/>
      <c r="C36" s="13" t="s">
        <v>17</v>
      </c>
      <c r="D36" s="14">
        <f>D35-2246</f>
        <v>-36</v>
      </c>
      <c r="E36" s="14">
        <f aca="true" t="shared" si="14" ref="E36:N36">E35-D35</f>
        <v>-49</v>
      </c>
      <c r="F36" s="14">
        <f t="shared" si="14"/>
        <v>3</v>
      </c>
      <c r="G36" s="14">
        <f t="shared" si="14"/>
        <v>-12</v>
      </c>
      <c r="H36" s="14">
        <f t="shared" si="14"/>
        <v>-28</v>
      </c>
      <c r="I36" s="14">
        <f t="shared" si="14"/>
        <v>-21</v>
      </c>
      <c r="J36" s="14">
        <f t="shared" si="14"/>
        <v>-4</v>
      </c>
      <c r="K36" s="14">
        <f t="shared" si="14"/>
        <v>-49</v>
      </c>
      <c r="L36" s="14">
        <f t="shared" si="14"/>
        <v>-1</v>
      </c>
      <c r="M36" s="14">
        <f t="shared" si="14"/>
        <v>-38</v>
      </c>
      <c r="N36" s="14">
        <f t="shared" si="14"/>
        <v>-28</v>
      </c>
      <c r="O36" s="14">
        <f aca="true" t="shared" si="15" ref="O36:V36">O35-N35</f>
        <v>-37</v>
      </c>
      <c r="P36" s="14">
        <f t="shared" si="15"/>
        <v>-8</v>
      </c>
      <c r="Q36" s="18">
        <f t="shared" si="15"/>
        <v>-35</v>
      </c>
      <c r="R36" s="18">
        <f t="shared" si="15"/>
        <v>5</v>
      </c>
      <c r="S36" s="18">
        <f t="shared" si="15"/>
        <v>18</v>
      </c>
      <c r="T36" s="18">
        <f t="shared" si="15"/>
        <v>-18</v>
      </c>
      <c r="U36" s="24">
        <f t="shared" si="15"/>
        <v>-13</v>
      </c>
      <c r="V36" s="18">
        <f t="shared" si="15"/>
        <v>-10</v>
      </c>
      <c r="W36" s="25">
        <f>W35-V35</f>
        <v>-17</v>
      </c>
      <c r="X36" s="51">
        <f>X35-W35</f>
        <v>6</v>
      </c>
    </row>
    <row r="37" spans="1:14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</row>
    <row r="38" ht="12">
      <c r="S38" s="21"/>
    </row>
    <row r="39" ht="12">
      <c r="S39" s="3"/>
    </row>
  </sheetData>
  <sheetProtection/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950513</cp:lastModifiedBy>
  <cp:lastPrinted>2015-02-13T00:27:26Z</cp:lastPrinted>
  <dcterms:created xsi:type="dcterms:W3CDTF">2000-08-19T11:22:32Z</dcterms:created>
  <dcterms:modified xsi:type="dcterms:W3CDTF">2015-02-13T02:26:33Z</dcterms:modified>
  <cp:category/>
  <cp:version/>
  <cp:contentType/>
  <cp:contentStatus/>
</cp:coreProperties>
</file>