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5070" windowHeight="9120" activeTab="0"/>
  </bookViews>
  <sheets>
    <sheet name="回復済み_Sheet1" sheetId="1" r:id="rId1"/>
  </sheets>
  <definedNames>
    <definedName name="_xlnm.Print_Titles" localSheetId="0">'回復済み_Sheet1'!$2:$4</definedName>
    <definedName name="第１０表１（高校：全日）">'回復済み_Sheet1'!$B$4:$S$57</definedName>
  </definedNames>
  <calcPr fullCalcOnLoad="1"/>
</workbook>
</file>

<file path=xl/sharedStrings.xml><?xml version="1.0" encoding="utf-8"?>
<sst xmlns="http://schemas.openxmlformats.org/spreadsheetml/2006/main" count="95" uniqueCount="95">
  <si>
    <t>区分</t>
  </si>
  <si>
    <t>教員数</t>
  </si>
  <si>
    <t>職員数</t>
  </si>
  <si>
    <t>合計</t>
  </si>
  <si>
    <t>その他</t>
  </si>
  <si>
    <t>県立（全日制）</t>
  </si>
  <si>
    <t>市立</t>
  </si>
  <si>
    <t>私立（全日制）</t>
  </si>
  <si>
    <t>県立（定時制）</t>
  </si>
  <si>
    <t>通信制</t>
  </si>
  <si>
    <t>計　　１校</t>
  </si>
  <si>
    <t>計　１０校</t>
  </si>
  <si>
    <t>全日制合計</t>
  </si>
  <si>
    <t>１年</t>
  </si>
  <si>
    <t>４年</t>
  </si>
  <si>
    <t>計　４校（併設３　分１）</t>
  </si>
  <si>
    <t>（私立）江の川高等学校</t>
  </si>
  <si>
    <t>計　２校</t>
  </si>
  <si>
    <t>学　　　 年　 　　別</t>
  </si>
  <si>
    <t>生　　　　　　　　　　　　　徒　　　　　　　　　　　　　　数</t>
  </si>
  <si>
    <t>学　　　　　　　　　　科　　　　　　　　　　別</t>
  </si>
  <si>
    <t>邇摩高等学校</t>
  </si>
  <si>
    <t>立正大学淞南高等学校</t>
  </si>
  <si>
    <t>松江工業高等学校（併）　</t>
  </si>
  <si>
    <t>出雲高等学校（併）　</t>
  </si>
  <si>
    <t>浜田高等学校（併）</t>
  </si>
  <si>
    <t>学　　　校　　　名</t>
  </si>
  <si>
    <t>１年</t>
  </si>
  <si>
    <t>２年</t>
  </si>
  <si>
    <t>３年</t>
  </si>
  <si>
    <t>専攻科</t>
  </si>
  <si>
    <t>普通</t>
  </si>
  <si>
    <t>理数</t>
  </si>
  <si>
    <t>体育</t>
  </si>
  <si>
    <t>農業</t>
  </si>
  <si>
    <t>工業</t>
  </si>
  <si>
    <t>商業</t>
  </si>
  <si>
    <t>水産</t>
  </si>
  <si>
    <t>家庭</t>
  </si>
  <si>
    <t>総合</t>
  </si>
  <si>
    <t>安来高等学校</t>
  </si>
  <si>
    <t>情報科学高等学校</t>
  </si>
  <si>
    <t>松江北高等学校</t>
  </si>
  <si>
    <t>松江南高等学校</t>
  </si>
  <si>
    <t>松江東高等学校</t>
  </si>
  <si>
    <t>松江工業高等学校</t>
  </si>
  <si>
    <t>松江商業高等学校</t>
  </si>
  <si>
    <t>松江農林高等学校</t>
  </si>
  <si>
    <t>大東高等学校</t>
  </si>
  <si>
    <t>横田高等学校</t>
  </si>
  <si>
    <t>三刀屋高等学校</t>
  </si>
  <si>
    <t>三刀屋高等学校掛合分校</t>
  </si>
  <si>
    <t>飯南高等学校</t>
  </si>
  <si>
    <t>平田高等学校</t>
  </si>
  <si>
    <t>出雲高等学校</t>
  </si>
  <si>
    <t>出雲工業高等学校</t>
  </si>
  <si>
    <t>出雲商業高等学校</t>
  </si>
  <si>
    <t>出雲農林高等学校</t>
  </si>
  <si>
    <t>大社高等学校</t>
  </si>
  <si>
    <t>大社高等学校佐田分校</t>
  </si>
  <si>
    <t>大田高等学校</t>
  </si>
  <si>
    <t>川本高等学校</t>
  </si>
  <si>
    <t>邑智高等学校</t>
  </si>
  <si>
    <t>矢上高等学校</t>
  </si>
  <si>
    <t>江津高等学校</t>
  </si>
  <si>
    <t>江津工業高等学校</t>
  </si>
  <si>
    <t>浜田高等学校</t>
  </si>
  <si>
    <t>浜田高等学校今市分校</t>
  </si>
  <si>
    <t>浜田商業高等学校</t>
  </si>
  <si>
    <t>浜田水産高等学校</t>
  </si>
  <si>
    <t>益田高等学校</t>
  </si>
  <si>
    <t>益田工業高等学校</t>
  </si>
  <si>
    <t>益田産業高等学校</t>
  </si>
  <si>
    <t>吉賀高等学校</t>
  </si>
  <si>
    <t>津和野高等学校</t>
  </si>
  <si>
    <t>隠岐高等学校</t>
  </si>
  <si>
    <t>隠岐島前高等学校</t>
  </si>
  <si>
    <t>隠岐水産高等学校</t>
  </si>
  <si>
    <t>女子高等学校</t>
  </si>
  <si>
    <t>開星高等学校</t>
  </si>
  <si>
    <t>松江西高等学校</t>
  </si>
  <si>
    <t>出雲北陵高等学校</t>
  </si>
  <si>
    <t>出雲西高等学校</t>
  </si>
  <si>
    <t>江の川高等学校</t>
  </si>
  <si>
    <t>キリスト教愛真高等学校</t>
  </si>
  <si>
    <t>明誠高等学校</t>
  </si>
  <si>
    <t>益田東高等学校</t>
  </si>
  <si>
    <t>２年</t>
  </si>
  <si>
    <t>３年</t>
  </si>
  <si>
    <t>松江南高等学校宍道分校</t>
  </si>
  <si>
    <t>松徳学院高等学校</t>
  </si>
  <si>
    <t>第１１表　高等学校の学校別生徒数及び教職員数</t>
  </si>
  <si>
    <t>益田翔陽高校高等学校</t>
  </si>
  <si>
    <t>（県立）松江北高等学校</t>
  </si>
  <si>
    <t>計　４０校（本３７　分３）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</si>
</sst>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&lt;=999]000;[&lt;=99999]000\-00;000\-0000"/>
    <numFmt numFmtId="185" formatCode="0_);[Red]\(0\)"/>
    <numFmt numFmtId="186" formatCode="#,##0.0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b/>
      <sz val="12"/>
      <name val="ＡＲ丸ゴシック体Ｍ"/>
      <family val="3"/>
    </font>
    <font>
      <sz val="10"/>
      <name val="ＡＲ丸ゴシック体Ｍ"/>
      <family val="3"/>
    </font>
    <font>
      <b/>
      <sz val="10"/>
      <name val="ＡＲ丸ゴシック体Ｍ"/>
      <family val="3"/>
    </font>
    <font>
      <sz val="8"/>
      <name val="ＡＲ丸ゴシック体Ｍ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41" fontId="0" fillId="0" borderId="0" xfId="17" applyNumberFormat="1" applyAlignment="1">
      <alignment/>
    </xf>
    <xf numFmtId="41" fontId="0" fillId="0" borderId="0" xfId="0" applyNumberFormat="1" applyAlignment="1">
      <alignment/>
    </xf>
    <xf numFmtId="41" fontId="1" fillId="0" borderId="0" xfId="17" applyNumberFormat="1" applyFont="1" applyAlignment="1">
      <alignment/>
    </xf>
    <xf numFmtId="41" fontId="0" fillId="0" borderId="0" xfId="0" applyNumberFormat="1" applyAlignment="1">
      <alignment vertical="center"/>
    </xf>
    <xf numFmtId="41" fontId="0" fillId="0" borderId="0" xfId="17" applyNumberFormat="1" applyAlignment="1">
      <alignment vertical="center"/>
    </xf>
    <xf numFmtId="41" fontId="7" fillId="0" borderId="1" xfId="17" applyNumberFormat="1" applyFont="1" applyBorder="1" applyAlignment="1">
      <alignment vertical="center"/>
    </xf>
    <xf numFmtId="41" fontId="8" fillId="0" borderId="1" xfId="17" applyNumberFormat="1" applyFont="1" applyBorder="1" applyAlignment="1">
      <alignment vertical="center"/>
    </xf>
    <xf numFmtId="41" fontId="8" fillId="0" borderId="2" xfId="17" applyNumberFormat="1" applyFont="1" applyBorder="1" applyAlignment="1">
      <alignment horizontal="center" vertical="center"/>
    </xf>
    <xf numFmtId="41" fontId="8" fillId="0" borderId="3" xfId="17" applyNumberFormat="1" applyFont="1" applyBorder="1" applyAlignment="1">
      <alignment horizontal="center" vertical="center"/>
    </xf>
    <xf numFmtId="41" fontId="8" fillId="0" borderId="4" xfId="17" applyNumberFormat="1" applyFont="1" applyBorder="1" applyAlignment="1">
      <alignment horizontal="center" vertical="center"/>
    </xf>
    <xf numFmtId="41" fontId="8" fillId="0" borderId="5" xfId="17" applyNumberFormat="1" applyFont="1" applyBorder="1" applyAlignment="1">
      <alignment horizontal="center" vertical="center"/>
    </xf>
    <xf numFmtId="41" fontId="9" fillId="0" borderId="6" xfId="17" applyNumberFormat="1" applyFont="1" applyBorder="1" applyAlignment="1">
      <alignment horizontal="center" vertical="center"/>
    </xf>
    <xf numFmtId="41" fontId="8" fillId="0" borderId="7" xfId="17" applyNumberFormat="1" applyFont="1" applyBorder="1" applyAlignment="1">
      <alignment horizontal="center" vertical="center"/>
    </xf>
    <xf numFmtId="41" fontId="9" fillId="0" borderId="8" xfId="17" applyNumberFormat="1" applyFont="1" applyBorder="1" applyAlignment="1">
      <alignment horizontal="center" vertical="center"/>
    </xf>
    <xf numFmtId="41" fontId="8" fillId="0" borderId="0" xfId="0" applyNumberFormat="1" applyFont="1" applyFill="1" applyAlignment="1" quotePrefix="1">
      <alignment vertical="center"/>
    </xf>
    <xf numFmtId="41" fontId="8" fillId="0" borderId="9" xfId="0" applyNumberFormat="1" applyFont="1" applyFill="1" applyBorder="1" applyAlignment="1" quotePrefix="1">
      <alignment vertical="center"/>
    </xf>
    <xf numFmtId="41" fontId="8" fillId="0" borderId="10" xfId="0" applyNumberFormat="1" applyFont="1" applyFill="1" applyBorder="1" applyAlignment="1" quotePrefix="1">
      <alignment vertical="center"/>
    </xf>
    <xf numFmtId="41" fontId="8" fillId="0" borderId="11" xfId="0" applyNumberFormat="1" applyFont="1" applyFill="1" applyBorder="1" applyAlignment="1" quotePrefix="1">
      <alignment vertical="center"/>
    </xf>
    <xf numFmtId="41" fontId="8" fillId="0" borderId="12" xfId="0" applyNumberFormat="1" applyFont="1" applyFill="1" applyBorder="1" applyAlignment="1" quotePrefix="1">
      <alignment vertical="center"/>
    </xf>
    <xf numFmtId="41" fontId="8" fillId="0" borderId="13" xfId="0" applyNumberFormat="1" applyFont="1" applyFill="1" applyBorder="1" applyAlignment="1" quotePrefix="1">
      <alignment vertical="center"/>
    </xf>
    <xf numFmtId="41" fontId="8" fillId="0" borderId="14" xfId="0" applyNumberFormat="1" applyFont="1" applyFill="1" applyBorder="1" applyAlignment="1" quotePrefix="1">
      <alignment vertical="center"/>
    </xf>
    <xf numFmtId="41" fontId="8" fillId="0" borderId="15" xfId="0" applyNumberFormat="1" applyFont="1" applyFill="1" applyBorder="1" applyAlignment="1" quotePrefix="1">
      <alignment vertical="center"/>
    </xf>
    <xf numFmtId="41" fontId="9" fillId="0" borderId="16" xfId="17" applyNumberFormat="1" applyFont="1" applyFill="1" applyBorder="1" applyAlignment="1">
      <alignment vertical="center"/>
    </xf>
    <xf numFmtId="41" fontId="9" fillId="0" borderId="3" xfId="17" applyNumberFormat="1" applyFont="1" applyFill="1" applyBorder="1" applyAlignment="1">
      <alignment vertical="center"/>
    </xf>
    <xf numFmtId="41" fontId="9" fillId="0" borderId="5" xfId="17" applyNumberFormat="1" applyFont="1" applyFill="1" applyBorder="1" applyAlignment="1">
      <alignment vertical="center"/>
    </xf>
    <xf numFmtId="41" fontId="9" fillId="0" borderId="2" xfId="17" applyNumberFormat="1" applyFont="1" applyFill="1" applyBorder="1" applyAlignment="1">
      <alignment vertical="center"/>
    </xf>
    <xf numFmtId="41" fontId="9" fillId="0" borderId="6" xfId="17" applyNumberFormat="1" applyFont="1" applyFill="1" applyBorder="1" applyAlignment="1">
      <alignment vertical="center"/>
    </xf>
    <xf numFmtId="41" fontId="8" fillId="0" borderId="7" xfId="0" applyNumberFormat="1" applyFont="1" applyFill="1" applyBorder="1" applyAlignment="1" quotePrefix="1">
      <alignment vertical="center"/>
    </xf>
    <xf numFmtId="41" fontId="9" fillId="0" borderId="17" xfId="17" applyNumberFormat="1" applyFont="1" applyFill="1" applyBorder="1" applyAlignment="1">
      <alignment vertical="center"/>
    </xf>
    <xf numFmtId="41" fontId="9" fillId="0" borderId="18" xfId="17" applyNumberFormat="1" applyFont="1" applyFill="1" applyBorder="1" applyAlignment="1">
      <alignment vertical="center"/>
    </xf>
    <xf numFmtId="41" fontId="9" fillId="0" borderId="19" xfId="17" applyNumberFormat="1" applyFont="1" applyFill="1" applyBorder="1" applyAlignment="1">
      <alignment vertical="center"/>
    </xf>
    <xf numFmtId="41" fontId="9" fillId="0" borderId="20" xfId="17" applyNumberFormat="1" applyFont="1" applyFill="1" applyBorder="1" applyAlignment="1">
      <alignment vertical="center"/>
    </xf>
    <xf numFmtId="41" fontId="9" fillId="0" borderId="21" xfId="17" applyNumberFormat="1" applyFont="1" applyFill="1" applyBorder="1" applyAlignment="1">
      <alignment vertical="center"/>
    </xf>
    <xf numFmtId="41" fontId="9" fillId="0" borderId="22" xfId="17" applyNumberFormat="1" applyFont="1" applyFill="1" applyBorder="1" applyAlignment="1">
      <alignment vertical="center"/>
    </xf>
    <xf numFmtId="41" fontId="8" fillId="0" borderId="23" xfId="17" applyNumberFormat="1" applyFont="1" applyFill="1" applyBorder="1" applyAlignment="1">
      <alignment horizontal="center" vertical="center"/>
    </xf>
    <xf numFmtId="41" fontId="8" fillId="0" borderId="24" xfId="17" applyNumberFormat="1" applyFont="1" applyFill="1" applyBorder="1" applyAlignment="1">
      <alignment horizontal="center" vertical="center"/>
    </xf>
    <xf numFmtId="41" fontId="8" fillId="0" borderId="25" xfId="17" applyNumberFormat="1" applyFont="1" applyFill="1" applyBorder="1" applyAlignment="1">
      <alignment horizontal="center" vertical="center"/>
    </xf>
    <xf numFmtId="41" fontId="8" fillId="0" borderId="23" xfId="17" applyNumberFormat="1" applyFont="1" applyFill="1" applyBorder="1" applyAlignment="1">
      <alignment vertical="center"/>
    </xf>
    <xf numFmtId="41" fontId="8" fillId="0" borderId="26" xfId="17" applyNumberFormat="1" applyFont="1" applyFill="1" applyBorder="1" applyAlignment="1">
      <alignment vertical="center"/>
    </xf>
    <xf numFmtId="41" fontId="8" fillId="0" borderId="24" xfId="17" applyNumberFormat="1" applyFont="1" applyFill="1" applyBorder="1" applyAlignment="1">
      <alignment vertical="center"/>
    </xf>
    <xf numFmtId="41" fontId="8" fillId="0" borderId="25" xfId="17" applyNumberFormat="1" applyFont="1" applyFill="1" applyBorder="1" applyAlignment="1">
      <alignment vertical="center"/>
    </xf>
    <xf numFmtId="41" fontId="8" fillId="0" borderId="7" xfId="17" applyNumberFormat="1" applyFont="1" applyFill="1" applyBorder="1" applyAlignment="1">
      <alignment vertical="center"/>
    </xf>
    <xf numFmtId="41" fontId="8" fillId="0" borderId="27" xfId="17" applyNumberFormat="1" applyFont="1" applyFill="1" applyBorder="1" applyAlignment="1">
      <alignment vertical="center"/>
    </xf>
    <xf numFmtId="41" fontId="8" fillId="0" borderId="9" xfId="17" applyNumberFormat="1" applyFont="1" applyFill="1" applyBorder="1" applyAlignment="1">
      <alignment vertical="center"/>
    </xf>
    <xf numFmtId="41" fontId="8" fillId="0" borderId="10" xfId="17" applyNumberFormat="1" applyFont="1" applyFill="1" applyBorder="1" applyAlignment="1">
      <alignment vertical="center"/>
    </xf>
    <xf numFmtId="41" fontId="8" fillId="0" borderId="0" xfId="17" applyNumberFormat="1" applyFont="1" applyFill="1" applyBorder="1" applyAlignment="1">
      <alignment vertical="center"/>
    </xf>
    <xf numFmtId="41" fontId="8" fillId="0" borderId="12" xfId="17" applyNumberFormat="1" applyFont="1" applyFill="1" applyBorder="1" applyAlignment="1">
      <alignment vertical="center"/>
    </xf>
    <xf numFmtId="41" fontId="8" fillId="0" borderId="13" xfId="17" applyNumberFormat="1" applyFont="1" applyFill="1" applyBorder="1" applyAlignment="1">
      <alignment vertical="center"/>
    </xf>
    <xf numFmtId="41" fontId="9" fillId="0" borderId="28" xfId="17" applyNumberFormat="1" applyFont="1" applyFill="1" applyBorder="1" applyAlignment="1">
      <alignment vertical="center"/>
    </xf>
    <xf numFmtId="41" fontId="9" fillId="0" borderId="29" xfId="17" applyNumberFormat="1" applyFont="1" applyFill="1" applyBorder="1" applyAlignment="1">
      <alignment vertical="center"/>
    </xf>
    <xf numFmtId="41" fontId="9" fillId="0" borderId="30" xfId="17" applyNumberFormat="1" applyFont="1" applyFill="1" applyBorder="1" applyAlignment="1">
      <alignment vertical="center"/>
    </xf>
    <xf numFmtId="41" fontId="9" fillId="0" borderId="31" xfId="17" applyNumberFormat="1" applyFont="1" applyFill="1" applyBorder="1" applyAlignment="1">
      <alignment vertical="center"/>
    </xf>
    <xf numFmtId="41" fontId="9" fillId="0" borderId="8" xfId="17" applyNumberFormat="1" applyFont="1" applyFill="1" applyBorder="1" applyAlignment="1">
      <alignment vertical="center"/>
    </xf>
    <xf numFmtId="41" fontId="8" fillId="2" borderId="32" xfId="0" applyNumberFormat="1" applyFont="1" applyFill="1" applyBorder="1" applyAlignment="1" quotePrefix="1">
      <alignment vertical="center"/>
    </xf>
    <xf numFmtId="41" fontId="8" fillId="2" borderId="33" xfId="0" applyNumberFormat="1" applyFont="1" applyFill="1" applyBorder="1" applyAlignment="1" quotePrefix="1">
      <alignment vertical="center"/>
    </xf>
    <xf numFmtId="41" fontId="8" fillId="2" borderId="15" xfId="0" applyNumberFormat="1" applyFont="1" applyFill="1" applyBorder="1" applyAlignment="1">
      <alignment vertical="center"/>
    </xf>
    <xf numFmtId="41" fontId="8" fillId="2" borderId="33" xfId="0" applyNumberFormat="1" applyFont="1" applyFill="1" applyBorder="1" applyAlignment="1">
      <alignment vertical="center"/>
    </xf>
    <xf numFmtId="41" fontId="8" fillId="2" borderId="32" xfId="17" applyNumberFormat="1" applyFont="1" applyFill="1" applyBorder="1" applyAlignment="1">
      <alignment vertical="center"/>
    </xf>
    <xf numFmtId="41" fontId="8" fillId="2" borderId="33" xfId="17" applyNumberFormat="1" applyFont="1" applyFill="1" applyBorder="1" applyAlignment="1">
      <alignment vertical="center"/>
    </xf>
    <xf numFmtId="41" fontId="8" fillId="0" borderId="32" xfId="17" applyNumberFormat="1" applyFont="1" applyBorder="1" applyAlignment="1">
      <alignment horizontal="center" textRotation="255" shrinkToFit="1"/>
    </xf>
    <xf numFmtId="41" fontId="8" fillId="0" borderId="33" xfId="17" applyNumberFormat="1" applyFont="1" applyBorder="1" applyAlignment="1">
      <alignment horizontal="center" textRotation="255" shrinkToFit="1"/>
    </xf>
    <xf numFmtId="41" fontId="8" fillId="0" borderId="34" xfId="17" applyNumberFormat="1" applyFont="1" applyBorder="1" applyAlignment="1">
      <alignment horizontal="center" textRotation="255" shrinkToFit="1"/>
    </xf>
    <xf numFmtId="41" fontId="9" fillId="0" borderId="18" xfId="17" applyNumberFormat="1" applyFont="1" applyBorder="1" applyAlignment="1">
      <alignment horizontal="center" vertical="center"/>
    </xf>
    <xf numFmtId="41" fontId="9" fillId="0" borderId="35" xfId="17" applyNumberFormat="1" applyFont="1" applyBorder="1" applyAlignment="1">
      <alignment horizontal="center" vertical="center"/>
    </xf>
    <xf numFmtId="41" fontId="8" fillId="0" borderId="32" xfId="17" applyNumberFormat="1" applyFont="1" applyBorder="1" applyAlignment="1">
      <alignment horizontal="center" vertical="center" textRotation="255"/>
    </xf>
    <xf numFmtId="41" fontId="8" fillId="0" borderId="33" xfId="17" applyNumberFormat="1" applyFont="1" applyBorder="1" applyAlignment="1">
      <alignment horizontal="center" vertical="center" textRotation="255"/>
    </xf>
    <xf numFmtId="41" fontId="8" fillId="0" borderId="36" xfId="17" applyNumberFormat="1" applyFont="1" applyBorder="1" applyAlignment="1">
      <alignment horizontal="center" vertical="center" textRotation="255"/>
    </xf>
    <xf numFmtId="41" fontId="8" fillId="0" borderId="36" xfId="17" applyNumberFormat="1" applyFont="1" applyBorder="1" applyAlignment="1">
      <alignment horizontal="center" textRotation="255" shrinkToFit="1"/>
    </xf>
    <xf numFmtId="41" fontId="8" fillId="0" borderId="32" xfId="17" applyNumberFormat="1" applyFont="1" applyBorder="1" applyAlignment="1">
      <alignment horizontal="center" vertical="center" textRotation="255" shrinkToFit="1"/>
    </xf>
    <xf numFmtId="41" fontId="8" fillId="0" borderId="33" xfId="17" applyNumberFormat="1" applyFont="1" applyBorder="1" applyAlignment="1">
      <alignment horizontal="center" vertical="center" textRotation="255" shrinkToFit="1"/>
    </xf>
    <xf numFmtId="41" fontId="8" fillId="0" borderId="36" xfId="17" applyNumberFormat="1" applyFont="1" applyBorder="1" applyAlignment="1">
      <alignment horizontal="center" vertical="center" textRotation="255" shrinkToFit="1"/>
    </xf>
    <xf numFmtId="41" fontId="10" fillId="0" borderId="32" xfId="17" applyNumberFormat="1" applyFont="1" applyBorder="1" applyAlignment="1">
      <alignment horizontal="center" textRotation="255" shrinkToFit="1"/>
    </xf>
    <xf numFmtId="41" fontId="10" fillId="0" borderId="33" xfId="17" applyNumberFormat="1" applyFont="1" applyBorder="1" applyAlignment="1">
      <alignment horizontal="center" textRotation="255" shrinkToFit="1"/>
    </xf>
    <xf numFmtId="41" fontId="10" fillId="0" borderId="36" xfId="17" applyNumberFormat="1" applyFont="1" applyBorder="1" applyAlignment="1">
      <alignment horizontal="center" textRotation="255" shrinkToFit="1"/>
    </xf>
    <xf numFmtId="41" fontId="8" fillId="0" borderId="37" xfId="17" applyNumberFormat="1" applyFont="1" applyBorder="1" applyAlignment="1">
      <alignment horizontal="center" vertical="center"/>
    </xf>
    <xf numFmtId="41" fontId="8" fillId="0" borderId="38" xfId="17" applyNumberFormat="1" applyFont="1" applyBorder="1" applyAlignment="1">
      <alignment horizontal="center" vertical="center"/>
    </xf>
    <xf numFmtId="41" fontId="8" fillId="0" borderId="39" xfId="17" applyNumberFormat="1" applyFont="1" applyBorder="1" applyAlignment="1">
      <alignment horizontal="center" vertical="center"/>
    </xf>
    <xf numFmtId="41" fontId="8" fillId="0" borderId="40" xfId="17" applyNumberFormat="1" applyFont="1" applyBorder="1" applyAlignment="1">
      <alignment horizontal="center" vertical="center"/>
    </xf>
    <xf numFmtId="41" fontId="8" fillId="0" borderId="23" xfId="17" applyNumberFormat="1" applyFont="1" applyBorder="1" applyAlignment="1">
      <alignment horizontal="center" vertical="center"/>
    </xf>
    <xf numFmtId="41" fontId="8" fillId="0" borderId="14" xfId="17" applyNumberFormat="1" applyFont="1" applyBorder="1" applyAlignment="1">
      <alignment horizontal="center" vertical="center"/>
    </xf>
    <xf numFmtId="41" fontId="8" fillId="0" borderId="41" xfId="17" applyNumberFormat="1" applyFont="1" applyBorder="1" applyAlignment="1">
      <alignment horizontal="center" vertical="center"/>
    </xf>
    <xf numFmtId="41" fontId="8" fillId="0" borderId="42" xfId="17" applyNumberFormat="1" applyFont="1" applyBorder="1" applyAlignment="1">
      <alignment horizontal="center" vertical="center"/>
    </xf>
    <xf numFmtId="41" fontId="8" fillId="0" borderId="33" xfId="17" applyNumberFormat="1" applyFont="1" applyBorder="1" applyAlignment="1">
      <alignment horizontal="center" vertical="center"/>
    </xf>
    <xf numFmtId="41" fontId="8" fillId="0" borderId="36" xfId="17" applyNumberFormat="1" applyFont="1" applyBorder="1" applyAlignment="1">
      <alignment horizontal="center" vertical="center"/>
    </xf>
    <xf numFmtId="41" fontId="8" fillId="0" borderId="43" xfId="17" applyNumberFormat="1" applyFont="1" applyBorder="1" applyAlignment="1">
      <alignment horizontal="center" vertical="center"/>
    </xf>
    <xf numFmtId="41" fontId="8" fillId="0" borderId="0" xfId="17" applyNumberFormat="1" applyFont="1" applyBorder="1" applyAlignment="1">
      <alignment horizontal="center" vertical="center"/>
    </xf>
    <xf numFmtId="41" fontId="8" fillId="0" borderId="17" xfId="17" applyNumberFormat="1" applyFont="1" applyBorder="1" applyAlignment="1">
      <alignment horizontal="center" vertical="center"/>
    </xf>
    <xf numFmtId="41" fontId="8" fillId="0" borderId="44" xfId="17" applyNumberFormat="1" applyFont="1" applyBorder="1" applyAlignment="1">
      <alignment horizontal="center" vertical="center"/>
    </xf>
    <xf numFmtId="41" fontId="8" fillId="0" borderId="45" xfId="17" applyNumberFormat="1" applyFont="1" applyBorder="1" applyAlignment="1">
      <alignment horizontal="center" vertical="center"/>
    </xf>
    <xf numFmtId="41" fontId="8" fillId="0" borderId="46" xfId="17" applyNumberFormat="1" applyFont="1" applyBorder="1" applyAlignment="1">
      <alignment horizontal="center" vertical="center"/>
    </xf>
    <xf numFmtId="41" fontId="8" fillId="0" borderId="47" xfId="17" applyNumberFormat="1" applyFont="1" applyBorder="1" applyAlignment="1">
      <alignment horizontal="center" vertical="center"/>
    </xf>
    <xf numFmtId="41" fontId="8" fillId="0" borderId="15" xfId="17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showGridLines="0" tabSelected="1" view="pageBreakPreview" zoomScale="60" workbookViewId="0" topLeftCell="A2">
      <pane xSplit="2" ySplit="3" topLeftCell="C32" activePane="bottomRight" state="frozen"/>
      <selection pane="topLeft" activeCell="A2" sqref="A2"/>
      <selection pane="topRight" activeCell="C2" sqref="C2"/>
      <selection pane="bottomLeft" activeCell="A5" sqref="A5"/>
      <selection pane="bottomRight" activeCell="B45" sqref="B45"/>
    </sheetView>
  </sheetViews>
  <sheetFormatPr defaultColWidth="9.140625" defaultRowHeight="12"/>
  <cols>
    <col min="1" max="1" width="4.7109375" style="1" customWidth="1"/>
    <col min="2" max="2" width="30.00390625" style="2" customWidth="1"/>
    <col min="3" max="5" width="11.140625" style="2" bestFit="1" customWidth="1"/>
    <col min="6" max="6" width="9.421875" style="2" bestFit="1" customWidth="1"/>
    <col min="7" max="8" width="10.140625" style="2" customWidth="1"/>
    <col min="9" max="11" width="9.421875" style="2" bestFit="1" customWidth="1"/>
    <col min="12" max="13" width="11.140625" style="2" bestFit="1" customWidth="1"/>
    <col min="14" max="14" width="9.421875" style="2" bestFit="1" customWidth="1"/>
    <col min="15" max="19" width="9.28125" style="2" bestFit="1" customWidth="1"/>
    <col min="20" max="16384" width="9.140625" style="2" customWidth="1"/>
  </cols>
  <sheetData>
    <row r="1" spans="1:19" s="1" customFormat="1" ht="15" thickBot="1">
      <c r="A1" s="6" t="s">
        <v>91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s="1" customFormat="1" ht="12">
      <c r="A2" s="82" t="s">
        <v>0</v>
      </c>
      <c r="B2" s="85" t="s">
        <v>26</v>
      </c>
      <c r="C2" s="88" t="s">
        <v>19</v>
      </c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91" t="s">
        <v>1</v>
      </c>
      <c r="S2" s="75" t="s">
        <v>2</v>
      </c>
    </row>
    <row r="3" spans="1:19" s="1" customFormat="1" ht="12.75" customHeight="1">
      <c r="A3" s="83"/>
      <c r="B3" s="86"/>
      <c r="C3" s="78" t="s">
        <v>18</v>
      </c>
      <c r="D3" s="79"/>
      <c r="E3" s="79"/>
      <c r="F3" s="79"/>
      <c r="G3" s="80" t="s">
        <v>3</v>
      </c>
      <c r="H3" s="79" t="s">
        <v>20</v>
      </c>
      <c r="I3" s="79"/>
      <c r="J3" s="79"/>
      <c r="K3" s="79"/>
      <c r="L3" s="79"/>
      <c r="M3" s="79"/>
      <c r="N3" s="79"/>
      <c r="O3" s="79"/>
      <c r="P3" s="79"/>
      <c r="Q3" s="81"/>
      <c r="R3" s="92"/>
      <c r="S3" s="76"/>
    </row>
    <row r="4" spans="1:19" s="1" customFormat="1" ht="12.75" customHeight="1">
      <c r="A4" s="84"/>
      <c r="B4" s="87"/>
      <c r="C4" s="8" t="s">
        <v>27</v>
      </c>
      <c r="D4" s="9" t="s">
        <v>28</v>
      </c>
      <c r="E4" s="9" t="s">
        <v>29</v>
      </c>
      <c r="F4" s="10" t="s">
        <v>30</v>
      </c>
      <c r="G4" s="77"/>
      <c r="H4" s="8" t="s">
        <v>31</v>
      </c>
      <c r="I4" s="9" t="s">
        <v>32</v>
      </c>
      <c r="J4" s="9" t="s">
        <v>33</v>
      </c>
      <c r="K4" s="9" t="s">
        <v>34</v>
      </c>
      <c r="L4" s="9" t="s">
        <v>35</v>
      </c>
      <c r="M4" s="9" t="s">
        <v>36</v>
      </c>
      <c r="N4" s="9" t="s">
        <v>37</v>
      </c>
      <c r="O4" s="9" t="s">
        <v>38</v>
      </c>
      <c r="P4" s="9" t="s">
        <v>39</v>
      </c>
      <c r="Q4" s="11" t="s">
        <v>4</v>
      </c>
      <c r="R4" s="84"/>
      <c r="S4" s="77"/>
    </row>
    <row r="5" spans="1:19" ht="12">
      <c r="A5" s="65" t="s">
        <v>5</v>
      </c>
      <c r="B5" s="54" t="s">
        <v>40</v>
      </c>
      <c r="C5" s="15">
        <v>153</v>
      </c>
      <c r="D5" s="16">
        <v>188</v>
      </c>
      <c r="E5" s="16">
        <v>167</v>
      </c>
      <c r="F5" s="17">
        <v>0</v>
      </c>
      <c r="G5" s="15">
        <f>SUM(C5:F5)</f>
        <v>508</v>
      </c>
      <c r="H5" s="18">
        <f>G5</f>
        <v>508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19">
        <v>0</v>
      </c>
      <c r="P5" s="19">
        <v>0</v>
      </c>
      <c r="Q5" s="20">
        <v>0</v>
      </c>
      <c r="R5" s="21">
        <v>44</v>
      </c>
      <c r="S5" s="15">
        <v>6</v>
      </c>
    </row>
    <row r="6" spans="1:19" ht="12">
      <c r="A6" s="66"/>
      <c r="B6" s="55" t="s">
        <v>41</v>
      </c>
      <c r="C6" s="15">
        <v>100</v>
      </c>
      <c r="D6" s="19">
        <v>106</v>
      </c>
      <c r="E6" s="19">
        <v>113</v>
      </c>
      <c r="F6" s="20">
        <v>0</v>
      </c>
      <c r="G6" s="15">
        <f aca="true" t="shared" si="0" ref="G6:G57">SUM(C6:F6)</f>
        <v>319</v>
      </c>
      <c r="H6" s="18">
        <v>0</v>
      </c>
      <c r="I6" s="19">
        <v>0</v>
      </c>
      <c r="J6" s="19">
        <v>0</v>
      </c>
      <c r="K6" s="19">
        <v>0</v>
      </c>
      <c r="L6" s="19">
        <v>0</v>
      </c>
      <c r="M6" s="19">
        <f>G6</f>
        <v>319</v>
      </c>
      <c r="N6" s="19">
        <v>0</v>
      </c>
      <c r="O6" s="19">
        <v>0</v>
      </c>
      <c r="P6" s="19">
        <v>0</v>
      </c>
      <c r="Q6" s="20">
        <v>0</v>
      </c>
      <c r="R6" s="22">
        <v>34</v>
      </c>
      <c r="S6" s="15">
        <v>7</v>
      </c>
    </row>
    <row r="7" spans="1:19" ht="12">
      <c r="A7" s="66"/>
      <c r="B7" s="55" t="s">
        <v>42</v>
      </c>
      <c r="C7" s="15">
        <v>322</v>
      </c>
      <c r="D7" s="19">
        <v>305</v>
      </c>
      <c r="E7" s="19">
        <v>352</v>
      </c>
      <c r="F7" s="20">
        <v>0</v>
      </c>
      <c r="G7" s="15">
        <f t="shared" si="0"/>
        <v>979</v>
      </c>
      <c r="H7" s="18">
        <v>859</v>
      </c>
      <c r="I7" s="19">
        <f>G7-H7</f>
        <v>120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20">
        <v>0</v>
      </c>
      <c r="R7" s="22">
        <v>71</v>
      </c>
      <c r="S7" s="15">
        <v>16</v>
      </c>
    </row>
    <row r="8" spans="1:19" ht="12">
      <c r="A8" s="66"/>
      <c r="B8" s="55" t="s">
        <v>43</v>
      </c>
      <c r="C8" s="15">
        <v>320</v>
      </c>
      <c r="D8" s="19">
        <v>307</v>
      </c>
      <c r="E8" s="19">
        <v>351</v>
      </c>
      <c r="F8" s="20">
        <v>0</v>
      </c>
      <c r="G8" s="15">
        <f t="shared" si="0"/>
        <v>978</v>
      </c>
      <c r="H8" s="18">
        <v>862</v>
      </c>
      <c r="I8" s="19">
        <f>G8-H8</f>
        <v>116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20">
        <v>0</v>
      </c>
      <c r="R8" s="22">
        <v>70</v>
      </c>
      <c r="S8" s="15">
        <v>11</v>
      </c>
    </row>
    <row r="9" spans="1:19" ht="12">
      <c r="A9" s="66"/>
      <c r="B9" s="55" t="s">
        <v>44</v>
      </c>
      <c r="C9" s="15">
        <v>241</v>
      </c>
      <c r="D9" s="19">
        <v>274</v>
      </c>
      <c r="E9" s="19">
        <v>269</v>
      </c>
      <c r="F9" s="20">
        <v>0</v>
      </c>
      <c r="G9" s="15">
        <f t="shared" si="0"/>
        <v>784</v>
      </c>
      <c r="H9" s="18">
        <f>G9</f>
        <v>784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20">
        <v>0</v>
      </c>
      <c r="R9" s="22">
        <v>60</v>
      </c>
      <c r="S9" s="15">
        <v>9</v>
      </c>
    </row>
    <row r="10" spans="1:19" ht="12">
      <c r="A10" s="66"/>
      <c r="B10" s="55" t="s">
        <v>45</v>
      </c>
      <c r="C10" s="15">
        <v>267</v>
      </c>
      <c r="D10" s="19">
        <v>243</v>
      </c>
      <c r="E10" s="19">
        <v>265</v>
      </c>
      <c r="F10" s="20">
        <v>0</v>
      </c>
      <c r="G10" s="15">
        <f t="shared" si="0"/>
        <v>775</v>
      </c>
      <c r="H10" s="18">
        <v>0</v>
      </c>
      <c r="I10" s="19">
        <v>0</v>
      </c>
      <c r="J10" s="19">
        <v>0</v>
      </c>
      <c r="K10" s="19">
        <v>0</v>
      </c>
      <c r="L10" s="19">
        <f>G10</f>
        <v>775</v>
      </c>
      <c r="M10" s="19">
        <v>0</v>
      </c>
      <c r="N10" s="19">
        <v>0</v>
      </c>
      <c r="O10" s="19">
        <v>0</v>
      </c>
      <c r="P10" s="19">
        <v>0</v>
      </c>
      <c r="Q10" s="20">
        <v>0</v>
      </c>
      <c r="R10" s="22">
        <v>77</v>
      </c>
      <c r="S10" s="15">
        <v>29</v>
      </c>
    </row>
    <row r="11" spans="1:19" ht="12">
      <c r="A11" s="66"/>
      <c r="B11" s="55" t="s">
        <v>46</v>
      </c>
      <c r="C11" s="15">
        <v>240</v>
      </c>
      <c r="D11" s="19">
        <v>208</v>
      </c>
      <c r="E11" s="19">
        <v>231</v>
      </c>
      <c r="F11" s="20">
        <v>0</v>
      </c>
      <c r="G11" s="15">
        <f t="shared" si="0"/>
        <v>679</v>
      </c>
      <c r="H11" s="18">
        <v>0</v>
      </c>
      <c r="I11" s="19">
        <v>0</v>
      </c>
      <c r="J11" s="19">
        <v>0</v>
      </c>
      <c r="K11" s="19">
        <v>0</v>
      </c>
      <c r="L11" s="19">
        <v>0</v>
      </c>
      <c r="M11" s="19">
        <f>G11</f>
        <v>679</v>
      </c>
      <c r="N11" s="19">
        <v>0</v>
      </c>
      <c r="O11" s="19">
        <v>0</v>
      </c>
      <c r="P11" s="19">
        <v>0</v>
      </c>
      <c r="Q11" s="20">
        <v>0</v>
      </c>
      <c r="R11" s="22">
        <v>59</v>
      </c>
      <c r="S11" s="15">
        <v>12</v>
      </c>
    </row>
    <row r="12" spans="1:19" ht="12">
      <c r="A12" s="66"/>
      <c r="B12" s="55" t="s">
        <v>47</v>
      </c>
      <c r="C12" s="15">
        <v>160</v>
      </c>
      <c r="D12" s="19">
        <v>157</v>
      </c>
      <c r="E12" s="19">
        <v>156</v>
      </c>
      <c r="F12" s="20">
        <v>0</v>
      </c>
      <c r="G12" s="15">
        <f t="shared" si="0"/>
        <v>473</v>
      </c>
      <c r="H12" s="18">
        <v>0</v>
      </c>
      <c r="I12" s="19">
        <v>0</v>
      </c>
      <c r="J12" s="19">
        <v>0</v>
      </c>
      <c r="K12" s="19">
        <f>G12-P12</f>
        <v>236</v>
      </c>
      <c r="L12" s="19">
        <v>0</v>
      </c>
      <c r="M12" s="19">
        <v>0</v>
      </c>
      <c r="N12" s="19">
        <v>0</v>
      </c>
      <c r="O12" s="19">
        <v>0</v>
      </c>
      <c r="P12" s="19">
        <v>237</v>
      </c>
      <c r="Q12" s="20">
        <v>0</v>
      </c>
      <c r="R12" s="22">
        <v>39</v>
      </c>
      <c r="S12" s="15">
        <v>17</v>
      </c>
    </row>
    <row r="13" spans="1:19" ht="12">
      <c r="A13" s="66"/>
      <c r="B13" s="55" t="s">
        <v>48</v>
      </c>
      <c r="C13" s="15">
        <v>150</v>
      </c>
      <c r="D13" s="19">
        <v>153</v>
      </c>
      <c r="E13" s="19">
        <v>156</v>
      </c>
      <c r="F13" s="20">
        <v>0</v>
      </c>
      <c r="G13" s="15">
        <f t="shared" si="0"/>
        <v>459</v>
      </c>
      <c r="H13" s="18">
        <f>G13</f>
        <v>459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0</v>
      </c>
      <c r="Q13" s="20">
        <v>0</v>
      </c>
      <c r="R13" s="22">
        <v>34</v>
      </c>
      <c r="S13" s="15">
        <v>6</v>
      </c>
    </row>
    <row r="14" spans="1:19" ht="12">
      <c r="A14" s="66"/>
      <c r="B14" s="55" t="s">
        <v>49</v>
      </c>
      <c r="C14" s="15">
        <v>151</v>
      </c>
      <c r="D14" s="19">
        <v>134</v>
      </c>
      <c r="E14" s="19">
        <v>155</v>
      </c>
      <c r="F14" s="20">
        <v>0</v>
      </c>
      <c r="G14" s="15">
        <f t="shared" si="0"/>
        <v>440</v>
      </c>
      <c r="H14" s="18">
        <f>G14</f>
        <v>440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  <c r="Q14" s="20">
        <v>0</v>
      </c>
      <c r="R14" s="22">
        <v>36</v>
      </c>
      <c r="S14" s="15">
        <v>8</v>
      </c>
    </row>
    <row r="15" spans="1:19" ht="12">
      <c r="A15" s="66"/>
      <c r="B15" s="55" t="s">
        <v>50</v>
      </c>
      <c r="C15" s="15">
        <v>201</v>
      </c>
      <c r="D15" s="19">
        <v>178</v>
      </c>
      <c r="E15" s="19">
        <v>187</v>
      </c>
      <c r="F15" s="20">
        <v>0</v>
      </c>
      <c r="G15" s="15">
        <f t="shared" si="0"/>
        <v>566</v>
      </c>
      <c r="H15" s="18"/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f>+G15</f>
        <v>566</v>
      </c>
      <c r="Q15" s="20">
        <v>0</v>
      </c>
      <c r="R15" s="22">
        <v>48</v>
      </c>
      <c r="S15" s="15">
        <v>8</v>
      </c>
    </row>
    <row r="16" spans="1:19" ht="12">
      <c r="A16" s="66"/>
      <c r="B16" s="55" t="s">
        <v>51</v>
      </c>
      <c r="C16" s="15">
        <v>26</v>
      </c>
      <c r="D16" s="19">
        <v>26</v>
      </c>
      <c r="E16" s="19">
        <v>24</v>
      </c>
      <c r="F16" s="20">
        <v>0</v>
      </c>
      <c r="G16" s="15">
        <f t="shared" si="0"/>
        <v>76</v>
      </c>
      <c r="H16" s="18">
        <f>G16</f>
        <v>76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20">
        <v>0</v>
      </c>
      <c r="R16" s="22">
        <v>10</v>
      </c>
      <c r="S16" s="15">
        <v>6</v>
      </c>
    </row>
    <row r="17" spans="1:19" ht="12">
      <c r="A17" s="66"/>
      <c r="B17" s="55" t="s">
        <v>52</v>
      </c>
      <c r="C17" s="15">
        <v>52</v>
      </c>
      <c r="D17" s="19">
        <v>55</v>
      </c>
      <c r="E17" s="19">
        <v>46</v>
      </c>
      <c r="F17" s="20">
        <v>0</v>
      </c>
      <c r="G17" s="15">
        <f t="shared" si="0"/>
        <v>153</v>
      </c>
      <c r="H17" s="18">
        <f>G17</f>
        <v>153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20">
        <v>0</v>
      </c>
      <c r="R17" s="22">
        <v>23</v>
      </c>
      <c r="S17" s="15">
        <v>5</v>
      </c>
    </row>
    <row r="18" spans="1:19" ht="12">
      <c r="A18" s="66"/>
      <c r="B18" s="55" t="s">
        <v>53</v>
      </c>
      <c r="C18" s="15">
        <v>160</v>
      </c>
      <c r="D18" s="19">
        <v>160</v>
      </c>
      <c r="E18" s="19">
        <v>193</v>
      </c>
      <c r="F18" s="20">
        <v>0</v>
      </c>
      <c r="G18" s="15">
        <f t="shared" si="0"/>
        <v>513</v>
      </c>
      <c r="H18" s="18">
        <f>G18</f>
        <v>513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20">
        <v>0</v>
      </c>
      <c r="R18" s="22">
        <v>37</v>
      </c>
      <c r="S18" s="15">
        <v>6</v>
      </c>
    </row>
    <row r="19" spans="1:19" ht="12">
      <c r="A19" s="66"/>
      <c r="B19" s="55" t="s">
        <v>54</v>
      </c>
      <c r="C19" s="15">
        <v>357</v>
      </c>
      <c r="D19" s="19">
        <v>359</v>
      </c>
      <c r="E19" s="19">
        <v>358</v>
      </c>
      <c r="F19" s="20">
        <v>0</v>
      </c>
      <c r="G19" s="15">
        <f t="shared" si="0"/>
        <v>1074</v>
      </c>
      <c r="H19" s="18">
        <f>G19-I19</f>
        <v>955</v>
      </c>
      <c r="I19" s="19">
        <v>119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20">
        <v>0</v>
      </c>
      <c r="R19" s="22">
        <v>69</v>
      </c>
      <c r="S19" s="15">
        <v>12</v>
      </c>
    </row>
    <row r="20" spans="1:19" ht="12">
      <c r="A20" s="66"/>
      <c r="B20" s="55" t="s">
        <v>55</v>
      </c>
      <c r="C20" s="15">
        <v>198</v>
      </c>
      <c r="D20" s="19">
        <v>194</v>
      </c>
      <c r="E20" s="19">
        <v>191</v>
      </c>
      <c r="F20" s="20">
        <v>0</v>
      </c>
      <c r="G20" s="15">
        <f t="shared" si="0"/>
        <v>583</v>
      </c>
      <c r="H20" s="18">
        <v>0</v>
      </c>
      <c r="I20" s="19">
        <v>0</v>
      </c>
      <c r="J20" s="19">
        <v>0</v>
      </c>
      <c r="K20" s="19">
        <v>0</v>
      </c>
      <c r="L20" s="19">
        <f>G20</f>
        <v>583</v>
      </c>
      <c r="M20" s="19">
        <v>0</v>
      </c>
      <c r="N20" s="19">
        <v>0</v>
      </c>
      <c r="O20" s="19">
        <v>0</v>
      </c>
      <c r="P20" s="19">
        <v>0</v>
      </c>
      <c r="Q20" s="20">
        <v>0</v>
      </c>
      <c r="R20" s="22">
        <v>51</v>
      </c>
      <c r="S20" s="15">
        <v>21</v>
      </c>
    </row>
    <row r="21" spans="1:19" ht="12">
      <c r="A21" s="66"/>
      <c r="B21" s="55" t="s">
        <v>56</v>
      </c>
      <c r="C21" s="15">
        <v>159</v>
      </c>
      <c r="D21" s="19">
        <v>195</v>
      </c>
      <c r="E21" s="19">
        <v>175</v>
      </c>
      <c r="F21" s="20">
        <v>0</v>
      </c>
      <c r="G21" s="15">
        <f t="shared" si="0"/>
        <v>529</v>
      </c>
      <c r="H21" s="18">
        <v>0</v>
      </c>
      <c r="I21" s="19">
        <v>0</v>
      </c>
      <c r="J21" s="19">
        <v>0</v>
      </c>
      <c r="K21" s="19">
        <v>0</v>
      </c>
      <c r="L21" s="19">
        <v>0</v>
      </c>
      <c r="M21" s="19">
        <f>G21</f>
        <v>529</v>
      </c>
      <c r="N21" s="19">
        <v>0</v>
      </c>
      <c r="O21" s="19">
        <v>0</v>
      </c>
      <c r="P21" s="19">
        <v>0</v>
      </c>
      <c r="Q21" s="20">
        <v>0</v>
      </c>
      <c r="R21" s="22">
        <v>44</v>
      </c>
      <c r="S21" s="15">
        <v>9</v>
      </c>
    </row>
    <row r="22" spans="1:19" ht="12">
      <c r="A22" s="66"/>
      <c r="B22" s="55" t="s">
        <v>57</v>
      </c>
      <c r="C22" s="15">
        <v>156</v>
      </c>
      <c r="D22" s="19">
        <v>127</v>
      </c>
      <c r="E22" s="19">
        <v>149</v>
      </c>
      <c r="F22" s="20">
        <v>0</v>
      </c>
      <c r="G22" s="15">
        <f t="shared" si="0"/>
        <v>432</v>
      </c>
      <c r="H22" s="18">
        <v>0</v>
      </c>
      <c r="I22" s="19">
        <v>0</v>
      </c>
      <c r="J22" s="19">
        <v>0</v>
      </c>
      <c r="K22" s="19">
        <f>G22</f>
        <v>432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0">
        <v>0</v>
      </c>
      <c r="R22" s="22">
        <v>40</v>
      </c>
      <c r="S22" s="15">
        <v>18</v>
      </c>
    </row>
    <row r="23" spans="1:19" ht="12">
      <c r="A23" s="66"/>
      <c r="B23" s="55" t="s">
        <v>58</v>
      </c>
      <c r="C23" s="15">
        <v>323</v>
      </c>
      <c r="D23" s="19">
        <v>318</v>
      </c>
      <c r="E23" s="19">
        <v>349</v>
      </c>
      <c r="F23" s="20">
        <v>0</v>
      </c>
      <c r="G23" s="15">
        <f t="shared" si="0"/>
        <v>990</v>
      </c>
      <c r="H23" s="18">
        <f>G23-J23</f>
        <v>875</v>
      </c>
      <c r="I23" s="19">
        <v>0</v>
      </c>
      <c r="J23" s="19">
        <v>115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20">
        <v>0</v>
      </c>
      <c r="R23" s="22">
        <v>64</v>
      </c>
      <c r="S23" s="15">
        <v>9</v>
      </c>
    </row>
    <row r="24" spans="1:19" ht="12">
      <c r="A24" s="66"/>
      <c r="B24" s="55" t="s">
        <v>59</v>
      </c>
      <c r="C24" s="15">
        <v>27</v>
      </c>
      <c r="D24" s="19">
        <v>27</v>
      </c>
      <c r="E24" s="19">
        <v>21</v>
      </c>
      <c r="F24" s="20">
        <v>0</v>
      </c>
      <c r="G24" s="15">
        <f t="shared" si="0"/>
        <v>75</v>
      </c>
      <c r="H24" s="18">
        <f>G24</f>
        <v>75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9">
        <v>0</v>
      </c>
      <c r="Q24" s="20">
        <v>0</v>
      </c>
      <c r="R24" s="22">
        <v>9</v>
      </c>
      <c r="S24" s="15">
        <v>1</v>
      </c>
    </row>
    <row r="25" spans="1:19" ht="12">
      <c r="A25" s="66"/>
      <c r="B25" s="55" t="s">
        <v>60</v>
      </c>
      <c r="C25" s="15">
        <v>191</v>
      </c>
      <c r="D25" s="19">
        <v>203</v>
      </c>
      <c r="E25" s="19">
        <v>186</v>
      </c>
      <c r="F25" s="20">
        <v>0</v>
      </c>
      <c r="G25" s="15">
        <f t="shared" si="0"/>
        <v>580</v>
      </c>
      <c r="H25" s="18">
        <f>G25-I25</f>
        <v>465</v>
      </c>
      <c r="I25" s="19">
        <v>115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20">
        <v>0</v>
      </c>
      <c r="R25" s="22">
        <v>42</v>
      </c>
      <c r="S25" s="15">
        <v>8</v>
      </c>
    </row>
    <row r="26" spans="1:19" ht="12">
      <c r="A26" s="66"/>
      <c r="B26" s="56" t="s">
        <v>21</v>
      </c>
      <c r="C26" s="15">
        <v>133</v>
      </c>
      <c r="D26" s="19">
        <v>140</v>
      </c>
      <c r="E26" s="19">
        <v>126</v>
      </c>
      <c r="F26" s="20">
        <v>0</v>
      </c>
      <c r="G26" s="15">
        <f t="shared" si="0"/>
        <v>399</v>
      </c>
      <c r="H26" s="18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9">
        <f>G26</f>
        <v>399</v>
      </c>
      <c r="Q26" s="20">
        <v>0</v>
      </c>
      <c r="R26" s="22">
        <v>41</v>
      </c>
      <c r="S26" s="15">
        <v>10</v>
      </c>
    </row>
    <row r="27" spans="1:19" ht="12">
      <c r="A27" s="66"/>
      <c r="B27" s="55" t="s">
        <v>61</v>
      </c>
      <c r="C27" s="15">
        <v>65</v>
      </c>
      <c r="D27" s="19">
        <v>71</v>
      </c>
      <c r="E27" s="19">
        <v>79</v>
      </c>
      <c r="F27" s="20">
        <v>0</v>
      </c>
      <c r="G27" s="15">
        <f t="shared" si="0"/>
        <v>215</v>
      </c>
      <c r="H27" s="18">
        <f>G27-M27</f>
        <v>189</v>
      </c>
      <c r="I27" s="19">
        <v>0</v>
      </c>
      <c r="J27" s="19">
        <v>0</v>
      </c>
      <c r="K27" s="19">
        <v>0</v>
      </c>
      <c r="L27" s="19">
        <v>0</v>
      </c>
      <c r="M27" s="19">
        <v>26</v>
      </c>
      <c r="N27" s="19">
        <v>0</v>
      </c>
      <c r="O27" s="19">
        <v>0</v>
      </c>
      <c r="P27" s="19">
        <v>0</v>
      </c>
      <c r="Q27" s="20">
        <v>0</v>
      </c>
      <c r="R27" s="22">
        <v>26</v>
      </c>
      <c r="S27" s="15">
        <v>5</v>
      </c>
    </row>
    <row r="28" spans="1:19" ht="12">
      <c r="A28" s="66"/>
      <c r="B28" s="55" t="s">
        <v>62</v>
      </c>
      <c r="C28" s="15">
        <v>21</v>
      </c>
      <c r="D28" s="19">
        <v>49</v>
      </c>
      <c r="E28" s="19">
        <v>42</v>
      </c>
      <c r="F28" s="20">
        <v>0</v>
      </c>
      <c r="G28" s="15">
        <f t="shared" si="0"/>
        <v>112</v>
      </c>
      <c r="H28" s="18">
        <f>G28</f>
        <v>112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20">
        <v>0</v>
      </c>
      <c r="R28" s="22">
        <v>22</v>
      </c>
      <c r="S28" s="15">
        <v>5</v>
      </c>
    </row>
    <row r="29" spans="1:19" ht="12">
      <c r="A29" s="66"/>
      <c r="B29" s="55" t="s">
        <v>63</v>
      </c>
      <c r="C29" s="15">
        <v>116</v>
      </c>
      <c r="D29" s="19">
        <v>104</v>
      </c>
      <c r="E29" s="19">
        <v>91</v>
      </c>
      <c r="F29" s="20">
        <v>0</v>
      </c>
      <c r="G29" s="15">
        <f t="shared" si="0"/>
        <v>311</v>
      </c>
      <c r="H29" s="18">
        <f>G29-K29</f>
        <v>218</v>
      </c>
      <c r="I29" s="19">
        <v>0</v>
      </c>
      <c r="J29" s="19">
        <v>0</v>
      </c>
      <c r="K29" s="19">
        <v>93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20">
        <v>0</v>
      </c>
      <c r="R29" s="22">
        <v>29</v>
      </c>
      <c r="S29" s="15">
        <v>7</v>
      </c>
    </row>
    <row r="30" spans="1:19" ht="12">
      <c r="A30" s="66"/>
      <c r="B30" s="55" t="s">
        <v>64</v>
      </c>
      <c r="C30" s="15">
        <v>107</v>
      </c>
      <c r="D30" s="19">
        <v>139</v>
      </c>
      <c r="E30" s="19">
        <v>135</v>
      </c>
      <c r="F30" s="20">
        <v>0</v>
      </c>
      <c r="G30" s="15">
        <f t="shared" si="0"/>
        <v>381</v>
      </c>
      <c r="H30" s="18">
        <f>G30-Q30</f>
        <v>316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20">
        <v>65</v>
      </c>
      <c r="R30" s="22">
        <v>37</v>
      </c>
      <c r="S30" s="15">
        <v>6</v>
      </c>
    </row>
    <row r="31" spans="1:19" ht="12">
      <c r="A31" s="66"/>
      <c r="B31" s="55" t="s">
        <v>65</v>
      </c>
      <c r="C31" s="15">
        <v>110</v>
      </c>
      <c r="D31" s="19">
        <v>89</v>
      </c>
      <c r="E31" s="19">
        <v>107</v>
      </c>
      <c r="F31" s="20">
        <v>0</v>
      </c>
      <c r="G31" s="15">
        <f t="shared" si="0"/>
        <v>306</v>
      </c>
      <c r="H31" s="18">
        <v>0</v>
      </c>
      <c r="I31" s="19">
        <v>0</v>
      </c>
      <c r="J31" s="19">
        <v>0</v>
      </c>
      <c r="K31" s="19">
        <v>0</v>
      </c>
      <c r="L31" s="19">
        <f>G31</f>
        <v>306</v>
      </c>
      <c r="M31" s="19">
        <v>0</v>
      </c>
      <c r="N31" s="19">
        <v>0</v>
      </c>
      <c r="O31" s="19">
        <v>0</v>
      </c>
      <c r="P31" s="19">
        <v>0</v>
      </c>
      <c r="Q31" s="20">
        <v>0</v>
      </c>
      <c r="R31" s="22">
        <v>33</v>
      </c>
      <c r="S31" s="15">
        <v>16</v>
      </c>
    </row>
    <row r="32" spans="1:19" ht="12">
      <c r="A32" s="66"/>
      <c r="B32" s="55" t="s">
        <v>66</v>
      </c>
      <c r="C32" s="15">
        <v>275</v>
      </c>
      <c r="D32" s="19">
        <v>260</v>
      </c>
      <c r="E32" s="19">
        <v>270</v>
      </c>
      <c r="F32" s="20">
        <v>0</v>
      </c>
      <c r="G32" s="15">
        <f t="shared" si="0"/>
        <v>805</v>
      </c>
      <c r="H32" s="18">
        <f>G32-I32</f>
        <v>702</v>
      </c>
      <c r="I32" s="19">
        <v>103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20">
        <v>0</v>
      </c>
      <c r="R32" s="22">
        <v>58</v>
      </c>
      <c r="S32" s="15">
        <v>9</v>
      </c>
    </row>
    <row r="33" spans="1:19" ht="12">
      <c r="A33" s="66"/>
      <c r="B33" s="55" t="s">
        <v>67</v>
      </c>
      <c r="C33" s="15">
        <v>25</v>
      </c>
      <c r="D33" s="19">
        <v>17</v>
      </c>
      <c r="E33" s="19">
        <v>21</v>
      </c>
      <c r="F33" s="20">
        <v>0</v>
      </c>
      <c r="G33" s="15">
        <f t="shared" si="0"/>
        <v>63</v>
      </c>
      <c r="H33" s="18">
        <f>G33</f>
        <v>63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20">
        <v>0</v>
      </c>
      <c r="R33" s="22">
        <v>9</v>
      </c>
      <c r="S33" s="15">
        <v>1</v>
      </c>
    </row>
    <row r="34" spans="1:19" ht="12">
      <c r="A34" s="66"/>
      <c r="B34" s="55" t="s">
        <v>68</v>
      </c>
      <c r="C34" s="15">
        <v>157</v>
      </c>
      <c r="D34" s="19">
        <v>154</v>
      </c>
      <c r="E34" s="19">
        <v>151</v>
      </c>
      <c r="F34" s="20">
        <v>0</v>
      </c>
      <c r="G34" s="15">
        <f t="shared" si="0"/>
        <v>462</v>
      </c>
      <c r="H34" s="18">
        <v>0</v>
      </c>
      <c r="I34" s="19">
        <v>0</v>
      </c>
      <c r="J34" s="19">
        <v>0</v>
      </c>
      <c r="K34" s="19">
        <v>0</v>
      </c>
      <c r="L34" s="19">
        <v>0</v>
      </c>
      <c r="M34" s="19">
        <f>G34</f>
        <v>462</v>
      </c>
      <c r="N34" s="19">
        <v>0</v>
      </c>
      <c r="O34" s="19">
        <v>0</v>
      </c>
      <c r="P34" s="19">
        <v>0</v>
      </c>
      <c r="Q34" s="20">
        <v>0</v>
      </c>
      <c r="R34" s="22">
        <v>41</v>
      </c>
      <c r="S34" s="15">
        <v>8</v>
      </c>
    </row>
    <row r="35" spans="1:19" ht="12">
      <c r="A35" s="66"/>
      <c r="B35" s="55" t="s">
        <v>69</v>
      </c>
      <c r="C35" s="15">
        <v>59</v>
      </c>
      <c r="D35" s="19">
        <v>58</v>
      </c>
      <c r="E35" s="19">
        <v>54</v>
      </c>
      <c r="F35" s="20">
        <v>14</v>
      </c>
      <c r="G35" s="15">
        <f t="shared" si="0"/>
        <v>185</v>
      </c>
      <c r="H35" s="18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f>G35</f>
        <v>185</v>
      </c>
      <c r="O35" s="19">
        <v>0</v>
      </c>
      <c r="P35" s="19">
        <v>0</v>
      </c>
      <c r="Q35" s="20">
        <v>0</v>
      </c>
      <c r="R35" s="22">
        <v>25</v>
      </c>
      <c r="S35" s="15">
        <v>12</v>
      </c>
    </row>
    <row r="36" spans="1:19" ht="12">
      <c r="A36" s="66"/>
      <c r="B36" s="55" t="s">
        <v>70</v>
      </c>
      <c r="C36" s="15">
        <v>171</v>
      </c>
      <c r="D36" s="19">
        <v>191</v>
      </c>
      <c r="E36" s="19">
        <v>189</v>
      </c>
      <c r="F36" s="20">
        <v>0</v>
      </c>
      <c r="G36" s="15">
        <f t="shared" si="0"/>
        <v>551</v>
      </c>
      <c r="H36" s="18">
        <f>G36-I36</f>
        <v>448</v>
      </c>
      <c r="I36" s="19">
        <v>103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20">
        <v>0</v>
      </c>
      <c r="R36" s="22">
        <v>44</v>
      </c>
      <c r="S36" s="15">
        <v>7</v>
      </c>
    </row>
    <row r="37" spans="1:19" ht="12">
      <c r="A37" s="66"/>
      <c r="B37" s="55" t="s">
        <v>71</v>
      </c>
      <c r="C37" s="15">
        <v>0</v>
      </c>
      <c r="D37" s="19">
        <v>62</v>
      </c>
      <c r="E37" s="19">
        <v>108</v>
      </c>
      <c r="F37" s="20">
        <v>0</v>
      </c>
      <c r="G37" s="15">
        <f t="shared" si="0"/>
        <v>170</v>
      </c>
      <c r="H37" s="18">
        <v>0</v>
      </c>
      <c r="I37" s="19">
        <v>0</v>
      </c>
      <c r="J37" s="19">
        <v>0</v>
      </c>
      <c r="K37" s="19">
        <v>0</v>
      </c>
      <c r="L37" s="19">
        <f>G37</f>
        <v>170</v>
      </c>
      <c r="M37" s="19">
        <v>0</v>
      </c>
      <c r="N37" s="19">
        <v>0</v>
      </c>
      <c r="O37" s="19">
        <v>0</v>
      </c>
      <c r="P37" s="19">
        <v>0</v>
      </c>
      <c r="Q37" s="20">
        <v>0</v>
      </c>
      <c r="R37" s="22">
        <v>25</v>
      </c>
      <c r="S37" s="15">
        <v>10</v>
      </c>
    </row>
    <row r="38" spans="1:19" ht="12">
      <c r="A38" s="66"/>
      <c r="B38" s="55" t="s">
        <v>72</v>
      </c>
      <c r="C38" s="15">
        <v>0</v>
      </c>
      <c r="D38" s="19">
        <v>120</v>
      </c>
      <c r="E38" s="19">
        <v>117</v>
      </c>
      <c r="F38" s="20">
        <v>0</v>
      </c>
      <c r="G38" s="15">
        <f t="shared" si="0"/>
        <v>237</v>
      </c>
      <c r="H38" s="18">
        <v>0</v>
      </c>
      <c r="I38" s="19">
        <v>0</v>
      </c>
      <c r="J38" s="19">
        <v>0</v>
      </c>
      <c r="K38" s="19">
        <f>G38-P38</f>
        <v>157</v>
      </c>
      <c r="L38" s="19">
        <v>0</v>
      </c>
      <c r="M38" s="19">
        <v>0</v>
      </c>
      <c r="N38" s="19">
        <v>0</v>
      </c>
      <c r="O38" s="19">
        <v>0</v>
      </c>
      <c r="P38" s="19">
        <v>80</v>
      </c>
      <c r="Q38" s="20">
        <v>0</v>
      </c>
      <c r="R38" s="22">
        <v>25</v>
      </c>
      <c r="S38" s="15">
        <v>6</v>
      </c>
    </row>
    <row r="39" spans="1:19" ht="12">
      <c r="A39" s="66"/>
      <c r="B39" s="57" t="s">
        <v>92</v>
      </c>
      <c r="C39" s="15">
        <v>184</v>
      </c>
      <c r="D39" s="19">
        <v>0</v>
      </c>
      <c r="E39" s="19">
        <v>0</v>
      </c>
      <c r="F39" s="20"/>
      <c r="G39" s="15">
        <f>SUM(C39:F39)</f>
        <v>184</v>
      </c>
      <c r="H39" s="18">
        <v>0</v>
      </c>
      <c r="I39" s="19">
        <v>0</v>
      </c>
      <c r="J39" s="19">
        <v>0</v>
      </c>
      <c r="K39" s="19">
        <f>G39-P39-L39</f>
        <v>74</v>
      </c>
      <c r="L39" s="19">
        <v>70</v>
      </c>
      <c r="M39" s="19">
        <v>0</v>
      </c>
      <c r="N39" s="19">
        <v>0</v>
      </c>
      <c r="O39" s="19">
        <v>0</v>
      </c>
      <c r="P39" s="19">
        <v>40</v>
      </c>
      <c r="Q39" s="20">
        <v>0</v>
      </c>
      <c r="R39" s="22">
        <v>16</v>
      </c>
      <c r="S39" s="15">
        <v>8</v>
      </c>
    </row>
    <row r="40" spans="1:19" ht="12">
      <c r="A40" s="66"/>
      <c r="B40" s="55" t="s">
        <v>73</v>
      </c>
      <c r="C40" s="15">
        <v>44</v>
      </c>
      <c r="D40" s="19">
        <v>42</v>
      </c>
      <c r="E40" s="19">
        <v>24</v>
      </c>
      <c r="F40" s="20">
        <v>0</v>
      </c>
      <c r="G40" s="15">
        <f t="shared" si="0"/>
        <v>110</v>
      </c>
      <c r="H40" s="18">
        <f>G40</f>
        <v>110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20">
        <v>0</v>
      </c>
      <c r="R40" s="22">
        <v>14</v>
      </c>
      <c r="S40" s="15">
        <v>3</v>
      </c>
    </row>
    <row r="41" spans="1:19" ht="12">
      <c r="A41" s="66"/>
      <c r="B41" s="55" t="s">
        <v>74</v>
      </c>
      <c r="C41" s="15">
        <v>66</v>
      </c>
      <c r="D41" s="19">
        <v>88</v>
      </c>
      <c r="E41" s="19">
        <v>107</v>
      </c>
      <c r="F41" s="20">
        <v>0</v>
      </c>
      <c r="G41" s="15">
        <f t="shared" si="0"/>
        <v>261</v>
      </c>
      <c r="H41" s="18">
        <f>G41</f>
        <v>261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20">
        <v>0</v>
      </c>
      <c r="R41" s="22">
        <v>31</v>
      </c>
      <c r="S41" s="15">
        <v>5</v>
      </c>
    </row>
    <row r="42" spans="1:19" ht="12">
      <c r="A42" s="66"/>
      <c r="B42" s="55" t="s">
        <v>75</v>
      </c>
      <c r="C42" s="15">
        <v>112</v>
      </c>
      <c r="D42" s="19">
        <v>119</v>
      </c>
      <c r="E42" s="19">
        <v>118</v>
      </c>
      <c r="F42" s="20">
        <v>0</v>
      </c>
      <c r="G42" s="15">
        <f t="shared" si="0"/>
        <v>349</v>
      </c>
      <c r="H42" s="18">
        <f>G42-M42</f>
        <v>229</v>
      </c>
      <c r="I42" s="19">
        <v>0</v>
      </c>
      <c r="J42" s="19">
        <v>0</v>
      </c>
      <c r="K42" s="19">
        <v>0</v>
      </c>
      <c r="L42" s="19">
        <v>0</v>
      </c>
      <c r="M42" s="19">
        <v>120</v>
      </c>
      <c r="N42" s="19">
        <v>0</v>
      </c>
      <c r="O42" s="19">
        <v>0</v>
      </c>
      <c r="P42" s="19">
        <v>0</v>
      </c>
      <c r="Q42" s="20">
        <v>0</v>
      </c>
      <c r="R42" s="22">
        <v>30</v>
      </c>
      <c r="S42" s="15">
        <v>5</v>
      </c>
    </row>
    <row r="43" spans="1:19" ht="12">
      <c r="A43" s="66"/>
      <c r="B43" s="55" t="s">
        <v>76</v>
      </c>
      <c r="C43" s="15">
        <v>35</v>
      </c>
      <c r="D43" s="19">
        <v>40</v>
      </c>
      <c r="E43" s="19">
        <v>40</v>
      </c>
      <c r="F43" s="20">
        <v>0</v>
      </c>
      <c r="G43" s="15">
        <f t="shared" si="0"/>
        <v>115</v>
      </c>
      <c r="H43" s="18">
        <f>G43</f>
        <v>115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20">
        <v>0</v>
      </c>
      <c r="R43" s="22">
        <v>21</v>
      </c>
      <c r="S43" s="15">
        <v>6</v>
      </c>
    </row>
    <row r="44" spans="1:19" ht="12">
      <c r="A44" s="66"/>
      <c r="B44" s="55" t="s">
        <v>77</v>
      </c>
      <c r="C44" s="15">
        <v>65</v>
      </c>
      <c r="D44" s="19">
        <v>65</v>
      </c>
      <c r="E44" s="19">
        <v>56</v>
      </c>
      <c r="F44" s="20">
        <v>11</v>
      </c>
      <c r="G44" s="15">
        <f t="shared" si="0"/>
        <v>197</v>
      </c>
      <c r="H44" s="18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f>G44</f>
        <v>197</v>
      </c>
      <c r="O44" s="19">
        <v>0</v>
      </c>
      <c r="P44" s="19">
        <v>0</v>
      </c>
      <c r="Q44" s="20">
        <v>0</v>
      </c>
      <c r="R44" s="22">
        <v>25</v>
      </c>
      <c r="S44" s="15">
        <v>25</v>
      </c>
    </row>
    <row r="45" spans="1:19" s="3" customFormat="1" ht="12">
      <c r="A45" s="67"/>
      <c r="B45" s="12" t="s">
        <v>94</v>
      </c>
      <c r="C45" s="23">
        <f>SUM(C5:C44)</f>
        <v>5699</v>
      </c>
      <c r="D45" s="24">
        <f>SUM(D5:D44)</f>
        <v>5725</v>
      </c>
      <c r="E45" s="24">
        <f>SUM(E5:E44)</f>
        <v>5929</v>
      </c>
      <c r="F45" s="25">
        <f>SUM(F5:F44)</f>
        <v>25</v>
      </c>
      <c r="G45" s="23">
        <f>SUM(C45:F45)</f>
        <v>17378</v>
      </c>
      <c r="H45" s="26">
        <f aca="true" t="shared" si="1" ref="H45:R45">SUM(H5:H44)</f>
        <v>9787</v>
      </c>
      <c r="I45" s="24">
        <f t="shared" si="1"/>
        <v>676</v>
      </c>
      <c r="J45" s="24">
        <f t="shared" si="1"/>
        <v>115</v>
      </c>
      <c r="K45" s="24">
        <f t="shared" si="1"/>
        <v>992</v>
      </c>
      <c r="L45" s="24">
        <f t="shared" si="1"/>
        <v>1904</v>
      </c>
      <c r="M45" s="24">
        <f t="shared" si="1"/>
        <v>2135</v>
      </c>
      <c r="N45" s="24">
        <f t="shared" si="1"/>
        <v>382</v>
      </c>
      <c r="O45" s="24">
        <f t="shared" si="1"/>
        <v>0</v>
      </c>
      <c r="P45" s="24">
        <f t="shared" si="1"/>
        <v>1322</v>
      </c>
      <c r="Q45" s="25">
        <f t="shared" si="1"/>
        <v>65</v>
      </c>
      <c r="R45" s="27">
        <f t="shared" si="1"/>
        <v>1513</v>
      </c>
      <c r="S45" s="23">
        <f>SUM(S5:S44)</f>
        <v>378</v>
      </c>
    </row>
    <row r="46" spans="1:19" ht="12">
      <c r="A46" s="60" t="s">
        <v>6</v>
      </c>
      <c r="B46" s="55" t="s">
        <v>78</v>
      </c>
      <c r="C46" s="15">
        <v>128</v>
      </c>
      <c r="D46" s="19">
        <v>137</v>
      </c>
      <c r="E46" s="19">
        <v>133</v>
      </c>
      <c r="F46" s="20">
        <v>0</v>
      </c>
      <c r="G46" s="28">
        <f t="shared" si="0"/>
        <v>398</v>
      </c>
      <c r="H46" s="18">
        <f>G46-Q46</f>
        <v>306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20">
        <v>92</v>
      </c>
      <c r="R46" s="22">
        <v>38</v>
      </c>
      <c r="S46" s="15">
        <v>6</v>
      </c>
    </row>
    <row r="47" spans="1:19" s="3" customFormat="1" ht="12">
      <c r="A47" s="68"/>
      <c r="B47" s="12" t="s">
        <v>10</v>
      </c>
      <c r="C47" s="23">
        <f aca="true" t="shared" si="2" ref="C47:S47">SUM(C46)</f>
        <v>128</v>
      </c>
      <c r="D47" s="24">
        <f t="shared" si="2"/>
        <v>137</v>
      </c>
      <c r="E47" s="24">
        <f t="shared" si="2"/>
        <v>133</v>
      </c>
      <c r="F47" s="25">
        <f t="shared" si="2"/>
        <v>0</v>
      </c>
      <c r="G47" s="29">
        <f>SUM(C47:F47)</f>
        <v>398</v>
      </c>
      <c r="H47" s="26">
        <f t="shared" si="2"/>
        <v>306</v>
      </c>
      <c r="I47" s="24">
        <f t="shared" si="2"/>
        <v>0</v>
      </c>
      <c r="J47" s="24">
        <f t="shared" si="2"/>
        <v>0</v>
      </c>
      <c r="K47" s="24">
        <f t="shared" si="2"/>
        <v>0</v>
      </c>
      <c r="L47" s="24">
        <f t="shared" si="2"/>
        <v>0</v>
      </c>
      <c r="M47" s="24">
        <f t="shared" si="2"/>
        <v>0</v>
      </c>
      <c r="N47" s="24">
        <f t="shared" si="2"/>
        <v>0</v>
      </c>
      <c r="O47" s="24">
        <f t="shared" si="2"/>
        <v>0</v>
      </c>
      <c r="P47" s="24">
        <f t="shared" si="2"/>
        <v>0</v>
      </c>
      <c r="Q47" s="25">
        <f t="shared" si="2"/>
        <v>92</v>
      </c>
      <c r="R47" s="27">
        <f t="shared" si="2"/>
        <v>38</v>
      </c>
      <c r="S47" s="23">
        <f t="shared" si="2"/>
        <v>6</v>
      </c>
    </row>
    <row r="48" spans="1:19" ht="12">
      <c r="A48" s="69" t="s">
        <v>7</v>
      </c>
      <c r="B48" s="55" t="s">
        <v>79</v>
      </c>
      <c r="C48" s="15">
        <v>241</v>
      </c>
      <c r="D48" s="19">
        <v>213</v>
      </c>
      <c r="E48" s="19">
        <v>202</v>
      </c>
      <c r="F48" s="20">
        <v>0</v>
      </c>
      <c r="G48" s="15">
        <f t="shared" si="0"/>
        <v>656</v>
      </c>
      <c r="H48" s="18">
        <f>G48-O48</f>
        <v>544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112</v>
      </c>
      <c r="P48" s="19">
        <v>0</v>
      </c>
      <c r="Q48" s="20">
        <v>0</v>
      </c>
      <c r="R48" s="22">
        <v>54</v>
      </c>
      <c r="S48" s="15">
        <v>10</v>
      </c>
    </row>
    <row r="49" spans="1:19" ht="12">
      <c r="A49" s="70"/>
      <c r="B49" s="57" t="s">
        <v>22</v>
      </c>
      <c r="C49" s="15">
        <v>107</v>
      </c>
      <c r="D49" s="19">
        <v>92</v>
      </c>
      <c r="E49" s="19">
        <v>77</v>
      </c>
      <c r="F49" s="20">
        <v>0</v>
      </c>
      <c r="G49" s="15">
        <f t="shared" si="0"/>
        <v>276</v>
      </c>
      <c r="H49" s="18">
        <f>G49</f>
        <v>276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20">
        <v>0</v>
      </c>
      <c r="R49" s="22">
        <v>22</v>
      </c>
      <c r="S49" s="15">
        <v>6</v>
      </c>
    </row>
    <row r="50" spans="1:19" ht="12">
      <c r="A50" s="70"/>
      <c r="B50" s="55" t="s">
        <v>90</v>
      </c>
      <c r="C50" s="15">
        <v>71</v>
      </c>
      <c r="D50" s="19">
        <v>71</v>
      </c>
      <c r="E50" s="19">
        <v>34</v>
      </c>
      <c r="F50" s="20">
        <v>0</v>
      </c>
      <c r="G50" s="15">
        <f t="shared" si="0"/>
        <v>176</v>
      </c>
      <c r="H50" s="18">
        <f>G50</f>
        <v>176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20">
        <v>0</v>
      </c>
      <c r="R50" s="22">
        <v>18</v>
      </c>
      <c r="S50" s="15">
        <v>1</v>
      </c>
    </row>
    <row r="51" spans="1:19" ht="12">
      <c r="A51" s="70"/>
      <c r="B51" s="55" t="s">
        <v>80</v>
      </c>
      <c r="C51" s="15">
        <v>189</v>
      </c>
      <c r="D51" s="19">
        <v>165</v>
      </c>
      <c r="E51" s="19">
        <v>170</v>
      </c>
      <c r="F51" s="20">
        <v>0</v>
      </c>
      <c r="G51" s="15">
        <f t="shared" si="0"/>
        <v>524</v>
      </c>
      <c r="H51" s="18">
        <f>G51-M51</f>
        <v>293</v>
      </c>
      <c r="I51" s="19">
        <v>0</v>
      </c>
      <c r="J51" s="19">
        <v>0</v>
      </c>
      <c r="K51" s="19">
        <v>0</v>
      </c>
      <c r="L51" s="19">
        <v>0</v>
      </c>
      <c r="M51" s="19">
        <v>231</v>
      </c>
      <c r="N51" s="19">
        <v>0</v>
      </c>
      <c r="O51" s="19">
        <v>0</v>
      </c>
      <c r="P51" s="19">
        <v>0</v>
      </c>
      <c r="Q51" s="20">
        <v>0</v>
      </c>
      <c r="R51" s="22">
        <v>38</v>
      </c>
      <c r="S51" s="15">
        <v>5</v>
      </c>
    </row>
    <row r="52" spans="1:19" ht="12">
      <c r="A52" s="70"/>
      <c r="B52" s="55" t="s">
        <v>81</v>
      </c>
      <c r="C52" s="15">
        <v>229</v>
      </c>
      <c r="D52" s="19">
        <v>281</v>
      </c>
      <c r="E52" s="19">
        <v>191</v>
      </c>
      <c r="F52" s="20">
        <v>0</v>
      </c>
      <c r="G52" s="15">
        <f t="shared" si="0"/>
        <v>701</v>
      </c>
      <c r="H52" s="18">
        <f>G52</f>
        <v>701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20">
        <v>0</v>
      </c>
      <c r="R52" s="22">
        <v>43</v>
      </c>
      <c r="S52" s="15">
        <v>7</v>
      </c>
    </row>
    <row r="53" spans="1:19" ht="12">
      <c r="A53" s="70"/>
      <c r="B53" s="55" t="s">
        <v>82</v>
      </c>
      <c r="C53" s="15">
        <v>190</v>
      </c>
      <c r="D53" s="19">
        <v>146</v>
      </c>
      <c r="E53" s="19">
        <v>156</v>
      </c>
      <c r="F53" s="20">
        <v>0</v>
      </c>
      <c r="G53" s="15">
        <f t="shared" si="0"/>
        <v>492</v>
      </c>
      <c r="H53" s="18">
        <f>G53-M53</f>
        <v>392</v>
      </c>
      <c r="I53" s="19">
        <v>0</v>
      </c>
      <c r="J53" s="19">
        <v>0</v>
      </c>
      <c r="K53" s="19">
        <v>0</v>
      </c>
      <c r="L53" s="19">
        <v>0</v>
      </c>
      <c r="M53" s="19">
        <v>100</v>
      </c>
      <c r="N53" s="19">
        <v>0</v>
      </c>
      <c r="O53" s="19">
        <v>0</v>
      </c>
      <c r="P53" s="19">
        <v>0</v>
      </c>
      <c r="Q53" s="20">
        <v>0</v>
      </c>
      <c r="R53" s="22">
        <v>35</v>
      </c>
      <c r="S53" s="15">
        <v>5</v>
      </c>
    </row>
    <row r="54" spans="1:19" ht="12">
      <c r="A54" s="70"/>
      <c r="B54" s="55" t="s">
        <v>83</v>
      </c>
      <c r="C54" s="15">
        <v>157</v>
      </c>
      <c r="D54" s="19">
        <v>137</v>
      </c>
      <c r="E54" s="19">
        <v>141</v>
      </c>
      <c r="F54" s="20">
        <v>0</v>
      </c>
      <c r="G54" s="15">
        <f t="shared" si="0"/>
        <v>435</v>
      </c>
      <c r="H54" s="18">
        <f>G54</f>
        <v>435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20">
        <v>0</v>
      </c>
      <c r="R54" s="22">
        <v>37</v>
      </c>
      <c r="S54" s="15">
        <v>20</v>
      </c>
    </row>
    <row r="55" spans="1:19" ht="12">
      <c r="A55" s="70"/>
      <c r="B55" s="55" t="s">
        <v>84</v>
      </c>
      <c r="C55" s="15">
        <v>20</v>
      </c>
      <c r="D55" s="19">
        <v>15</v>
      </c>
      <c r="E55" s="19">
        <v>17</v>
      </c>
      <c r="F55" s="20">
        <v>0</v>
      </c>
      <c r="G55" s="15">
        <f t="shared" si="0"/>
        <v>52</v>
      </c>
      <c r="H55" s="18">
        <f>G55</f>
        <v>52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20">
        <v>0</v>
      </c>
      <c r="R55" s="22">
        <v>11</v>
      </c>
      <c r="S55" s="15">
        <v>5</v>
      </c>
    </row>
    <row r="56" spans="1:19" ht="12">
      <c r="A56" s="70"/>
      <c r="B56" s="55" t="s">
        <v>85</v>
      </c>
      <c r="C56" s="15">
        <v>121</v>
      </c>
      <c r="D56" s="19">
        <v>129</v>
      </c>
      <c r="E56" s="19">
        <v>145</v>
      </c>
      <c r="F56" s="20">
        <v>0</v>
      </c>
      <c r="G56" s="15">
        <f t="shared" si="0"/>
        <v>395</v>
      </c>
      <c r="H56" s="18">
        <f>G56-M56-Q56</f>
        <v>54</v>
      </c>
      <c r="I56" s="19">
        <v>0</v>
      </c>
      <c r="J56" s="19">
        <v>0</v>
      </c>
      <c r="K56" s="19">
        <v>0</v>
      </c>
      <c r="L56" s="19">
        <v>0</v>
      </c>
      <c r="M56" s="19">
        <v>238</v>
      </c>
      <c r="N56" s="19">
        <v>0</v>
      </c>
      <c r="O56" s="19">
        <v>0</v>
      </c>
      <c r="P56" s="19">
        <v>0</v>
      </c>
      <c r="Q56" s="20">
        <v>103</v>
      </c>
      <c r="R56" s="22">
        <v>29</v>
      </c>
      <c r="S56" s="15">
        <v>3</v>
      </c>
    </row>
    <row r="57" spans="1:19" ht="12">
      <c r="A57" s="70"/>
      <c r="B57" s="55" t="s">
        <v>86</v>
      </c>
      <c r="C57" s="15">
        <v>156</v>
      </c>
      <c r="D57" s="19">
        <v>127</v>
      </c>
      <c r="E57" s="19">
        <v>145</v>
      </c>
      <c r="F57" s="20">
        <v>0</v>
      </c>
      <c r="G57" s="15">
        <f t="shared" si="0"/>
        <v>428</v>
      </c>
      <c r="H57" s="18">
        <f>G57-L57</f>
        <v>342</v>
      </c>
      <c r="I57" s="19">
        <v>0</v>
      </c>
      <c r="J57" s="19">
        <v>0</v>
      </c>
      <c r="K57" s="19">
        <v>0</v>
      </c>
      <c r="L57" s="19">
        <v>86</v>
      </c>
      <c r="M57" s="19">
        <v>0</v>
      </c>
      <c r="N57" s="19">
        <v>0</v>
      </c>
      <c r="O57" s="19">
        <v>0</v>
      </c>
      <c r="P57" s="19">
        <v>0</v>
      </c>
      <c r="Q57" s="20">
        <v>0</v>
      </c>
      <c r="R57" s="22">
        <v>40</v>
      </c>
      <c r="S57" s="15">
        <v>3</v>
      </c>
    </row>
    <row r="58" spans="1:19" s="3" customFormat="1" ht="12">
      <c r="A58" s="71"/>
      <c r="B58" s="12" t="s">
        <v>11</v>
      </c>
      <c r="C58" s="23">
        <f aca="true" t="shared" si="3" ref="C58:S58">SUM(C48:C57)</f>
        <v>1481</v>
      </c>
      <c r="D58" s="24">
        <f t="shared" si="3"/>
        <v>1376</v>
      </c>
      <c r="E58" s="24">
        <f t="shared" si="3"/>
        <v>1278</v>
      </c>
      <c r="F58" s="25">
        <f t="shared" si="3"/>
        <v>0</v>
      </c>
      <c r="G58" s="23">
        <f aca="true" t="shared" si="4" ref="G58:G65">SUM(C58:F58)</f>
        <v>4135</v>
      </c>
      <c r="H58" s="26">
        <f t="shared" si="3"/>
        <v>3265</v>
      </c>
      <c r="I58" s="24">
        <f t="shared" si="3"/>
        <v>0</v>
      </c>
      <c r="J58" s="24">
        <f t="shared" si="3"/>
        <v>0</v>
      </c>
      <c r="K58" s="24">
        <f t="shared" si="3"/>
        <v>0</v>
      </c>
      <c r="L58" s="24">
        <f t="shared" si="3"/>
        <v>86</v>
      </c>
      <c r="M58" s="24">
        <f t="shared" si="3"/>
        <v>569</v>
      </c>
      <c r="N58" s="24">
        <f t="shared" si="3"/>
        <v>0</v>
      </c>
      <c r="O58" s="24">
        <f t="shared" si="3"/>
        <v>112</v>
      </c>
      <c r="P58" s="24">
        <f t="shared" si="3"/>
        <v>0</v>
      </c>
      <c r="Q58" s="25">
        <f t="shared" si="3"/>
        <v>103</v>
      </c>
      <c r="R58" s="27">
        <f t="shared" si="3"/>
        <v>327</v>
      </c>
      <c r="S58" s="23">
        <f t="shared" si="3"/>
        <v>65</v>
      </c>
    </row>
    <row r="59" spans="1:19" s="3" customFormat="1" ht="12">
      <c r="A59" s="63" t="s">
        <v>12</v>
      </c>
      <c r="B59" s="64"/>
      <c r="C59" s="30">
        <f>SUM(C58,C47,C45)</f>
        <v>7308</v>
      </c>
      <c r="D59" s="31">
        <f>SUM(D58,D47,D45)</f>
        <v>7238</v>
      </c>
      <c r="E59" s="31">
        <f>SUM(E58,E47,E45)</f>
        <v>7340</v>
      </c>
      <c r="F59" s="32">
        <f>SUM(F58,F47,F45)</f>
        <v>25</v>
      </c>
      <c r="G59" s="30">
        <f t="shared" si="4"/>
        <v>21911</v>
      </c>
      <c r="H59" s="33">
        <f aca="true" t="shared" si="5" ref="H59:S59">SUM(H58,H47,H45)</f>
        <v>13358</v>
      </c>
      <c r="I59" s="31">
        <f t="shared" si="5"/>
        <v>676</v>
      </c>
      <c r="J59" s="31">
        <f t="shared" si="5"/>
        <v>115</v>
      </c>
      <c r="K59" s="31">
        <f t="shared" si="5"/>
        <v>992</v>
      </c>
      <c r="L59" s="31">
        <f t="shared" si="5"/>
        <v>1990</v>
      </c>
      <c r="M59" s="31">
        <f t="shared" si="5"/>
        <v>2704</v>
      </c>
      <c r="N59" s="31">
        <f t="shared" si="5"/>
        <v>382</v>
      </c>
      <c r="O59" s="31">
        <f t="shared" si="5"/>
        <v>112</v>
      </c>
      <c r="P59" s="31">
        <f t="shared" si="5"/>
        <v>1322</v>
      </c>
      <c r="Q59" s="32">
        <f t="shared" si="5"/>
        <v>260</v>
      </c>
      <c r="R59" s="34">
        <f t="shared" si="5"/>
        <v>1878</v>
      </c>
      <c r="S59" s="30">
        <f t="shared" si="5"/>
        <v>449</v>
      </c>
    </row>
    <row r="60" spans="1:19" s="1" customFormat="1" ht="12">
      <c r="A60" s="72" t="s">
        <v>8</v>
      </c>
      <c r="B60" s="13"/>
      <c r="C60" s="35" t="s">
        <v>13</v>
      </c>
      <c r="D60" s="36" t="s">
        <v>87</v>
      </c>
      <c r="E60" s="36" t="s">
        <v>88</v>
      </c>
      <c r="F60" s="37" t="s">
        <v>14</v>
      </c>
      <c r="G60" s="38">
        <f t="shared" si="4"/>
        <v>0</v>
      </c>
      <c r="H60" s="39"/>
      <c r="I60" s="40"/>
      <c r="J60" s="40"/>
      <c r="K60" s="40"/>
      <c r="L60" s="40"/>
      <c r="M60" s="40"/>
      <c r="N60" s="40"/>
      <c r="O60" s="40"/>
      <c r="P60" s="40"/>
      <c r="Q60" s="41"/>
      <c r="R60" s="42"/>
      <c r="S60" s="38"/>
    </row>
    <row r="61" spans="1:19" s="1" customFormat="1" ht="12">
      <c r="A61" s="73"/>
      <c r="B61" s="57" t="s">
        <v>89</v>
      </c>
      <c r="C61" s="15">
        <v>17</v>
      </c>
      <c r="D61" s="19">
        <v>22</v>
      </c>
      <c r="E61" s="19">
        <v>16</v>
      </c>
      <c r="F61" s="20">
        <v>19</v>
      </c>
      <c r="G61" s="15">
        <f>SUM(C61:F61)</f>
        <v>74</v>
      </c>
      <c r="H61" s="18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f>G61</f>
        <v>74</v>
      </c>
      <c r="P61" s="19">
        <v>0</v>
      </c>
      <c r="Q61" s="20">
        <v>0</v>
      </c>
      <c r="R61" s="22">
        <v>14</v>
      </c>
      <c r="S61" s="15">
        <v>2</v>
      </c>
    </row>
    <row r="62" spans="1:19" s="3" customFormat="1" ht="12">
      <c r="A62" s="73"/>
      <c r="B62" s="57" t="s">
        <v>23</v>
      </c>
      <c r="C62" s="15">
        <v>71</v>
      </c>
      <c r="D62" s="19">
        <v>48</v>
      </c>
      <c r="E62" s="19">
        <v>42</v>
      </c>
      <c r="F62" s="20">
        <v>44</v>
      </c>
      <c r="G62" s="15">
        <f>SUM(C62:F62)</f>
        <v>205</v>
      </c>
      <c r="H62" s="18">
        <v>91</v>
      </c>
      <c r="I62" s="19">
        <v>0</v>
      </c>
      <c r="J62" s="19">
        <v>0</v>
      </c>
      <c r="K62" s="19">
        <v>0</v>
      </c>
      <c r="L62" s="19">
        <f>G62-H62</f>
        <v>114</v>
      </c>
      <c r="M62" s="19">
        <v>0</v>
      </c>
      <c r="N62" s="19">
        <v>0</v>
      </c>
      <c r="O62" s="19">
        <v>0</v>
      </c>
      <c r="P62" s="19">
        <v>0</v>
      </c>
      <c r="Q62" s="20">
        <v>0</v>
      </c>
      <c r="R62" s="22">
        <v>32</v>
      </c>
      <c r="S62" s="15">
        <v>6</v>
      </c>
    </row>
    <row r="63" spans="1:19" s="3" customFormat="1" ht="12">
      <c r="A63" s="73"/>
      <c r="B63" s="57" t="s">
        <v>24</v>
      </c>
      <c r="C63" s="15">
        <v>32</v>
      </c>
      <c r="D63" s="19">
        <v>23</v>
      </c>
      <c r="E63" s="19">
        <v>25</v>
      </c>
      <c r="F63" s="20">
        <v>23</v>
      </c>
      <c r="G63" s="15">
        <f>SUM(C63:F63)</f>
        <v>103</v>
      </c>
      <c r="H63" s="18">
        <f>G63-Q63</f>
        <v>99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20">
        <v>4</v>
      </c>
      <c r="R63" s="22">
        <v>23</v>
      </c>
      <c r="S63" s="15">
        <v>3</v>
      </c>
    </row>
    <row r="64" spans="1:19" s="3" customFormat="1" ht="12">
      <c r="A64" s="73"/>
      <c r="B64" s="57" t="s">
        <v>25</v>
      </c>
      <c r="C64" s="15">
        <v>20</v>
      </c>
      <c r="D64" s="19">
        <v>12</v>
      </c>
      <c r="E64" s="19">
        <v>9</v>
      </c>
      <c r="F64" s="20">
        <v>9</v>
      </c>
      <c r="G64" s="15">
        <f>SUM(C64:F64)</f>
        <v>50</v>
      </c>
      <c r="H64" s="18">
        <f>G64</f>
        <v>50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20">
        <v>0</v>
      </c>
      <c r="R64" s="22">
        <v>9</v>
      </c>
      <c r="S64" s="15">
        <v>1</v>
      </c>
    </row>
    <row r="65" spans="1:19" s="3" customFormat="1" ht="12">
      <c r="A65" s="74"/>
      <c r="B65" s="12" t="s">
        <v>15</v>
      </c>
      <c r="C65" s="23">
        <f aca="true" t="shared" si="6" ref="C65:S65">SUM(C61:C64)</f>
        <v>140</v>
      </c>
      <c r="D65" s="24">
        <f t="shared" si="6"/>
        <v>105</v>
      </c>
      <c r="E65" s="24">
        <f t="shared" si="6"/>
        <v>92</v>
      </c>
      <c r="F65" s="25">
        <f t="shared" si="6"/>
        <v>95</v>
      </c>
      <c r="G65" s="23">
        <f t="shared" si="4"/>
        <v>432</v>
      </c>
      <c r="H65" s="26">
        <f t="shared" si="6"/>
        <v>240</v>
      </c>
      <c r="I65" s="24">
        <f t="shared" si="6"/>
        <v>0</v>
      </c>
      <c r="J65" s="24">
        <f t="shared" si="6"/>
        <v>0</v>
      </c>
      <c r="K65" s="24">
        <f t="shared" si="6"/>
        <v>0</v>
      </c>
      <c r="L65" s="24">
        <f t="shared" si="6"/>
        <v>114</v>
      </c>
      <c r="M65" s="24">
        <f t="shared" si="6"/>
        <v>0</v>
      </c>
      <c r="N65" s="24">
        <f t="shared" si="6"/>
        <v>0</v>
      </c>
      <c r="O65" s="24">
        <f t="shared" si="6"/>
        <v>74</v>
      </c>
      <c r="P65" s="24">
        <f t="shared" si="6"/>
        <v>0</v>
      </c>
      <c r="Q65" s="25">
        <f t="shared" si="6"/>
        <v>4</v>
      </c>
      <c r="R65" s="27">
        <f t="shared" si="6"/>
        <v>78</v>
      </c>
      <c r="S65" s="23">
        <f t="shared" si="6"/>
        <v>12</v>
      </c>
    </row>
    <row r="66" spans="1:19" s="1" customFormat="1" ht="12">
      <c r="A66" s="60" t="s">
        <v>9</v>
      </c>
      <c r="B66" s="58" t="s">
        <v>93</v>
      </c>
      <c r="C66" s="43"/>
      <c r="D66" s="44"/>
      <c r="E66" s="44"/>
      <c r="F66" s="45"/>
      <c r="G66" s="15">
        <v>1794</v>
      </c>
      <c r="H66" s="18">
        <f>G66</f>
        <v>1794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45">
        <v>0</v>
      </c>
      <c r="R66" s="22">
        <v>27</v>
      </c>
      <c r="S66" s="15">
        <v>3</v>
      </c>
    </row>
    <row r="67" spans="1:19" s="1" customFormat="1" ht="12">
      <c r="A67" s="61"/>
      <c r="B67" s="59" t="s">
        <v>16</v>
      </c>
      <c r="C67" s="46"/>
      <c r="D67" s="47"/>
      <c r="E67" s="47"/>
      <c r="F67" s="48"/>
      <c r="G67" s="15">
        <v>63</v>
      </c>
      <c r="H67" s="18">
        <f>G67</f>
        <v>63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48">
        <v>0</v>
      </c>
      <c r="R67" s="22">
        <v>5</v>
      </c>
      <c r="S67" s="15">
        <v>1</v>
      </c>
    </row>
    <row r="68" spans="1:19" s="3" customFormat="1" ht="12.75" thickBot="1">
      <c r="A68" s="62"/>
      <c r="B68" s="14" t="s">
        <v>17</v>
      </c>
      <c r="C68" s="49"/>
      <c r="D68" s="50"/>
      <c r="E68" s="50"/>
      <c r="F68" s="51"/>
      <c r="G68" s="49">
        <f aca="true" t="shared" si="7" ref="G68:S68">SUM(G66:G67)</f>
        <v>1857</v>
      </c>
      <c r="H68" s="52">
        <f t="shared" si="7"/>
        <v>1857</v>
      </c>
      <c r="I68" s="50">
        <f t="shared" si="7"/>
        <v>0</v>
      </c>
      <c r="J68" s="50">
        <f t="shared" si="7"/>
        <v>0</v>
      </c>
      <c r="K68" s="50">
        <f t="shared" si="7"/>
        <v>0</v>
      </c>
      <c r="L68" s="50">
        <f t="shared" si="7"/>
        <v>0</v>
      </c>
      <c r="M68" s="50">
        <f t="shared" si="7"/>
        <v>0</v>
      </c>
      <c r="N68" s="50">
        <f t="shared" si="7"/>
        <v>0</v>
      </c>
      <c r="O68" s="50">
        <f t="shared" si="7"/>
        <v>0</v>
      </c>
      <c r="P68" s="50">
        <f t="shared" si="7"/>
        <v>0</v>
      </c>
      <c r="Q68" s="51">
        <f t="shared" si="7"/>
        <v>0</v>
      </c>
      <c r="R68" s="53">
        <f t="shared" si="7"/>
        <v>32</v>
      </c>
      <c r="S68" s="49">
        <f t="shared" si="7"/>
        <v>4</v>
      </c>
    </row>
    <row r="69" spans="1:19" ht="12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mergeCells count="14">
    <mergeCell ref="A2:A4"/>
    <mergeCell ref="B2:B4"/>
    <mergeCell ref="C2:Q2"/>
    <mergeCell ref="R2:R4"/>
    <mergeCell ref="S2:S4"/>
    <mergeCell ref="C3:F3"/>
    <mergeCell ref="G3:G4"/>
    <mergeCell ref="H3:Q3"/>
    <mergeCell ref="A66:A68"/>
    <mergeCell ref="A59:B59"/>
    <mergeCell ref="A5:A45"/>
    <mergeCell ref="A46:A47"/>
    <mergeCell ref="A48:A58"/>
    <mergeCell ref="A60:A65"/>
  </mergeCells>
  <printOptions/>
  <pageMargins left="0.6692913385826772" right="0.15748031496062992" top="0.5118110236220472" bottom="0.3937007874015748" header="0.3937007874015748" footer="0.2362204724409449"/>
  <pageSetup horizontalDpi="400" verticalDpi="400" orientation="landscape" paperSize="9" scale="74" r:id="rId1"/>
  <headerFooter alignWithMargins="0">
    <oddFooter>&amp;R－１６－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2006-08-11T02:55:24Z</cp:lastPrinted>
  <dcterms:created xsi:type="dcterms:W3CDTF">2004-07-09T08:02:34Z</dcterms:created>
  <dcterms:modified xsi:type="dcterms:W3CDTF">2006-08-11T02:55:56Z</dcterms:modified>
  <cp:category/>
  <cp:version/>
  <cp:contentType/>
  <cp:contentStatus/>
</cp:coreProperties>
</file>