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4保_財政\H25年度\財政課\財政課\決算統計資料\決統R05年度\財政状況資料集\01_回答（第1回）\"/>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CO42" i="10" s="1"/>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<sst xmlns="http://schemas.openxmlformats.org/spreadsheetml/2006/main" count="1121" uniqueCount="571">
  <si>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</si>
  <si>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</si>
  <si>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</si>
  <si>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</si>
  <si>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</si>
  <si>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</si>
  <si>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</si>
  <si>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</si>
  <si>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</si>
  <si>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</si>
  <si>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</si>
  <si>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</si>
  <si>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</si>
  <si>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</si>
  <si>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</si>
  <si>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</si>
  <si>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</si>
  <si>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</si>
  <si>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</si>
  <si>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</si>
  <si>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</si>
  <si>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</si>
  <si>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</si>
  <si>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</si>
  <si>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</si>
  <si>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</si>
  <si>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</si>
  <si>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</si>
  <si>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</si>
  <si>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</si>
  <si>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</si>
  <si>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</si>
  <si>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</si>
  <si>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</si>
  <si>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</si>
  <si>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</si>
  <si>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</si>
  <si>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</si>
  <si>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</si>
  <si>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</si>
  <si>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</si>
  <si>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</si>
  <si>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</si>
  <si>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</si>
  <si>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</si>
  <si>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</si>
  <si>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</si>
  <si>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</si>
  <si>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</si>
  <si>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</si>
  <si>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</si>
  <si>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</si>
  <si>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</si>
  <si>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</si>
  <si>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</si>
  <si>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</si>
  <si>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</si>
  <si>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</si>
  <si>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</si>
  <si>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</si>
  <si>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</si>
  <si>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</si>
  <si>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</si>
  <si>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</si>
  <si>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</si>
  <si>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</si>
  <si>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</si>
  <si>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</si>
  <si>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</si>
  <si>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</si>
  <si>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</si>
  <si>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</si>
  <si>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</si>
  <si>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</si>
  <si>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</si>
  <si>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</si>
  <si>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</si>
  <si>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</si>
  <si>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</si>
  <si>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</si>
  <si>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</si>
  <si>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</si>
  <si>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</si>
  <si>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</si>
  <si>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</si>
  <si>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</si>
  <si>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</si>
  <si>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</si>
  <si>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</si>
  <si>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</si>
  <si>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</si>
  <si>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</si>
  <si>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</si>
  <si>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</si>
  <si>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</si>
  <si>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</si>
  <si>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</si>
  <si>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</si>
  <si>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</si>
  <si>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</si>
  <si>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</si>
  <si>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</si>
  <si>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</si>
  <si>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</si>
  <si>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</si>
  <si>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</si>
  <si>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</si>
  <si>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</si>
  <si>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</si>
  <si>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</si>
  <si>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</si>
  <si>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</si>
  <si>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</si>
  <si>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</si>
  <si>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</si>
  <si>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</si>
  <si>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</si>
  <si>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</si>
  <si>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</si>
  <si>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</si>
  <si>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</si>
  <si>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</si>
  <si>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</si>
  <si>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</si>
  <si>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</si>
  <si>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</si>
  <si>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</si>
  <si>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</si>
  <si>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</si>
  <si>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</si>
  <si>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</si>
  <si>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</si>
  <si>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</si>
  <si>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</si>
  <si>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</si>
  <si>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</si>
  <si>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</si>
  <si>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</si>
  <si>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</si>
  <si>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</si>
  <si>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</si>
  <si>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</si>
  <si>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</si>
  <si>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</si>
  <si>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</si>
  <si>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</si>
  <si>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</si>
  <si>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</si>
  <si>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</si>
  <si>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</si>
  <si>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</si>
  <si>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</si>
  <si>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</si>
  <si>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</si>
  <si>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</si>
  <si>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</si>
  <si>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</si>
  <si>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</si>
  <si>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</si>
  <si>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</si>
  <si>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</si>
  <si>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</si>
  <si>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</si>
  <si>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</si>
  <si>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</si>
  <si>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</si>
  <si>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</si>
  <si>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</si>
  <si>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</si>
  <si>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</si>
  <si>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</si>
  <si>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</si>
  <si>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</si>
  <si>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</si>
  <si>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</si>
  <si>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</si>
  <si>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</si>
  <si>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</si>
  <si>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</si>
  <si>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</si>
  <si>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</si>
  <si>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</si>
  <si>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</si>
  <si>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</si>
  <si>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</si>
  <si>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</si>
  <si>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</si>
  <si>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</si>
  <si>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</si>
  <si>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</si>
  <si>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</si>
  <si>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</si>
  <si>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</si>
  <si>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</si>
  <si>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</si>
  <si>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</si>
  <si>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</si>
  <si>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</si>
  <si>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</si>
  <si>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</si>
  <si>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</si>
  <si>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</si>
  <si>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</si>
  <si>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島根県浜田市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</si>
  <si>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</si>
  <si>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</si>
  <si>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</si>
  <si>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</si>
  <si>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</si>
  <si>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</si>
  <si>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</si>
  <si>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</si>
  <si>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</si>
  <si>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</si>
  <si>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</si>
  <si>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</si>
  <si>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</si>
  <si>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</si>
  <si>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</si>
  <si>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</si>
  <si>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</si>
  <si>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</si>
  <si>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</si>
  <si>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</si>
  <si>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</si>
  <si>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</si>
  <si>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</si>
  <si>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</si>
  <si>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</si>
  <si>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</si>
  <si>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</si>
  <si>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</si>
  <si>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</si>
  <si>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</si>
  <si>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</si>
  <si>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</si>
  <si>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</si>
  <si>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</si>
  <si>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</si>
  <si>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</si>
  <si>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</si>
  <si>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</si>
  <si>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</si>
  <si>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</si>
  <si>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</si>
  <si>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</si>
  <si>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</si>
  <si>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</si>
  <si>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</si>
  <si>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</si>
  <si>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</si>
  <si>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</si>
  <si>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</si>
  <si>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</si>
  <si>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</si>
  <si>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</si>
  <si>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</si>
  <si>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</si>
  <si>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</si>
  <si>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</si>
  <si>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</si>
  <si>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</si>
  <si>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</si>
  <si>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</si>
  <si>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</si>
  <si>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</si>
  <si>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</si>
  <si>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</si>
  <si>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</si>
  <si>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</si>
  <si>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</si>
  <si>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</si>
  <si>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</si>
  <si>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</si>
  <si>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</si>
  <si>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</si>
  <si>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</si>
  <si>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</si>
  <si>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</si>
  <si>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</si>
  <si>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</si>
  <si>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</si>
  <si>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</si>
  <si>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</si>
  <si>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</si>
  <si>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</si>
  <si>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</si>
  <si>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</si>
  <si>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</si>
  <si>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</si>
  <si>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</si>
  <si>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</si>
  <si>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</si>
  <si>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</si>
  <si>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</si>
  <si>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</si>
  <si>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</si>
  <si>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</si>
  <si>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</si>
  <si>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</si>
  <si>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</si>
  <si>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</si>
  <si>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</si>
  <si>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</si>
  <si>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</si>
  <si>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</si>
  <si>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</si>
  <si>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</si>
  <si>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</si>
  <si>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</si>
  <si>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</si>
  <si>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</si>
  <si>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</si>
  <si>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</si>
  <si>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</si>
  <si>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</si>
  <si>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</si>
  <si>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</si>
  <si>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</si>
  <si>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</si>
  <si>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</si>
  <si>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</si>
  <si>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</si>
  <si>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</si>
  <si>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</si>
  <si>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</si>
  <si>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</si>
  <si>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</si>
  <si>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</si>
  <si>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</si>
  <si>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</si>
  <si>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</si>
  <si>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</si>
  <si>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</si>
  <si>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</si>
  <si>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</si>
  <si>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</si>
  <si>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</si>
  <si>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</si>
  <si>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</si>
  <si>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</si>
  <si>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</si>
  <si>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</si>
  <si>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</si>
  <si>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</si>
  <si>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</si>
  <si>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</si>
  <si>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</si>
  <si>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</si>
  <si>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</si>
  <si>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</si>
  <si>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</si>
  <si>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</si>
  <si>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</si>
  <si>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島根県浜田市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</si>
  <si>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</si>
  <si>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</si>
  <si>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</si>
  <si>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</si>
  <si>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</si>
  <si>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</si>
  <si>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</si>
  <si>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</si>
  <si>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</si>
  <si>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</si>
  <si>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</si>
  <si>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</si>
  <si>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</si>
  <si>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</si>
  <si>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</si>
  <si>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</si>
  <si>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</si>
  <si>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</si>
  <si>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</si>
  <si>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</si>
  <si>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</si>
  <si>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</si>
  <si>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</si>
  <si>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</si>
  <si>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</si>
  <si>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</si>
  <si>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</si>
  <si>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</si>
  <si>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</si>
  <si>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</si>
  <si>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</si>
  <si>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</si>
  <si>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</si>
  <si>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</si>
  <si>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</si>
  <si>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</si>
  <si>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</si>
  <si>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</si>
  <si>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</si>
  <si>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</si>
  <si>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</si>
  <si>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農業集落排水事業特別会計</t>
    <phoneticPr fontId="5"/>
  </si>
  <si>
    <t>法非適用企業</t>
    <phoneticPr fontId="5"/>
  </si>
  <si>
    <t>漁業集落排水事業特別会計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</si>
  <si>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</si>
  <si>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</si>
  <si>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</si>
  <si>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</si>
  <si>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</si>
  <si>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</si>
  <si>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</si>
  <si>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</si>
  <si>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</si>
  <si>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</si>
  <si>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</si>
  <si>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</si>
  <si>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</si>
  <si>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</si>
  <si>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</si>
  <si>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</si>
  <si>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</si>
  <si>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</si>
  <si>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</si>
  <si>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</si>
  <si>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</si>
  <si>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</si>
  <si>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</si>
  <si>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</si>
  <si>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</si>
  <si>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</si>
  <si>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</si>
  <si>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</si>
  <si>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</si>
  <si>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</si>
  <si>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</si>
  <si>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</si>
  <si>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</si>
  <si>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</si>
  <si>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</si>
  <si>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</si>
  <si>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</si>
  <si>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</si>
  <si>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</si>
  <si>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</si>
  <si>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</si>
  <si>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</si>
  <si>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</si>
  <si>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</si>
  <si>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</si>
  <si>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</si>
  <si>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</si>
  <si>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</si>
  <si>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</si>
  <si>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</si>
  <si>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</si>
  <si>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</si>
  <si>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</si>
  <si>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</si>
  <si>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</si>
  <si>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</si>
  <si>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</si>
  <si>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</si>
  <si>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</si>
  <si>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</si>
  <si>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</si>
  <si>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</si>
  <si>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</si>
  <si>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</si>
  <si>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</si>
  <si>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</si>
  <si>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</si>
  <si>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</si>
  <si>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</si>
  <si>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</si>
  <si>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</si>
  <si>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</si>
  <si>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</si>
  <si>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</si>
  <si>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</si>
  <si>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</si>
  <si>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</si>
  <si>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</si>
  <si>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</si>
  <si>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</si>
  <si>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</si>
  <si>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</si>
  <si>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</si>
  <si>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</si>
  <si>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</si>
  <si>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</si>
  <si>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</si>
  <si>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</si>
  <si>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</si>
  <si>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</si>
  <si>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</si>
  <si>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</si>
  <si>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</si>
  <si>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</si>
  <si>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</si>
  <si>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</si>
  <si>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</si>
  <si>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</si>
  <si>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</si>
  <si>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</si>
  <si>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</si>
  <si>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</si>
  <si>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</si>
  <si>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</si>
  <si>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</si>
  <si>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</si>
  <si>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</si>
  <si>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</si>
  <si>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</si>
  <si>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</si>
  <si>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</si>
  <si>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</si>
  <si>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</si>
  <si>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</si>
  <si>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</si>
  <si>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</si>
  <si>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</si>
  <si>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</si>
  <si>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</si>
  <si>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</si>
  <si>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</si>
  <si>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</si>
  <si>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</si>
  <si>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</si>
  <si>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</si>
  <si>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</si>
  <si>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</si>
  <si>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</si>
  <si>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</si>
  <si>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</si>
  <si>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</si>
  <si>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</si>
  <si>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</si>
  <si>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</si>
  <si>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</si>
  <si>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</si>
  <si>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</si>
  <si>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</si>
  <si>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工業用水道事業会計</t>
  </si>
  <si>
    <t>後期高齢者医療特別会計</t>
  </si>
  <si>
    <t>公共下水道事業会計</t>
  </si>
  <si>
    <t>農業集落排水事業特別会計</t>
  </si>
  <si>
    <t>国民健康保険特別会計（事業勘定）</t>
  </si>
  <si>
    <t>生活排水処理事業特別会計</t>
  </si>
  <si>
    <t>その他会計（赤字）</t>
  </si>
  <si>
    <t>その他会計（黒字）</t>
  </si>
  <si>
    <t>R01</t>
    <phoneticPr fontId="5"/>
  </si>
  <si>
    <t>R02</t>
    <phoneticPr fontId="5"/>
  </si>
  <si>
    <t>R03</t>
    <phoneticPr fontId="5"/>
  </si>
  <si>
    <t>R04</t>
    <phoneticPr fontId="5"/>
  </si>
  <si>
    <t>R05</t>
    <phoneticPr fontId="5"/>
  </si>
  <si>
    <t>浜田地区広域行政組合（普通）</t>
  </si>
  <si>
    <t>浜田地区広域行政組合（介護保険）</t>
  </si>
  <si>
    <t>島根県市町村総合事務組合（普通）</t>
  </si>
  <si>
    <t>島根県後期高齢者医療広域連合（普通）</t>
  </si>
  <si>
    <t>島根県後期高齢者医療広域連合（後期高齢）</t>
  </si>
  <si>
    <t>-</t>
    <phoneticPr fontId="2"/>
  </si>
  <si>
    <t>金城開発</t>
  </si>
  <si>
    <t>島根県西部山村振興財団</t>
  </si>
  <si>
    <t>石見ケーブルビジョン</t>
  </si>
  <si>
    <t>浜田漁港排水浄化管理センター</t>
  </si>
  <si>
    <t>浜田市土地開発公社</t>
  </si>
  <si>
    <t>浜田市教育文化振興事業団</t>
  </si>
  <si>
    <t>三隅町農業支援センターみらい</t>
  </si>
  <si>
    <t>島根県西部勤労者共済会</t>
  </si>
  <si>
    <t>-</t>
    <phoneticPr fontId="2"/>
  </si>
  <si>
    <t>ふるさと応援基金</t>
    <phoneticPr fontId="5"/>
  </si>
  <si>
    <t>まちづくり振興基金</t>
    <phoneticPr fontId="2"/>
  </si>
  <si>
    <t>公共施設長寿命化等推進基金</t>
    <phoneticPr fontId="2"/>
  </si>
  <si>
    <t>市有財産有効活用推進基金</t>
    <phoneticPr fontId="2"/>
  </si>
  <si>
    <t>奨学基金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</si>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</sst>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5102-4185-9E4B-DF0BD09D7A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113392</c:v>
                </c:pt>
                <c:pt idx="1">
                  <c:v>65857</c:v>
                </c:pt>
                <c:pt idx="2">
                  <c:v>98488</c:v>
                </c:pt>
                <c:pt idx="3">
                  <c:v>105612</c:v>
                </c:pt>
                <c:pt idx="4">
                  <c:v>87639</c:v>
                </c:pt>
              </c:numCache>
            </c:numRef>
          </c:val>
          <c:smooth val="0"/>
          <c:extLst>
            <c:ext xmlns:c16="http://schemas.microsoft.com/office/drawing/2014/chart" uri="{C3380CC4-5D6E-409C-BE32-E72D297353CC}">
              <c16:uniqueId val="{00000001-5102-4185-9E4B-DF0BD09D7A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2.78</c:v>
                </c:pt>
                <c:pt idx="1">
                  <c:v>3.26</c:v>
                </c:pt>
                <c:pt idx="2">
                  <c:v>5.18</c:v>
                </c:pt>
                <c:pt idx="3">
                  <c:v>5.43</c:v>
                </c:pt>
                <c:pt idx="4">
                  <c:v>4.0599999999999996</c:v>
                </c:pt>
              </c:numCache>
            </c:numRef>
          </c:val>
          <c:extLst>
            <c:ext xmlns:c16="http://schemas.microsoft.com/office/drawing/2014/chart" uri="{C3380CC4-5D6E-409C-BE32-E72D297353CC}">
              <c16:uniqueId val="{00000000-5000-4FE1-B4E5-6E564980C5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19.53</c:v>
                </c:pt>
                <c:pt idx="1">
                  <c:v>20.63</c:v>
                </c:pt>
                <c:pt idx="2">
                  <c:v>21.75</c:v>
                </c:pt>
                <c:pt idx="3">
                  <c:v>25.14</c:v>
                </c:pt>
                <c:pt idx="4">
                  <c:v>27.34</c:v>
                </c:pt>
              </c:numCache>
            </c:numRef>
          </c:val>
          <c:extLst>
            <c:ext xmlns:c16="http://schemas.microsoft.com/office/drawing/2014/chart" uri="{C3380CC4-5D6E-409C-BE32-E72D297353CC}">
              <c16:uniqueId val="{00000001-5000-4FE1-B4E5-6E564980C5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5.24</c:v>
                </c:pt>
                <c:pt idx="1">
                  <c:v>1.92</c:v>
                </c:pt>
                <c:pt idx="2">
                  <c:v>7.54</c:v>
                </c:pt>
                <c:pt idx="3">
                  <c:v>6.92</c:v>
                </c:pt>
                <c:pt idx="4">
                  <c:v>5.59</c:v>
                </c:pt>
              </c:numCache>
            </c:numRef>
          </c:val>
          <c:smooth val="0"/>
          <c:extLst>
            <c:ext xmlns:c16="http://schemas.microsoft.com/office/drawing/2014/chart" uri="{C3380CC4-5D6E-409C-BE32-E72D297353CC}">
              <c16:uniqueId val="{00000002-5000-4FE1-B4E5-6E564980C5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BD41-472E-BE51-C17C08E745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41-472E-BE51-C17C08E745D6}"/>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BD41-472E-BE51-C17C08E745D6}"/>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0.19</c:v>
                </c:pt>
                <c:pt idx="2">
                  <c:v>#N/A</c:v>
                </c:pt>
                <c:pt idx="3">
                  <c:v>0.18</c:v>
                </c:pt>
                <c:pt idx="4">
                  <c:v>#N/A</c:v>
                </c:pt>
                <c:pt idx="5">
                  <c:v>0.21</c:v>
                </c:pt>
                <c:pt idx="6">
                  <c:v>#N/A</c:v>
                </c:pt>
                <c:pt idx="7">
                  <c:v>0.12</c:v>
                </c:pt>
                <c:pt idx="8">
                  <c:v>#N/A</c:v>
                </c:pt>
                <c:pt idx="9">
                  <c:v>0.03</c:v>
                </c:pt>
              </c:numCache>
            </c:numRef>
          </c:val>
          <c:extLst>
            <c:ext xmlns:c16="http://schemas.microsoft.com/office/drawing/2014/chart" uri="{C3380CC4-5D6E-409C-BE32-E72D297353CC}">
              <c16:uniqueId val="{00000003-BD41-472E-BE51-C17C08E745D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4-BD41-472E-BE51-C17C08E745D6}"/>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0.05</c:v>
                </c:pt>
                <c:pt idx="4">
                  <c:v>#N/A</c:v>
                </c:pt>
                <c:pt idx="5">
                  <c:v>7.0000000000000007E-2</c:v>
                </c:pt>
                <c:pt idx="6">
                  <c:v>#N/A</c:v>
                </c:pt>
                <c:pt idx="7">
                  <c:v>0.1</c:v>
                </c:pt>
                <c:pt idx="8">
                  <c:v>#N/A</c:v>
                </c:pt>
                <c:pt idx="9">
                  <c:v>0.1</c:v>
                </c:pt>
              </c:numCache>
            </c:numRef>
          </c:val>
          <c:extLst>
            <c:ext xmlns:c16="http://schemas.microsoft.com/office/drawing/2014/chart" uri="{C3380CC4-5D6E-409C-BE32-E72D297353CC}">
              <c16:uniqueId val="{00000005-BD41-472E-BE51-C17C08E745D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0.1</c:v>
                </c:pt>
                <c:pt idx="4">
                  <c:v>#N/A</c:v>
                </c:pt>
                <c:pt idx="5">
                  <c:v>0.09</c:v>
                </c:pt>
                <c:pt idx="6">
                  <c:v>#N/A</c:v>
                </c:pt>
                <c:pt idx="7">
                  <c:v>0.1</c:v>
                </c:pt>
                <c:pt idx="8">
                  <c:v>#N/A</c:v>
                </c:pt>
                <c:pt idx="9">
                  <c:v>0.1</c:v>
                </c:pt>
              </c:numCache>
            </c:numRef>
          </c:val>
          <c:extLst>
            <c:ext xmlns:c16="http://schemas.microsoft.com/office/drawing/2014/chart" uri="{C3380CC4-5D6E-409C-BE32-E72D297353CC}">
              <c16:uniqueId val="{00000006-BD41-472E-BE51-C17C08E745D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1.72</c:v>
                </c:pt>
                <c:pt idx="2">
                  <c:v>#N/A</c:v>
                </c:pt>
                <c:pt idx="3">
                  <c:v>1.72</c:v>
                </c:pt>
                <c:pt idx="4">
                  <c:v>#N/A</c:v>
                </c:pt>
                <c:pt idx="5">
                  <c:v>1.66</c:v>
                </c:pt>
                <c:pt idx="6">
                  <c:v>#N/A</c:v>
                </c:pt>
                <c:pt idx="7">
                  <c:v>1.78</c:v>
                </c:pt>
                <c:pt idx="8">
                  <c:v>#N/A</c:v>
                </c:pt>
                <c:pt idx="9">
                  <c:v>1.83</c:v>
                </c:pt>
              </c:numCache>
            </c:numRef>
          </c:val>
          <c:extLst>
            <c:ext xmlns:c16="http://schemas.microsoft.com/office/drawing/2014/chart" uri="{C3380CC4-5D6E-409C-BE32-E72D297353CC}">
              <c16:uniqueId val="{00000007-BD41-472E-BE51-C17C08E745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2.77</c:v>
                </c:pt>
                <c:pt idx="2">
                  <c:v>#N/A</c:v>
                </c:pt>
                <c:pt idx="3">
                  <c:v>3.25</c:v>
                </c:pt>
                <c:pt idx="4">
                  <c:v>#N/A</c:v>
                </c:pt>
                <c:pt idx="5">
                  <c:v>5.18</c:v>
                </c:pt>
                <c:pt idx="6">
                  <c:v>#N/A</c:v>
                </c:pt>
                <c:pt idx="7">
                  <c:v>5.43</c:v>
                </c:pt>
                <c:pt idx="8">
                  <c:v>#N/A</c:v>
                </c:pt>
                <c:pt idx="9">
                  <c:v>4.0599999999999996</c:v>
                </c:pt>
              </c:numCache>
            </c:numRef>
          </c:val>
          <c:extLst>
            <c:ext xmlns:c16="http://schemas.microsoft.com/office/drawing/2014/chart" uri="{C3380CC4-5D6E-409C-BE32-E72D297353CC}">
              <c16:uniqueId val="{00000008-BD41-472E-BE51-C17C08E745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5.07</c:v>
                </c:pt>
                <c:pt idx="2">
                  <c:v>#N/A</c:v>
                </c:pt>
                <c:pt idx="3">
                  <c:v>6.16</c:v>
                </c:pt>
                <c:pt idx="4">
                  <c:v>#N/A</c:v>
                </c:pt>
                <c:pt idx="5">
                  <c:v>6.17</c:v>
                </c:pt>
                <c:pt idx="6">
                  <c:v>#N/A</c:v>
                </c:pt>
                <c:pt idx="7">
                  <c:v>6.07</c:v>
                </c:pt>
                <c:pt idx="8">
                  <c:v>#N/A</c:v>
                </c:pt>
                <c:pt idx="9">
                  <c:v>6.15</c:v>
                </c:pt>
              </c:numCache>
            </c:numRef>
          </c:val>
          <c:extLst>
            <c:ext xmlns:c16="http://schemas.microsoft.com/office/drawing/2014/chart" uri="{C3380CC4-5D6E-409C-BE32-E72D297353CC}">
              <c16:uniqueId val="{00000009-BD41-472E-BE51-C17C08E745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5090</c:v>
                </c:pt>
                <c:pt idx="5">
                  <c:v>5088</c:v>
                </c:pt>
                <c:pt idx="8">
                  <c:v>4901</c:v>
                </c:pt>
                <c:pt idx="11">
                  <c:v>4821</c:v>
                </c:pt>
                <c:pt idx="14">
                  <c:v>4600</c:v>
                </c:pt>
              </c:numCache>
            </c:numRef>
          </c:val>
          <c:extLst>
            <c:ext xmlns:c16="http://schemas.microsoft.com/office/drawing/2014/chart" uri="{C3380CC4-5D6E-409C-BE32-E72D297353CC}">
              <c16:uniqueId val="{00000000-B30F-41B9-8C63-DA4721120C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0F-41B9-8C63-DA4721120C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0F-41B9-8C63-DA4721120C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379</c:v>
                </c:pt>
                <c:pt idx="3">
                  <c:v>241</c:v>
                </c:pt>
                <c:pt idx="6">
                  <c:v>136</c:v>
                </c:pt>
                <c:pt idx="9">
                  <c:v>0</c:v>
                </c:pt>
                <c:pt idx="12">
                  <c:v>0</c:v>
                </c:pt>
              </c:numCache>
            </c:numRef>
          </c:val>
          <c:extLst>
            <c:ext xmlns:c16="http://schemas.microsoft.com/office/drawing/2014/chart" uri="{C3380CC4-5D6E-409C-BE32-E72D297353CC}">
              <c16:uniqueId val="{00000003-B30F-41B9-8C63-DA4721120C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1205</c:v>
                </c:pt>
                <c:pt idx="3">
                  <c:v>1146</c:v>
                </c:pt>
                <c:pt idx="6">
                  <c:v>1153</c:v>
                </c:pt>
                <c:pt idx="9">
                  <c:v>1161</c:v>
                </c:pt>
                <c:pt idx="12">
                  <c:v>1080</c:v>
                </c:pt>
              </c:numCache>
            </c:numRef>
          </c:val>
          <c:extLst>
            <c:ext xmlns:c16="http://schemas.microsoft.com/office/drawing/2014/chart" uri="{C3380CC4-5D6E-409C-BE32-E72D297353CC}">
              <c16:uniqueId val="{00000004-B30F-41B9-8C63-DA4721120C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5-B30F-41B9-8C63-DA4721120C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0F-41B9-8C63-DA4721120C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5228</c:v>
                </c:pt>
                <c:pt idx="3">
                  <c:v>5293</c:v>
                </c:pt>
                <c:pt idx="6">
                  <c:v>5403</c:v>
                </c:pt>
                <c:pt idx="9">
                  <c:v>5399</c:v>
                </c:pt>
                <c:pt idx="12">
                  <c:v>5068</c:v>
                </c:pt>
              </c:numCache>
            </c:numRef>
          </c:val>
          <c:extLst>
            <c:ext xmlns:c16="http://schemas.microsoft.com/office/drawing/2014/chart" uri="{C3380CC4-5D6E-409C-BE32-E72D297353CC}">
              <c16:uniqueId val="{00000007-B30F-41B9-8C63-DA4721120C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1729</c:v>
                </c:pt>
                <c:pt idx="2">
                  <c:v>#N/A</c:v>
                </c:pt>
                <c:pt idx="3">
                  <c:v>#N/A</c:v>
                </c:pt>
                <c:pt idx="4">
                  <c:v>1595</c:v>
                </c:pt>
                <c:pt idx="5">
                  <c:v>#N/A</c:v>
                </c:pt>
                <c:pt idx="6">
                  <c:v>#N/A</c:v>
                </c:pt>
                <c:pt idx="7">
                  <c:v>1791</c:v>
                </c:pt>
                <c:pt idx="8">
                  <c:v>#N/A</c:v>
                </c:pt>
                <c:pt idx="9">
                  <c:v>#N/A</c:v>
                </c:pt>
                <c:pt idx="10">
                  <c:v>1739</c:v>
                </c:pt>
                <c:pt idx="11">
                  <c:v>#N/A</c:v>
                </c:pt>
                <c:pt idx="12">
                  <c:v>#N/A</c:v>
                </c:pt>
                <c:pt idx="13">
                  <c:v>1548</c:v>
                </c:pt>
                <c:pt idx="14">
                  <c:v>#N/A</c:v>
                </c:pt>
              </c:numCache>
            </c:numRef>
          </c:val>
          <c:smooth val="0"/>
          <c:extLst>
            <c:ext xmlns:c16="http://schemas.microsoft.com/office/drawing/2014/chart" uri="{C3380CC4-5D6E-409C-BE32-E72D297353CC}">
              <c16:uniqueId val="{00000008-B30F-41B9-8C63-DA4721120C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46861</c:v>
                </c:pt>
                <c:pt idx="5">
                  <c:v>44615</c:v>
                </c:pt>
                <c:pt idx="8">
                  <c:v>42421</c:v>
                </c:pt>
                <c:pt idx="11">
                  <c:v>40095</c:v>
                </c:pt>
                <c:pt idx="14">
                  <c:v>37515</c:v>
                </c:pt>
              </c:numCache>
            </c:numRef>
          </c:val>
          <c:extLst>
            <c:ext xmlns:c16="http://schemas.microsoft.com/office/drawing/2014/chart" uri="{C3380CC4-5D6E-409C-BE32-E72D297353CC}">
              <c16:uniqueId val="{00000000-0FE4-425E-8A6A-B241195F73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1209</c:v>
                </c:pt>
                <c:pt idx="5">
                  <c:v>1070</c:v>
                </c:pt>
                <c:pt idx="8">
                  <c:v>1143</c:v>
                </c:pt>
                <c:pt idx="11">
                  <c:v>1065</c:v>
                </c:pt>
                <c:pt idx="14">
                  <c:v>952</c:v>
                </c:pt>
              </c:numCache>
            </c:numRef>
          </c:val>
          <c:extLst>
            <c:ext xmlns:c16="http://schemas.microsoft.com/office/drawing/2014/chart" uri="{C3380CC4-5D6E-409C-BE32-E72D297353CC}">
              <c16:uniqueId val="{00000001-0FE4-425E-8A6A-B241195F73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13542</c:v>
                </c:pt>
                <c:pt idx="5">
                  <c:v>14047</c:v>
                </c:pt>
                <c:pt idx="8">
                  <c:v>14670</c:v>
                </c:pt>
                <c:pt idx="11">
                  <c:v>14401</c:v>
                </c:pt>
                <c:pt idx="14">
                  <c:v>15320</c:v>
                </c:pt>
              </c:numCache>
            </c:numRef>
          </c:val>
          <c:extLst>
            <c:ext xmlns:c16="http://schemas.microsoft.com/office/drawing/2014/chart" uri="{C3380CC4-5D6E-409C-BE32-E72D297353CC}">
              <c16:uniqueId val="{00000002-0FE4-425E-8A6A-B241195F73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E4-425E-8A6A-B241195F73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E4-425E-8A6A-B241195F73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E4-425E-8A6A-B241195F73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4699</c:v>
                </c:pt>
                <c:pt idx="3">
                  <c:v>4628</c:v>
                </c:pt>
                <c:pt idx="6">
                  <c:v>4572</c:v>
                </c:pt>
                <c:pt idx="9">
                  <c:v>4493</c:v>
                </c:pt>
                <c:pt idx="12">
                  <c:v>4298</c:v>
                </c:pt>
              </c:numCache>
            </c:numRef>
          </c:val>
          <c:extLst>
            <c:ext xmlns:c16="http://schemas.microsoft.com/office/drawing/2014/chart" uri="{C3380CC4-5D6E-409C-BE32-E72D297353CC}">
              <c16:uniqueId val="{00000006-0FE4-425E-8A6A-B241195F73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370</c:v>
                </c:pt>
                <c:pt idx="3">
                  <c:v>135</c:v>
                </c:pt>
                <c:pt idx="6">
                  <c:v>0</c:v>
                </c:pt>
                <c:pt idx="9">
                  <c:v>0</c:v>
                </c:pt>
                <c:pt idx="12">
                  <c:v>0</c:v>
                </c:pt>
              </c:numCache>
            </c:numRef>
          </c:val>
          <c:extLst>
            <c:ext xmlns:c16="http://schemas.microsoft.com/office/drawing/2014/chart" uri="{C3380CC4-5D6E-409C-BE32-E72D297353CC}">
              <c16:uniqueId val="{00000007-0FE4-425E-8A6A-B241195F73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12984</c:v>
                </c:pt>
                <c:pt idx="3">
                  <c:v>12038</c:v>
                </c:pt>
                <c:pt idx="6">
                  <c:v>11273</c:v>
                </c:pt>
                <c:pt idx="9">
                  <c:v>10263</c:v>
                </c:pt>
                <c:pt idx="12">
                  <c:v>9468</c:v>
                </c:pt>
              </c:numCache>
            </c:numRef>
          </c:val>
          <c:extLst>
            <c:ext xmlns:c16="http://schemas.microsoft.com/office/drawing/2014/chart" uri="{C3380CC4-5D6E-409C-BE32-E72D297353CC}">
              <c16:uniqueId val="{00000008-0FE4-425E-8A6A-B241195F73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268</c:v>
                </c:pt>
              </c:numCache>
            </c:numRef>
          </c:val>
          <c:extLst>
            <c:ext xmlns:c16="http://schemas.microsoft.com/office/drawing/2014/chart" uri="{C3380CC4-5D6E-409C-BE32-E72D297353CC}">
              <c16:uniqueId val="{00000009-0FE4-425E-8A6A-B241195F73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51849</c:v>
                </c:pt>
                <c:pt idx="3">
                  <c:v>49767</c:v>
                </c:pt>
                <c:pt idx="6">
                  <c:v>47158</c:v>
                </c:pt>
                <c:pt idx="9">
                  <c:v>44068</c:v>
                </c:pt>
                <c:pt idx="12">
                  <c:v>40790</c:v>
                </c:pt>
              </c:numCache>
            </c:numRef>
          </c:val>
          <c:extLst>
            <c:ext xmlns:c16="http://schemas.microsoft.com/office/drawing/2014/chart" uri="{C3380CC4-5D6E-409C-BE32-E72D297353CC}">
              <c16:uniqueId val="{0000000A-0FE4-425E-8A6A-B241195F73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8290</c:v>
                </c:pt>
                <c:pt idx="2">
                  <c:v>#N/A</c:v>
                </c:pt>
                <c:pt idx="3">
                  <c:v>#N/A</c:v>
                </c:pt>
                <c:pt idx="4">
                  <c:v>6836</c:v>
                </c:pt>
                <c:pt idx="5">
                  <c:v>#N/A</c:v>
                </c:pt>
                <c:pt idx="6">
                  <c:v>#N/A</c:v>
                </c:pt>
                <c:pt idx="7">
                  <c:v>4770</c:v>
                </c:pt>
                <c:pt idx="8">
                  <c:v>#N/A</c:v>
                </c:pt>
                <c:pt idx="9">
                  <c:v>#N/A</c:v>
                </c:pt>
                <c:pt idx="10">
                  <c:v>3263</c:v>
                </c:pt>
                <c:pt idx="11">
                  <c:v>#N/A</c:v>
                </c:pt>
                <c:pt idx="12">
                  <c:v>#N/A</c:v>
                </c:pt>
                <c:pt idx="13">
                  <c:v>1036</c:v>
                </c:pt>
                <c:pt idx="14">
                  <c:v>#N/A</c:v>
                </c:pt>
              </c:numCache>
            </c:numRef>
          </c:val>
          <c:smooth val="0"/>
          <c:extLst>
            <c:ext xmlns:c16="http://schemas.microsoft.com/office/drawing/2014/chart" uri="{C3380CC4-5D6E-409C-BE32-E72D297353CC}">
              <c16:uniqueId val="{0000000B-0FE4-425E-8A6A-B241195F73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4559</c:v>
                </c:pt>
                <c:pt idx="1">
                  <c:v>5114</c:v>
                </c:pt>
                <c:pt idx="2">
                  <c:v>5681</c:v>
                </c:pt>
              </c:numCache>
            </c:numRef>
          </c:val>
          <c:extLst>
            <c:ext xmlns:c16="http://schemas.microsoft.com/office/drawing/2014/chart" uri="{C3380CC4-5D6E-409C-BE32-E72D297353CC}">
              <c16:uniqueId val="{00000000-29BB-49A0-BFAB-9B86437241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4407</c:v>
                </c:pt>
                <c:pt idx="1">
                  <c:v>3621</c:v>
                </c:pt>
                <c:pt idx="2">
                  <c:v>3737</c:v>
                </c:pt>
              </c:numCache>
            </c:numRef>
          </c:val>
          <c:extLst>
            <c:ext xmlns:c16="http://schemas.microsoft.com/office/drawing/2014/chart" uri="{C3380CC4-5D6E-409C-BE32-E72D297353CC}">
              <c16:uniqueId val="{00000001-29BB-49A0-BFAB-9B86437241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7438</c:v>
                </c:pt>
                <c:pt idx="1">
                  <c:v>6964</c:v>
                </c:pt>
                <c:pt idx="2">
                  <c:v>7100</c:v>
                </c:pt>
              </c:numCache>
            </c:numRef>
          </c:val>
          <c:extLst>
            <c:ext xmlns:c16="http://schemas.microsoft.com/office/drawing/2014/chart" uri="{C3380CC4-5D6E-409C-BE32-E72D297353CC}">
              <c16:uniqueId val="{00000002-29BB-49A0-BFAB-9B86437241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49,678
49,019
690.64
40,240,024
39,235,546
844,274
20,778,814
40,789,934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38.50</a:t>
          </a:r>
          <a:r>
            <a:rPr kumimoji="1" lang="ja-JP" altLang="en-US" sz="1300">
              <a:latin typeface="ＭＳ Ｐゴシック" panose="020B0600070205080204" pitchFamily="50" charset="-128"/>
              <a:ea typeface="ＭＳ Ｐゴシック" panose="020B0600070205080204" pitchFamily="50" charset="-128"/>
            </a:rPr>
            <a:t>％）の影響等により税収の減少等が見込まれる中、類似団体内平均値を</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となっている。今後も行財政改革実施計画や中期財政計画に沿った行財政改革の着実な実行に努めることにより、財政の健全化を図る。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53975</xdr:rowOff>
    </xdr:from>
    <xdr:to>
      <xdr:col>23</xdr:col>
      <xdr:colOff>133350</xdr:colOff>
      <xdr:row>45</xdr:row>
      <xdr:rowOff>114300</xdr:rowOff>
    </xdr:to>
    <xdr:cxnSp macro="">
      <xdr:nvCxnSpPr>
        <xdr:cNvPr id="69" name="直線コネクタ 68"/>
        <xdr:cNvCxnSpPr/>
      </xdr:nvCxnSpPr>
      <xdr:spPr>
        <a:xfrm flipV="1">
          <a:off x="4114800" y="77692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114300</xdr:rowOff>
    </xdr:to>
    <xdr:cxnSp macro="">
      <xdr:nvCxnSpPr>
        <xdr:cNvPr id="72" name="直線コネクタ 71"/>
        <xdr:cNvCxnSpPr/>
      </xdr:nvCxnSpPr>
      <xdr:spPr>
        <a:xfrm>
          <a:off x="3225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94192</xdr:rowOff>
    </xdr:to>
    <xdr:cxnSp macro="">
      <xdr:nvCxnSpPr>
        <xdr:cNvPr id="75" name="直線コネクタ 74"/>
        <xdr:cNvCxnSpPr/>
      </xdr:nvCxnSpPr>
      <xdr:spPr>
        <a:xfrm>
          <a:off x="2336800" y="77893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3175</xdr:rowOff>
    </xdr:from>
    <xdr:to>
      <xdr:col>23</xdr:col>
      <xdr:colOff>184150</xdr:colOff>
      <xdr:row>45</xdr:row>
      <xdr:rowOff>104775</xdr:rowOff>
    </xdr:to>
    <xdr:sp macro="" textlink="">
      <xdr:nvSpPr>
        <xdr:cNvPr id="88" name="楕円 87"/>
        <xdr:cNvSpPr/>
      </xdr:nvSpPr>
      <xdr:spPr>
        <a:xfrm>
          <a:off x="49022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70502</xdr:rowOff>
    </xdr:from>
    <xdr:ext cx="762000" cy="259045"/>
    <xdr:sp macro="" textlink="">
      <xdr:nvSpPr>
        <xdr:cNvPr id="89" name="財政力該当値テキスト"/>
        <xdr:cNvSpPr txBox="1"/>
      </xdr:nvSpPr>
      <xdr:spPr>
        <a:xfrm>
          <a:off x="5041900" y="76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公債費に係る比率が引き続き高水準にあるため、高利の地方債の繰上償還等により公債費の圧縮に努めてきた。経常経費については、</a:t>
          </a:r>
          <a:r>
            <a:rPr kumimoji="1" lang="en-US" altLang="ja-JP" sz="1100">
              <a:latin typeface="ＭＳ Ｐゴシック" panose="020B0600070205080204" pitchFamily="50" charset="-128"/>
              <a:ea typeface="ＭＳ Ｐゴシック" panose="020B0600070205080204" pitchFamily="50" charset="-128"/>
            </a:rPr>
            <a:t>19,764</a:t>
          </a:r>
          <a:r>
            <a:rPr kumimoji="1" lang="ja-JP" altLang="en-US" sz="1100">
              <a:latin typeface="ＭＳ Ｐゴシック" panose="020B0600070205080204" pitchFamily="50" charset="-128"/>
              <a:ea typeface="ＭＳ Ｐゴシック" panose="020B0600070205080204" pitchFamily="50" charset="-128"/>
            </a:rPr>
            <a:t>百万円となり、令和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百万円の減少となった。</a:t>
          </a:r>
        </a:p>
        <a:p>
          <a:r>
            <a:rPr kumimoji="1" lang="ja-JP" altLang="en-US" sz="1100">
              <a:latin typeface="ＭＳ Ｐゴシック" panose="020B0600070205080204" pitchFamily="50" charset="-128"/>
              <a:ea typeface="ＭＳ Ｐゴシック" panose="020B0600070205080204" pitchFamily="50" charset="-128"/>
            </a:rPr>
            <a:t>　経常一般財源等歳入については、地方税の増加（＋</a:t>
          </a:r>
          <a:r>
            <a:rPr kumimoji="1" lang="en-US" altLang="ja-JP" sz="1100">
              <a:latin typeface="ＭＳ Ｐゴシック" panose="020B0600070205080204" pitchFamily="50" charset="-128"/>
              <a:ea typeface="ＭＳ Ｐゴシック" panose="020B0600070205080204" pitchFamily="50" charset="-128"/>
            </a:rPr>
            <a:t>2,411</a:t>
          </a:r>
          <a:r>
            <a:rPr kumimoji="1" lang="ja-JP" altLang="en-US" sz="1100">
              <a:latin typeface="ＭＳ Ｐゴシック" panose="020B0600070205080204" pitchFamily="50" charset="-128"/>
              <a:ea typeface="ＭＳ Ｐゴシック" panose="020B0600070205080204" pitchFamily="50" charset="-128"/>
            </a:rPr>
            <a:t>百万円）及び地方交付税の減少（△</a:t>
          </a:r>
          <a:r>
            <a:rPr kumimoji="1" lang="en-US" altLang="ja-JP" sz="1100">
              <a:latin typeface="ＭＳ Ｐゴシック" panose="020B0600070205080204" pitchFamily="50" charset="-128"/>
              <a:ea typeface="ＭＳ Ｐゴシック" panose="020B0600070205080204" pitchFamily="50" charset="-128"/>
            </a:rPr>
            <a:t>1,725</a:t>
          </a:r>
          <a:r>
            <a:rPr kumimoji="1" lang="ja-JP" altLang="en-US" sz="1100">
              <a:latin typeface="ＭＳ Ｐゴシック" panose="020B0600070205080204" pitchFamily="50" charset="-128"/>
              <a:ea typeface="ＭＳ Ｐゴシック" panose="020B0600070205080204" pitchFamily="50" charset="-128"/>
            </a:rPr>
            <a:t>百万円）により</a:t>
          </a:r>
          <a:r>
            <a:rPr kumimoji="1" lang="en-US" altLang="ja-JP" sz="1100">
              <a:latin typeface="ＭＳ Ｐゴシック" panose="020B0600070205080204" pitchFamily="50" charset="-128"/>
              <a:ea typeface="ＭＳ Ｐゴシック" panose="020B0600070205080204" pitchFamily="50" charset="-128"/>
            </a:rPr>
            <a:t>21,580</a:t>
          </a:r>
          <a:r>
            <a:rPr kumimoji="1" lang="ja-JP" altLang="en-US" sz="1100">
              <a:latin typeface="ＭＳ Ｐゴシック" panose="020B0600070205080204" pitchFamily="50" charset="-128"/>
              <a:ea typeface="ＭＳ Ｐゴシック" panose="020B0600070205080204" pitchFamily="50" charset="-128"/>
            </a:rPr>
            <a:t>百万円となり、令和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569</a:t>
          </a:r>
          <a:r>
            <a:rPr kumimoji="1" lang="ja-JP" altLang="en-US" sz="1100">
              <a:latin typeface="ＭＳ Ｐゴシック" panose="020B0600070205080204" pitchFamily="50" charset="-128"/>
              <a:ea typeface="ＭＳ Ｐゴシック" panose="020B0600070205080204" pitchFamily="50" charset="-128"/>
            </a:rPr>
            <a:t>百万円の増加となった。</a:t>
          </a:r>
        </a:p>
        <a:p>
          <a:r>
            <a:rPr kumimoji="1" lang="ja-JP" altLang="en-US" sz="1100">
              <a:latin typeface="ＭＳ Ｐゴシック" panose="020B0600070205080204" pitchFamily="50" charset="-128"/>
              <a:ea typeface="ＭＳ Ｐゴシック" panose="020B0600070205080204" pitchFamily="50" charset="-128"/>
            </a:rPr>
            <a:t>　その結果、経常収支比率は</a:t>
          </a:r>
          <a:r>
            <a:rPr kumimoji="1" lang="en-US" altLang="ja-JP" sz="1100">
              <a:latin typeface="ＭＳ Ｐゴシック" panose="020B0600070205080204" pitchFamily="50" charset="-128"/>
              <a:ea typeface="ＭＳ Ｐゴシック" panose="020B0600070205080204" pitchFamily="50" charset="-128"/>
            </a:rPr>
            <a:t>91.6</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改善し、類似団体内平均との比較においては</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下回る結果となった。今後は減価償却に伴う固定資産税の減収等により、経常収支比率は悪化すると見込まれる。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131318</xdr:rowOff>
    </xdr:to>
    <xdr:cxnSp macro="">
      <xdr:nvCxnSpPr>
        <xdr:cNvPr id="130" name="直線コネクタ 129"/>
        <xdr:cNvCxnSpPr/>
      </xdr:nvCxnSpPr>
      <xdr:spPr>
        <a:xfrm flipV="1">
          <a:off x="4114800" y="1063091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131318</xdr:rowOff>
    </xdr:to>
    <xdr:cxnSp macro="">
      <xdr:nvCxnSpPr>
        <xdr:cNvPr id="133" name="直線コネクタ 132"/>
        <xdr:cNvCxnSpPr/>
      </xdr:nvCxnSpPr>
      <xdr:spPr>
        <a:xfrm>
          <a:off x="3225800" y="1050061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61</xdr:row>
      <xdr:rowOff>162814</xdr:rowOff>
    </xdr:to>
    <xdr:cxnSp macro="">
      <xdr:nvCxnSpPr>
        <xdr:cNvPr id="136" name="直線コネクタ 135"/>
        <xdr:cNvCxnSpPr/>
      </xdr:nvCxnSpPr>
      <xdr:spPr>
        <a:xfrm flipV="1">
          <a:off x="2336800" y="105006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63754</xdr:rowOff>
    </xdr:to>
    <xdr:cxnSp macro="">
      <xdr:nvCxnSpPr>
        <xdr:cNvPr id="139" name="直線コネクタ 138"/>
        <xdr:cNvCxnSpPr/>
      </xdr:nvCxnSpPr>
      <xdr:spPr>
        <a:xfrm flipV="1">
          <a:off x="1447800" y="106212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52" name="テキスト ボックス 151"/>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3" name="楕円 152"/>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77741</xdr:rowOff>
    </xdr:from>
    <xdr:ext cx="762000" cy="259045"/>
    <xdr:sp macro="" textlink="">
      <xdr:nvSpPr>
        <xdr:cNvPr id="154" name="テキスト ボックス 153"/>
        <xdr:cNvSpPr txBox="1"/>
      </xdr:nvSpPr>
      <xdr:spPr>
        <a:xfrm>
          <a:off x="2844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5" name="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52341</xdr:rowOff>
    </xdr:from>
    <xdr:ext cx="762000" cy="259045"/>
    <xdr:sp macro="" textlink="">
      <xdr:nvSpPr>
        <xdr:cNvPr id="156" name="テキスト ボックス 155"/>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7" name="楕円 156"/>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8" name="テキスト ボックス 157"/>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人件費、物件費、維持補修費ともに類似団体内平均値を上回る状況となっている。特に人件費については、給与水準（ラスパイレス指数）は類似団体内平均値を下回っているものの、人口千人当たり職員数は類似団体内平均値を大きく上回っており、数値を押し上げる要因となっているため、「定員管理計画」に基づき適正な職員数管理を行い人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27645</xdr:rowOff>
    </xdr:from>
    <xdr:to>
      <xdr:col>23</xdr:col>
      <xdr:colOff>133350</xdr:colOff>
      <xdr:row>87</xdr:row>
      <xdr:rowOff>41004</xdr:rowOff>
    </xdr:to>
    <xdr:cxnSp macro="">
      <xdr:nvCxnSpPr>
        <xdr:cNvPr id="191" name="直線コネクタ 190"/>
        <xdr:cNvCxnSpPr/>
      </xdr:nvCxnSpPr>
      <xdr:spPr>
        <a:xfrm>
          <a:off x="4114800" y="14943795"/>
          <a:ext cx="8382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135536</xdr:rowOff>
    </xdr:from>
    <xdr:to>
      <xdr:col>19</xdr:col>
      <xdr:colOff>133350</xdr:colOff>
      <xdr:row>87</xdr:row>
      <xdr:rowOff>27645</xdr:rowOff>
    </xdr:to>
    <xdr:cxnSp macro="">
      <xdr:nvCxnSpPr>
        <xdr:cNvPr id="194" name="直線コネクタ 193"/>
        <xdr:cNvCxnSpPr/>
      </xdr:nvCxnSpPr>
      <xdr:spPr>
        <a:xfrm>
          <a:off x="3225800" y="14880236"/>
          <a:ext cx="889000" cy="6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61071</xdr:rowOff>
    </xdr:from>
    <xdr:to>
      <xdr:col>15</xdr:col>
      <xdr:colOff>82550</xdr:colOff>
      <xdr:row>86</xdr:row>
      <xdr:rowOff>135536</xdr:rowOff>
    </xdr:to>
    <xdr:cxnSp macro="">
      <xdr:nvCxnSpPr>
        <xdr:cNvPr id="197" name="直線コネクタ 196"/>
        <xdr:cNvCxnSpPr/>
      </xdr:nvCxnSpPr>
      <xdr:spPr>
        <a:xfrm>
          <a:off x="2336800" y="14805771"/>
          <a:ext cx="889000" cy="7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128676</xdr:rowOff>
    </xdr:from>
    <xdr:to>
      <xdr:col>11</xdr:col>
      <xdr:colOff>31750</xdr:colOff>
      <xdr:row>86</xdr:row>
      <xdr:rowOff>61071</xdr:rowOff>
    </xdr:to>
    <xdr:cxnSp macro="">
      <xdr:nvCxnSpPr>
        <xdr:cNvPr id="200" name="直線コネクタ 199"/>
        <xdr:cNvCxnSpPr/>
      </xdr:nvCxnSpPr>
      <xdr:spPr>
        <a:xfrm>
          <a:off x="1447800" y="14701926"/>
          <a:ext cx="889000" cy="1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161654</xdr:rowOff>
    </xdr:from>
    <xdr:to>
      <xdr:col>23</xdr:col>
      <xdr:colOff>184150</xdr:colOff>
      <xdr:row>87</xdr:row>
      <xdr:rowOff>91804</xdr:rowOff>
    </xdr:to>
    <xdr:sp macro="" textlink="">
      <xdr:nvSpPr>
        <xdr:cNvPr id="210" name="楕円 209"/>
        <xdr:cNvSpPr/>
      </xdr:nvSpPr>
      <xdr:spPr>
        <a:xfrm>
          <a:off x="4902200" y="149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133731</xdr:rowOff>
    </xdr:from>
    <xdr:ext cx="762000" cy="259045"/>
    <xdr:sp macro="" textlink="">
      <xdr:nvSpPr>
        <xdr:cNvPr id="211" name="人件費・物件費等の状況該当値テキスト"/>
        <xdr:cNvSpPr txBox="1"/>
      </xdr:nvSpPr>
      <xdr:spPr>
        <a:xfrm>
          <a:off x="5041900" y="148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148295</xdr:rowOff>
    </xdr:from>
    <xdr:to>
      <xdr:col>19</xdr:col>
      <xdr:colOff>184150</xdr:colOff>
      <xdr:row>87</xdr:row>
      <xdr:rowOff>78445</xdr:rowOff>
    </xdr:to>
    <xdr:sp macro="" textlink="">
      <xdr:nvSpPr>
        <xdr:cNvPr id="212" name="楕円 211"/>
        <xdr:cNvSpPr/>
      </xdr:nvSpPr>
      <xdr:spPr>
        <a:xfrm>
          <a:off x="4064000" y="148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63222</xdr:rowOff>
    </xdr:from>
    <xdr:ext cx="736600" cy="259045"/>
    <xdr:sp macro="" textlink="">
      <xdr:nvSpPr>
        <xdr:cNvPr id="213" name="テキスト ボックス 212"/>
        <xdr:cNvSpPr txBox="1"/>
      </xdr:nvSpPr>
      <xdr:spPr>
        <a:xfrm>
          <a:off x="3733800" y="1497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84736</xdr:rowOff>
    </xdr:from>
    <xdr:to>
      <xdr:col>15</xdr:col>
      <xdr:colOff>133350</xdr:colOff>
      <xdr:row>87</xdr:row>
      <xdr:rowOff>14886</xdr:rowOff>
    </xdr:to>
    <xdr:sp macro="" textlink="">
      <xdr:nvSpPr>
        <xdr:cNvPr id="214" name="楕円 213"/>
        <xdr:cNvSpPr/>
      </xdr:nvSpPr>
      <xdr:spPr>
        <a:xfrm>
          <a:off x="3175000" y="148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171113</xdr:rowOff>
    </xdr:from>
    <xdr:ext cx="762000" cy="259045"/>
    <xdr:sp macro="" textlink="">
      <xdr:nvSpPr>
        <xdr:cNvPr id="215" name="テキスト ボックス 214"/>
        <xdr:cNvSpPr txBox="1"/>
      </xdr:nvSpPr>
      <xdr:spPr>
        <a:xfrm>
          <a:off x="2844800" y="1491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10271</xdr:rowOff>
    </xdr:from>
    <xdr:to>
      <xdr:col>11</xdr:col>
      <xdr:colOff>82550</xdr:colOff>
      <xdr:row>86</xdr:row>
      <xdr:rowOff>111871</xdr:rowOff>
    </xdr:to>
    <xdr:sp macro="" textlink="">
      <xdr:nvSpPr>
        <xdr:cNvPr id="216" name="楕円 215"/>
        <xdr:cNvSpPr/>
      </xdr:nvSpPr>
      <xdr:spPr>
        <a:xfrm>
          <a:off x="2286000" y="147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96648</xdr:rowOff>
    </xdr:from>
    <xdr:ext cx="762000" cy="259045"/>
    <xdr:sp macro="" textlink="">
      <xdr:nvSpPr>
        <xdr:cNvPr id="217" name="テキスト ボックス 216"/>
        <xdr:cNvSpPr txBox="1"/>
      </xdr:nvSpPr>
      <xdr:spPr>
        <a:xfrm>
          <a:off x="1955800" y="1484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77876</xdr:rowOff>
    </xdr:from>
    <xdr:to>
      <xdr:col>7</xdr:col>
      <xdr:colOff>31750</xdr:colOff>
      <xdr:row>86</xdr:row>
      <xdr:rowOff>8026</xdr:rowOff>
    </xdr:to>
    <xdr:sp macro="" textlink="">
      <xdr:nvSpPr>
        <xdr:cNvPr id="218" name="楕円 217"/>
        <xdr:cNvSpPr/>
      </xdr:nvSpPr>
      <xdr:spPr>
        <a:xfrm>
          <a:off x="1397000" y="146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164253</xdr:rowOff>
    </xdr:from>
    <xdr:ext cx="762000" cy="259045"/>
    <xdr:sp macro="" textlink="">
      <xdr:nvSpPr>
        <xdr:cNvPr id="219" name="テキスト ボックス 218"/>
        <xdr:cNvSpPr txBox="1"/>
      </xdr:nvSpPr>
      <xdr:spPr>
        <a:xfrm>
          <a:off x="1066800" y="147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地域給制度導入（平成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月）に伴う新給料表（平均△</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％）への切替、給与制度の総合的見直し（平成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月）による給料表の水準の引下げ（平均△</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％）を国と同様に実施したことや、昇給に人事評価結果を活用したこと等により、類似団体平均を下回る</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なっている。初任給を始めとした若年層に重点を置いた給料表の引上げ改定に対し、国と比べて若年層の職員数割合が低い当市は平均給料月額の伸びが低調であることから、ラスパイレス指数は減少傾向を見込む。類似団体の傾向に注視し、引き続き、行財政改革実施計画に基づき給与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142875</xdr:rowOff>
    </xdr:to>
    <xdr:cxnSp macro="">
      <xdr:nvCxnSpPr>
        <xdr:cNvPr id="253" name="直線コネクタ 252"/>
        <xdr:cNvCxnSpPr/>
      </xdr:nvCxnSpPr>
      <xdr:spPr>
        <a:xfrm flipV="1">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51859</xdr:rowOff>
    </xdr:to>
    <xdr:cxnSp macro="">
      <xdr:nvCxnSpPr>
        <xdr:cNvPr id="256" name="直線コネクタ 255"/>
        <xdr:cNvCxnSpPr/>
      </xdr:nvCxnSpPr>
      <xdr:spPr>
        <a:xfrm flipV="1">
          <a:off x="15290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51859</xdr:rowOff>
    </xdr:to>
    <xdr:cxnSp macro="">
      <xdr:nvCxnSpPr>
        <xdr:cNvPr id="259" name="直線コネクタ 258"/>
        <xdr:cNvCxnSpPr/>
      </xdr:nvCxnSpPr>
      <xdr:spPr>
        <a:xfrm>
          <a:off x="14401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142875</xdr:rowOff>
    </xdr:to>
    <xdr:cxnSp macro="">
      <xdr:nvCxnSpPr>
        <xdr:cNvPr id="262" name="直線コネクタ 261"/>
        <xdr:cNvCxnSpPr/>
      </xdr:nvCxnSpPr>
      <xdr:spPr>
        <a:xfrm>
          <a:off x="13512800" y="144642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4" name="楕円 273"/>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5" name="テキスト ボックス 274"/>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6" name="楕円 275"/>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77" name="テキスト ボックス 276"/>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78" name="楕円 277"/>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9" name="テキスト ボックス 278"/>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0" name="楕円 279"/>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1" name="テキスト ボックス 280"/>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月の市町村合併後、合併協定に基づく職員削減を目指して平成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度に定員適正化計画を策定し、民間委託や事務事業のアウトソーシング、職員採用の抑制等により職員数の削減に取り組んできたところである。一方で、市町村合併による行政サービスの低下を防ぐために支所に一定数の職員配置を行ってきた経緯もあり、本庁支所間の業務一元化等の一定の効率化は図ってきたところであるが、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人当たり職員数は、類似団体平均と比べ高い水準で推移している。</a:t>
          </a: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年度当初では、計画における職員数の目標値</a:t>
          </a:r>
          <a:r>
            <a:rPr kumimoji="1" lang="en-US" altLang="ja-JP" sz="1000">
              <a:latin typeface="ＭＳ Ｐゴシック" panose="020B0600070205080204" pitchFamily="50" charset="-128"/>
              <a:ea typeface="ＭＳ Ｐゴシック" panose="020B0600070205080204" pitchFamily="50" charset="-128"/>
            </a:rPr>
            <a:t>498</a:t>
          </a:r>
          <a:r>
            <a:rPr kumimoji="1" lang="ja-JP" altLang="en-US" sz="1000">
              <a:latin typeface="ＭＳ Ｐゴシック" panose="020B0600070205080204" pitchFamily="50" charset="-128"/>
              <a:ea typeface="ＭＳ Ｐゴシック" panose="020B0600070205080204" pitchFamily="50" charset="-128"/>
            </a:rPr>
            <a:t>名に対し、</a:t>
          </a:r>
          <a:r>
            <a:rPr kumimoji="1" lang="en-US" altLang="ja-JP" sz="1000">
              <a:latin typeface="ＭＳ Ｐゴシック" panose="020B0600070205080204" pitchFamily="50" charset="-128"/>
              <a:ea typeface="ＭＳ Ｐゴシック" panose="020B0600070205080204" pitchFamily="50" charset="-128"/>
            </a:rPr>
            <a:t>490</a:t>
          </a:r>
          <a:r>
            <a:rPr kumimoji="1" lang="ja-JP" altLang="en-US" sz="1000">
              <a:latin typeface="ＭＳ Ｐゴシック" panose="020B0600070205080204" pitchFamily="50" charset="-128"/>
              <a:ea typeface="ＭＳ Ｐゴシック" panose="020B0600070205080204" pitchFamily="50" charset="-128"/>
            </a:rPr>
            <a:t>名（△</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名）となっている。また、令和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年度に定年の段階的引き上げによる影響を反映し、短時間勤務職員も含めた適正な職員数を管理するため、定員適正化計画を見直し、令和</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日職員数（消防除く）を</a:t>
          </a:r>
          <a:r>
            <a:rPr kumimoji="1" lang="en-US" altLang="ja-JP" sz="1000">
              <a:latin typeface="ＭＳ Ｐゴシック" panose="020B0600070205080204" pitchFamily="50" charset="-128"/>
              <a:ea typeface="ＭＳ Ｐゴシック" panose="020B0600070205080204" pitchFamily="50" charset="-128"/>
            </a:rPr>
            <a:t>528</a:t>
          </a:r>
          <a:r>
            <a:rPr kumimoji="1" lang="ja-JP" altLang="en-US" sz="1000">
              <a:latin typeface="ＭＳ Ｐゴシック" panose="020B0600070205080204" pitchFamily="50" charset="-128"/>
              <a:ea typeface="ＭＳ Ｐゴシック" panose="020B0600070205080204" pitchFamily="50" charset="-128"/>
            </a:rPr>
            <a:t>人とする目標を定めたところである。今後は、この目標達成に向けて職員数の管理を行っていく。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48366</xdr:rowOff>
    </xdr:from>
    <xdr:to>
      <xdr:col>81</xdr:col>
      <xdr:colOff>44450</xdr:colOff>
      <xdr:row>66</xdr:row>
      <xdr:rowOff>108691</xdr:rowOff>
    </xdr:to>
    <xdr:cxnSp macro="">
      <xdr:nvCxnSpPr>
        <xdr:cNvPr id="316" name="直線コネクタ 315"/>
        <xdr:cNvCxnSpPr/>
      </xdr:nvCxnSpPr>
      <xdr:spPr>
        <a:xfrm>
          <a:off x="16179800" y="113640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48366</xdr:rowOff>
    </xdr:from>
    <xdr:to>
      <xdr:col>77</xdr:col>
      <xdr:colOff>44450</xdr:colOff>
      <xdr:row>66</xdr:row>
      <xdr:rowOff>82550</xdr:rowOff>
    </xdr:to>
    <xdr:cxnSp macro="">
      <xdr:nvCxnSpPr>
        <xdr:cNvPr id="319" name="直線コネクタ 318"/>
        <xdr:cNvCxnSpPr/>
      </xdr:nvCxnSpPr>
      <xdr:spPr>
        <a:xfrm flipV="1">
          <a:off x="15290800" y="1136406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38312</xdr:rowOff>
    </xdr:from>
    <xdr:to>
      <xdr:col>72</xdr:col>
      <xdr:colOff>203200</xdr:colOff>
      <xdr:row>66</xdr:row>
      <xdr:rowOff>82550</xdr:rowOff>
    </xdr:to>
    <xdr:cxnSp macro="">
      <xdr:nvCxnSpPr>
        <xdr:cNvPr id="322" name="直線コネクタ 321"/>
        <xdr:cNvCxnSpPr/>
      </xdr:nvCxnSpPr>
      <xdr:spPr>
        <a:xfrm>
          <a:off x="14401800" y="1135401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38312</xdr:rowOff>
    </xdr:from>
    <xdr:to>
      <xdr:col>68</xdr:col>
      <xdr:colOff>152400</xdr:colOff>
      <xdr:row>66</xdr:row>
      <xdr:rowOff>42333</xdr:rowOff>
    </xdr:to>
    <xdr:cxnSp macro="">
      <xdr:nvCxnSpPr>
        <xdr:cNvPr id="325" name="直線コネクタ 324"/>
        <xdr:cNvCxnSpPr/>
      </xdr:nvCxnSpPr>
      <xdr:spPr>
        <a:xfrm flipV="1">
          <a:off x="13512800" y="113540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57891</xdr:rowOff>
    </xdr:from>
    <xdr:to>
      <xdr:col>81</xdr:col>
      <xdr:colOff>95250</xdr:colOff>
      <xdr:row>66</xdr:row>
      <xdr:rowOff>159491</xdr:rowOff>
    </xdr:to>
    <xdr:sp macro="" textlink="">
      <xdr:nvSpPr>
        <xdr:cNvPr id="335" name="楕円 334"/>
        <xdr:cNvSpPr/>
      </xdr:nvSpPr>
      <xdr:spPr>
        <a:xfrm>
          <a:off x="16967200" y="113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125218</xdr:rowOff>
    </xdr:from>
    <xdr:ext cx="762000" cy="259045"/>
    <xdr:sp macro="" textlink="">
      <xdr:nvSpPr>
        <xdr:cNvPr id="336" name="定員管理の状況該当値テキスト"/>
        <xdr:cNvSpPr txBox="1"/>
      </xdr:nvSpPr>
      <xdr:spPr>
        <a:xfrm>
          <a:off x="17106900" y="112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169016</xdr:rowOff>
    </xdr:from>
    <xdr:to>
      <xdr:col>77</xdr:col>
      <xdr:colOff>95250</xdr:colOff>
      <xdr:row>66</xdr:row>
      <xdr:rowOff>99166</xdr:rowOff>
    </xdr:to>
    <xdr:sp macro="" textlink="">
      <xdr:nvSpPr>
        <xdr:cNvPr id="337" name="楕円 336"/>
        <xdr:cNvSpPr/>
      </xdr:nvSpPr>
      <xdr:spPr>
        <a:xfrm>
          <a:off x="16129000" y="113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83943</xdr:rowOff>
    </xdr:from>
    <xdr:ext cx="736600" cy="259045"/>
    <xdr:sp macro="" textlink="">
      <xdr:nvSpPr>
        <xdr:cNvPr id="338" name="テキスト ボックス 337"/>
        <xdr:cNvSpPr txBox="1"/>
      </xdr:nvSpPr>
      <xdr:spPr>
        <a:xfrm>
          <a:off x="15798800" y="1139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31750</xdr:rowOff>
    </xdr:from>
    <xdr:to>
      <xdr:col>73</xdr:col>
      <xdr:colOff>44450</xdr:colOff>
      <xdr:row>66</xdr:row>
      <xdr:rowOff>133350</xdr:rowOff>
    </xdr:to>
    <xdr:sp macro="" textlink="">
      <xdr:nvSpPr>
        <xdr:cNvPr id="339" name="楕円 338"/>
        <xdr:cNvSpPr/>
      </xdr:nvSpPr>
      <xdr:spPr>
        <a:xfrm>
          <a:off x="15240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118127</xdr:rowOff>
    </xdr:from>
    <xdr:ext cx="762000" cy="259045"/>
    <xdr:sp macro="" textlink="">
      <xdr:nvSpPr>
        <xdr:cNvPr id="340" name="テキスト ボックス 339"/>
        <xdr:cNvSpPr txBox="1"/>
      </xdr:nvSpPr>
      <xdr:spPr>
        <a:xfrm>
          <a:off x="14909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158962</xdr:rowOff>
    </xdr:from>
    <xdr:to>
      <xdr:col>68</xdr:col>
      <xdr:colOff>203200</xdr:colOff>
      <xdr:row>66</xdr:row>
      <xdr:rowOff>89112</xdr:rowOff>
    </xdr:to>
    <xdr:sp macro="" textlink="">
      <xdr:nvSpPr>
        <xdr:cNvPr id="341" name="楕円 340"/>
        <xdr:cNvSpPr/>
      </xdr:nvSpPr>
      <xdr:spPr>
        <a:xfrm>
          <a:off x="14351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73889</xdr:rowOff>
    </xdr:from>
    <xdr:ext cx="762000" cy="259045"/>
    <xdr:sp macro="" textlink="">
      <xdr:nvSpPr>
        <xdr:cNvPr id="342" name="テキスト ボックス 341"/>
        <xdr:cNvSpPr txBox="1"/>
      </xdr:nvSpPr>
      <xdr:spPr>
        <a:xfrm>
          <a:off x="14020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162983</xdr:rowOff>
    </xdr:from>
    <xdr:to>
      <xdr:col>64</xdr:col>
      <xdr:colOff>152400</xdr:colOff>
      <xdr:row>66</xdr:row>
      <xdr:rowOff>93133</xdr:rowOff>
    </xdr:to>
    <xdr:sp macro="" textlink="">
      <xdr:nvSpPr>
        <xdr:cNvPr id="343" name="楕円 342"/>
        <xdr:cNvSpPr/>
      </xdr:nvSpPr>
      <xdr:spPr>
        <a:xfrm>
          <a:off x="13462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77910</xdr:rowOff>
    </xdr:from>
    <xdr:ext cx="762000" cy="259045"/>
    <xdr:sp macro="" textlink="">
      <xdr:nvSpPr>
        <xdr:cNvPr id="344" name="テキスト ボックス 343"/>
        <xdr:cNvSpPr txBox="1"/>
      </xdr:nvSpPr>
      <xdr:spPr>
        <a:xfrm>
          <a:off x="13131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公債費負担のピークであった平成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年度（単年度：</a:t>
          </a:r>
          <a:r>
            <a:rPr kumimoji="1" lang="en-US" altLang="ja-JP" sz="1200">
              <a:latin typeface="ＭＳ Ｐゴシック" panose="020B0600070205080204" pitchFamily="50" charset="-128"/>
              <a:ea typeface="ＭＳ Ｐゴシック" panose="020B0600070205080204" pitchFamily="50" charset="-128"/>
            </a:rPr>
            <a:t>25.7</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年度（単年度：</a:t>
          </a:r>
          <a:r>
            <a:rPr kumimoji="1" lang="en-US" altLang="ja-JP" sz="1200">
              <a:latin typeface="ＭＳ Ｐゴシック" panose="020B0600070205080204" pitchFamily="50" charset="-128"/>
              <a:ea typeface="ＭＳ Ｐゴシック" panose="020B0600070205080204" pitchFamily="50" charset="-128"/>
            </a:rPr>
            <a:t>26.0</a:t>
          </a:r>
          <a:r>
            <a:rPr kumimoji="1" lang="ja-JP" altLang="en-US" sz="1200">
              <a:latin typeface="ＭＳ Ｐゴシック" panose="020B0600070205080204" pitchFamily="50" charset="-128"/>
              <a:ea typeface="ＭＳ Ｐゴシック" panose="020B0600070205080204" pitchFamily="50" charset="-128"/>
            </a:rPr>
            <a:t>％）以降は、公債費及び公債費に準ずる債務負担行為の繰上償還を実施（平成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か年度にて実施）した。令和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年度の単年度数値は減少となり、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か年度平均数値は令和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年度に比べ</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改善し、</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％となった。今後は、平成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に集中的に投資を行ったことによる影響により、分子は増加傾向にあったが、今後も引き続き繰上償還を検討・実施し、元利償還金の額が減少傾向にあることから、分子の減が見込まれる。比率は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年度以降も引き続き逓減していく見込みである。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79163</xdr:rowOff>
    </xdr:to>
    <xdr:cxnSp macro="">
      <xdr:nvCxnSpPr>
        <xdr:cNvPr id="377" name="直線コネクタ 376"/>
        <xdr:cNvCxnSpPr/>
      </xdr:nvCxnSpPr>
      <xdr:spPr>
        <a:xfrm flipV="1">
          <a:off x="16179800" y="74273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87206</xdr:rowOff>
    </xdr:to>
    <xdr:cxnSp macro="">
      <xdr:nvCxnSpPr>
        <xdr:cNvPr id="380" name="直線コネクタ 379"/>
        <xdr:cNvCxnSpPr/>
      </xdr:nvCxnSpPr>
      <xdr:spPr>
        <a:xfrm flipV="1">
          <a:off x="15290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87206</xdr:rowOff>
    </xdr:to>
    <xdr:cxnSp macro="">
      <xdr:nvCxnSpPr>
        <xdr:cNvPr id="383" name="直線コネクタ 382"/>
        <xdr:cNvCxnSpPr/>
      </xdr:nvCxnSpPr>
      <xdr:spPr>
        <a:xfrm>
          <a:off x="14401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87206</xdr:rowOff>
    </xdr:to>
    <xdr:cxnSp macro="">
      <xdr:nvCxnSpPr>
        <xdr:cNvPr id="386" name="直線コネクタ 385"/>
        <xdr:cNvCxnSpPr/>
      </xdr:nvCxnSpPr>
      <xdr:spPr>
        <a:xfrm flipV="1">
          <a:off x="13512800" y="744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6" name="楕円 395"/>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397"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398" name="楕円 397"/>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399" name="テキスト ボックス 398"/>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0" name="楕円 399"/>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1" name="テキスト ボックス 400"/>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2" name="楕円 401"/>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3" name="テキスト ボックス 402"/>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4" name="楕円 403"/>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5" name="テキスト ボックス 404"/>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地方債残高は、高速情報通信基盤整備事業や周布橋整備事業などの大規模投資事業を引き続き実施しているものの、平成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年度の合併後を集中投資期間として行った大規模投資事業に係る旧合併特例債の償還が終了してきていることや繰上償還の実施により、令和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年度に比べて減となった。固定資産税の増収に伴う標準財政規模の増により、将来負担比率は令和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年度に比べ</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改善し、</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％となった。今後は、分子は基本的には現行の水準を維持かやや上回ることになるが、増に見合った算入公債費等の充当可能財源の確保により、比率の現行水準維持に努める。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156754</xdr:rowOff>
    </xdr:from>
    <xdr:to>
      <xdr:col>81</xdr:col>
      <xdr:colOff>44450</xdr:colOff>
      <xdr:row>14</xdr:row>
      <xdr:rowOff>153065</xdr:rowOff>
    </xdr:to>
    <xdr:cxnSp macro="">
      <xdr:nvCxnSpPr>
        <xdr:cNvPr id="441" name="直線コネクタ 440"/>
        <xdr:cNvCxnSpPr/>
      </xdr:nvCxnSpPr>
      <xdr:spPr>
        <a:xfrm flipV="1">
          <a:off x="16179800" y="2385604"/>
          <a:ext cx="8382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153065</xdr:rowOff>
    </xdr:from>
    <xdr:to>
      <xdr:col>77</xdr:col>
      <xdr:colOff>44450</xdr:colOff>
      <xdr:row>15</xdr:row>
      <xdr:rowOff>79284</xdr:rowOff>
    </xdr:to>
    <xdr:cxnSp macro="">
      <xdr:nvCxnSpPr>
        <xdr:cNvPr id="444" name="直線コネクタ 443"/>
        <xdr:cNvCxnSpPr/>
      </xdr:nvCxnSpPr>
      <xdr:spPr>
        <a:xfrm flipV="1">
          <a:off x="15290800" y="2553365"/>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79284</xdr:rowOff>
    </xdr:from>
    <xdr:to>
      <xdr:col>72</xdr:col>
      <xdr:colOff>203200</xdr:colOff>
      <xdr:row>16</xdr:row>
      <xdr:rowOff>76744</xdr:rowOff>
    </xdr:to>
    <xdr:cxnSp macro="">
      <xdr:nvCxnSpPr>
        <xdr:cNvPr id="447" name="直線コネクタ 446"/>
        <xdr:cNvCxnSpPr/>
      </xdr:nvCxnSpPr>
      <xdr:spPr>
        <a:xfrm flipV="1">
          <a:off x="14401800" y="265103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76744</xdr:rowOff>
    </xdr:from>
    <xdr:to>
      <xdr:col>68</xdr:col>
      <xdr:colOff>152400</xdr:colOff>
      <xdr:row>17</xdr:row>
      <xdr:rowOff>25944</xdr:rowOff>
    </xdr:to>
    <xdr:cxnSp macro="">
      <xdr:nvCxnSpPr>
        <xdr:cNvPr id="450" name="直線コネクタ 449"/>
        <xdr:cNvCxnSpPr/>
      </xdr:nvCxnSpPr>
      <xdr:spPr>
        <a:xfrm flipV="1">
          <a:off x="13512800" y="28199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105954</xdr:rowOff>
    </xdr:from>
    <xdr:to>
      <xdr:col>81</xdr:col>
      <xdr:colOff>95250</xdr:colOff>
      <xdr:row>14</xdr:row>
      <xdr:rowOff>36104</xdr:rowOff>
    </xdr:to>
    <xdr:sp macro="" textlink="">
      <xdr:nvSpPr>
        <xdr:cNvPr id="460" name="楕円 459"/>
        <xdr:cNvSpPr/>
      </xdr:nvSpPr>
      <xdr:spPr>
        <a:xfrm>
          <a:off x="169672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154231</xdr:rowOff>
    </xdr:from>
    <xdr:ext cx="762000" cy="259045"/>
    <xdr:sp macro="" textlink="">
      <xdr:nvSpPr>
        <xdr:cNvPr id="461" name="将来負担の状況該当値テキスト"/>
        <xdr:cNvSpPr txBox="1"/>
      </xdr:nvSpPr>
      <xdr:spPr>
        <a:xfrm>
          <a:off x="17106900" y="23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102265</xdr:rowOff>
    </xdr:from>
    <xdr:to>
      <xdr:col>77</xdr:col>
      <xdr:colOff>95250</xdr:colOff>
      <xdr:row>15</xdr:row>
      <xdr:rowOff>32415</xdr:rowOff>
    </xdr:to>
    <xdr:sp macro="" textlink="">
      <xdr:nvSpPr>
        <xdr:cNvPr id="462" name="楕円 461"/>
        <xdr:cNvSpPr/>
      </xdr:nvSpPr>
      <xdr:spPr>
        <a:xfrm>
          <a:off x="16129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17192</xdr:rowOff>
    </xdr:from>
    <xdr:ext cx="736600" cy="259045"/>
    <xdr:sp macro="" textlink="">
      <xdr:nvSpPr>
        <xdr:cNvPr id="463" name="テキスト ボックス 462"/>
        <xdr:cNvSpPr txBox="1"/>
      </xdr:nvSpPr>
      <xdr:spPr>
        <a:xfrm>
          <a:off x="15798800" y="258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28484</xdr:rowOff>
    </xdr:from>
    <xdr:to>
      <xdr:col>73</xdr:col>
      <xdr:colOff>44450</xdr:colOff>
      <xdr:row>15</xdr:row>
      <xdr:rowOff>130084</xdr:rowOff>
    </xdr:to>
    <xdr:sp macro="" textlink="">
      <xdr:nvSpPr>
        <xdr:cNvPr id="464" name="楕円 463"/>
        <xdr:cNvSpPr/>
      </xdr:nvSpPr>
      <xdr:spPr>
        <a:xfrm>
          <a:off x="152400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114861</xdr:rowOff>
    </xdr:from>
    <xdr:ext cx="762000" cy="259045"/>
    <xdr:sp macro="" textlink="">
      <xdr:nvSpPr>
        <xdr:cNvPr id="465" name="テキスト ボックス 464"/>
        <xdr:cNvSpPr txBox="1"/>
      </xdr:nvSpPr>
      <xdr:spPr>
        <a:xfrm>
          <a:off x="14909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25944</xdr:rowOff>
    </xdr:from>
    <xdr:to>
      <xdr:col>68</xdr:col>
      <xdr:colOff>203200</xdr:colOff>
      <xdr:row>16</xdr:row>
      <xdr:rowOff>127544</xdr:rowOff>
    </xdr:to>
    <xdr:sp macro="" textlink="">
      <xdr:nvSpPr>
        <xdr:cNvPr id="466" name="楕円 465"/>
        <xdr:cNvSpPr/>
      </xdr:nvSpPr>
      <xdr:spPr>
        <a:xfrm>
          <a:off x="14351000" y="27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112321</xdr:rowOff>
    </xdr:from>
    <xdr:ext cx="762000" cy="259045"/>
    <xdr:sp macro="" textlink="">
      <xdr:nvSpPr>
        <xdr:cNvPr id="467" name="テキスト ボックス 466"/>
        <xdr:cNvSpPr txBox="1"/>
      </xdr:nvSpPr>
      <xdr:spPr>
        <a:xfrm>
          <a:off x="14020800" y="285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68" name="楕円 467"/>
        <xdr:cNvSpPr/>
      </xdr:nvSpPr>
      <xdr:spPr>
        <a:xfrm>
          <a:off x="13462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61521</xdr:rowOff>
    </xdr:from>
    <xdr:ext cx="762000" cy="259045"/>
    <xdr:sp macro="" textlink="">
      <xdr:nvSpPr>
        <xdr:cNvPr id="469" name="テキスト ボックス 468"/>
        <xdr:cNvSpPr txBox="1"/>
      </xdr:nvSpPr>
      <xdr:spPr>
        <a:xfrm>
          <a:off x="13131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49,678
49,019
690.64
40,240,024
39,235,546
844,274
20,778,814
40,789,934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上回っている。給与水準（ラスパイレス指数）は類似団体と比較して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下回っているものの、職員数が類似団体と比較して多いことが要因になっている。「定員管理計画」に基づき適正な職員数管理を行い人件費の抑制に努める。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71483</xdr:rowOff>
    </xdr:from>
    <xdr:to>
      <xdr:col>24</xdr:col>
      <xdr:colOff>25400</xdr:colOff>
      <xdr:row>36</xdr:row>
      <xdr:rowOff>78014</xdr:rowOff>
    </xdr:to>
    <xdr:cxnSp macro="">
      <xdr:nvCxnSpPr>
        <xdr:cNvPr id="68" name="直線コネクタ 67"/>
        <xdr:cNvCxnSpPr/>
      </xdr:nvCxnSpPr>
      <xdr:spPr>
        <a:xfrm flipV="1">
          <a:off x="3987800" y="624368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78014</xdr:rowOff>
    </xdr:to>
    <xdr:cxnSp macro="">
      <xdr:nvCxnSpPr>
        <xdr:cNvPr id="71" name="直線コネクタ 70"/>
        <xdr:cNvCxnSpPr/>
      </xdr:nvCxnSpPr>
      <xdr:spPr>
        <a:xfrm>
          <a:off x="3098800" y="618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78014</xdr:rowOff>
    </xdr:to>
    <xdr:cxnSp macro="">
      <xdr:nvCxnSpPr>
        <xdr:cNvPr id="74" name="直線コネクタ 73"/>
        <xdr:cNvCxnSpPr/>
      </xdr:nvCxnSpPr>
      <xdr:spPr>
        <a:xfrm flipV="1">
          <a:off x="2209800" y="618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91077</xdr:rowOff>
    </xdr:to>
    <xdr:cxnSp macro="">
      <xdr:nvCxnSpPr>
        <xdr:cNvPr id="77" name="直線コネクタ 76"/>
        <xdr:cNvCxnSpPr/>
      </xdr:nvCxnSpPr>
      <xdr:spPr>
        <a:xfrm flipV="1">
          <a:off x="1320800" y="62502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20683</xdr:rowOff>
    </xdr:from>
    <xdr:to>
      <xdr:col>24</xdr:col>
      <xdr:colOff>76200</xdr:colOff>
      <xdr:row>36</xdr:row>
      <xdr:rowOff>122283</xdr:rowOff>
    </xdr:to>
    <xdr:sp macro="" textlink="">
      <xdr:nvSpPr>
        <xdr:cNvPr id="87" name="楕円 86"/>
        <xdr:cNvSpPr/>
      </xdr:nvSpPr>
      <xdr:spPr>
        <a:xfrm>
          <a:off x="4775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164210</xdr:rowOff>
    </xdr:from>
    <xdr:ext cx="762000" cy="259045"/>
    <xdr:sp macro="" textlink="">
      <xdr:nvSpPr>
        <xdr:cNvPr id="88" name="人件費該当値テキスト"/>
        <xdr:cNvSpPr txBox="1"/>
      </xdr:nvSpPr>
      <xdr:spPr>
        <a:xfrm>
          <a:off x="4914900" y="61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1" name="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2" name="テキスト ボックス 91"/>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40277</xdr:rowOff>
    </xdr:from>
    <xdr:to>
      <xdr:col>6</xdr:col>
      <xdr:colOff>171450</xdr:colOff>
      <xdr:row>36</xdr:row>
      <xdr:rowOff>141877</xdr:rowOff>
    </xdr:to>
    <xdr:sp macro="" textlink="">
      <xdr:nvSpPr>
        <xdr:cNvPr id="95" name="楕円 94"/>
        <xdr:cNvSpPr/>
      </xdr:nvSpPr>
      <xdr:spPr>
        <a:xfrm>
          <a:off x="1270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126654</xdr:rowOff>
    </xdr:from>
    <xdr:ext cx="762000" cy="259045"/>
    <xdr:sp macro="" textlink="">
      <xdr:nvSpPr>
        <xdr:cNvPr id="96" name="テキスト ボックス 95"/>
        <xdr:cNvSpPr txBox="1"/>
      </xdr:nvSpPr>
      <xdr:spPr>
        <a:xfrm>
          <a:off x="939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81280</xdr:rowOff>
    </xdr:to>
    <xdr:cxnSp macro="">
      <xdr:nvCxnSpPr>
        <xdr:cNvPr id="127" name="直線コネクタ 126"/>
        <xdr:cNvCxnSpPr/>
      </xdr:nvCxnSpPr>
      <xdr:spPr>
        <a:xfrm>
          <a:off x="15671800" y="243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35560</xdr:rowOff>
    </xdr:to>
    <xdr:cxnSp macro="">
      <xdr:nvCxnSpPr>
        <xdr:cNvPr id="130" name="直線コネクタ 129"/>
        <xdr:cNvCxnSpPr/>
      </xdr:nvCxnSpPr>
      <xdr:spPr>
        <a:xfrm>
          <a:off x="14782800" y="229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69850</xdr:rowOff>
    </xdr:to>
    <xdr:cxnSp macro="">
      <xdr:nvCxnSpPr>
        <xdr:cNvPr id="133" name="直線コネクタ 132"/>
        <xdr:cNvCxnSpPr/>
      </xdr:nvCxnSpPr>
      <xdr:spPr>
        <a:xfrm>
          <a:off x="13893800" y="226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33274</xdr:rowOff>
    </xdr:from>
    <xdr:to>
      <xdr:col>69</xdr:col>
      <xdr:colOff>92075</xdr:colOff>
      <xdr:row>13</xdr:row>
      <xdr:rowOff>88138</xdr:rowOff>
    </xdr:to>
    <xdr:cxnSp macro="">
      <xdr:nvCxnSpPr>
        <xdr:cNvPr id="136" name="直線コネクタ 135"/>
        <xdr:cNvCxnSpPr/>
      </xdr:nvCxnSpPr>
      <xdr:spPr>
        <a:xfrm flipV="1">
          <a:off x="13004800" y="2262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6" name="楕円 145"/>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7"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8" name="楕円 147"/>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9" name="テキスト ボックス 148"/>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153924</xdr:rowOff>
    </xdr:from>
    <xdr:to>
      <xdr:col>69</xdr:col>
      <xdr:colOff>142875</xdr:colOff>
      <xdr:row>13</xdr:row>
      <xdr:rowOff>84074</xdr:rowOff>
    </xdr:to>
    <xdr:sp macro="" textlink="">
      <xdr:nvSpPr>
        <xdr:cNvPr id="152" name="楕円 151"/>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94251</xdr:rowOff>
    </xdr:from>
    <xdr:ext cx="762000" cy="259045"/>
    <xdr:sp macro="" textlink="">
      <xdr:nvSpPr>
        <xdr:cNvPr id="153" name="テキスト ボックス 152"/>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37338</xdr:rowOff>
    </xdr:from>
    <xdr:to>
      <xdr:col>65</xdr:col>
      <xdr:colOff>53975</xdr:colOff>
      <xdr:row>13</xdr:row>
      <xdr:rowOff>138938</xdr:rowOff>
    </xdr:to>
    <xdr:sp macro="" textlink="">
      <xdr:nvSpPr>
        <xdr:cNvPr id="154" name="楕円 153"/>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149115</xdr:rowOff>
    </xdr:from>
    <xdr:ext cx="762000" cy="259045"/>
    <xdr:sp macro="" textlink="">
      <xdr:nvSpPr>
        <xdr:cNvPr id="155" name="テキスト ボックス 154"/>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倍程度であり、引き続き高い水準にある。対前年度比では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減少しているが、今後も引き続き扶助費の増が見込まれるため、財源確保等、財政負担の軽減に努める必要がある。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8890</xdr:rowOff>
    </xdr:to>
    <xdr:cxnSp macro="">
      <xdr:nvCxnSpPr>
        <xdr:cNvPr id="188" name="直線コネクタ 187"/>
        <xdr:cNvCxnSpPr/>
      </xdr:nvCxnSpPr>
      <xdr:spPr>
        <a:xfrm flipV="1">
          <a:off x="3987800" y="9431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xdr:rowOff>
    </xdr:to>
    <xdr:cxnSp macro="">
      <xdr:nvCxnSpPr>
        <xdr:cNvPr id="191" name="直線コネクタ 190"/>
        <xdr:cNvCxnSpPr/>
      </xdr:nvCxnSpPr>
      <xdr:spPr>
        <a:xfrm>
          <a:off x="3098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39370</xdr:rowOff>
    </xdr:to>
    <xdr:cxnSp macro="">
      <xdr:nvCxnSpPr>
        <xdr:cNvPr id="194" name="直線コネクタ 193"/>
        <xdr:cNvCxnSpPr/>
      </xdr:nvCxnSpPr>
      <xdr:spPr>
        <a:xfrm flipV="1">
          <a:off x="2209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39370</xdr:rowOff>
    </xdr:to>
    <xdr:cxnSp macro="">
      <xdr:nvCxnSpPr>
        <xdr:cNvPr id="197" name="直線コネクタ 196"/>
        <xdr:cNvCxnSpPr/>
      </xdr:nvCxnSpPr>
      <xdr:spPr>
        <a:xfrm>
          <a:off x="1320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5" name="楕円 214"/>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6" name="テキスト ボックス 215"/>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人当たりの歳出決算額を類似団体内平均値と比較すると、繰出金が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倍程度と高い水準にある。今後も、後期高齢者数や介護保険受給者数の増といった経常的な繰出金の増要因があるため、行財政改革実施計画の確実な履行により、増率の抑制に努める必要がある。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102507</xdr:rowOff>
    </xdr:to>
    <xdr:cxnSp macro="">
      <xdr:nvCxnSpPr>
        <xdr:cNvPr id="251" name="直線コネクタ 250"/>
        <xdr:cNvCxnSpPr/>
      </xdr:nvCxnSpPr>
      <xdr:spPr>
        <a:xfrm flipV="1">
          <a:off x="15671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102507</xdr:rowOff>
    </xdr:to>
    <xdr:cxnSp macro="">
      <xdr:nvCxnSpPr>
        <xdr:cNvPr id="254" name="直線コネクタ 253"/>
        <xdr:cNvCxnSpPr/>
      </xdr:nvCxnSpPr>
      <xdr:spPr>
        <a:xfrm>
          <a:off x="14782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91622</xdr:rowOff>
    </xdr:to>
    <xdr:cxnSp macro="">
      <xdr:nvCxnSpPr>
        <xdr:cNvPr id="257" name="直線コネクタ 256"/>
        <xdr:cNvCxnSpPr/>
      </xdr:nvCxnSpPr>
      <xdr:spPr>
        <a:xfrm flipV="1">
          <a:off x="13893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58</xdr:row>
      <xdr:rowOff>50800</xdr:rowOff>
    </xdr:to>
    <xdr:cxnSp macro="">
      <xdr:nvCxnSpPr>
        <xdr:cNvPr id="260" name="直線コネクタ 259"/>
        <xdr:cNvCxnSpPr/>
      </xdr:nvCxnSpPr>
      <xdr:spPr>
        <a:xfrm flipV="1">
          <a:off x="13004800" y="986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1" name="その他該当値テキスト"/>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3" name="テキスト ボックス 272"/>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7" name="テキスト ボックス 276"/>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157480</xdr:rowOff>
    </xdr:from>
    <xdr:to>
      <xdr:col>82</xdr:col>
      <xdr:colOff>107950</xdr:colOff>
      <xdr:row>36</xdr:row>
      <xdr:rowOff>165100</xdr:rowOff>
    </xdr:to>
    <xdr:cxnSp macro="">
      <xdr:nvCxnSpPr>
        <xdr:cNvPr id="311" name="直線コネクタ 310"/>
        <xdr:cNvCxnSpPr/>
      </xdr:nvCxnSpPr>
      <xdr:spPr>
        <a:xfrm flipV="1">
          <a:off x="156718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165100</xdr:rowOff>
    </xdr:to>
    <xdr:cxnSp macro="">
      <xdr:nvCxnSpPr>
        <xdr:cNvPr id="314" name="直線コネクタ 313"/>
        <xdr:cNvCxnSpPr/>
      </xdr:nvCxnSpPr>
      <xdr:spPr>
        <a:xfrm>
          <a:off x="14782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88900</xdr:rowOff>
    </xdr:to>
    <xdr:cxnSp macro="">
      <xdr:nvCxnSpPr>
        <xdr:cNvPr id="317" name="直線コネクタ 316"/>
        <xdr:cNvCxnSpPr/>
      </xdr:nvCxnSpPr>
      <xdr:spPr>
        <a:xfrm>
          <a:off x="13893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81280</xdr:rowOff>
    </xdr:to>
    <xdr:cxnSp macro="">
      <xdr:nvCxnSpPr>
        <xdr:cNvPr id="320" name="直線コネクタ 319"/>
        <xdr:cNvCxnSpPr/>
      </xdr:nvCxnSpPr>
      <xdr:spPr>
        <a:xfrm>
          <a:off x="13004800" y="622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30" name="楕円 329"/>
        <xdr:cNvSpPr/>
      </xdr:nvSpPr>
      <xdr:spPr>
        <a:xfrm>
          <a:off x="16459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123207</xdr:rowOff>
    </xdr:from>
    <xdr:ext cx="762000" cy="259045"/>
    <xdr:sp macro="" textlink="">
      <xdr:nvSpPr>
        <xdr:cNvPr id="331" name="補助費等該当値テキスト"/>
        <xdr:cNvSpPr txBox="1"/>
      </xdr:nvSpPr>
      <xdr:spPr>
        <a:xfrm>
          <a:off x="16598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2" name="楕円 331"/>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3" name="テキスト ボックス 33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4" name="楕円 333"/>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5" name="テキスト ボックス 334"/>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7" name="テキスト ボックス 33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8" name="楕円 337"/>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39" name="テキスト ボックス 33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前の各団体におい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内平均値を大きく上回る</a:t>
          </a:r>
          <a:r>
            <a:rPr kumimoji="1" lang="en-US" altLang="ja-JP" sz="1200">
              <a:latin typeface="ＭＳ Ｐゴシック" panose="020B0600070205080204" pitchFamily="50" charset="-128"/>
              <a:ea typeface="ＭＳ Ｐゴシック" panose="020B0600070205080204" pitchFamily="50" charset="-128"/>
            </a:rPr>
            <a:t>23.1</a:t>
          </a:r>
          <a:r>
            <a:rPr kumimoji="1" lang="ja-JP" altLang="en-US" sz="1200">
              <a:latin typeface="ＭＳ Ｐゴシック" panose="020B0600070205080204" pitchFamily="50" charset="-128"/>
              <a:ea typeface="ＭＳ Ｐゴシック" panose="020B0600070205080204" pitchFamily="50" charset="-128"/>
            </a:rPr>
            <a:t>％となっている。このため、これまで地方債等の繰上償還を実施（</a:t>
          </a:r>
          <a:r>
            <a:rPr kumimoji="1" lang="en-US" altLang="ja-JP" sz="1200">
              <a:latin typeface="ＭＳ Ｐゴシック" panose="020B0600070205080204" pitchFamily="50" charset="-128"/>
              <a:ea typeface="ＭＳ Ｐゴシック" panose="020B0600070205080204" pitchFamily="50" charset="-128"/>
            </a:rPr>
            <a:t>151</a:t>
          </a:r>
          <a:r>
            <a:rPr kumimoji="1" lang="ja-JP" altLang="en-US" sz="1200">
              <a:latin typeface="ＭＳ Ｐゴシック" panose="020B0600070205080204" pitchFamily="50" charset="-128"/>
              <a:ea typeface="ＭＳ Ｐゴシック" panose="020B0600070205080204" pitchFamily="50" charset="-128"/>
            </a:rPr>
            <a:t>億円を超える額を実施）しており、比率の改善に努めている。今後も、中期財政計画に基づき計画的に繰上償還を実施し、引き続き比率の改善に努める。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113284</xdr:rowOff>
    </xdr:from>
    <xdr:to>
      <xdr:col>24</xdr:col>
      <xdr:colOff>25400</xdr:colOff>
      <xdr:row>79</xdr:row>
      <xdr:rowOff>97282</xdr:rowOff>
    </xdr:to>
    <xdr:cxnSp macro="">
      <xdr:nvCxnSpPr>
        <xdr:cNvPr id="364" name="直線コネクタ 363"/>
        <xdr:cNvCxnSpPr/>
      </xdr:nvCxnSpPr>
      <xdr:spPr>
        <a:xfrm flipV="1">
          <a:off x="4826000" y="12800584"/>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69359</xdr:rowOff>
    </xdr:from>
    <xdr:ext cx="762000" cy="259045"/>
    <xdr:sp macro="" textlink="">
      <xdr:nvSpPr>
        <xdr:cNvPr id="365" name="公債費最小値テキスト"/>
        <xdr:cNvSpPr txBox="1"/>
      </xdr:nvSpPr>
      <xdr:spPr>
        <a:xfrm>
          <a:off x="4914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97282</xdr:rowOff>
    </xdr:from>
    <xdr:to>
      <xdr:col>24</xdr:col>
      <xdr:colOff>114300</xdr:colOff>
      <xdr:row>79</xdr:row>
      <xdr:rowOff>97282</xdr:rowOff>
    </xdr:to>
    <xdr:cxnSp macro="">
      <xdr:nvCxnSpPr>
        <xdr:cNvPr id="366" name="直線コネクタ 365"/>
        <xdr:cNvCxnSpPr/>
      </xdr:nvCxnSpPr>
      <xdr:spPr>
        <a:xfrm>
          <a:off x="4737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28211</xdr:rowOff>
    </xdr:from>
    <xdr:ext cx="762000" cy="259045"/>
    <xdr:sp macro="" textlink="">
      <xdr:nvSpPr>
        <xdr:cNvPr id="367" name="公債費最大値テキスト"/>
        <xdr:cNvSpPr txBox="1"/>
      </xdr:nvSpPr>
      <xdr:spPr>
        <a:xfrm>
          <a:off x="4914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113284</xdr:rowOff>
    </xdr:from>
    <xdr:to>
      <xdr:col>24</xdr:col>
      <xdr:colOff>114300</xdr:colOff>
      <xdr:row>74</xdr:row>
      <xdr:rowOff>113284</xdr:rowOff>
    </xdr:to>
    <xdr:cxnSp macro="">
      <xdr:nvCxnSpPr>
        <xdr:cNvPr id="368" name="直線コネクタ 367"/>
        <xdr:cNvCxnSpPr/>
      </xdr:nvCxnSpPr>
      <xdr:spPr>
        <a:xfrm>
          <a:off x="4737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97282</xdr:rowOff>
    </xdr:from>
    <xdr:to>
      <xdr:col>24</xdr:col>
      <xdr:colOff>25400</xdr:colOff>
      <xdr:row>80</xdr:row>
      <xdr:rowOff>26415</xdr:rowOff>
    </xdr:to>
    <xdr:cxnSp macro="">
      <xdr:nvCxnSpPr>
        <xdr:cNvPr id="369" name="直線コネクタ 368"/>
        <xdr:cNvCxnSpPr/>
      </xdr:nvCxnSpPr>
      <xdr:spPr>
        <a:xfrm flipV="1">
          <a:off x="3987800" y="13641832"/>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0"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1" name="フローチャート: 判断 370"/>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147574</xdr:rowOff>
    </xdr:from>
    <xdr:to>
      <xdr:col>19</xdr:col>
      <xdr:colOff>187325</xdr:colOff>
      <xdr:row>80</xdr:row>
      <xdr:rowOff>26415</xdr:rowOff>
    </xdr:to>
    <xdr:cxnSp macro="">
      <xdr:nvCxnSpPr>
        <xdr:cNvPr id="372" name="直線コネクタ 371"/>
        <xdr:cNvCxnSpPr/>
      </xdr:nvCxnSpPr>
      <xdr:spPr>
        <a:xfrm>
          <a:off x="3098800" y="136921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3" name="フローチャート: 判断 372"/>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4" name="テキスト ボックス 373"/>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147574</xdr:rowOff>
    </xdr:from>
    <xdr:to>
      <xdr:col>15</xdr:col>
      <xdr:colOff>98425</xdr:colOff>
      <xdr:row>80</xdr:row>
      <xdr:rowOff>17272</xdr:rowOff>
    </xdr:to>
    <xdr:cxnSp macro="">
      <xdr:nvCxnSpPr>
        <xdr:cNvPr id="375" name="直線コネクタ 374"/>
        <xdr:cNvCxnSpPr/>
      </xdr:nvCxnSpPr>
      <xdr:spPr>
        <a:xfrm flipV="1">
          <a:off x="2209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140208</xdr:rowOff>
    </xdr:from>
    <xdr:to>
      <xdr:col>15</xdr:col>
      <xdr:colOff>149225</xdr:colOff>
      <xdr:row>77</xdr:row>
      <xdr:rowOff>70358</xdr:rowOff>
    </xdr:to>
    <xdr:sp macro="" textlink="">
      <xdr:nvSpPr>
        <xdr:cNvPr id="376" name="フローチャート: 判断 375"/>
        <xdr:cNvSpPr/>
      </xdr:nvSpPr>
      <xdr:spPr>
        <a:xfrm>
          <a:off x="3048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77" name="テキスト ボックス 376"/>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17272</xdr:rowOff>
    </xdr:to>
    <xdr:cxnSp macro="">
      <xdr:nvCxnSpPr>
        <xdr:cNvPr id="378" name="直線コネクタ 377"/>
        <xdr:cNvCxnSpPr/>
      </xdr:nvCxnSpPr>
      <xdr:spPr>
        <a:xfrm>
          <a:off x="1320800" y="13728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9" name="フローチャート: 判断 378"/>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0" name="テキスト ボックス 379"/>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1" name="フローチャート: 判断 380"/>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2" name="テキスト ボックス 381"/>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46482</xdr:rowOff>
    </xdr:from>
    <xdr:to>
      <xdr:col>24</xdr:col>
      <xdr:colOff>76200</xdr:colOff>
      <xdr:row>79</xdr:row>
      <xdr:rowOff>148082</xdr:rowOff>
    </xdr:to>
    <xdr:sp macro="" textlink="">
      <xdr:nvSpPr>
        <xdr:cNvPr id="388" name="楕円 387"/>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126509</xdr:rowOff>
    </xdr:from>
    <xdr:ext cx="762000" cy="259045"/>
    <xdr:sp macro="" textlink="">
      <xdr:nvSpPr>
        <xdr:cNvPr id="389" name="公債費該当値テキスト"/>
        <xdr:cNvSpPr txBox="1"/>
      </xdr:nvSpPr>
      <xdr:spPr>
        <a:xfrm>
          <a:off x="4914900" y="1349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147065</xdr:rowOff>
    </xdr:from>
    <xdr:to>
      <xdr:col>20</xdr:col>
      <xdr:colOff>38100</xdr:colOff>
      <xdr:row>80</xdr:row>
      <xdr:rowOff>77215</xdr:rowOff>
    </xdr:to>
    <xdr:sp macro="" textlink="">
      <xdr:nvSpPr>
        <xdr:cNvPr id="390" name="楕円 389"/>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61992</xdr:rowOff>
    </xdr:from>
    <xdr:ext cx="736600" cy="259045"/>
    <xdr:sp macro="" textlink="">
      <xdr:nvSpPr>
        <xdr:cNvPr id="391" name="テキスト ボックス 390"/>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96774</xdr:rowOff>
    </xdr:from>
    <xdr:to>
      <xdr:col>15</xdr:col>
      <xdr:colOff>149225</xdr:colOff>
      <xdr:row>80</xdr:row>
      <xdr:rowOff>26924</xdr:rowOff>
    </xdr:to>
    <xdr:sp macro="" textlink="">
      <xdr:nvSpPr>
        <xdr:cNvPr id="392" name="楕円 391"/>
        <xdr:cNvSpPr/>
      </xdr:nvSpPr>
      <xdr:spPr>
        <a:xfrm>
          <a:off x="3048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11701</xdr:rowOff>
    </xdr:from>
    <xdr:ext cx="762000" cy="259045"/>
    <xdr:sp macro="" textlink="">
      <xdr:nvSpPr>
        <xdr:cNvPr id="393" name="テキスト ボックス 392"/>
        <xdr:cNvSpPr txBox="1"/>
      </xdr:nvSpPr>
      <xdr:spPr>
        <a:xfrm>
          <a:off x="2717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137922</xdr:rowOff>
    </xdr:from>
    <xdr:to>
      <xdr:col>11</xdr:col>
      <xdr:colOff>60325</xdr:colOff>
      <xdr:row>80</xdr:row>
      <xdr:rowOff>68072</xdr:rowOff>
    </xdr:to>
    <xdr:sp macro="" textlink="">
      <xdr:nvSpPr>
        <xdr:cNvPr id="394" name="楕円 393"/>
        <xdr:cNvSpPr/>
      </xdr:nvSpPr>
      <xdr:spPr>
        <a:xfrm>
          <a:off x="2159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52849</xdr:rowOff>
    </xdr:from>
    <xdr:ext cx="762000" cy="259045"/>
    <xdr:sp macro="" textlink="">
      <xdr:nvSpPr>
        <xdr:cNvPr id="395" name="テキスト ボックス 394"/>
        <xdr:cNvSpPr txBox="1"/>
      </xdr:nvSpPr>
      <xdr:spPr>
        <a:xfrm>
          <a:off x="1828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6" name="楕円 395"/>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7" name="テキスト ボックス 396"/>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下回っているが、普通建設事業費の増に伴う地方債残高の増に対応するために地方債の繰上償還を行ってきたことにより、公債費が抑制されている一方で、繰出金等の増が影響しているために、公債費以外の経常収支比率は改善傾向にない状況である。引き続き行財政改革実施計画を確実に履行することにより、公債費以外の比率についても改善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88137</xdr:rowOff>
    </xdr:to>
    <xdr:cxnSp macro="">
      <xdr:nvCxnSpPr>
        <xdr:cNvPr id="423" name="直線コネクタ 422"/>
        <xdr:cNvCxnSpPr/>
      </xdr:nvCxnSpPr>
      <xdr:spPr>
        <a:xfrm flipV="1">
          <a:off x="16510000" y="12974320"/>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4"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5" name="直線コネクタ 424"/>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26" name="公債費以外最大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27" name="直線コネクタ 426"/>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138430</xdr:rowOff>
    </xdr:to>
    <xdr:cxnSp macro="">
      <xdr:nvCxnSpPr>
        <xdr:cNvPr id="428" name="直線コネクタ 427"/>
        <xdr:cNvCxnSpPr/>
      </xdr:nvCxnSpPr>
      <xdr:spPr>
        <a:xfrm flipV="1">
          <a:off x="15671800" y="12974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29990</xdr:rowOff>
    </xdr:from>
    <xdr:ext cx="762000" cy="259045"/>
    <xdr:sp macro="" textlink="">
      <xdr:nvSpPr>
        <xdr:cNvPr id="429" name="公債費以外平均値テキスト"/>
        <xdr:cNvSpPr txBox="1"/>
      </xdr:nvSpPr>
      <xdr:spPr>
        <a:xfrm>
          <a:off x="16598900" y="13403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0" name="フローチャート: 判断 429"/>
        <xdr:cNvSpPr/>
      </xdr:nvSpPr>
      <xdr:spPr>
        <a:xfrm>
          <a:off x="16459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138430</xdr:rowOff>
    </xdr:to>
    <xdr:cxnSp macro="">
      <xdr:nvCxnSpPr>
        <xdr:cNvPr id="431" name="直線コネクタ 430"/>
        <xdr:cNvCxnSpPr/>
      </xdr:nvCxnSpPr>
      <xdr:spPr>
        <a:xfrm>
          <a:off x="14782800" y="1280058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147065</xdr:rowOff>
    </xdr:from>
    <xdr:to>
      <xdr:col>78</xdr:col>
      <xdr:colOff>120650</xdr:colOff>
      <xdr:row>78</xdr:row>
      <xdr:rowOff>77215</xdr:rowOff>
    </xdr:to>
    <xdr:sp macro="" textlink="">
      <xdr:nvSpPr>
        <xdr:cNvPr id="432" name="フローチャート: 判断 431"/>
        <xdr:cNvSpPr/>
      </xdr:nvSpPr>
      <xdr:spPr>
        <a:xfrm>
          <a:off x="15621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33" name="テキスト ボックス 432"/>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113284</xdr:rowOff>
    </xdr:from>
    <xdr:to>
      <xdr:col>73</xdr:col>
      <xdr:colOff>180975</xdr:colOff>
      <xdr:row>75</xdr:row>
      <xdr:rowOff>14986</xdr:rowOff>
    </xdr:to>
    <xdr:cxnSp macro="">
      <xdr:nvCxnSpPr>
        <xdr:cNvPr id="434" name="直線コネクタ 433"/>
        <xdr:cNvCxnSpPr/>
      </xdr:nvCxnSpPr>
      <xdr:spPr>
        <a:xfrm flipV="1">
          <a:off x="13893800" y="128005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6" name="テキスト ボックス 435"/>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88138</xdr:rowOff>
    </xdr:to>
    <xdr:cxnSp macro="">
      <xdr:nvCxnSpPr>
        <xdr:cNvPr id="437" name="直線コネクタ 436"/>
        <xdr:cNvCxnSpPr/>
      </xdr:nvCxnSpPr>
      <xdr:spPr>
        <a:xfrm flipV="1">
          <a:off x="13004800" y="12873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38" name="フローチャート: 判断 437"/>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39" name="テキスト ボックス 438"/>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0" name="フローチャート: 判断 439"/>
        <xdr:cNvSpPr/>
      </xdr:nvSpPr>
      <xdr:spPr>
        <a:xfrm>
          <a:off x="12954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41" name="テキスト ボックス 440"/>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7" name="楕円 446"/>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144797</xdr:rowOff>
    </xdr:from>
    <xdr:ext cx="762000" cy="259045"/>
    <xdr:sp macro="" textlink="">
      <xdr:nvSpPr>
        <xdr:cNvPr id="448" name="公債費以外該当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9" name="楕円 448"/>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0" name="テキスト ボックス 449"/>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62484</xdr:rowOff>
    </xdr:from>
    <xdr:to>
      <xdr:col>74</xdr:col>
      <xdr:colOff>31750</xdr:colOff>
      <xdr:row>74</xdr:row>
      <xdr:rowOff>164084</xdr:rowOff>
    </xdr:to>
    <xdr:sp macro="" textlink="">
      <xdr:nvSpPr>
        <xdr:cNvPr id="451" name="楕円 450"/>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2811</xdr:rowOff>
    </xdr:from>
    <xdr:ext cx="762000" cy="259045"/>
    <xdr:sp macro="" textlink="">
      <xdr:nvSpPr>
        <xdr:cNvPr id="452" name="テキスト ボックス 451"/>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3" name="楕円 452"/>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4" name="テキスト ボックス 453"/>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5" name="楕円 454"/>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6" name="テキスト ボックス 455"/>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144640</xdr:rowOff>
    </xdr:from>
    <xdr:to>
      <xdr:col>29</xdr:col>
      <xdr:colOff>127000</xdr:colOff>
      <xdr:row>14</xdr:row>
      <xdr:rowOff>14567</xdr:rowOff>
    </xdr:to>
    <xdr:cxnSp macro="">
      <xdr:nvCxnSpPr>
        <xdr:cNvPr id="50" name="直線コネクタ 49"/>
        <xdr:cNvCxnSpPr/>
      </xdr:nvCxnSpPr>
      <xdr:spPr bwMode="auto">
        <a:xfrm flipV="1">
          <a:off x="5003800" y="2421115"/>
          <a:ext cx="6477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14567</xdr:rowOff>
    </xdr:from>
    <xdr:to>
      <xdr:col>26</xdr:col>
      <xdr:colOff>50800</xdr:colOff>
      <xdr:row>14</xdr:row>
      <xdr:rowOff>35255</xdr:rowOff>
    </xdr:to>
    <xdr:cxnSp macro="">
      <xdr:nvCxnSpPr>
        <xdr:cNvPr id="53" name="直線コネクタ 52"/>
        <xdr:cNvCxnSpPr/>
      </xdr:nvCxnSpPr>
      <xdr:spPr bwMode="auto">
        <a:xfrm flipV="1">
          <a:off x="4305300" y="2462492"/>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35255</xdr:rowOff>
    </xdr:from>
    <xdr:to>
      <xdr:col>22</xdr:col>
      <xdr:colOff>114300</xdr:colOff>
      <xdr:row>14</xdr:row>
      <xdr:rowOff>80721</xdr:rowOff>
    </xdr:to>
    <xdr:cxnSp macro="">
      <xdr:nvCxnSpPr>
        <xdr:cNvPr id="56" name="直線コネクタ 55"/>
        <xdr:cNvCxnSpPr/>
      </xdr:nvCxnSpPr>
      <xdr:spPr bwMode="auto">
        <a:xfrm flipV="1">
          <a:off x="3606800" y="2483180"/>
          <a:ext cx="698500" cy="4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80721</xdr:rowOff>
    </xdr:from>
    <xdr:to>
      <xdr:col>18</xdr:col>
      <xdr:colOff>177800</xdr:colOff>
      <xdr:row>14</xdr:row>
      <xdr:rowOff>86233</xdr:rowOff>
    </xdr:to>
    <xdr:cxnSp macro="">
      <xdr:nvCxnSpPr>
        <xdr:cNvPr id="59" name="直線コネクタ 58"/>
        <xdr:cNvCxnSpPr/>
      </xdr:nvCxnSpPr>
      <xdr:spPr bwMode="auto">
        <a:xfrm flipV="1">
          <a:off x="2908300" y="2528646"/>
          <a:ext cx="698500" cy="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93840</xdr:rowOff>
    </xdr:from>
    <xdr:to>
      <xdr:col>29</xdr:col>
      <xdr:colOff>177800</xdr:colOff>
      <xdr:row>14</xdr:row>
      <xdr:rowOff>23990</xdr:rowOff>
    </xdr:to>
    <xdr:sp macro="" textlink="">
      <xdr:nvSpPr>
        <xdr:cNvPr id="69" name="楕円 68"/>
        <xdr:cNvSpPr/>
      </xdr:nvSpPr>
      <xdr:spPr bwMode="auto">
        <a:xfrm>
          <a:off x="5600700" y="237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110367</xdr:rowOff>
    </xdr:from>
    <xdr:ext cx="762000" cy="259045"/>
    <xdr:sp macro="" textlink="">
      <xdr:nvSpPr>
        <xdr:cNvPr id="70" name="人口1人当たり決算額の推移該当値テキスト130"/>
        <xdr:cNvSpPr txBox="1"/>
      </xdr:nvSpPr>
      <xdr:spPr>
        <a:xfrm>
          <a:off x="5740400" y="221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135217</xdr:rowOff>
    </xdr:from>
    <xdr:to>
      <xdr:col>26</xdr:col>
      <xdr:colOff>101600</xdr:colOff>
      <xdr:row>14</xdr:row>
      <xdr:rowOff>65367</xdr:rowOff>
    </xdr:to>
    <xdr:sp macro="" textlink="">
      <xdr:nvSpPr>
        <xdr:cNvPr id="71" name="楕円 70"/>
        <xdr:cNvSpPr/>
      </xdr:nvSpPr>
      <xdr:spPr bwMode="auto">
        <a:xfrm>
          <a:off x="4953000" y="241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75544</xdr:rowOff>
    </xdr:from>
    <xdr:ext cx="736600" cy="259045"/>
    <xdr:sp macro="" textlink="">
      <xdr:nvSpPr>
        <xdr:cNvPr id="72" name="テキスト ボックス 71"/>
        <xdr:cNvSpPr txBox="1"/>
      </xdr:nvSpPr>
      <xdr:spPr>
        <a:xfrm>
          <a:off x="4622800" y="218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155905</xdr:rowOff>
    </xdr:from>
    <xdr:to>
      <xdr:col>22</xdr:col>
      <xdr:colOff>165100</xdr:colOff>
      <xdr:row>14</xdr:row>
      <xdr:rowOff>86055</xdr:rowOff>
    </xdr:to>
    <xdr:sp macro="" textlink="">
      <xdr:nvSpPr>
        <xdr:cNvPr id="73" name="楕円 72"/>
        <xdr:cNvSpPr/>
      </xdr:nvSpPr>
      <xdr:spPr bwMode="auto">
        <a:xfrm>
          <a:off x="4254500" y="243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96232</xdr:rowOff>
    </xdr:from>
    <xdr:ext cx="762000" cy="259045"/>
    <xdr:sp macro="" textlink="">
      <xdr:nvSpPr>
        <xdr:cNvPr id="74" name="テキスト ボックス 73"/>
        <xdr:cNvSpPr txBox="1"/>
      </xdr:nvSpPr>
      <xdr:spPr>
        <a:xfrm>
          <a:off x="3924300" y="220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29921</xdr:rowOff>
    </xdr:from>
    <xdr:to>
      <xdr:col>19</xdr:col>
      <xdr:colOff>38100</xdr:colOff>
      <xdr:row>14</xdr:row>
      <xdr:rowOff>131521</xdr:rowOff>
    </xdr:to>
    <xdr:sp macro="" textlink="">
      <xdr:nvSpPr>
        <xdr:cNvPr id="75" name="楕円 74"/>
        <xdr:cNvSpPr/>
      </xdr:nvSpPr>
      <xdr:spPr bwMode="auto">
        <a:xfrm>
          <a:off x="3556000" y="247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141698</xdr:rowOff>
    </xdr:from>
    <xdr:ext cx="762000" cy="259045"/>
    <xdr:sp macro="" textlink="">
      <xdr:nvSpPr>
        <xdr:cNvPr id="76" name="テキスト ボックス 75"/>
        <xdr:cNvSpPr txBox="1"/>
      </xdr:nvSpPr>
      <xdr:spPr>
        <a:xfrm>
          <a:off x="3225800" y="22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35433</xdr:rowOff>
    </xdr:from>
    <xdr:to>
      <xdr:col>15</xdr:col>
      <xdr:colOff>101600</xdr:colOff>
      <xdr:row>14</xdr:row>
      <xdr:rowOff>137033</xdr:rowOff>
    </xdr:to>
    <xdr:sp macro="" textlink="">
      <xdr:nvSpPr>
        <xdr:cNvPr id="77" name="楕円 76"/>
        <xdr:cNvSpPr/>
      </xdr:nvSpPr>
      <xdr:spPr bwMode="auto">
        <a:xfrm>
          <a:off x="2857500" y="248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147210</xdr:rowOff>
    </xdr:from>
    <xdr:ext cx="762000" cy="259045"/>
    <xdr:sp macro="" textlink="">
      <xdr:nvSpPr>
        <xdr:cNvPr id="78" name="テキスト ボックス 77"/>
        <xdr:cNvSpPr txBox="1"/>
      </xdr:nvSpPr>
      <xdr:spPr>
        <a:xfrm>
          <a:off x="2527300" y="22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240157</xdr:rowOff>
    </xdr:from>
    <xdr:to>
      <xdr:col>29</xdr:col>
      <xdr:colOff>127000</xdr:colOff>
      <xdr:row>33</xdr:row>
      <xdr:rowOff>341754</xdr:rowOff>
    </xdr:to>
    <xdr:cxnSp macro="">
      <xdr:nvCxnSpPr>
        <xdr:cNvPr id="113" name="直線コネクタ 112"/>
        <xdr:cNvCxnSpPr/>
      </xdr:nvCxnSpPr>
      <xdr:spPr bwMode="auto">
        <a:xfrm>
          <a:off x="5003800" y="6164707"/>
          <a:ext cx="647700" cy="101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224580</xdr:rowOff>
    </xdr:from>
    <xdr:to>
      <xdr:col>26</xdr:col>
      <xdr:colOff>50800</xdr:colOff>
      <xdr:row>33</xdr:row>
      <xdr:rowOff>240157</xdr:rowOff>
    </xdr:to>
    <xdr:cxnSp macro="">
      <xdr:nvCxnSpPr>
        <xdr:cNvPr id="116" name="直線コネクタ 115"/>
        <xdr:cNvCxnSpPr/>
      </xdr:nvCxnSpPr>
      <xdr:spPr bwMode="auto">
        <a:xfrm>
          <a:off x="4305300" y="6149130"/>
          <a:ext cx="698500" cy="1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224580</xdr:rowOff>
    </xdr:from>
    <xdr:to>
      <xdr:col>22</xdr:col>
      <xdr:colOff>114300</xdr:colOff>
      <xdr:row>34</xdr:row>
      <xdr:rowOff>27298</xdr:rowOff>
    </xdr:to>
    <xdr:cxnSp macro="">
      <xdr:nvCxnSpPr>
        <xdr:cNvPr id="119" name="直線コネクタ 118"/>
        <xdr:cNvCxnSpPr/>
      </xdr:nvCxnSpPr>
      <xdr:spPr bwMode="auto">
        <a:xfrm flipV="1">
          <a:off x="3606800" y="6149130"/>
          <a:ext cx="698500" cy="14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300965</xdr:rowOff>
    </xdr:from>
    <xdr:to>
      <xdr:col>18</xdr:col>
      <xdr:colOff>177800</xdr:colOff>
      <xdr:row>34</xdr:row>
      <xdr:rowOff>27298</xdr:rowOff>
    </xdr:to>
    <xdr:cxnSp macro="">
      <xdr:nvCxnSpPr>
        <xdr:cNvPr id="122" name="直線コネクタ 121"/>
        <xdr:cNvCxnSpPr/>
      </xdr:nvCxnSpPr>
      <xdr:spPr bwMode="auto">
        <a:xfrm>
          <a:off x="2908300" y="6225515"/>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290954</xdr:rowOff>
    </xdr:from>
    <xdr:to>
      <xdr:col>29</xdr:col>
      <xdr:colOff>177800</xdr:colOff>
      <xdr:row>34</xdr:row>
      <xdr:rowOff>49654</xdr:rowOff>
    </xdr:to>
    <xdr:sp macro="" textlink="">
      <xdr:nvSpPr>
        <xdr:cNvPr id="132" name="楕円 131"/>
        <xdr:cNvSpPr/>
      </xdr:nvSpPr>
      <xdr:spPr bwMode="auto">
        <a:xfrm>
          <a:off x="5600700" y="621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136031</xdr:rowOff>
    </xdr:from>
    <xdr:ext cx="762000" cy="259045"/>
    <xdr:sp macro="" textlink="">
      <xdr:nvSpPr>
        <xdr:cNvPr id="133" name="人口1人当たり決算額の推移該当値テキスト445"/>
        <xdr:cNvSpPr txBox="1"/>
      </xdr:nvSpPr>
      <xdr:spPr>
        <a:xfrm>
          <a:off x="5740400" y="606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189357</xdr:rowOff>
    </xdr:from>
    <xdr:to>
      <xdr:col>26</xdr:col>
      <xdr:colOff>101600</xdr:colOff>
      <xdr:row>33</xdr:row>
      <xdr:rowOff>290957</xdr:rowOff>
    </xdr:to>
    <xdr:sp macro="" textlink="">
      <xdr:nvSpPr>
        <xdr:cNvPr id="134" name="楕円 133"/>
        <xdr:cNvSpPr/>
      </xdr:nvSpPr>
      <xdr:spPr bwMode="auto">
        <a:xfrm>
          <a:off x="4953000" y="611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129684</xdr:rowOff>
    </xdr:from>
    <xdr:ext cx="736600" cy="259045"/>
    <xdr:sp macro="" textlink="">
      <xdr:nvSpPr>
        <xdr:cNvPr id="135" name="テキスト ボックス 134"/>
        <xdr:cNvSpPr txBox="1"/>
      </xdr:nvSpPr>
      <xdr:spPr>
        <a:xfrm>
          <a:off x="4622800" y="588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173780</xdr:rowOff>
    </xdr:from>
    <xdr:to>
      <xdr:col>22</xdr:col>
      <xdr:colOff>165100</xdr:colOff>
      <xdr:row>33</xdr:row>
      <xdr:rowOff>275380</xdr:rowOff>
    </xdr:to>
    <xdr:sp macro="" textlink="">
      <xdr:nvSpPr>
        <xdr:cNvPr id="136" name="楕円 135"/>
        <xdr:cNvSpPr/>
      </xdr:nvSpPr>
      <xdr:spPr bwMode="auto">
        <a:xfrm>
          <a:off x="4254500" y="609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114107</xdr:rowOff>
    </xdr:from>
    <xdr:ext cx="762000" cy="259045"/>
    <xdr:sp macro="" textlink="">
      <xdr:nvSpPr>
        <xdr:cNvPr id="137" name="テキスト ボックス 136"/>
        <xdr:cNvSpPr txBox="1"/>
      </xdr:nvSpPr>
      <xdr:spPr>
        <a:xfrm>
          <a:off x="3924300" y="586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319398</xdr:rowOff>
    </xdr:from>
    <xdr:to>
      <xdr:col>19</xdr:col>
      <xdr:colOff>38100</xdr:colOff>
      <xdr:row>34</xdr:row>
      <xdr:rowOff>78098</xdr:rowOff>
    </xdr:to>
    <xdr:sp macro="" textlink="">
      <xdr:nvSpPr>
        <xdr:cNvPr id="138" name="楕円 137"/>
        <xdr:cNvSpPr/>
      </xdr:nvSpPr>
      <xdr:spPr bwMode="auto">
        <a:xfrm>
          <a:off x="3556000" y="624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88275</xdr:rowOff>
    </xdr:from>
    <xdr:ext cx="762000" cy="259045"/>
    <xdr:sp macro="" textlink="">
      <xdr:nvSpPr>
        <xdr:cNvPr id="139" name="テキスト ボックス 138"/>
        <xdr:cNvSpPr txBox="1"/>
      </xdr:nvSpPr>
      <xdr:spPr>
        <a:xfrm>
          <a:off x="3225800" y="601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250165</xdr:rowOff>
    </xdr:from>
    <xdr:to>
      <xdr:col>15</xdr:col>
      <xdr:colOff>101600</xdr:colOff>
      <xdr:row>34</xdr:row>
      <xdr:rowOff>8865</xdr:rowOff>
    </xdr:to>
    <xdr:sp macro="" textlink="">
      <xdr:nvSpPr>
        <xdr:cNvPr id="140" name="楕円 139"/>
        <xdr:cNvSpPr/>
      </xdr:nvSpPr>
      <xdr:spPr bwMode="auto">
        <a:xfrm>
          <a:off x="2857500" y="617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19042</xdr:rowOff>
    </xdr:from>
    <xdr:ext cx="762000" cy="259045"/>
    <xdr:sp macro="" textlink="">
      <xdr:nvSpPr>
        <xdr:cNvPr id="141" name="テキスト ボックス 140"/>
        <xdr:cNvSpPr txBox="1"/>
      </xdr:nvSpPr>
      <xdr:spPr>
        <a:xfrm>
          <a:off x="2527300" y="594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49,678
49,019
690.64
40,240,024
39,235,546
844,274
20,778,814
40,789,934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36487</xdr:rowOff>
    </xdr:from>
    <xdr:to>
      <xdr:col>24</xdr:col>
      <xdr:colOff>63500</xdr:colOff>
      <xdr:row>30</xdr:row>
      <xdr:rowOff>105753</xdr:rowOff>
    </xdr:to>
    <xdr:cxnSp macro="">
      <xdr:nvCxnSpPr>
        <xdr:cNvPr id="61" name="直線コネクタ 60"/>
        <xdr:cNvCxnSpPr/>
      </xdr:nvCxnSpPr>
      <xdr:spPr>
        <a:xfrm flipV="1">
          <a:off x="3797300" y="5179987"/>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105753</xdr:rowOff>
    </xdr:from>
    <xdr:to>
      <xdr:col>19</xdr:col>
      <xdr:colOff>177800</xdr:colOff>
      <xdr:row>30</xdr:row>
      <xdr:rowOff>122803</xdr:rowOff>
    </xdr:to>
    <xdr:cxnSp macro="">
      <xdr:nvCxnSpPr>
        <xdr:cNvPr id="64" name="直線コネクタ 63"/>
        <xdr:cNvCxnSpPr/>
      </xdr:nvCxnSpPr>
      <xdr:spPr>
        <a:xfrm flipV="1">
          <a:off x="2908300" y="5249253"/>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122803</xdr:rowOff>
    </xdr:from>
    <xdr:to>
      <xdr:col>15</xdr:col>
      <xdr:colOff>50800</xdr:colOff>
      <xdr:row>30</xdr:row>
      <xdr:rowOff>171437</xdr:rowOff>
    </xdr:to>
    <xdr:cxnSp macro="">
      <xdr:nvCxnSpPr>
        <xdr:cNvPr id="67" name="直線コネクタ 66"/>
        <xdr:cNvCxnSpPr/>
      </xdr:nvCxnSpPr>
      <xdr:spPr>
        <a:xfrm flipV="1">
          <a:off x="2019300" y="5266303"/>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171437</xdr:rowOff>
    </xdr:from>
    <xdr:to>
      <xdr:col>10</xdr:col>
      <xdr:colOff>114300</xdr:colOff>
      <xdr:row>31</xdr:row>
      <xdr:rowOff>85103</xdr:rowOff>
    </xdr:to>
    <xdr:cxnSp macro="">
      <xdr:nvCxnSpPr>
        <xdr:cNvPr id="70" name="直線コネクタ 69"/>
        <xdr:cNvCxnSpPr/>
      </xdr:nvCxnSpPr>
      <xdr:spPr>
        <a:xfrm flipV="1">
          <a:off x="1130300" y="5314937"/>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157137</xdr:rowOff>
    </xdr:from>
    <xdr:to>
      <xdr:col>24</xdr:col>
      <xdr:colOff>114300</xdr:colOff>
      <xdr:row>30</xdr:row>
      <xdr:rowOff>87287</xdr:rowOff>
    </xdr:to>
    <xdr:sp macro="" textlink="">
      <xdr:nvSpPr>
        <xdr:cNvPr id="80" name="楕円 79"/>
        <xdr:cNvSpPr/>
      </xdr:nvSpPr>
      <xdr:spPr>
        <a:xfrm>
          <a:off x="4584700" y="512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110164</xdr:rowOff>
    </xdr:from>
    <xdr:ext cx="599010" cy="259045"/>
    <xdr:sp macro="" textlink="">
      <xdr:nvSpPr>
        <xdr:cNvPr id="81" name="人件費該当値テキスト"/>
        <xdr:cNvSpPr txBox="1"/>
      </xdr:nvSpPr>
      <xdr:spPr>
        <a:xfrm>
          <a:off x="4686300" y="50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54953</xdr:rowOff>
    </xdr:from>
    <xdr:to>
      <xdr:col>20</xdr:col>
      <xdr:colOff>38100</xdr:colOff>
      <xdr:row>30</xdr:row>
      <xdr:rowOff>156553</xdr:rowOff>
    </xdr:to>
    <xdr:sp macro="" textlink="">
      <xdr:nvSpPr>
        <xdr:cNvPr id="82" name="楕円 81"/>
        <xdr:cNvSpPr/>
      </xdr:nvSpPr>
      <xdr:spPr>
        <a:xfrm>
          <a:off x="3746500" y="51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1630</xdr:rowOff>
    </xdr:from>
    <xdr:ext cx="599010" cy="259045"/>
    <xdr:sp macro="" textlink="">
      <xdr:nvSpPr>
        <xdr:cNvPr id="83" name="テキスト ボックス 82"/>
        <xdr:cNvSpPr txBox="1"/>
      </xdr:nvSpPr>
      <xdr:spPr>
        <a:xfrm>
          <a:off x="3497795" y="49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72003</xdr:rowOff>
    </xdr:from>
    <xdr:to>
      <xdr:col>15</xdr:col>
      <xdr:colOff>101600</xdr:colOff>
      <xdr:row>31</xdr:row>
      <xdr:rowOff>2153</xdr:rowOff>
    </xdr:to>
    <xdr:sp macro="" textlink="">
      <xdr:nvSpPr>
        <xdr:cNvPr id="84" name="楕円 83"/>
        <xdr:cNvSpPr/>
      </xdr:nvSpPr>
      <xdr:spPr>
        <a:xfrm>
          <a:off x="2857500" y="5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18680</xdr:rowOff>
    </xdr:from>
    <xdr:ext cx="599010" cy="259045"/>
    <xdr:sp macro="" textlink="">
      <xdr:nvSpPr>
        <xdr:cNvPr id="85" name="テキスト ボックス 84"/>
        <xdr:cNvSpPr txBox="1"/>
      </xdr:nvSpPr>
      <xdr:spPr>
        <a:xfrm>
          <a:off x="2608795" y="499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120637</xdr:rowOff>
    </xdr:from>
    <xdr:to>
      <xdr:col>10</xdr:col>
      <xdr:colOff>165100</xdr:colOff>
      <xdr:row>31</xdr:row>
      <xdr:rowOff>50787</xdr:rowOff>
    </xdr:to>
    <xdr:sp macro="" textlink="">
      <xdr:nvSpPr>
        <xdr:cNvPr id="86" name="楕円 85"/>
        <xdr:cNvSpPr/>
      </xdr:nvSpPr>
      <xdr:spPr>
        <a:xfrm>
          <a:off x="1968500" y="52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67314</xdr:rowOff>
    </xdr:from>
    <xdr:ext cx="599010" cy="259045"/>
    <xdr:sp macro="" textlink="">
      <xdr:nvSpPr>
        <xdr:cNvPr id="87" name="テキスト ボックス 86"/>
        <xdr:cNvSpPr txBox="1"/>
      </xdr:nvSpPr>
      <xdr:spPr>
        <a:xfrm>
          <a:off x="1719795" y="50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34303</xdr:rowOff>
    </xdr:from>
    <xdr:to>
      <xdr:col>6</xdr:col>
      <xdr:colOff>38100</xdr:colOff>
      <xdr:row>31</xdr:row>
      <xdr:rowOff>135903</xdr:rowOff>
    </xdr:to>
    <xdr:sp macro="" textlink="">
      <xdr:nvSpPr>
        <xdr:cNvPr id="88" name="楕円 87"/>
        <xdr:cNvSpPr/>
      </xdr:nvSpPr>
      <xdr:spPr>
        <a:xfrm>
          <a:off x="1079500" y="53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152430</xdr:rowOff>
    </xdr:from>
    <xdr:ext cx="599010" cy="259045"/>
    <xdr:sp macro="" textlink="">
      <xdr:nvSpPr>
        <xdr:cNvPr id="89" name="テキスト ボックス 88"/>
        <xdr:cNvSpPr txBox="1"/>
      </xdr:nvSpPr>
      <xdr:spPr>
        <a:xfrm>
          <a:off x="830795" y="51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139281</xdr:rowOff>
    </xdr:from>
    <xdr:to>
      <xdr:col>24</xdr:col>
      <xdr:colOff>63500</xdr:colOff>
      <xdr:row>54</xdr:row>
      <xdr:rowOff>155384</xdr:rowOff>
    </xdr:to>
    <xdr:cxnSp macro="">
      <xdr:nvCxnSpPr>
        <xdr:cNvPr id="119" name="直線コネクタ 118"/>
        <xdr:cNvCxnSpPr/>
      </xdr:nvCxnSpPr>
      <xdr:spPr>
        <a:xfrm>
          <a:off x="3797300" y="9397581"/>
          <a:ext cx="8382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139281</xdr:rowOff>
    </xdr:from>
    <xdr:to>
      <xdr:col>19</xdr:col>
      <xdr:colOff>177800</xdr:colOff>
      <xdr:row>55</xdr:row>
      <xdr:rowOff>20434</xdr:rowOff>
    </xdr:to>
    <xdr:cxnSp macro="">
      <xdr:nvCxnSpPr>
        <xdr:cNvPr id="122" name="直線コネクタ 121"/>
        <xdr:cNvCxnSpPr/>
      </xdr:nvCxnSpPr>
      <xdr:spPr>
        <a:xfrm flipV="1">
          <a:off x="2908300" y="9397581"/>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20434</xdr:rowOff>
    </xdr:from>
    <xdr:to>
      <xdr:col>15</xdr:col>
      <xdr:colOff>50800</xdr:colOff>
      <xdr:row>55</xdr:row>
      <xdr:rowOff>88291</xdr:rowOff>
    </xdr:to>
    <xdr:cxnSp macro="">
      <xdr:nvCxnSpPr>
        <xdr:cNvPr id="125" name="直線コネクタ 124"/>
        <xdr:cNvCxnSpPr/>
      </xdr:nvCxnSpPr>
      <xdr:spPr>
        <a:xfrm flipV="1">
          <a:off x="2019300" y="9450184"/>
          <a:ext cx="889000" cy="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88291</xdr:rowOff>
    </xdr:from>
    <xdr:to>
      <xdr:col>10</xdr:col>
      <xdr:colOff>114300</xdr:colOff>
      <xdr:row>55</xdr:row>
      <xdr:rowOff>135090</xdr:rowOff>
    </xdr:to>
    <xdr:cxnSp macro="">
      <xdr:nvCxnSpPr>
        <xdr:cNvPr id="128" name="直線コネクタ 127"/>
        <xdr:cNvCxnSpPr/>
      </xdr:nvCxnSpPr>
      <xdr:spPr>
        <a:xfrm flipV="1">
          <a:off x="1130300" y="9518041"/>
          <a:ext cx="889000" cy="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104584</xdr:rowOff>
    </xdr:from>
    <xdr:to>
      <xdr:col>24</xdr:col>
      <xdr:colOff>114300</xdr:colOff>
      <xdr:row>55</xdr:row>
      <xdr:rowOff>34734</xdr:rowOff>
    </xdr:to>
    <xdr:sp macro="" textlink="">
      <xdr:nvSpPr>
        <xdr:cNvPr id="138" name="楕円 137"/>
        <xdr:cNvSpPr/>
      </xdr:nvSpPr>
      <xdr:spPr>
        <a:xfrm>
          <a:off x="4584700" y="93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127461</xdr:rowOff>
    </xdr:from>
    <xdr:ext cx="534377" cy="259045"/>
    <xdr:sp macro="" textlink="">
      <xdr:nvSpPr>
        <xdr:cNvPr id="139" name="物件費該当値テキスト"/>
        <xdr:cNvSpPr txBox="1"/>
      </xdr:nvSpPr>
      <xdr:spPr>
        <a:xfrm>
          <a:off x="4686300" y="92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88481</xdr:rowOff>
    </xdr:from>
    <xdr:to>
      <xdr:col>20</xdr:col>
      <xdr:colOff>38100</xdr:colOff>
      <xdr:row>55</xdr:row>
      <xdr:rowOff>18631</xdr:rowOff>
    </xdr:to>
    <xdr:sp macro="" textlink="">
      <xdr:nvSpPr>
        <xdr:cNvPr id="140" name="楕円 139"/>
        <xdr:cNvSpPr/>
      </xdr:nvSpPr>
      <xdr:spPr>
        <a:xfrm>
          <a:off x="3746500" y="93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35158</xdr:rowOff>
    </xdr:from>
    <xdr:ext cx="534377" cy="259045"/>
    <xdr:sp macro="" textlink="">
      <xdr:nvSpPr>
        <xdr:cNvPr id="141" name="テキスト ボックス 140"/>
        <xdr:cNvSpPr txBox="1"/>
      </xdr:nvSpPr>
      <xdr:spPr>
        <a:xfrm>
          <a:off x="3530111" y="91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141084</xdr:rowOff>
    </xdr:from>
    <xdr:to>
      <xdr:col>15</xdr:col>
      <xdr:colOff>101600</xdr:colOff>
      <xdr:row>55</xdr:row>
      <xdr:rowOff>71234</xdr:rowOff>
    </xdr:to>
    <xdr:sp macro="" textlink="">
      <xdr:nvSpPr>
        <xdr:cNvPr id="142" name="楕円 141"/>
        <xdr:cNvSpPr/>
      </xdr:nvSpPr>
      <xdr:spPr>
        <a:xfrm>
          <a:off x="2857500" y="93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87761</xdr:rowOff>
    </xdr:from>
    <xdr:ext cx="534377" cy="259045"/>
    <xdr:sp macro="" textlink="">
      <xdr:nvSpPr>
        <xdr:cNvPr id="143" name="テキスト ボックス 142"/>
        <xdr:cNvSpPr txBox="1"/>
      </xdr:nvSpPr>
      <xdr:spPr>
        <a:xfrm>
          <a:off x="2641111" y="917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37491</xdr:rowOff>
    </xdr:from>
    <xdr:to>
      <xdr:col>10</xdr:col>
      <xdr:colOff>165100</xdr:colOff>
      <xdr:row>55</xdr:row>
      <xdr:rowOff>139091</xdr:rowOff>
    </xdr:to>
    <xdr:sp macro="" textlink="">
      <xdr:nvSpPr>
        <xdr:cNvPr id="144" name="楕円 143"/>
        <xdr:cNvSpPr/>
      </xdr:nvSpPr>
      <xdr:spPr>
        <a:xfrm>
          <a:off x="1968500" y="94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155618</xdr:rowOff>
    </xdr:from>
    <xdr:ext cx="534377" cy="259045"/>
    <xdr:sp macro="" textlink="">
      <xdr:nvSpPr>
        <xdr:cNvPr id="145" name="テキスト ボックス 144"/>
        <xdr:cNvSpPr txBox="1"/>
      </xdr:nvSpPr>
      <xdr:spPr>
        <a:xfrm>
          <a:off x="1752111" y="924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84290</xdr:rowOff>
    </xdr:from>
    <xdr:to>
      <xdr:col>6</xdr:col>
      <xdr:colOff>38100</xdr:colOff>
      <xdr:row>56</xdr:row>
      <xdr:rowOff>14440</xdr:rowOff>
    </xdr:to>
    <xdr:sp macro="" textlink="">
      <xdr:nvSpPr>
        <xdr:cNvPr id="146" name="楕円 145"/>
        <xdr:cNvSpPr/>
      </xdr:nvSpPr>
      <xdr:spPr>
        <a:xfrm>
          <a:off x="1079500" y="95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30967</xdr:rowOff>
    </xdr:from>
    <xdr:ext cx="534377" cy="259045"/>
    <xdr:sp macro="" textlink="">
      <xdr:nvSpPr>
        <xdr:cNvPr id="147" name="テキスト ボックス 146"/>
        <xdr:cNvSpPr txBox="1"/>
      </xdr:nvSpPr>
      <xdr:spPr>
        <a:xfrm>
          <a:off x="863111" y="92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54584</xdr:rowOff>
    </xdr:from>
    <xdr:to>
      <xdr:col>24</xdr:col>
      <xdr:colOff>63500</xdr:colOff>
      <xdr:row>77</xdr:row>
      <xdr:rowOff>76797</xdr:rowOff>
    </xdr:to>
    <xdr:cxnSp macro="">
      <xdr:nvCxnSpPr>
        <xdr:cNvPr id="176" name="直線コネクタ 175"/>
        <xdr:cNvCxnSpPr/>
      </xdr:nvCxnSpPr>
      <xdr:spPr>
        <a:xfrm>
          <a:off x="3797300" y="13256234"/>
          <a:ext cx="8382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54584</xdr:rowOff>
    </xdr:from>
    <xdr:to>
      <xdr:col>19</xdr:col>
      <xdr:colOff>177800</xdr:colOff>
      <xdr:row>77</xdr:row>
      <xdr:rowOff>102324</xdr:rowOff>
    </xdr:to>
    <xdr:cxnSp macro="">
      <xdr:nvCxnSpPr>
        <xdr:cNvPr id="179" name="直線コネクタ 178"/>
        <xdr:cNvCxnSpPr/>
      </xdr:nvCxnSpPr>
      <xdr:spPr>
        <a:xfrm flipV="1">
          <a:off x="2908300" y="13256234"/>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54927</xdr:rowOff>
    </xdr:from>
    <xdr:to>
      <xdr:col>15</xdr:col>
      <xdr:colOff>50800</xdr:colOff>
      <xdr:row>77</xdr:row>
      <xdr:rowOff>102324</xdr:rowOff>
    </xdr:to>
    <xdr:cxnSp macro="">
      <xdr:nvCxnSpPr>
        <xdr:cNvPr id="182" name="直線コネクタ 181"/>
        <xdr:cNvCxnSpPr/>
      </xdr:nvCxnSpPr>
      <xdr:spPr>
        <a:xfrm>
          <a:off x="2019300" y="1325657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54927</xdr:rowOff>
    </xdr:from>
    <xdr:to>
      <xdr:col>10</xdr:col>
      <xdr:colOff>114300</xdr:colOff>
      <xdr:row>77</xdr:row>
      <xdr:rowOff>129032</xdr:rowOff>
    </xdr:to>
    <xdr:cxnSp macro="">
      <xdr:nvCxnSpPr>
        <xdr:cNvPr id="185" name="直線コネクタ 184"/>
        <xdr:cNvCxnSpPr/>
      </xdr:nvCxnSpPr>
      <xdr:spPr>
        <a:xfrm flipV="1">
          <a:off x="1130300" y="13256577"/>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25997</xdr:rowOff>
    </xdr:from>
    <xdr:to>
      <xdr:col>24</xdr:col>
      <xdr:colOff>114300</xdr:colOff>
      <xdr:row>77</xdr:row>
      <xdr:rowOff>127597</xdr:rowOff>
    </xdr:to>
    <xdr:sp macro="" textlink="">
      <xdr:nvSpPr>
        <xdr:cNvPr id="195" name="楕円 194"/>
        <xdr:cNvSpPr/>
      </xdr:nvSpPr>
      <xdr:spPr>
        <a:xfrm>
          <a:off x="4584700" y="132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48874</xdr:rowOff>
    </xdr:from>
    <xdr:ext cx="469744" cy="259045"/>
    <xdr:sp macro="" textlink="">
      <xdr:nvSpPr>
        <xdr:cNvPr id="196" name="維持補修費該当値テキスト"/>
        <xdr:cNvSpPr txBox="1"/>
      </xdr:nvSpPr>
      <xdr:spPr>
        <a:xfrm>
          <a:off x="4686300" y="1307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3784</xdr:rowOff>
    </xdr:from>
    <xdr:to>
      <xdr:col>20</xdr:col>
      <xdr:colOff>38100</xdr:colOff>
      <xdr:row>77</xdr:row>
      <xdr:rowOff>105384</xdr:rowOff>
    </xdr:to>
    <xdr:sp macro="" textlink="">
      <xdr:nvSpPr>
        <xdr:cNvPr id="197" name="楕円 196"/>
        <xdr:cNvSpPr/>
      </xdr:nvSpPr>
      <xdr:spPr>
        <a:xfrm>
          <a:off x="3746500" y="132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121911</xdr:rowOff>
    </xdr:from>
    <xdr:ext cx="469744" cy="259045"/>
    <xdr:sp macro="" textlink="">
      <xdr:nvSpPr>
        <xdr:cNvPr id="198" name="テキスト ボックス 197"/>
        <xdr:cNvSpPr txBox="1"/>
      </xdr:nvSpPr>
      <xdr:spPr>
        <a:xfrm>
          <a:off x="3562428"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51524</xdr:rowOff>
    </xdr:from>
    <xdr:to>
      <xdr:col>15</xdr:col>
      <xdr:colOff>101600</xdr:colOff>
      <xdr:row>77</xdr:row>
      <xdr:rowOff>153124</xdr:rowOff>
    </xdr:to>
    <xdr:sp macro="" textlink="">
      <xdr:nvSpPr>
        <xdr:cNvPr id="199" name="楕円 198"/>
        <xdr:cNvSpPr/>
      </xdr:nvSpPr>
      <xdr:spPr>
        <a:xfrm>
          <a:off x="2857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169651</xdr:rowOff>
    </xdr:from>
    <xdr:ext cx="469744" cy="259045"/>
    <xdr:sp macro="" textlink="">
      <xdr:nvSpPr>
        <xdr:cNvPr id="200" name="テキスト ボックス 199"/>
        <xdr:cNvSpPr txBox="1"/>
      </xdr:nvSpPr>
      <xdr:spPr>
        <a:xfrm>
          <a:off x="2673428" y="130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4127</xdr:rowOff>
    </xdr:from>
    <xdr:to>
      <xdr:col>10</xdr:col>
      <xdr:colOff>165100</xdr:colOff>
      <xdr:row>77</xdr:row>
      <xdr:rowOff>105727</xdr:rowOff>
    </xdr:to>
    <xdr:sp macro="" textlink="">
      <xdr:nvSpPr>
        <xdr:cNvPr id="201" name="楕円 200"/>
        <xdr:cNvSpPr/>
      </xdr:nvSpPr>
      <xdr:spPr>
        <a:xfrm>
          <a:off x="1968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122254</xdr:rowOff>
    </xdr:from>
    <xdr:ext cx="469744" cy="259045"/>
    <xdr:sp macro="" textlink="">
      <xdr:nvSpPr>
        <xdr:cNvPr id="202" name="テキスト ボックス 201"/>
        <xdr:cNvSpPr txBox="1"/>
      </xdr:nvSpPr>
      <xdr:spPr>
        <a:xfrm>
          <a:off x="1784428" y="129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78232</xdr:rowOff>
    </xdr:from>
    <xdr:to>
      <xdr:col>6</xdr:col>
      <xdr:colOff>38100</xdr:colOff>
      <xdr:row>78</xdr:row>
      <xdr:rowOff>8382</xdr:rowOff>
    </xdr:to>
    <xdr:sp macro="" textlink="">
      <xdr:nvSpPr>
        <xdr:cNvPr id="203" name="楕円 202"/>
        <xdr:cNvSpPr/>
      </xdr:nvSpPr>
      <xdr:spPr>
        <a:xfrm>
          <a:off x="1079500" y="132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24909</xdr:rowOff>
    </xdr:from>
    <xdr:ext cx="469744" cy="259045"/>
    <xdr:sp macro="" textlink="">
      <xdr:nvSpPr>
        <xdr:cNvPr id="204" name="テキスト ボックス 203"/>
        <xdr:cNvSpPr txBox="1"/>
      </xdr:nvSpPr>
      <xdr:spPr>
        <a:xfrm>
          <a:off x="895428" y="130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67146</xdr:rowOff>
    </xdr:from>
    <xdr:to>
      <xdr:col>24</xdr:col>
      <xdr:colOff>63500</xdr:colOff>
      <xdr:row>94</xdr:row>
      <xdr:rowOff>50220</xdr:rowOff>
    </xdr:to>
    <xdr:cxnSp macro="">
      <xdr:nvCxnSpPr>
        <xdr:cNvPr id="236" name="直線コネクタ 235"/>
        <xdr:cNvCxnSpPr/>
      </xdr:nvCxnSpPr>
      <xdr:spPr>
        <a:xfrm flipV="1">
          <a:off x="3797300" y="16011996"/>
          <a:ext cx="838200" cy="1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48586</xdr:rowOff>
    </xdr:from>
    <xdr:to>
      <xdr:col>19</xdr:col>
      <xdr:colOff>177800</xdr:colOff>
      <xdr:row>94</xdr:row>
      <xdr:rowOff>50220</xdr:rowOff>
    </xdr:to>
    <xdr:cxnSp macro="">
      <xdr:nvCxnSpPr>
        <xdr:cNvPr id="239" name="直線コネクタ 238"/>
        <xdr:cNvCxnSpPr/>
      </xdr:nvCxnSpPr>
      <xdr:spPr>
        <a:xfrm>
          <a:off x="2908300" y="15993436"/>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48586</xdr:rowOff>
    </xdr:from>
    <xdr:to>
      <xdr:col>15</xdr:col>
      <xdr:colOff>50800</xdr:colOff>
      <xdr:row>94</xdr:row>
      <xdr:rowOff>107206</xdr:rowOff>
    </xdr:to>
    <xdr:cxnSp macro="">
      <xdr:nvCxnSpPr>
        <xdr:cNvPr id="242" name="直線コネクタ 241"/>
        <xdr:cNvCxnSpPr/>
      </xdr:nvCxnSpPr>
      <xdr:spPr>
        <a:xfrm flipV="1">
          <a:off x="2019300" y="15993436"/>
          <a:ext cx="889000" cy="2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107206</xdr:rowOff>
    </xdr:from>
    <xdr:to>
      <xdr:col>10</xdr:col>
      <xdr:colOff>114300</xdr:colOff>
      <xdr:row>95</xdr:row>
      <xdr:rowOff>13655</xdr:rowOff>
    </xdr:to>
    <xdr:cxnSp macro="">
      <xdr:nvCxnSpPr>
        <xdr:cNvPr id="245" name="直線コネクタ 244"/>
        <xdr:cNvCxnSpPr/>
      </xdr:nvCxnSpPr>
      <xdr:spPr>
        <a:xfrm flipV="1">
          <a:off x="1130300" y="16223506"/>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16346</xdr:rowOff>
    </xdr:from>
    <xdr:to>
      <xdr:col>24</xdr:col>
      <xdr:colOff>114300</xdr:colOff>
      <xdr:row>93</xdr:row>
      <xdr:rowOff>117946</xdr:rowOff>
    </xdr:to>
    <xdr:sp macro="" textlink="">
      <xdr:nvSpPr>
        <xdr:cNvPr id="255" name="楕円 254"/>
        <xdr:cNvSpPr/>
      </xdr:nvSpPr>
      <xdr:spPr>
        <a:xfrm>
          <a:off x="4584700" y="159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39223</xdr:rowOff>
    </xdr:from>
    <xdr:ext cx="599010" cy="259045"/>
    <xdr:sp macro="" textlink="">
      <xdr:nvSpPr>
        <xdr:cNvPr id="256" name="扶助費該当値テキスト"/>
        <xdr:cNvSpPr txBox="1"/>
      </xdr:nvSpPr>
      <xdr:spPr>
        <a:xfrm>
          <a:off x="4686300" y="1581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170870</xdr:rowOff>
    </xdr:from>
    <xdr:to>
      <xdr:col>20</xdr:col>
      <xdr:colOff>38100</xdr:colOff>
      <xdr:row>94</xdr:row>
      <xdr:rowOff>101020</xdr:rowOff>
    </xdr:to>
    <xdr:sp macro="" textlink="">
      <xdr:nvSpPr>
        <xdr:cNvPr id="257" name="楕円 256"/>
        <xdr:cNvSpPr/>
      </xdr:nvSpPr>
      <xdr:spPr>
        <a:xfrm>
          <a:off x="3746500" y="161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117547</xdr:rowOff>
    </xdr:from>
    <xdr:ext cx="599010" cy="259045"/>
    <xdr:sp macro="" textlink="">
      <xdr:nvSpPr>
        <xdr:cNvPr id="258" name="テキスト ボックス 257"/>
        <xdr:cNvSpPr txBox="1"/>
      </xdr:nvSpPr>
      <xdr:spPr>
        <a:xfrm>
          <a:off x="3497795" y="1589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169236</xdr:rowOff>
    </xdr:from>
    <xdr:to>
      <xdr:col>15</xdr:col>
      <xdr:colOff>101600</xdr:colOff>
      <xdr:row>93</xdr:row>
      <xdr:rowOff>99386</xdr:rowOff>
    </xdr:to>
    <xdr:sp macro="" textlink="">
      <xdr:nvSpPr>
        <xdr:cNvPr id="259" name="楕円 258"/>
        <xdr:cNvSpPr/>
      </xdr:nvSpPr>
      <xdr:spPr>
        <a:xfrm>
          <a:off x="2857500" y="159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115913</xdr:rowOff>
    </xdr:from>
    <xdr:ext cx="599010" cy="259045"/>
    <xdr:sp macro="" textlink="">
      <xdr:nvSpPr>
        <xdr:cNvPr id="260" name="テキスト ボックス 259"/>
        <xdr:cNvSpPr txBox="1"/>
      </xdr:nvSpPr>
      <xdr:spPr>
        <a:xfrm>
          <a:off x="2608795" y="1571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56406</xdr:rowOff>
    </xdr:from>
    <xdr:to>
      <xdr:col>10</xdr:col>
      <xdr:colOff>165100</xdr:colOff>
      <xdr:row>94</xdr:row>
      <xdr:rowOff>158006</xdr:rowOff>
    </xdr:to>
    <xdr:sp macro="" textlink="">
      <xdr:nvSpPr>
        <xdr:cNvPr id="261" name="楕円 260"/>
        <xdr:cNvSpPr/>
      </xdr:nvSpPr>
      <xdr:spPr>
        <a:xfrm>
          <a:off x="1968500" y="16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3083</xdr:rowOff>
    </xdr:from>
    <xdr:ext cx="599010" cy="259045"/>
    <xdr:sp macro="" textlink="">
      <xdr:nvSpPr>
        <xdr:cNvPr id="262" name="テキスト ボックス 261"/>
        <xdr:cNvSpPr txBox="1"/>
      </xdr:nvSpPr>
      <xdr:spPr>
        <a:xfrm>
          <a:off x="1719795" y="1594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134305</xdr:rowOff>
    </xdr:from>
    <xdr:to>
      <xdr:col>6</xdr:col>
      <xdr:colOff>38100</xdr:colOff>
      <xdr:row>95</xdr:row>
      <xdr:rowOff>64455</xdr:rowOff>
    </xdr:to>
    <xdr:sp macro="" textlink="">
      <xdr:nvSpPr>
        <xdr:cNvPr id="263" name="楕円 262"/>
        <xdr:cNvSpPr/>
      </xdr:nvSpPr>
      <xdr:spPr>
        <a:xfrm>
          <a:off x="1079500" y="162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80982</xdr:rowOff>
    </xdr:from>
    <xdr:ext cx="599010" cy="259045"/>
    <xdr:sp macro="" textlink="">
      <xdr:nvSpPr>
        <xdr:cNvPr id="264" name="テキスト ボックス 263"/>
        <xdr:cNvSpPr txBox="1"/>
      </xdr:nvSpPr>
      <xdr:spPr>
        <a:xfrm>
          <a:off x="830795" y="1602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10084</xdr:rowOff>
    </xdr:from>
    <xdr:to>
      <xdr:col>55</xdr:col>
      <xdr:colOff>0</xdr:colOff>
      <xdr:row>35</xdr:row>
      <xdr:rowOff>14701</xdr:rowOff>
    </xdr:to>
    <xdr:cxnSp macro="">
      <xdr:nvCxnSpPr>
        <xdr:cNvPr id="293" name="直線コネクタ 292"/>
        <xdr:cNvCxnSpPr/>
      </xdr:nvCxnSpPr>
      <xdr:spPr>
        <a:xfrm>
          <a:off x="9639300" y="6010834"/>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10084</xdr:rowOff>
    </xdr:from>
    <xdr:to>
      <xdr:col>50</xdr:col>
      <xdr:colOff>114300</xdr:colOff>
      <xdr:row>35</xdr:row>
      <xdr:rowOff>13879</xdr:rowOff>
    </xdr:to>
    <xdr:cxnSp macro="">
      <xdr:nvCxnSpPr>
        <xdr:cNvPr id="296" name="直線コネクタ 295"/>
        <xdr:cNvCxnSpPr/>
      </xdr:nvCxnSpPr>
      <xdr:spPr>
        <a:xfrm flipV="1">
          <a:off x="8750300" y="601083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145133</xdr:rowOff>
    </xdr:from>
    <xdr:to>
      <xdr:col>45</xdr:col>
      <xdr:colOff>177800</xdr:colOff>
      <xdr:row>35</xdr:row>
      <xdr:rowOff>13879</xdr:rowOff>
    </xdr:to>
    <xdr:cxnSp macro="">
      <xdr:nvCxnSpPr>
        <xdr:cNvPr id="299" name="直線コネクタ 298"/>
        <xdr:cNvCxnSpPr/>
      </xdr:nvCxnSpPr>
      <xdr:spPr>
        <a:xfrm>
          <a:off x="7861300" y="5288633"/>
          <a:ext cx="889000" cy="7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145133</xdr:rowOff>
    </xdr:from>
    <xdr:to>
      <xdr:col>41</xdr:col>
      <xdr:colOff>50800</xdr:colOff>
      <xdr:row>35</xdr:row>
      <xdr:rowOff>100739</xdr:rowOff>
    </xdr:to>
    <xdr:cxnSp macro="">
      <xdr:nvCxnSpPr>
        <xdr:cNvPr id="302" name="直線コネクタ 301"/>
        <xdr:cNvCxnSpPr/>
      </xdr:nvCxnSpPr>
      <xdr:spPr>
        <a:xfrm flipV="1">
          <a:off x="6972300" y="5288633"/>
          <a:ext cx="889000" cy="8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135351</xdr:rowOff>
    </xdr:from>
    <xdr:to>
      <xdr:col>55</xdr:col>
      <xdr:colOff>50800</xdr:colOff>
      <xdr:row>35</xdr:row>
      <xdr:rowOff>65501</xdr:rowOff>
    </xdr:to>
    <xdr:sp macro="" textlink="">
      <xdr:nvSpPr>
        <xdr:cNvPr id="312" name="楕円 311"/>
        <xdr:cNvSpPr/>
      </xdr:nvSpPr>
      <xdr:spPr>
        <a:xfrm>
          <a:off x="10426700" y="59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158228</xdr:rowOff>
    </xdr:from>
    <xdr:ext cx="534377" cy="259045"/>
    <xdr:sp macro="" textlink="">
      <xdr:nvSpPr>
        <xdr:cNvPr id="313" name="補助費等該当値テキスト"/>
        <xdr:cNvSpPr txBox="1"/>
      </xdr:nvSpPr>
      <xdr:spPr>
        <a:xfrm>
          <a:off x="10528300" y="58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130734</xdr:rowOff>
    </xdr:from>
    <xdr:to>
      <xdr:col>50</xdr:col>
      <xdr:colOff>165100</xdr:colOff>
      <xdr:row>35</xdr:row>
      <xdr:rowOff>60884</xdr:rowOff>
    </xdr:to>
    <xdr:sp macro="" textlink="">
      <xdr:nvSpPr>
        <xdr:cNvPr id="314" name="楕円 313"/>
        <xdr:cNvSpPr/>
      </xdr:nvSpPr>
      <xdr:spPr>
        <a:xfrm>
          <a:off x="9588500" y="59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77411</xdr:rowOff>
    </xdr:from>
    <xdr:ext cx="534377" cy="259045"/>
    <xdr:sp macro="" textlink="">
      <xdr:nvSpPr>
        <xdr:cNvPr id="315" name="テキスト ボックス 314"/>
        <xdr:cNvSpPr txBox="1"/>
      </xdr:nvSpPr>
      <xdr:spPr>
        <a:xfrm>
          <a:off x="9372111" y="57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134529</xdr:rowOff>
    </xdr:from>
    <xdr:to>
      <xdr:col>46</xdr:col>
      <xdr:colOff>38100</xdr:colOff>
      <xdr:row>35</xdr:row>
      <xdr:rowOff>64679</xdr:rowOff>
    </xdr:to>
    <xdr:sp macro="" textlink="">
      <xdr:nvSpPr>
        <xdr:cNvPr id="316" name="楕円 315"/>
        <xdr:cNvSpPr/>
      </xdr:nvSpPr>
      <xdr:spPr>
        <a:xfrm>
          <a:off x="8699500" y="5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81206</xdr:rowOff>
    </xdr:from>
    <xdr:ext cx="534377" cy="259045"/>
    <xdr:sp macro="" textlink="">
      <xdr:nvSpPr>
        <xdr:cNvPr id="317" name="テキスト ボックス 316"/>
        <xdr:cNvSpPr txBox="1"/>
      </xdr:nvSpPr>
      <xdr:spPr>
        <a:xfrm>
          <a:off x="8483111" y="57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94333</xdr:rowOff>
    </xdr:from>
    <xdr:to>
      <xdr:col>41</xdr:col>
      <xdr:colOff>101600</xdr:colOff>
      <xdr:row>31</xdr:row>
      <xdr:rowOff>24483</xdr:rowOff>
    </xdr:to>
    <xdr:sp macro="" textlink="">
      <xdr:nvSpPr>
        <xdr:cNvPr id="318" name="楕円 317"/>
        <xdr:cNvSpPr/>
      </xdr:nvSpPr>
      <xdr:spPr>
        <a:xfrm>
          <a:off x="7810500" y="5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41010</xdr:rowOff>
    </xdr:from>
    <xdr:ext cx="599010" cy="259045"/>
    <xdr:sp macro="" textlink="">
      <xdr:nvSpPr>
        <xdr:cNvPr id="319" name="テキスト ボックス 318"/>
        <xdr:cNvSpPr txBox="1"/>
      </xdr:nvSpPr>
      <xdr:spPr>
        <a:xfrm>
          <a:off x="7561795" y="50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49939</xdr:rowOff>
    </xdr:from>
    <xdr:to>
      <xdr:col>36</xdr:col>
      <xdr:colOff>165100</xdr:colOff>
      <xdr:row>35</xdr:row>
      <xdr:rowOff>151539</xdr:rowOff>
    </xdr:to>
    <xdr:sp macro="" textlink="">
      <xdr:nvSpPr>
        <xdr:cNvPr id="320" name="楕円 319"/>
        <xdr:cNvSpPr/>
      </xdr:nvSpPr>
      <xdr:spPr>
        <a:xfrm>
          <a:off x="6921500" y="60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168066</xdr:rowOff>
    </xdr:from>
    <xdr:ext cx="534377" cy="259045"/>
    <xdr:sp macro="" textlink="">
      <xdr:nvSpPr>
        <xdr:cNvPr id="321" name="テキスト ボックス 320"/>
        <xdr:cNvSpPr txBox="1"/>
      </xdr:nvSpPr>
      <xdr:spPr>
        <a:xfrm>
          <a:off x="6705111" y="58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74778</xdr:rowOff>
    </xdr:from>
    <xdr:to>
      <xdr:col>55</xdr:col>
      <xdr:colOff>0</xdr:colOff>
      <xdr:row>52</xdr:row>
      <xdr:rowOff>131585</xdr:rowOff>
    </xdr:to>
    <xdr:cxnSp macro="">
      <xdr:nvCxnSpPr>
        <xdr:cNvPr id="350" name="直線コネクタ 349"/>
        <xdr:cNvCxnSpPr/>
      </xdr:nvCxnSpPr>
      <xdr:spPr>
        <a:xfrm>
          <a:off x="9639300" y="8818728"/>
          <a:ext cx="838200" cy="2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74778</xdr:rowOff>
    </xdr:from>
    <xdr:to>
      <xdr:col>50</xdr:col>
      <xdr:colOff>114300</xdr:colOff>
      <xdr:row>51</xdr:row>
      <xdr:rowOff>165253</xdr:rowOff>
    </xdr:to>
    <xdr:cxnSp macro="">
      <xdr:nvCxnSpPr>
        <xdr:cNvPr id="353" name="直線コネクタ 352"/>
        <xdr:cNvCxnSpPr/>
      </xdr:nvCxnSpPr>
      <xdr:spPr>
        <a:xfrm flipV="1">
          <a:off x="8750300" y="8818728"/>
          <a:ext cx="889000" cy="9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165253</xdr:rowOff>
    </xdr:from>
    <xdr:to>
      <xdr:col>45</xdr:col>
      <xdr:colOff>177800</xdr:colOff>
      <xdr:row>54</xdr:row>
      <xdr:rowOff>65316</xdr:rowOff>
    </xdr:to>
    <xdr:cxnSp macro="">
      <xdr:nvCxnSpPr>
        <xdr:cNvPr id="356" name="直線コネクタ 355"/>
        <xdr:cNvCxnSpPr/>
      </xdr:nvCxnSpPr>
      <xdr:spPr>
        <a:xfrm flipV="1">
          <a:off x="7861300" y="8909203"/>
          <a:ext cx="889000" cy="4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147421</xdr:rowOff>
    </xdr:from>
    <xdr:to>
      <xdr:col>41</xdr:col>
      <xdr:colOff>50800</xdr:colOff>
      <xdr:row>54</xdr:row>
      <xdr:rowOff>65316</xdr:rowOff>
    </xdr:to>
    <xdr:cxnSp macro="">
      <xdr:nvCxnSpPr>
        <xdr:cNvPr id="359" name="直線コネクタ 358"/>
        <xdr:cNvCxnSpPr/>
      </xdr:nvCxnSpPr>
      <xdr:spPr>
        <a:xfrm>
          <a:off x="6972300" y="8719921"/>
          <a:ext cx="889000" cy="60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80785</xdr:rowOff>
    </xdr:from>
    <xdr:to>
      <xdr:col>55</xdr:col>
      <xdr:colOff>50800</xdr:colOff>
      <xdr:row>53</xdr:row>
      <xdr:rowOff>10935</xdr:rowOff>
    </xdr:to>
    <xdr:sp macro="" textlink="">
      <xdr:nvSpPr>
        <xdr:cNvPr id="369" name="楕円 368"/>
        <xdr:cNvSpPr/>
      </xdr:nvSpPr>
      <xdr:spPr>
        <a:xfrm>
          <a:off x="10426700" y="89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103662</xdr:rowOff>
    </xdr:from>
    <xdr:ext cx="534377" cy="259045"/>
    <xdr:sp macro="" textlink="">
      <xdr:nvSpPr>
        <xdr:cNvPr id="370" name="普通建設事業費該当値テキスト"/>
        <xdr:cNvSpPr txBox="1"/>
      </xdr:nvSpPr>
      <xdr:spPr>
        <a:xfrm>
          <a:off x="10528300" y="88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23978</xdr:rowOff>
    </xdr:from>
    <xdr:to>
      <xdr:col>50</xdr:col>
      <xdr:colOff>165100</xdr:colOff>
      <xdr:row>51</xdr:row>
      <xdr:rowOff>125578</xdr:rowOff>
    </xdr:to>
    <xdr:sp macro="" textlink="">
      <xdr:nvSpPr>
        <xdr:cNvPr id="371" name="楕円 370"/>
        <xdr:cNvSpPr/>
      </xdr:nvSpPr>
      <xdr:spPr>
        <a:xfrm>
          <a:off x="9588500" y="87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142105</xdr:rowOff>
    </xdr:from>
    <xdr:ext cx="599010" cy="259045"/>
    <xdr:sp macro="" textlink="">
      <xdr:nvSpPr>
        <xdr:cNvPr id="372" name="テキスト ボックス 371"/>
        <xdr:cNvSpPr txBox="1"/>
      </xdr:nvSpPr>
      <xdr:spPr>
        <a:xfrm>
          <a:off x="9339795" y="854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114453</xdr:rowOff>
    </xdr:from>
    <xdr:to>
      <xdr:col>46</xdr:col>
      <xdr:colOff>38100</xdr:colOff>
      <xdr:row>52</xdr:row>
      <xdr:rowOff>44603</xdr:rowOff>
    </xdr:to>
    <xdr:sp macro="" textlink="">
      <xdr:nvSpPr>
        <xdr:cNvPr id="373" name="楕円 372"/>
        <xdr:cNvSpPr/>
      </xdr:nvSpPr>
      <xdr:spPr>
        <a:xfrm>
          <a:off x="8699500" y="88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61130</xdr:rowOff>
    </xdr:from>
    <xdr:ext cx="534377" cy="259045"/>
    <xdr:sp macro="" textlink="">
      <xdr:nvSpPr>
        <xdr:cNvPr id="374" name="テキスト ボックス 373"/>
        <xdr:cNvSpPr txBox="1"/>
      </xdr:nvSpPr>
      <xdr:spPr>
        <a:xfrm>
          <a:off x="8483111" y="86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14516</xdr:rowOff>
    </xdr:from>
    <xdr:to>
      <xdr:col>41</xdr:col>
      <xdr:colOff>101600</xdr:colOff>
      <xdr:row>54</xdr:row>
      <xdr:rowOff>116116</xdr:rowOff>
    </xdr:to>
    <xdr:sp macro="" textlink="">
      <xdr:nvSpPr>
        <xdr:cNvPr id="375" name="楕円 374"/>
        <xdr:cNvSpPr/>
      </xdr:nvSpPr>
      <xdr:spPr>
        <a:xfrm>
          <a:off x="7810500" y="92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132643</xdr:rowOff>
    </xdr:from>
    <xdr:ext cx="534377" cy="259045"/>
    <xdr:sp macro="" textlink="">
      <xdr:nvSpPr>
        <xdr:cNvPr id="376" name="テキスト ボックス 375"/>
        <xdr:cNvSpPr txBox="1"/>
      </xdr:nvSpPr>
      <xdr:spPr>
        <a:xfrm>
          <a:off x="7594111" y="90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96621</xdr:rowOff>
    </xdr:from>
    <xdr:to>
      <xdr:col>36</xdr:col>
      <xdr:colOff>165100</xdr:colOff>
      <xdr:row>51</xdr:row>
      <xdr:rowOff>26771</xdr:rowOff>
    </xdr:to>
    <xdr:sp macro="" textlink="">
      <xdr:nvSpPr>
        <xdr:cNvPr id="377" name="楕円 376"/>
        <xdr:cNvSpPr/>
      </xdr:nvSpPr>
      <xdr:spPr>
        <a:xfrm>
          <a:off x="6921500" y="86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43298</xdr:rowOff>
    </xdr:from>
    <xdr:ext cx="599010" cy="259045"/>
    <xdr:sp macro="" textlink="">
      <xdr:nvSpPr>
        <xdr:cNvPr id="378" name="テキスト ボックス 377"/>
        <xdr:cNvSpPr txBox="1"/>
      </xdr:nvSpPr>
      <xdr:spPr>
        <a:xfrm>
          <a:off x="6672795" y="84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112916</xdr:rowOff>
    </xdr:from>
    <xdr:to>
      <xdr:col>55</xdr:col>
      <xdr:colOff>0</xdr:colOff>
      <xdr:row>77</xdr:row>
      <xdr:rowOff>145738</xdr:rowOff>
    </xdr:to>
    <xdr:cxnSp macro="">
      <xdr:nvCxnSpPr>
        <xdr:cNvPr id="407" name="直線コネクタ 406"/>
        <xdr:cNvCxnSpPr/>
      </xdr:nvCxnSpPr>
      <xdr:spPr>
        <a:xfrm>
          <a:off x="9639300" y="12800216"/>
          <a:ext cx="838200" cy="5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112916</xdr:rowOff>
    </xdr:from>
    <xdr:to>
      <xdr:col>50</xdr:col>
      <xdr:colOff>114300</xdr:colOff>
      <xdr:row>75</xdr:row>
      <xdr:rowOff>132976</xdr:rowOff>
    </xdr:to>
    <xdr:cxnSp macro="">
      <xdr:nvCxnSpPr>
        <xdr:cNvPr id="410" name="直線コネクタ 409"/>
        <xdr:cNvCxnSpPr/>
      </xdr:nvCxnSpPr>
      <xdr:spPr>
        <a:xfrm flipV="1">
          <a:off x="8750300" y="12800216"/>
          <a:ext cx="889000" cy="19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132976</xdr:rowOff>
    </xdr:from>
    <xdr:to>
      <xdr:col>45</xdr:col>
      <xdr:colOff>177800</xdr:colOff>
      <xdr:row>77</xdr:row>
      <xdr:rowOff>154254</xdr:rowOff>
    </xdr:to>
    <xdr:cxnSp macro="">
      <xdr:nvCxnSpPr>
        <xdr:cNvPr id="413" name="直線コネクタ 412"/>
        <xdr:cNvCxnSpPr/>
      </xdr:nvCxnSpPr>
      <xdr:spPr>
        <a:xfrm flipV="1">
          <a:off x="7861300" y="12991726"/>
          <a:ext cx="889000" cy="36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69977</xdr:rowOff>
    </xdr:from>
    <xdr:to>
      <xdr:col>41</xdr:col>
      <xdr:colOff>50800</xdr:colOff>
      <xdr:row>77</xdr:row>
      <xdr:rowOff>154254</xdr:rowOff>
    </xdr:to>
    <xdr:cxnSp macro="">
      <xdr:nvCxnSpPr>
        <xdr:cNvPr id="416" name="直線コネクタ 415"/>
        <xdr:cNvCxnSpPr/>
      </xdr:nvCxnSpPr>
      <xdr:spPr>
        <a:xfrm>
          <a:off x="6972300" y="12757277"/>
          <a:ext cx="889000" cy="59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94938</xdr:rowOff>
    </xdr:from>
    <xdr:to>
      <xdr:col>55</xdr:col>
      <xdr:colOff>50800</xdr:colOff>
      <xdr:row>78</xdr:row>
      <xdr:rowOff>25088</xdr:rowOff>
    </xdr:to>
    <xdr:sp macro="" textlink="">
      <xdr:nvSpPr>
        <xdr:cNvPr id="426" name="楕円 425"/>
        <xdr:cNvSpPr/>
      </xdr:nvSpPr>
      <xdr:spPr>
        <a:xfrm>
          <a:off x="10426700" y="132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117815</xdr:rowOff>
    </xdr:from>
    <xdr:ext cx="534377" cy="259045"/>
    <xdr:sp macro="" textlink="">
      <xdr:nvSpPr>
        <xdr:cNvPr id="427" name="普通建設事業費 （ うち新規整備　）該当値テキスト"/>
        <xdr:cNvSpPr txBox="1"/>
      </xdr:nvSpPr>
      <xdr:spPr>
        <a:xfrm>
          <a:off x="10528300" y="131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62116</xdr:rowOff>
    </xdr:from>
    <xdr:to>
      <xdr:col>50</xdr:col>
      <xdr:colOff>165100</xdr:colOff>
      <xdr:row>74</xdr:row>
      <xdr:rowOff>163716</xdr:rowOff>
    </xdr:to>
    <xdr:sp macro="" textlink="">
      <xdr:nvSpPr>
        <xdr:cNvPr id="428" name="楕円 427"/>
        <xdr:cNvSpPr/>
      </xdr:nvSpPr>
      <xdr:spPr>
        <a:xfrm>
          <a:off x="9588500" y="127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8793</xdr:rowOff>
    </xdr:from>
    <xdr:ext cx="534377" cy="259045"/>
    <xdr:sp macro="" textlink="">
      <xdr:nvSpPr>
        <xdr:cNvPr id="429" name="テキスト ボックス 428"/>
        <xdr:cNvSpPr txBox="1"/>
      </xdr:nvSpPr>
      <xdr:spPr>
        <a:xfrm>
          <a:off x="9372111" y="125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82176</xdr:rowOff>
    </xdr:from>
    <xdr:to>
      <xdr:col>46</xdr:col>
      <xdr:colOff>38100</xdr:colOff>
      <xdr:row>76</xdr:row>
      <xdr:rowOff>12325</xdr:rowOff>
    </xdr:to>
    <xdr:sp macro="" textlink="">
      <xdr:nvSpPr>
        <xdr:cNvPr id="430" name="楕円 429"/>
        <xdr:cNvSpPr/>
      </xdr:nvSpPr>
      <xdr:spPr>
        <a:xfrm>
          <a:off x="8699500" y="129409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28853</xdr:rowOff>
    </xdr:from>
    <xdr:ext cx="534377" cy="259045"/>
    <xdr:sp macro="" textlink="">
      <xdr:nvSpPr>
        <xdr:cNvPr id="431" name="テキスト ボックス 430"/>
        <xdr:cNvSpPr txBox="1"/>
      </xdr:nvSpPr>
      <xdr:spPr>
        <a:xfrm>
          <a:off x="8483111" y="127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103454</xdr:rowOff>
    </xdr:from>
    <xdr:to>
      <xdr:col>41</xdr:col>
      <xdr:colOff>101600</xdr:colOff>
      <xdr:row>78</xdr:row>
      <xdr:rowOff>33604</xdr:rowOff>
    </xdr:to>
    <xdr:sp macro="" textlink="">
      <xdr:nvSpPr>
        <xdr:cNvPr id="432" name="楕円 431"/>
        <xdr:cNvSpPr/>
      </xdr:nvSpPr>
      <xdr:spPr>
        <a:xfrm>
          <a:off x="7810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50131</xdr:rowOff>
    </xdr:from>
    <xdr:ext cx="534377" cy="259045"/>
    <xdr:sp macro="" textlink="">
      <xdr:nvSpPr>
        <xdr:cNvPr id="433" name="テキスト ボックス 432"/>
        <xdr:cNvSpPr txBox="1"/>
      </xdr:nvSpPr>
      <xdr:spPr>
        <a:xfrm>
          <a:off x="7594111" y="130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19177</xdr:rowOff>
    </xdr:from>
    <xdr:to>
      <xdr:col>36</xdr:col>
      <xdr:colOff>165100</xdr:colOff>
      <xdr:row>74</xdr:row>
      <xdr:rowOff>120777</xdr:rowOff>
    </xdr:to>
    <xdr:sp macro="" textlink="">
      <xdr:nvSpPr>
        <xdr:cNvPr id="434" name="楕円 433"/>
        <xdr:cNvSpPr/>
      </xdr:nvSpPr>
      <xdr:spPr>
        <a:xfrm>
          <a:off x="6921500" y="127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137304</xdr:rowOff>
    </xdr:from>
    <xdr:ext cx="534377" cy="259045"/>
    <xdr:sp macro="" textlink="">
      <xdr:nvSpPr>
        <xdr:cNvPr id="435" name="テキスト ボックス 434"/>
        <xdr:cNvSpPr txBox="1"/>
      </xdr:nvSpPr>
      <xdr:spPr>
        <a:xfrm>
          <a:off x="6705111" y="124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154722</xdr:rowOff>
    </xdr:from>
    <xdr:to>
      <xdr:col>55</xdr:col>
      <xdr:colOff>0</xdr:colOff>
      <xdr:row>94</xdr:row>
      <xdr:rowOff>35001</xdr:rowOff>
    </xdr:to>
    <xdr:cxnSp macro="">
      <xdr:nvCxnSpPr>
        <xdr:cNvPr id="466" name="直線コネクタ 465"/>
        <xdr:cNvCxnSpPr/>
      </xdr:nvCxnSpPr>
      <xdr:spPr>
        <a:xfrm flipV="1">
          <a:off x="9639300" y="16099572"/>
          <a:ext cx="8382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130392</xdr:rowOff>
    </xdr:from>
    <xdr:to>
      <xdr:col>50</xdr:col>
      <xdr:colOff>114300</xdr:colOff>
      <xdr:row>94</xdr:row>
      <xdr:rowOff>35001</xdr:rowOff>
    </xdr:to>
    <xdr:cxnSp macro="">
      <xdr:nvCxnSpPr>
        <xdr:cNvPr id="469" name="直線コネクタ 468"/>
        <xdr:cNvCxnSpPr/>
      </xdr:nvCxnSpPr>
      <xdr:spPr>
        <a:xfrm>
          <a:off x="8750300" y="16075242"/>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130392</xdr:rowOff>
    </xdr:from>
    <xdr:to>
      <xdr:col>45</xdr:col>
      <xdr:colOff>177800</xdr:colOff>
      <xdr:row>95</xdr:row>
      <xdr:rowOff>87987</xdr:rowOff>
    </xdr:to>
    <xdr:cxnSp macro="">
      <xdr:nvCxnSpPr>
        <xdr:cNvPr id="472" name="直線コネクタ 471"/>
        <xdr:cNvCxnSpPr/>
      </xdr:nvCxnSpPr>
      <xdr:spPr>
        <a:xfrm flipV="1">
          <a:off x="7861300" y="16075242"/>
          <a:ext cx="889000" cy="30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3274</xdr:rowOff>
    </xdr:from>
    <xdr:to>
      <xdr:col>41</xdr:col>
      <xdr:colOff>50800</xdr:colOff>
      <xdr:row>95</xdr:row>
      <xdr:rowOff>87987</xdr:rowOff>
    </xdr:to>
    <xdr:cxnSp macro="">
      <xdr:nvCxnSpPr>
        <xdr:cNvPr id="475" name="直線コネクタ 474"/>
        <xdr:cNvCxnSpPr/>
      </xdr:nvCxnSpPr>
      <xdr:spPr>
        <a:xfrm>
          <a:off x="6972300" y="16291024"/>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103922</xdr:rowOff>
    </xdr:from>
    <xdr:to>
      <xdr:col>55</xdr:col>
      <xdr:colOff>50800</xdr:colOff>
      <xdr:row>94</xdr:row>
      <xdr:rowOff>34072</xdr:rowOff>
    </xdr:to>
    <xdr:sp macro="" textlink="">
      <xdr:nvSpPr>
        <xdr:cNvPr id="485" name="楕円 484"/>
        <xdr:cNvSpPr/>
      </xdr:nvSpPr>
      <xdr:spPr>
        <a:xfrm>
          <a:off x="10426700" y="160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126799</xdr:rowOff>
    </xdr:from>
    <xdr:ext cx="534377" cy="259045"/>
    <xdr:sp macro="" textlink="">
      <xdr:nvSpPr>
        <xdr:cNvPr id="486" name="普通建設事業費 （ うち更新整備　）該当値テキスト"/>
        <xdr:cNvSpPr txBox="1"/>
      </xdr:nvSpPr>
      <xdr:spPr>
        <a:xfrm>
          <a:off x="10528300" y="159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155651</xdr:rowOff>
    </xdr:from>
    <xdr:to>
      <xdr:col>50</xdr:col>
      <xdr:colOff>165100</xdr:colOff>
      <xdr:row>94</xdr:row>
      <xdr:rowOff>85801</xdr:rowOff>
    </xdr:to>
    <xdr:sp macro="" textlink="">
      <xdr:nvSpPr>
        <xdr:cNvPr id="487" name="楕円 486"/>
        <xdr:cNvSpPr/>
      </xdr:nvSpPr>
      <xdr:spPr>
        <a:xfrm>
          <a:off x="9588500" y="161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102328</xdr:rowOff>
    </xdr:from>
    <xdr:ext cx="534377" cy="259045"/>
    <xdr:sp macro="" textlink="">
      <xdr:nvSpPr>
        <xdr:cNvPr id="488" name="テキスト ボックス 487"/>
        <xdr:cNvSpPr txBox="1"/>
      </xdr:nvSpPr>
      <xdr:spPr>
        <a:xfrm>
          <a:off x="9372111" y="158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79592</xdr:rowOff>
    </xdr:from>
    <xdr:to>
      <xdr:col>46</xdr:col>
      <xdr:colOff>38100</xdr:colOff>
      <xdr:row>94</xdr:row>
      <xdr:rowOff>9742</xdr:rowOff>
    </xdr:to>
    <xdr:sp macro="" textlink="">
      <xdr:nvSpPr>
        <xdr:cNvPr id="489" name="楕円 488"/>
        <xdr:cNvSpPr/>
      </xdr:nvSpPr>
      <xdr:spPr>
        <a:xfrm>
          <a:off x="8699500" y="16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26269</xdr:rowOff>
    </xdr:from>
    <xdr:ext cx="534377" cy="259045"/>
    <xdr:sp macro="" textlink="">
      <xdr:nvSpPr>
        <xdr:cNvPr id="490" name="テキスト ボックス 489"/>
        <xdr:cNvSpPr txBox="1"/>
      </xdr:nvSpPr>
      <xdr:spPr>
        <a:xfrm>
          <a:off x="8483111" y="157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37187</xdr:rowOff>
    </xdr:from>
    <xdr:to>
      <xdr:col>41</xdr:col>
      <xdr:colOff>101600</xdr:colOff>
      <xdr:row>95</xdr:row>
      <xdr:rowOff>138787</xdr:rowOff>
    </xdr:to>
    <xdr:sp macro="" textlink="">
      <xdr:nvSpPr>
        <xdr:cNvPr id="491" name="楕円 490"/>
        <xdr:cNvSpPr/>
      </xdr:nvSpPr>
      <xdr:spPr>
        <a:xfrm>
          <a:off x="7810500" y="163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155314</xdr:rowOff>
    </xdr:from>
    <xdr:ext cx="534377" cy="259045"/>
    <xdr:sp macro="" textlink="">
      <xdr:nvSpPr>
        <xdr:cNvPr id="492" name="テキスト ボックス 491"/>
        <xdr:cNvSpPr txBox="1"/>
      </xdr:nvSpPr>
      <xdr:spPr>
        <a:xfrm>
          <a:off x="7594111" y="161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123924</xdr:rowOff>
    </xdr:from>
    <xdr:to>
      <xdr:col>36</xdr:col>
      <xdr:colOff>165100</xdr:colOff>
      <xdr:row>95</xdr:row>
      <xdr:rowOff>54074</xdr:rowOff>
    </xdr:to>
    <xdr:sp macro="" textlink="">
      <xdr:nvSpPr>
        <xdr:cNvPr id="493" name="楕円 492"/>
        <xdr:cNvSpPr/>
      </xdr:nvSpPr>
      <xdr:spPr>
        <a:xfrm>
          <a:off x="6921500" y="162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70601</xdr:rowOff>
    </xdr:from>
    <xdr:ext cx="534377" cy="259045"/>
    <xdr:sp macro="" textlink="">
      <xdr:nvSpPr>
        <xdr:cNvPr id="494" name="テキスト ボックス 493"/>
        <xdr:cNvSpPr txBox="1"/>
      </xdr:nvSpPr>
      <xdr:spPr>
        <a:xfrm>
          <a:off x="6705111" y="1601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48214</xdr:rowOff>
    </xdr:from>
    <xdr:to>
      <xdr:col>85</xdr:col>
      <xdr:colOff>127000</xdr:colOff>
      <xdr:row>36</xdr:row>
      <xdr:rowOff>169098</xdr:rowOff>
    </xdr:to>
    <xdr:cxnSp macro="">
      <xdr:nvCxnSpPr>
        <xdr:cNvPr id="521" name="直線コネクタ 520"/>
        <xdr:cNvCxnSpPr/>
      </xdr:nvCxnSpPr>
      <xdr:spPr>
        <a:xfrm>
          <a:off x="15481300" y="5534614"/>
          <a:ext cx="838200" cy="80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48214</xdr:rowOff>
    </xdr:from>
    <xdr:to>
      <xdr:col>81</xdr:col>
      <xdr:colOff>50800</xdr:colOff>
      <xdr:row>36</xdr:row>
      <xdr:rowOff>103581</xdr:rowOff>
    </xdr:to>
    <xdr:cxnSp macro="">
      <xdr:nvCxnSpPr>
        <xdr:cNvPr id="524" name="直線コネクタ 523"/>
        <xdr:cNvCxnSpPr/>
      </xdr:nvCxnSpPr>
      <xdr:spPr>
        <a:xfrm flipV="1">
          <a:off x="14592300" y="5534614"/>
          <a:ext cx="889000" cy="7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103581</xdr:rowOff>
    </xdr:from>
    <xdr:to>
      <xdr:col>76</xdr:col>
      <xdr:colOff>114300</xdr:colOff>
      <xdr:row>37</xdr:row>
      <xdr:rowOff>134717</xdr:rowOff>
    </xdr:to>
    <xdr:cxnSp macro="">
      <xdr:nvCxnSpPr>
        <xdr:cNvPr id="527" name="直線コネクタ 526"/>
        <xdr:cNvCxnSpPr/>
      </xdr:nvCxnSpPr>
      <xdr:spPr>
        <a:xfrm flipV="1">
          <a:off x="13703300" y="6275781"/>
          <a:ext cx="889000" cy="20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131607</xdr:rowOff>
    </xdr:from>
    <xdr:to>
      <xdr:col>71</xdr:col>
      <xdr:colOff>177800</xdr:colOff>
      <xdr:row>37</xdr:row>
      <xdr:rowOff>134717</xdr:rowOff>
    </xdr:to>
    <xdr:cxnSp macro="">
      <xdr:nvCxnSpPr>
        <xdr:cNvPr id="530" name="直線コネクタ 529"/>
        <xdr:cNvCxnSpPr/>
      </xdr:nvCxnSpPr>
      <xdr:spPr>
        <a:xfrm>
          <a:off x="12814300" y="6132357"/>
          <a:ext cx="889000" cy="3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118298</xdr:rowOff>
    </xdr:from>
    <xdr:to>
      <xdr:col>85</xdr:col>
      <xdr:colOff>177800</xdr:colOff>
      <xdr:row>37</xdr:row>
      <xdr:rowOff>48448</xdr:rowOff>
    </xdr:to>
    <xdr:sp macro="" textlink="">
      <xdr:nvSpPr>
        <xdr:cNvPr id="540" name="楕円 539"/>
        <xdr:cNvSpPr/>
      </xdr:nvSpPr>
      <xdr:spPr>
        <a:xfrm>
          <a:off x="16268700" y="62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141175</xdr:rowOff>
    </xdr:from>
    <xdr:ext cx="469744" cy="259045"/>
    <xdr:sp macro="" textlink="">
      <xdr:nvSpPr>
        <xdr:cNvPr id="541" name="災害復旧事業費該当値テキスト"/>
        <xdr:cNvSpPr txBox="1"/>
      </xdr:nvSpPr>
      <xdr:spPr>
        <a:xfrm>
          <a:off x="16370300" y="61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168864</xdr:rowOff>
    </xdr:from>
    <xdr:to>
      <xdr:col>81</xdr:col>
      <xdr:colOff>101600</xdr:colOff>
      <xdr:row>32</xdr:row>
      <xdr:rowOff>99014</xdr:rowOff>
    </xdr:to>
    <xdr:sp macro="" textlink="">
      <xdr:nvSpPr>
        <xdr:cNvPr id="542" name="楕円 541"/>
        <xdr:cNvSpPr/>
      </xdr:nvSpPr>
      <xdr:spPr>
        <a:xfrm>
          <a:off x="15430500" y="5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115541</xdr:rowOff>
    </xdr:from>
    <xdr:ext cx="534377" cy="259045"/>
    <xdr:sp macro="" textlink="">
      <xdr:nvSpPr>
        <xdr:cNvPr id="543" name="テキスト ボックス 542"/>
        <xdr:cNvSpPr txBox="1"/>
      </xdr:nvSpPr>
      <xdr:spPr>
        <a:xfrm>
          <a:off x="15214111" y="52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52781</xdr:rowOff>
    </xdr:from>
    <xdr:to>
      <xdr:col>76</xdr:col>
      <xdr:colOff>165100</xdr:colOff>
      <xdr:row>36</xdr:row>
      <xdr:rowOff>154381</xdr:rowOff>
    </xdr:to>
    <xdr:sp macro="" textlink="">
      <xdr:nvSpPr>
        <xdr:cNvPr id="544" name="楕円 543"/>
        <xdr:cNvSpPr/>
      </xdr:nvSpPr>
      <xdr:spPr>
        <a:xfrm>
          <a:off x="14541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170908</xdr:rowOff>
    </xdr:from>
    <xdr:ext cx="469744" cy="259045"/>
    <xdr:sp macro="" textlink="">
      <xdr:nvSpPr>
        <xdr:cNvPr id="545" name="テキスト ボックス 544"/>
        <xdr:cNvSpPr txBox="1"/>
      </xdr:nvSpPr>
      <xdr:spPr>
        <a:xfrm>
          <a:off x="14357428" y="60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83917</xdr:rowOff>
    </xdr:from>
    <xdr:to>
      <xdr:col>72</xdr:col>
      <xdr:colOff>38100</xdr:colOff>
      <xdr:row>38</xdr:row>
      <xdr:rowOff>14067</xdr:rowOff>
    </xdr:to>
    <xdr:sp macro="" textlink="">
      <xdr:nvSpPr>
        <xdr:cNvPr id="546" name="楕円 545"/>
        <xdr:cNvSpPr/>
      </xdr:nvSpPr>
      <xdr:spPr>
        <a:xfrm>
          <a:off x="13652500" y="64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30594</xdr:rowOff>
    </xdr:from>
    <xdr:ext cx="469744" cy="259045"/>
    <xdr:sp macro="" textlink="">
      <xdr:nvSpPr>
        <xdr:cNvPr id="547" name="テキスト ボックス 546"/>
        <xdr:cNvSpPr txBox="1"/>
      </xdr:nvSpPr>
      <xdr:spPr>
        <a:xfrm>
          <a:off x="13468428" y="620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80807</xdr:rowOff>
    </xdr:from>
    <xdr:to>
      <xdr:col>67</xdr:col>
      <xdr:colOff>101600</xdr:colOff>
      <xdr:row>36</xdr:row>
      <xdr:rowOff>10957</xdr:rowOff>
    </xdr:to>
    <xdr:sp macro="" textlink="">
      <xdr:nvSpPr>
        <xdr:cNvPr id="548" name="楕円 547"/>
        <xdr:cNvSpPr/>
      </xdr:nvSpPr>
      <xdr:spPr>
        <a:xfrm>
          <a:off x="12763500" y="60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27484</xdr:rowOff>
    </xdr:from>
    <xdr:ext cx="534377" cy="259045"/>
    <xdr:sp macro="" textlink="">
      <xdr:nvSpPr>
        <xdr:cNvPr id="549" name="テキスト ボックス 548"/>
        <xdr:cNvSpPr txBox="1"/>
      </xdr:nvSpPr>
      <xdr:spPr>
        <a:xfrm>
          <a:off x="12547111" y="58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25844</xdr:rowOff>
    </xdr:from>
    <xdr:to>
      <xdr:col>85</xdr:col>
      <xdr:colOff>127000</xdr:colOff>
      <xdr:row>70</xdr:row>
      <xdr:rowOff>73025</xdr:rowOff>
    </xdr:to>
    <xdr:cxnSp macro="">
      <xdr:nvCxnSpPr>
        <xdr:cNvPr id="627" name="直線コネクタ 626"/>
        <xdr:cNvCxnSpPr/>
      </xdr:nvCxnSpPr>
      <xdr:spPr>
        <a:xfrm>
          <a:off x="15481300" y="12027344"/>
          <a:ext cx="838200" cy="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25844</xdr:rowOff>
    </xdr:from>
    <xdr:to>
      <xdr:col>81</xdr:col>
      <xdr:colOff>50800</xdr:colOff>
      <xdr:row>70</xdr:row>
      <xdr:rowOff>55283</xdr:rowOff>
    </xdr:to>
    <xdr:cxnSp macro="">
      <xdr:nvCxnSpPr>
        <xdr:cNvPr id="630" name="直線コネクタ 629"/>
        <xdr:cNvCxnSpPr/>
      </xdr:nvCxnSpPr>
      <xdr:spPr>
        <a:xfrm flipV="1">
          <a:off x="14592300" y="12027344"/>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55283</xdr:rowOff>
    </xdr:from>
    <xdr:to>
      <xdr:col>76</xdr:col>
      <xdr:colOff>114300</xdr:colOff>
      <xdr:row>71</xdr:row>
      <xdr:rowOff>114071</xdr:rowOff>
    </xdr:to>
    <xdr:cxnSp macro="">
      <xdr:nvCxnSpPr>
        <xdr:cNvPr id="633" name="直線コネクタ 632"/>
        <xdr:cNvCxnSpPr/>
      </xdr:nvCxnSpPr>
      <xdr:spPr>
        <a:xfrm flipV="1">
          <a:off x="13703300" y="12056783"/>
          <a:ext cx="889000" cy="2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145504</xdr:rowOff>
    </xdr:from>
    <xdr:to>
      <xdr:col>71</xdr:col>
      <xdr:colOff>177800</xdr:colOff>
      <xdr:row>71</xdr:row>
      <xdr:rowOff>114071</xdr:rowOff>
    </xdr:to>
    <xdr:cxnSp macro="">
      <xdr:nvCxnSpPr>
        <xdr:cNvPr id="636" name="直線コネクタ 635"/>
        <xdr:cNvCxnSpPr/>
      </xdr:nvCxnSpPr>
      <xdr:spPr>
        <a:xfrm>
          <a:off x="12814300" y="12147004"/>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22225</xdr:rowOff>
    </xdr:from>
    <xdr:to>
      <xdr:col>85</xdr:col>
      <xdr:colOff>177800</xdr:colOff>
      <xdr:row>70</xdr:row>
      <xdr:rowOff>123825</xdr:rowOff>
    </xdr:to>
    <xdr:sp macro="" textlink="">
      <xdr:nvSpPr>
        <xdr:cNvPr id="646" name="楕円 645"/>
        <xdr:cNvSpPr/>
      </xdr:nvSpPr>
      <xdr:spPr>
        <a:xfrm>
          <a:off x="16268700" y="120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146702</xdr:rowOff>
    </xdr:from>
    <xdr:ext cx="599010" cy="259045"/>
    <xdr:sp macro="" textlink="">
      <xdr:nvSpPr>
        <xdr:cNvPr id="647" name="公債費該当値テキスト"/>
        <xdr:cNvSpPr txBox="1"/>
      </xdr:nvSpPr>
      <xdr:spPr>
        <a:xfrm>
          <a:off x="16370300" y="1197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146494</xdr:rowOff>
    </xdr:from>
    <xdr:to>
      <xdr:col>81</xdr:col>
      <xdr:colOff>101600</xdr:colOff>
      <xdr:row>70</xdr:row>
      <xdr:rowOff>76644</xdr:rowOff>
    </xdr:to>
    <xdr:sp macro="" textlink="">
      <xdr:nvSpPr>
        <xdr:cNvPr id="648" name="楕円 647"/>
        <xdr:cNvSpPr/>
      </xdr:nvSpPr>
      <xdr:spPr>
        <a:xfrm>
          <a:off x="15430500" y="119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93171</xdr:rowOff>
    </xdr:from>
    <xdr:ext cx="599010" cy="259045"/>
    <xdr:sp macro="" textlink="">
      <xdr:nvSpPr>
        <xdr:cNvPr id="649" name="テキスト ボックス 648"/>
        <xdr:cNvSpPr txBox="1"/>
      </xdr:nvSpPr>
      <xdr:spPr>
        <a:xfrm>
          <a:off x="15181795" y="117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4483</xdr:rowOff>
    </xdr:from>
    <xdr:to>
      <xdr:col>76</xdr:col>
      <xdr:colOff>165100</xdr:colOff>
      <xdr:row>70</xdr:row>
      <xdr:rowOff>106083</xdr:rowOff>
    </xdr:to>
    <xdr:sp macro="" textlink="">
      <xdr:nvSpPr>
        <xdr:cNvPr id="650" name="楕円 649"/>
        <xdr:cNvSpPr/>
      </xdr:nvSpPr>
      <xdr:spPr>
        <a:xfrm>
          <a:off x="14541500" y="120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122610</xdr:rowOff>
    </xdr:from>
    <xdr:ext cx="599010" cy="259045"/>
    <xdr:sp macro="" textlink="">
      <xdr:nvSpPr>
        <xdr:cNvPr id="651" name="テキスト ボックス 650"/>
        <xdr:cNvSpPr txBox="1"/>
      </xdr:nvSpPr>
      <xdr:spPr>
        <a:xfrm>
          <a:off x="14292795"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63271</xdr:rowOff>
    </xdr:from>
    <xdr:to>
      <xdr:col>72</xdr:col>
      <xdr:colOff>38100</xdr:colOff>
      <xdr:row>71</xdr:row>
      <xdr:rowOff>164871</xdr:rowOff>
    </xdr:to>
    <xdr:sp macro="" textlink="">
      <xdr:nvSpPr>
        <xdr:cNvPr id="652" name="楕円 651"/>
        <xdr:cNvSpPr/>
      </xdr:nvSpPr>
      <xdr:spPr>
        <a:xfrm>
          <a:off x="13652500" y="12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9948</xdr:rowOff>
    </xdr:from>
    <xdr:ext cx="599010" cy="259045"/>
    <xdr:sp macro="" textlink="">
      <xdr:nvSpPr>
        <xdr:cNvPr id="653" name="テキスト ボックス 652"/>
        <xdr:cNvSpPr txBox="1"/>
      </xdr:nvSpPr>
      <xdr:spPr>
        <a:xfrm>
          <a:off x="13403795" y="120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94704</xdr:rowOff>
    </xdr:from>
    <xdr:to>
      <xdr:col>67</xdr:col>
      <xdr:colOff>101600</xdr:colOff>
      <xdr:row>71</xdr:row>
      <xdr:rowOff>24854</xdr:rowOff>
    </xdr:to>
    <xdr:sp macro="" textlink="">
      <xdr:nvSpPr>
        <xdr:cNvPr id="654" name="楕円 653"/>
        <xdr:cNvSpPr/>
      </xdr:nvSpPr>
      <xdr:spPr>
        <a:xfrm>
          <a:off x="12763500" y="120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41381</xdr:rowOff>
    </xdr:from>
    <xdr:ext cx="599010" cy="259045"/>
    <xdr:sp macro="" textlink="">
      <xdr:nvSpPr>
        <xdr:cNvPr id="655" name="テキスト ボックス 654"/>
        <xdr:cNvSpPr txBox="1"/>
      </xdr:nvSpPr>
      <xdr:spPr>
        <a:xfrm>
          <a:off x="12514795" y="118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146045</xdr:rowOff>
    </xdr:from>
    <xdr:to>
      <xdr:col>85</xdr:col>
      <xdr:colOff>127000</xdr:colOff>
      <xdr:row>97</xdr:row>
      <xdr:rowOff>72135</xdr:rowOff>
    </xdr:to>
    <xdr:cxnSp macro="">
      <xdr:nvCxnSpPr>
        <xdr:cNvPr id="682" name="直線コネクタ 681"/>
        <xdr:cNvCxnSpPr/>
      </xdr:nvCxnSpPr>
      <xdr:spPr>
        <a:xfrm flipV="1">
          <a:off x="15481300" y="16605245"/>
          <a:ext cx="838200" cy="9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22858</xdr:rowOff>
    </xdr:from>
    <xdr:to>
      <xdr:col>81</xdr:col>
      <xdr:colOff>50800</xdr:colOff>
      <xdr:row>97</xdr:row>
      <xdr:rowOff>72135</xdr:rowOff>
    </xdr:to>
    <xdr:cxnSp macro="">
      <xdr:nvCxnSpPr>
        <xdr:cNvPr id="685" name="直線コネクタ 684"/>
        <xdr:cNvCxnSpPr/>
      </xdr:nvCxnSpPr>
      <xdr:spPr>
        <a:xfrm>
          <a:off x="14592300" y="16653508"/>
          <a:ext cx="889000" cy="4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167553</xdr:rowOff>
    </xdr:from>
    <xdr:to>
      <xdr:col>76</xdr:col>
      <xdr:colOff>114300</xdr:colOff>
      <xdr:row>97</xdr:row>
      <xdr:rowOff>22858</xdr:rowOff>
    </xdr:to>
    <xdr:cxnSp macro="">
      <xdr:nvCxnSpPr>
        <xdr:cNvPr id="688" name="直線コネクタ 687"/>
        <xdr:cNvCxnSpPr/>
      </xdr:nvCxnSpPr>
      <xdr:spPr>
        <a:xfrm>
          <a:off x="13703300" y="16455303"/>
          <a:ext cx="889000" cy="19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167553</xdr:rowOff>
    </xdr:from>
    <xdr:to>
      <xdr:col>71</xdr:col>
      <xdr:colOff>177800</xdr:colOff>
      <xdr:row>97</xdr:row>
      <xdr:rowOff>140587</xdr:rowOff>
    </xdr:to>
    <xdr:cxnSp macro="">
      <xdr:nvCxnSpPr>
        <xdr:cNvPr id="691" name="直線コネクタ 690"/>
        <xdr:cNvCxnSpPr/>
      </xdr:nvCxnSpPr>
      <xdr:spPr>
        <a:xfrm flipV="1">
          <a:off x="12814300" y="16455303"/>
          <a:ext cx="889000" cy="3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95245</xdr:rowOff>
    </xdr:from>
    <xdr:to>
      <xdr:col>85</xdr:col>
      <xdr:colOff>177800</xdr:colOff>
      <xdr:row>97</xdr:row>
      <xdr:rowOff>25395</xdr:rowOff>
    </xdr:to>
    <xdr:sp macro="" textlink="">
      <xdr:nvSpPr>
        <xdr:cNvPr id="701" name="楕円 700"/>
        <xdr:cNvSpPr/>
      </xdr:nvSpPr>
      <xdr:spPr>
        <a:xfrm>
          <a:off x="16268700" y="165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118122</xdr:rowOff>
    </xdr:from>
    <xdr:ext cx="534377" cy="259045"/>
    <xdr:sp macro="" textlink="">
      <xdr:nvSpPr>
        <xdr:cNvPr id="702" name="積立金該当値テキスト"/>
        <xdr:cNvSpPr txBox="1"/>
      </xdr:nvSpPr>
      <xdr:spPr>
        <a:xfrm>
          <a:off x="16370300" y="164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21335</xdr:rowOff>
    </xdr:from>
    <xdr:to>
      <xdr:col>81</xdr:col>
      <xdr:colOff>101600</xdr:colOff>
      <xdr:row>97</xdr:row>
      <xdr:rowOff>122935</xdr:rowOff>
    </xdr:to>
    <xdr:sp macro="" textlink="">
      <xdr:nvSpPr>
        <xdr:cNvPr id="703" name="楕円 702"/>
        <xdr:cNvSpPr/>
      </xdr:nvSpPr>
      <xdr:spPr>
        <a:xfrm>
          <a:off x="15430500" y="166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139462</xdr:rowOff>
    </xdr:from>
    <xdr:ext cx="534377" cy="259045"/>
    <xdr:sp macro="" textlink="">
      <xdr:nvSpPr>
        <xdr:cNvPr id="704" name="テキスト ボックス 703"/>
        <xdr:cNvSpPr txBox="1"/>
      </xdr:nvSpPr>
      <xdr:spPr>
        <a:xfrm>
          <a:off x="15214111" y="164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143508</xdr:rowOff>
    </xdr:from>
    <xdr:to>
      <xdr:col>76</xdr:col>
      <xdr:colOff>165100</xdr:colOff>
      <xdr:row>97</xdr:row>
      <xdr:rowOff>73658</xdr:rowOff>
    </xdr:to>
    <xdr:sp macro="" textlink="">
      <xdr:nvSpPr>
        <xdr:cNvPr id="705" name="楕円 704"/>
        <xdr:cNvSpPr/>
      </xdr:nvSpPr>
      <xdr:spPr>
        <a:xfrm>
          <a:off x="14541500" y="1660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90185</xdr:rowOff>
    </xdr:from>
    <xdr:ext cx="534377" cy="259045"/>
    <xdr:sp macro="" textlink="">
      <xdr:nvSpPr>
        <xdr:cNvPr id="706" name="テキスト ボックス 705"/>
        <xdr:cNvSpPr txBox="1"/>
      </xdr:nvSpPr>
      <xdr:spPr>
        <a:xfrm>
          <a:off x="14325111" y="163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116753</xdr:rowOff>
    </xdr:from>
    <xdr:to>
      <xdr:col>72</xdr:col>
      <xdr:colOff>38100</xdr:colOff>
      <xdr:row>96</xdr:row>
      <xdr:rowOff>46903</xdr:rowOff>
    </xdr:to>
    <xdr:sp macro="" textlink="">
      <xdr:nvSpPr>
        <xdr:cNvPr id="707" name="楕円 706"/>
        <xdr:cNvSpPr/>
      </xdr:nvSpPr>
      <xdr:spPr>
        <a:xfrm>
          <a:off x="13652500" y="164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63430</xdr:rowOff>
    </xdr:from>
    <xdr:ext cx="534377" cy="259045"/>
    <xdr:sp macro="" textlink="">
      <xdr:nvSpPr>
        <xdr:cNvPr id="708" name="テキスト ボックス 707"/>
        <xdr:cNvSpPr txBox="1"/>
      </xdr:nvSpPr>
      <xdr:spPr>
        <a:xfrm>
          <a:off x="13436111" y="1617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89787</xdr:rowOff>
    </xdr:from>
    <xdr:to>
      <xdr:col>67</xdr:col>
      <xdr:colOff>101600</xdr:colOff>
      <xdr:row>98</xdr:row>
      <xdr:rowOff>19937</xdr:rowOff>
    </xdr:to>
    <xdr:sp macro="" textlink="">
      <xdr:nvSpPr>
        <xdr:cNvPr id="709" name="楕円 708"/>
        <xdr:cNvSpPr/>
      </xdr:nvSpPr>
      <xdr:spPr>
        <a:xfrm>
          <a:off x="12763500" y="167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36464</xdr:rowOff>
    </xdr:from>
    <xdr:ext cx="534377" cy="259045"/>
    <xdr:sp macro="" textlink="">
      <xdr:nvSpPr>
        <xdr:cNvPr id="710" name="テキスト ボックス 709"/>
        <xdr:cNvSpPr txBox="1"/>
      </xdr:nvSpPr>
      <xdr:spPr>
        <a:xfrm>
          <a:off x="12547111" y="1649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148209</xdr:rowOff>
    </xdr:from>
    <xdr:to>
      <xdr:col>116</xdr:col>
      <xdr:colOff>63500</xdr:colOff>
      <xdr:row>37</xdr:row>
      <xdr:rowOff>83693</xdr:rowOff>
    </xdr:to>
    <xdr:cxnSp macro="">
      <xdr:nvCxnSpPr>
        <xdr:cNvPr id="739" name="直線コネクタ 738"/>
        <xdr:cNvCxnSpPr/>
      </xdr:nvCxnSpPr>
      <xdr:spPr>
        <a:xfrm>
          <a:off x="21323300" y="6320409"/>
          <a:ext cx="8382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134239</xdr:rowOff>
    </xdr:from>
    <xdr:to>
      <xdr:col>111</xdr:col>
      <xdr:colOff>177800</xdr:colOff>
      <xdr:row>36</xdr:row>
      <xdr:rowOff>148209</xdr:rowOff>
    </xdr:to>
    <xdr:cxnSp macro="">
      <xdr:nvCxnSpPr>
        <xdr:cNvPr id="742" name="直線コネクタ 741"/>
        <xdr:cNvCxnSpPr/>
      </xdr:nvCxnSpPr>
      <xdr:spPr>
        <a:xfrm>
          <a:off x="20434300" y="630643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134239</xdr:rowOff>
    </xdr:from>
    <xdr:to>
      <xdr:col>107</xdr:col>
      <xdr:colOff>50800</xdr:colOff>
      <xdr:row>37</xdr:row>
      <xdr:rowOff>100203</xdr:rowOff>
    </xdr:to>
    <xdr:cxnSp macro="">
      <xdr:nvCxnSpPr>
        <xdr:cNvPr id="745" name="直線コネクタ 744"/>
        <xdr:cNvCxnSpPr/>
      </xdr:nvCxnSpPr>
      <xdr:spPr>
        <a:xfrm flipV="1">
          <a:off x="19545300" y="6306439"/>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100203</xdr:rowOff>
    </xdr:from>
    <xdr:to>
      <xdr:col>102</xdr:col>
      <xdr:colOff>114300</xdr:colOff>
      <xdr:row>39</xdr:row>
      <xdr:rowOff>44450</xdr:rowOff>
    </xdr:to>
    <xdr:cxnSp macro="">
      <xdr:nvCxnSpPr>
        <xdr:cNvPr id="748" name="直線コネクタ 747"/>
        <xdr:cNvCxnSpPr/>
      </xdr:nvCxnSpPr>
      <xdr:spPr>
        <a:xfrm flipV="1">
          <a:off x="18656300" y="6443853"/>
          <a:ext cx="8890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32893</xdr:rowOff>
    </xdr:from>
    <xdr:to>
      <xdr:col>116</xdr:col>
      <xdr:colOff>114300</xdr:colOff>
      <xdr:row>37</xdr:row>
      <xdr:rowOff>134493</xdr:rowOff>
    </xdr:to>
    <xdr:sp macro="" textlink="">
      <xdr:nvSpPr>
        <xdr:cNvPr id="758" name="楕円 757"/>
        <xdr:cNvSpPr/>
      </xdr:nvSpPr>
      <xdr:spPr>
        <a:xfrm>
          <a:off x="221107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55770</xdr:rowOff>
    </xdr:from>
    <xdr:ext cx="469744" cy="259045"/>
    <xdr:sp macro="" textlink="">
      <xdr:nvSpPr>
        <xdr:cNvPr id="759" name="投資及び出資金該当値テキスト"/>
        <xdr:cNvSpPr txBox="1"/>
      </xdr:nvSpPr>
      <xdr:spPr>
        <a:xfrm>
          <a:off x="22212300"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97409</xdr:rowOff>
    </xdr:from>
    <xdr:to>
      <xdr:col>112</xdr:col>
      <xdr:colOff>38100</xdr:colOff>
      <xdr:row>37</xdr:row>
      <xdr:rowOff>27559</xdr:rowOff>
    </xdr:to>
    <xdr:sp macro="" textlink="">
      <xdr:nvSpPr>
        <xdr:cNvPr id="760" name="楕円 759"/>
        <xdr:cNvSpPr/>
      </xdr:nvSpPr>
      <xdr:spPr>
        <a:xfrm>
          <a:off x="21272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44086</xdr:rowOff>
    </xdr:from>
    <xdr:ext cx="469744" cy="259045"/>
    <xdr:sp macro="" textlink="">
      <xdr:nvSpPr>
        <xdr:cNvPr id="761" name="テキスト ボックス 760"/>
        <xdr:cNvSpPr txBox="1"/>
      </xdr:nvSpPr>
      <xdr:spPr>
        <a:xfrm>
          <a:off x="21088428" y="604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83439</xdr:rowOff>
    </xdr:from>
    <xdr:to>
      <xdr:col>107</xdr:col>
      <xdr:colOff>101600</xdr:colOff>
      <xdr:row>37</xdr:row>
      <xdr:rowOff>13589</xdr:rowOff>
    </xdr:to>
    <xdr:sp macro="" textlink="">
      <xdr:nvSpPr>
        <xdr:cNvPr id="762" name="楕円 761"/>
        <xdr:cNvSpPr/>
      </xdr:nvSpPr>
      <xdr:spPr>
        <a:xfrm>
          <a:off x="20383500" y="62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30116</xdr:rowOff>
    </xdr:from>
    <xdr:ext cx="469744" cy="259045"/>
    <xdr:sp macro="" textlink="">
      <xdr:nvSpPr>
        <xdr:cNvPr id="763" name="テキスト ボックス 762"/>
        <xdr:cNvSpPr txBox="1"/>
      </xdr:nvSpPr>
      <xdr:spPr>
        <a:xfrm>
          <a:off x="20199428" y="60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49403</xdr:rowOff>
    </xdr:from>
    <xdr:to>
      <xdr:col>102</xdr:col>
      <xdr:colOff>165100</xdr:colOff>
      <xdr:row>37</xdr:row>
      <xdr:rowOff>151003</xdr:rowOff>
    </xdr:to>
    <xdr:sp macro="" textlink="">
      <xdr:nvSpPr>
        <xdr:cNvPr id="764" name="楕円 763"/>
        <xdr:cNvSpPr/>
      </xdr:nvSpPr>
      <xdr:spPr>
        <a:xfrm>
          <a:off x="19494500" y="63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167530</xdr:rowOff>
    </xdr:from>
    <xdr:ext cx="469744" cy="259045"/>
    <xdr:sp macro="" textlink="">
      <xdr:nvSpPr>
        <xdr:cNvPr id="765" name="テキスト ボックス 764"/>
        <xdr:cNvSpPr txBox="1"/>
      </xdr:nvSpPr>
      <xdr:spPr>
        <a:xfrm>
          <a:off x="19310428" y="61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163017</xdr:rowOff>
    </xdr:from>
    <xdr:to>
      <xdr:col>116</xdr:col>
      <xdr:colOff>63500</xdr:colOff>
      <xdr:row>58</xdr:row>
      <xdr:rowOff>165074</xdr:rowOff>
    </xdr:to>
    <xdr:cxnSp macro="">
      <xdr:nvCxnSpPr>
        <xdr:cNvPr id="796" name="直線コネクタ 795"/>
        <xdr:cNvCxnSpPr/>
      </xdr:nvCxnSpPr>
      <xdr:spPr>
        <a:xfrm flipV="1">
          <a:off x="21323300" y="1010711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18276</xdr:rowOff>
    </xdr:from>
    <xdr:to>
      <xdr:col>111</xdr:col>
      <xdr:colOff>177800</xdr:colOff>
      <xdr:row>58</xdr:row>
      <xdr:rowOff>165074</xdr:rowOff>
    </xdr:to>
    <xdr:cxnSp macro="">
      <xdr:nvCxnSpPr>
        <xdr:cNvPr id="799" name="直線コネクタ 798"/>
        <xdr:cNvCxnSpPr/>
      </xdr:nvCxnSpPr>
      <xdr:spPr>
        <a:xfrm>
          <a:off x="20434300" y="9962376"/>
          <a:ext cx="889000" cy="1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18276</xdr:rowOff>
    </xdr:from>
    <xdr:to>
      <xdr:col>107</xdr:col>
      <xdr:colOff>50800</xdr:colOff>
      <xdr:row>58</xdr:row>
      <xdr:rowOff>134518</xdr:rowOff>
    </xdr:to>
    <xdr:cxnSp macro="">
      <xdr:nvCxnSpPr>
        <xdr:cNvPr id="802" name="直線コネクタ 801"/>
        <xdr:cNvCxnSpPr/>
      </xdr:nvCxnSpPr>
      <xdr:spPr>
        <a:xfrm flipV="1">
          <a:off x="19545300" y="9962376"/>
          <a:ext cx="8890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134518</xdr:rowOff>
    </xdr:from>
    <xdr:to>
      <xdr:col>102</xdr:col>
      <xdr:colOff>114300</xdr:colOff>
      <xdr:row>58</xdr:row>
      <xdr:rowOff>153226</xdr:rowOff>
    </xdr:to>
    <xdr:cxnSp macro="">
      <xdr:nvCxnSpPr>
        <xdr:cNvPr id="805" name="直線コネクタ 804"/>
        <xdr:cNvCxnSpPr/>
      </xdr:nvCxnSpPr>
      <xdr:spPr>
        <a:xfrm flipV="1">
          <a:off x="18656300" y="10078618"/>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112217</xdr:rowOff>
    </xdr:from>
    <xdr:to>
      <xdr:col>116</xdr:col>
      <xdr:colOff>114300</xdr:colOff>
      <xdr:row>59</xdr:row>
      <xdr:rowOff>42367</xdr:rowOff>
    </xdr:to>
    <xdr:sp macro="" textlink="">
      <xdr:nvSpPr>
        <xdr:cNvPr id="815" name="楕円 814"/>
        <xdr:cNvSpPr/>
      </xdr:nvSpPr>
      <xdr:spPr>
        <a:xfrm>
          <a:off x="22110700" y="100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114274</xdr:rowOff>
    </xdr:from>
    <xdr:to>
      <xdr:col>112</xdr:col>
      <xdr:colOff>38100</xdr:colOff>
      <xdr:row>59</xdr:row>
      <xdr:rowOff>44424</xdr:rowOff>
    </xdr:to>
    <xdr:sp macro="" textlink="">
      <xdr:nvSpPr>
        <xdr:cNvPr id="817" name="楕円 816"/>
        <xdr:cNvSpPr/>
      </xdr:nvSpPr>
      <xdr:spPr>
        <a:xfrm>
          <a:off x="212725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35551</xdr:rowOff>
    </xdr:from>
    <xdr:ext cx="469744" cy="259045"/>
    <xdr:sp macro="" textlink="">
      <xdr:nvSpPr>
        <xdr:cNvPr id="818" name="テキスト ボックス 817"/>
        <xdr:cNvSpPr txBox="1"/>
      </xdr:nvSpPr>
      <xdr:spPr>
        <a:xfrm>
          <a:off x="21088428" y="101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138926</xdr:rowOff>
    </xdr:from>
    <xdr:to>
      <xdr:col>107</xdr:col>
      <xdr:colOff>101600</xdr:colOff>
      <xdr:row>58</xdr:row>
      <xdr:rowOff>69076</xdr:rowOff>
    </xdr:to>
    <xdr:sp macro="" textlink="">
      <xdr:nvSpPr>
        <xdr:cNvPr id="819" name="楕円 818"/>
        <xdr:cNvSpPr/>
      </xdr:nvSpPr>
      <xdr:spPr>
        <a:xfrm>
          <a:off x="203835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85603</xdr:rowOff>
    </xdr:from>
    <xdr:ext cx="469744" cy="259045"/>
    <xdr:sp macro="" textlink="">
      <xdr:nvSpPr>
        <xdr:cNvPr id="820" name="テキスト ボックス 819"/>
        <xdr:cNvSpPr txBox="1"/>
      </xdr:nvSpPr>
      <xdr:spPr>
        <a:xfrm>
          <a:off x="20199428" y="968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83718</xdr:rowOff>
    </xdr:from>
    <xdr:to>
      <xdr:col>102</xdr:col>
      <xdr:colOff>165100</xdr:colOff>
      <xdr:row>59</xdr:row>
      <xdr:rowOff>13868</xdr:rowOff>
    </xdr:to>
    <xdr:sp macro="" textlink="">
      <xdr:nvSpPr>
        <xdr:cNvPr id="821" name="楕円 820"/>
        <xdr:cNvSpPr/>
      </xdr:nvSpPr>
      <xdr:spPr>
        <a:xfrm>
          <a:off x="19494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4995</xdr:rowOff>
    </xdr:from>
    <xdr:ext cx="469744" cy="259045"/>
    <xdr:sp macro="" textlink="">
      <xdr:nvSpPr>
        <xdr:cNvPr id="822" name="テキスト ボックス 821"/>
        <xdr:cNvSpPr txBox="1"/>
      </xdr:nvSpPr>
      <xdr:spPr>
        <a:xfrm>
          <a:off x="19310428" y="101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102426</xdr:rowOff>
    </xdr:from>
    <xdr:to>
      <xdr:col>98</xdr:col>
      <xdr:colOff>38100</xdr:colOff>
      <xdr:row>59</xdr:row>
      <xdr:rowOff>32576</xdr:rowOff>
    </xdr:to>
    <xdr:sp macro="" textlink="">
      <xdr:nvSpPr>
        <xdr:cNvPr id="823" name="楕円 822"/>
        <xdr:cNvSpPr/>
      </xdr:nvSpPr>
      <xdr:spPr>
        <a:xfrm>
          <a:off x="18605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23703</xdr:rowOff>
    </xdr:from>
    <xdr:ext cx="469744" cy="259045"/>
    <xdr:sp macro="" textlink="">
      <xdr:nvSpPr>
        <xdr:cNvPr id="824" name="テキスト ボックス 823"/>
        <xdr:cNvSpPr txBox="1"/>
      </xdr:nvSpPr>
      <xdr:spPr>
        <a:xfrm>
          <a:off x="18421428"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145741</xdr:rowOff>
    </xdr:from>
    <xdr:to>
      <xdr:col>116</xdr:col>
      <xdr:colOff>63500</xdr:colOff>
      <xdr:row>70</xdr:row>
      <xdr:rowOff>169941</xdr:rowOff>
    </xdr:to>
    <xdr:cxnSp macro="">
      <xdr:nvCxnSpPr>
        <xdr:cNvPr id="856" name="直線コネクタ 855"/>
        <xdr:cNvCxnSpPr/>
      </xdr:nvCxnSpPr>
      <xdr:spPr>
        <a:xfrm flipV="1">
          <a:off x="21323300" y="12147241"/>
          <a:ext cx="8382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169941</xdr:rowOff>
    </xdr:from>
    <xdr:to>
      <xdr:col>111</xdr:col>
      <xdr:colOff>177800</xdr:colOff>
      <xdr:row>71</xdr:row>
      <xdr:rowOff>39639</xdr:rowOff>
    </xdr:to>
    <xdr:cxnSp macro="">
      <xdr:nvCxnSpPr>
        <xdr:cNvPr id="859" name="直線コネクタ 858"/>
        <xdr:cNvCxnSpPr/>
      </xdr:nvCxnSpPr>
      <xdr:spPr>
        <a:xfrm flipV="1">
          <a:off x="20434300" y="1217144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39639</xdr:rowOff>
    </xdr:from>
    <xdr:to>
      <xdr:col>107</xdr:col>
      <xdr:colOff>50800</xdr:colOff>
      <xdr:row>71</xdr:row>
      <xdr:rowOff>102928</xdr:rowOff>
    </xdr:to>
    <xdr:cxnSp macro="">
      <xdr:nvCxnSpPr>
        <xdr:cNvPr id="862" name="直線コネクタ 861"/>
        <xdr:cNvCxnSpPr/>
      </xdr:nvCxnSpPr>
      <xdr:spPr>
        <a:xfrm flipV="1">
          <a:off x="19545300" y="12212589"/>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65634</xdr:rowOff>
    </xdr:from>
    <xdr:to>
      <xdr:col>102</xdr:col>
      <xdr:colOff>114300</xdr:colOff>
      <xdr:row>71</xdr:row>
      <xdr:rowOff>102928</xdr:rowOff>
    </xdr:to>
    <xdr:cxnSp macro="">
      <xdr:nvCxnSpPr>
        <xdr:cNvPr id="865" name="直線コネクタ 864"/>
        <xdr:cNvCxnSpPr/>
      </xdr:nvCxnSpPr>
      <xdr:spPr>
        <a:xfrm>
          <a:off x="18656300" y="12067134"/>
          <a:ext cx="889000" cy="2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94941</xdr:rowOff>
    </xdr:from>
    <xdr:to>
      <xdr:col>116</xdr:col>
      <xdr:colOff>114300</xdr:colOff>
      <xdr:row>71</xdr:row>
      <xdr:rowOff>25091</xdr:rowOff>
    </xdr:to>
    <xdr:sp macro="" textlink="">
      <xdr:nvSpPr>
        <xdr:cNvPr id="875" name="楕円 874"/>
        <xdr:cNvSpPr/>
      </xdr:nvSpPr>
      <xdr:spPr>
        <a:xfrm>
          <a:off x="22110700" y="120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47968</xdr:rowOff>
    </xdr:from>
    <xdr:ext cx="534377" cy="259045"/>
    <xdr:sp macro="" textlink="">
      <xdr:nvSpPr>
        <xdr:cNvPr id="876" name="繰出金該当値テキスト"/>
        <xdr:cNvSpPr txBox="1"/>
      </xdr:nvSpPr>
      <xdr:spPr>
        <a:xfrm>
          <a:off x="22212300" y="1204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119141</xdr:rowOff>
    </xdr:from>
    <xdr:to>
      <xdr:col>112</xdr:col>
      <xdr:colOff>38100</xdr:colOff>
      <xdr:row>71</xdr:row>
      <xdr:rowOff>49291</xdr:rowOff>
    </xdr:to>
    <xdr:sp macro="" textlink="">
      <xdr:nvSpPr>
        <xdr:cNvPr id="877" name="楕円 876"/>
        <xdr:cNvSpPr/>
      </xdr:nvSpPr>
      <xdr:spPr>
        <a:xfrm>
          <a:off x="21272500" y="121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65818</xdr:rowOff>
    </xdr:from>
    <xdr:ext cx="534377" cy="259045"/>
    <xdr:sp macro="" textlink="">
      <xdr:nvSpPr>
        <xdr:cNvPr id="878" name="テキスト ボックス 877"/>
        <xdr:cNvSpPr txBox="1"/>
      </xdr:nvSpPr>
      <xdr:spPr>
        <a:xfrm>
          <a:off x="21056111" y="118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160289</xdr:rowOff>
    </xdr:from>
    <xdr:to>
      <xdr:col>107</xdr:col>
      <xdr:colOff>101600</xdr:colOff>
      <xdr:row>71</xdr:row>
      <xdr:rowOff>90439</xdr:rowOff>
    </xdr:to>
    <xdr:sp macro="" textlink="">
      <xdr:nvSpPr>
        <xdr:cNvPr id="879" name="楕円 878"/>
        <xdr:cNvSpPr/>
      </xdr:nvSpPr>
      <xdr:spPr>
        <a:xfrm>
          <a:off x="20383500" y="121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106966</xdr:rowOff>
    </xdr:from>
    <xdr:ext cx="534377" cy="259045"/>
    <xdr:sp macro="" textlink="">
      <xdr:nvSpPr>
        <xdr:cNvPr id="880" name="テキスト ボックス 879"/>
        <xdr:cNvSpPr txBox="1"/>
      </xdr:nvSpPr>
      <xdr:spPr>
        <a:xfrm>
          <a:off x="20167111" y="1193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52128</xdr:rowOff>
    </xdr:from>
    <xdr:to>
      <xdr:col>102</xdr:col>
      <xdr:colOff>165100</xdr:colOff>
      <xdr:row>71</xdr:row>
      <xdr:rowOff>153728</xdr:rowOff>
    </xdr:to>
    <xdr:sp macro="" textlink="">
      <xdr:nvSpPr>
        <xdr:cNvPr id="881" name="楕円 880"/>
        <xdr:cNvSpPr/>
      </xdr:nvSpPr>
      <xdr:spPr>
        <a:xfrm>
          <a:off x="19494500" y="122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170255</xdr:rowOff>
    </xdr:from>
    <xdr:ext cx="534377" cy="259045"/>
    <xdr:sp macro="" textlink="">
      <xdr:nvSpPr>
        <xdr:cNvPr id="882" name="テキスト ボックス 881"/>
        <xdr:cNvSpPr txBox="1"/>
      </xdr:nvSpPr>
      <xdr:spPr>
        <a:xfrm>
          <a:off x="19278111" y="120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14834</xdr:rowOff>
    </xdr:from>
    <xdr:to>
      <xdr:col>98</xdr:col>
      <xdr:colOff>38100</xdr:colOff>
      <xdr:row>70</xdr:row>
      <xdr:rowOff>116434</xdr:rowOff>
    </xdr:to>
    <xdr:sp macro="" textlink="">
      <xdr:nvSpPr>
        <xdr:cNvPr id="883" name="楕円 882"/>
        <xdr:cNvSpPr/>
      </xdr:nvSpPr>
      <xdr:spPr>
        <a:xfrm>
          <a:off x="18605500" y="12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132961</xdr:rowOff>
    </xdr:from>
    <xdr:ext cx="534377" cy="259045"/>
    <xdr:sp macro="" textlink="">
      <xdr:nvSpPr>
        <xdr:cNvPr id="884" name="テキスト ボックス 883"/>
        <xdr:cNvSpPr txBox="1"/>
      </xdr:nvSpPr>
      <xdr:spPr>
        <a:xfrm>
          <a:off x="18389111" y="117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790</a:t>
          </a:r>
          <a:r>
            <a:rPr kumimoji="1" lang="ja-JP" altLang="en-US" sz="11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千円となっており、類似団体と比較して高い水準となっている。今後は公共施設等総合管理計画や中期財政計画に基づいた、「集中と選択」をテーマとした事業実施に努める必要がある。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定員管理計画」に基づき適正な職員数管理を行い人件費の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千円となっており、類似団体と比較して一人当たりコストが高い状況となっている。前年度と比較して大幅な減となっているが、これは主には、令和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月に発生した豪雨災害等の災害復旧事業費の減によるものである。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年度までを集中投資期間として建設事業等を行ったことが要因となっているが、交付税算入の手厚い過疎債や合併特例債の借入を行うなどして、財政状況の健全化に努めている。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千円となっており、類似団体と比較して一人当たりコストが高い状況となっている。これはふるさと寄附金を原資としたふるさと応援基金への積立金が要因となっている。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49,678
49,019
690.64
40,240,024
39,235,546
844,274
20,778,814
40,789,934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142901</xdr:rowOff>
    </xdr:from>
    <xdr:to>
      <xdr:col>24</xdr:col>
      <xdr:colOff>63500</xdr:colOff>
      <xdr:row>32</xdr:row>
      <xdr:rowOff>35001</xdr:rowOff>
    </xdr:to>
    <xdr:cxnSp macro="">
      <xdr:nvCxnSpPr>
        <xdr:cNvPr id="59" name="直線コネクタ 58"/>
        <xdr:cNvCxnSpPr/>
      </xdr:nvCxnSpPr>
      <xdr:spPr>
        <a:xfrm>
          <a:off x="3797300" y="5457851"/>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98552</xdr:rowOff>
    </xdr:from>
    <xdr:to>
      <xdr:col>19</xdr:col>
      <xdr:colOff>177800</xdr:colOff>
      <xdr:row>31</xdr:row>
      <xdr:rowOff>142901</xdr:rowOff>
    </xdr:to>
    <xdr:cxnSp macro="">
      <xdr:nvCxnSpPr>
        <xdr:cNvPr id="62" name="直線コネクタ 61"/>
        <xdr:cNvCxnSpPr/>
      </xdr:nvCxnSpPr>
      <xdr:spPr>
        <a:xfrm>
          <a:off x="2908300" y="5413502"/>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99466</xdr:rowOff>
    </xdr:from>
    <xdr:to>
      <xdr:col>15</xdr:col>
      <xdr:colOff>50800</xdr:colOff>
      <xdr:row>31</xdr:row>
      <xdr:rowOff>98552</xdr:rowOff>
    </xdr:to>
    <xdr:cxnSp macro="">
      <xdr:nvCxnSpPr>
        <xdr:cNvPr id="65" name="直線コネクタ 64"/>
        <xdr:cNvCxnSpPr/>
      </xdr:nvCxnSpPr>
      <xdr:spPr>
        <a:xfrm>
          <a:off x="2019300" y="5242966"/>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99466</xdr:rowOff>
    </xdr:from>
    <xdr:to>
      <xdr:col>10</xdr:col>
      <xdr:colOff>114300</xdr:colOff>
      <xdr:row>31</xdr:row>
      <xdr:rowOff>87579</xdr:rowOff>
    </xdr:to>
    <xdr:cxnSp macro="">
      <xdr:nvCxnSpPr>
        <xdr:cNvPr id="68" name="直線コネクタ 67"/>
        <xdr:cNvCxnSpPr/>
      </xdr:nvCxnSpPr>
      <xdr:spPr>
        <a:xfrm flipV="1">
          <a:off x="1130300" y="524296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155651</xdr:rowOff>
    </xdr:from>
    <xdr:to>
      <xdr:col>24</xdr:col>
      <xdr:colOff>114300</xdr:colOff>
      <xdr:row>32</xdr:row>
      <xdr:rowOff>85801</xdr:rowOff>
    </xdr:to>
    <xdr:sp macro="" textlink="">
      <xdr:nvSpPr>
        <xdr:cNvPr id="78" name="楕円 77"/>
        <xdr:cNvSpPr/>
      </xdr:nvSpPr>
      <xdr:spPr>
        <a:xfrm>
          <a:off x="4584700" y="54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7078</xdr:rowOff>
    </xdr:from>
    <xdr:ext cx="469744" cy="259045"/>
    <xdr:sp macro="" textlink="">
      <xdr:nvSpPr>
        <xdr:cNvPr id="79" name="議会費該当値テキスト"/>
        <xdr:cNvSpPr txBox="1"/>
      </xdr:nvSpPr>
      <xdr:spPr>
        <a:xfrm>
          <a:off x="4686300" y="53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92101</xdr:rowOff>
    </xdr:from>
    <xdr:to>
      <xdr:col>20</xdr:col>
      <xdr:colOff>38100</xdr:colOff>
      <xdr:row>32</xdr:row>
      <xdr:rowOff>22251</xdr:rowOff>
    </xdr:to>
    <xdr:sp macro="" textlink="">
      <xdr:nvSpPr>
        <xdr:cNvPr id="80" name="楕円 79"/>
        <xdr:cNvSpPr/>
      </xdr:nvSpPr>
      <xdr:spPr>
        <a:xfrm>
          <a:off x="3746500" y="5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38778</xdr:rowOff>
    </xdr:from>
    <xdr:ext cx="469744" cy="259045"/>
    <xdr:sp macro="" textlink="">
      <xdr:nvSpPr>
        <xdr:cNvPr id="81" name="テキスト ボックス 80"/>
        <xdr:cNvSpPr txBox="1"/>
      </xdr:nvSpPr>
      <xdr:spPr>
        <a:xfrm>
          <a:off x="3562428" y="51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47752</xdr:rowOff>
    </xdr:from>
    <xdr:to>
      <xdr:col>15</xdr:col>
      <xdr:colOff>101600</xdr:colOff>
      <xdr:row>31</xdr:row>
      <xdr:rowOff>149352</xdr:rowOff>
    </xdr:to>
    <xdr:sp macro="" textlink="">
      <xdr:nvSpPr>
        <xdr:cNvPr id="82" name="楕円 81"/>
        <xdr:cNvSpPr/>
      </xdr:nvSpPr>
      <xdr:spPr>
        <a:xfrm>
          <a:off x="2857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165879</xdr:rowOff>
    </xdr:from>
    <xdr:ext cx="469744" cy="259045"/>
    <xdr:sp macro="" textlink="">
      <xdr:nvSpPr>
        <xdr:cNvPr id="83" name="テキスト ボックス 82"/>
        <xdr:cNvSpPr txBox="1"/>
      </xdr:nvSpPr>
      <xdr:spPr>
        <a:xfrm>
          <a:off x="2673428" y="513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48666</xdr:rowOff>
    </xdr:from>
    <xdr:to>
      <xdr:col>10</xdr:col>
      <xdr:colOff>165100</xdr:colOff>
      <xdr:row>30</xdr:row>
      <xdr:rowOff>150266</xdr:rowOff>
    </xdr:to>
    <xdr:sp macro="" textlink="">
      <xdr:nvSpPr>
        <xdr:cNvPr id="84" name="楕円 83"/>
        <xdr:cNvSpPr/>
      </xdr:nvSpPr>
      <xdr:spPr>
        <a:xfrm>
          <a:off x="1968500" y="51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166793</xdr:rowOff>
    </xdr:from>
    <xdr:ext cx="469744" cy="259045"/>
    <xdr:sp macro="" textlink="">
      <xdr:nvSpPr>
        <xdr:cNvPr id="85" name="テキスト ボックス 84"/>
        <xdr:cNvSpPr txBox="1"/>
      </xdr:nvSpPr>
      <xdr:spPr>
        <a:xfrm>
          <a:off x="1784428" y="49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36779</xdr:rowOff>
    </xdr:from>
    <xdr:to>
      <xdr:col>6</xdr:col>
      <xdr:colOff>38100</xdr:colOff>
      <xdr:row>31</xdr:row>
      <xdr:rowOff>138379</xdr:rowOff>
    </xdr:to>
    <xdr:sp macro="" textlink="">
      <xdr:nvSpPr>
        <xdr:cNvPr id="86" name="楕円 85"/>
        <xdr:cNvSpPr/>
      </xdr:nvSpPr>
      <xdr:spPr>
        <a:xfrm>
          <a:off x="1079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154906</xdr:rowOff>
    </xdr:from>
    <xdr:ext cx="469744" cy="259045"/>
    <xdr:sp macro="" textlink="">
      <xdr:nvSpPr>
        <xdr:cNvPr id="87" name="テキスト ボックス 86"/>
        <xdr:cNvSpPr txBox="1"/>
      </xdr:nvSpPr>
      <xdr:spPr>
        <a:xfrm>
          <a:off x="895428"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114920</xdr:rowOff>
    </xdr:from>
    <xdr:to>
      <xdr:col>24</xdr:col>
      <xdr:colOff>62865</xdr:colOff>
      <xdr:row>58</xdr:row>
      <xdr:rowOff>52570</xdr:rowOff>
    </xdr:to>
    <xdr:cxnSp macro="">
      <xdr:nvCxnSpPr>
        <xdr:cNvPr id="113" name="直線コネクタ 112"/>
        <xdr:cNvCxnSpPr/>
      </xdr:nvCxnSpPr>
      <xdr:spPr>
        <a:xfrm flipV="1">
          <a:off x="4633595" y="8858870"/>
          <a:ext cx="1270" cy="113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56397</xdr:rowOff>
    </xdr:from>
    <xdr:ext cx="534377" cy="259045"/>
    <xdr:sp macro="" textlink="">
      <xdr:nvSpPr>
        <xdr:cNvPr id="114" name="総務費最小値テキスト"/>
        <xdr:cNvSpPr txBox="1"/>
      </xdr:nvSpPr>
      <xdr:spPr>
        <a:xfrm>
          <a:off x="4686300" y="100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52570</xdr:rowOff>
    </xdr:from>
    <xdr:to>
      <xdr:col>24</xdr:col>
      <xdr:colOff>152400</xdr:colOff>
      <xdr:row>58</xdr:row>
      <xdr:rowOff>52570</xdr:rowOff>
    </xdr:to>
    <xdr:cxnSp macro="">
      <xdr:nvCxnSpPr>
        <xdr:cNvPr id="115" name="直線コネクタ 114"/>
        <xdr:cNvCxnSpPr/>
      </xdr:nvCxnSpPr>
      <xdr:spPr>
        <a:xfrm>
          <a:off x="4546600" y="999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61597</xdr:rowOff>
    </xdr:from>
    <xdr:ext cx="599010" cy="259045"/>
    <xdr:sp macro="" textlink="">
      <xdr:nvSpPr>
        <xdr:cNvPr id="116" name="総務費最大値テキスト"/>
        <xdr:cNvSpPr txBox="1"/>
      </xdr:nvSpPr>
      <xdr:spPr>
        <a:xfrm>
          <a:off x="4686300" y="863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114920</xdr:rowOff>
    </xdr:from>
    <xdr:to>
      <xdr:col>24</xdr:col>
      <xdr:colOff>152400</xdr:colOff>
      <xdr:row>51</xdr:row>
      <xdr:rowOff>114920</xdr:rowOff>
    </xdr:to>
    <xdr:cxnSp macro="">
      <xdr:nvCxnSpPr>
        <xdr:cNvPr id="117" name="直線コネクタ 116"/>
        <xdr:cNvCxnSpPr/>
      </xdr:nvCxnSpPr>
      <xdr:spPr>
        <a:xfrm>
          <a:off x="4546600" y="885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103176</xdr:rowOff>
    </xdr:from>
    <xdr:to>
      <xdr:col>24</xdr:col>
      <xdr:colOff>63500</xdr:colOff>
      <xdr:row>54</xdr:row>
      <xdr:rowOff>142417</xdr:rowOff>
    </xdr:to>
    <xdr:cxnSp macro="">
      <xdr:nvCxnSpPr>
        <xdr:cNvPr id="118" name="直線コネクタ 117"/>
        <xdr:cNvCxnSpPr/>
      </xdr:nvCxnSpPr>
      <xdr:spPr>
        <a:xfrm flipV="1">
          <a:off x="3797300" y="9361476"/>
          <a:ext cx="8382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126227</xdr:rowOff>
    </xdr:from>
    <xdr:ext cx="534377" cy="259045"/>
    <xdr:sp macro="" textlink="">
      <xdr:nvSpPr>
        <xdr:cNvPr id="119" name="総務費平均値テキスト"/>
        <xdr:cNvSpPr txBox="1"/>
      </xdr:nvSpPr>
      <xdr:spPr>
        <a:xfrm>
          <a:off x="4686300" y="9727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147800</xdr:rowOff>
    </xdr:from>
    <xdr:to>
      <xdr:col>24</xdr:col>
      <xdr:colOff>114300</xdr:colOff>
      <xdr:row>57</xdr:row>
      <xdr:rowOff>77950</xdr:rowOff>
    </xdr:to>
    <xdr:sp macro="" textlink="">
      <xdr:nvSpPr>
        <xdr:cNvPr id="120" name="フローチャート: 判断 119"/>
        <xdr:cNvSpPr/>
      </xdr:nvSpPr>
      <xdr:spPr>
        <a:xfrm>
          <a:off x="4584700" y="97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148426</xdr:rowOff>
    </xdr:from>
    <xdr:to>
      <xdr:col>19</xdr:col>
      <xdr:colOff>177800</xdr:colOff>
      <xdr:row>54</xdr:row>
      <xdr:rowOff>142417</xdr:rowOff>
    </xdr:to>
    <xdr:cxnSp macro="">
      <xdr:nvCxnSpPr>
        <xdr:cNvPr id="121" name="直線コネクタ 120"/>
        <xdr:cNvCxnSpPr/>
      </xdr:nvCxnSpPr>
      <xdr:spPr>
        <a:xfrm>
          <a:off x="2908300" y="9235276"/>
          <a:ext cx="8890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126305</xdr:rowOff>
    </xdr:from>
    <xdr:to>
      <xdr:col>20</xdr:col>
      <xdr:colOff>38100</xdr:colOff>
      <xdr:row>57</xdr:row>
      <xdr:rowOff>56455</xdr:rowOff>
    </xdr:to>
    <xdr:sp macro="" textlink="">
      <xdr:nvSpPr>
        <xdr:cNvPr id="122" name="フローチャート: 判断 121"/>
        <xdr:cNvSpPr/>
      </xdr:nvSpPr>
      <xdr:spPr>
        <a:xfrm>
          <a:off x="3746500" y="97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47582</xdr:rowOff>
    </xdr:from>
    <xdr:ext cx="534377" cy="259045"/>
    <xdr:sp macro="" textlink="">
      <xdr:nvSpPr>
        <xdr:cNvPr id="123" name="テキスト ボックス 122"/>
        <xdr:cNvSpPr txBox="1"/>
      </xdr:nvSpPr>
      <xdr:spPr>
        <a:xfrm>
          <a:off x="3530111" y="98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127871</xdr:rowOff>
    </xdr:from>
    <xdr:to>
      <xdr:col>15</xdr:col>
      <xdr:colOff>50800</xdr:colOff>
      <xdr:row>53</xdr:row>
      <xdr:rowOff>148426</xdr:rowOff>
    </xdr:to>
    <xdr:cxnSp macro="">
      <xdr:nvCxnSpPr>
        <xdr:cNvPr id="124" name="直線コネクタ 123"/>
        <xdr:cNvCxnSpPr/>
      </xdr:nvCxnSpPr>
      <xdr:spPr>
        <a:xfrm>
          <a:off x="2019300" y="8700371"/>
          <a:ext cx="889000" cy="5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121942</xdr:rowOff>
    </xdr:from>
    <xdr:to>
      <xdr:col>15</xdr:col>
      <xdr:colOff>101600</xdr:colOff>
      <xdr:row>57</xdr:row>
      <xdr:rowOff>52092</xdr:rowOff>
    </xdr:to>
    <xdr:sp macro="" textlink="">
      <xdr:nvSpPr>
        <xdr:cNvPr id="125" name="フローチャート: 判断 124"/>
        <xdr:cNvSpPr/>
      </xdr:nvSpPr>
      <xdr:spPr>
        <a:xfrm>
          <a:off x="2857500" y="972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43219</xdr:rowOff>
    </xdr:from>
    <xdr:ext cx="534377" cy="259045"/>
    <xdr:sp macro="" textlink="">
      <xdr:nvSpPr>
        <xdr:cNvPr id="126" name="テキスト ボックス 125"/>
        <xdr:cNvSpPr txBox="1"/>
      </xdr:nvSpPr>
      <xdr:spPr>
        <a:xfrm>
          <a:off x="2641111" y="98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127871</xdr:rowOff>
    </xdr:from>
    <xdr:to>
      <xdr:col>10</xdr:col>
      <xdr:colOff>114300</xdr:colOff>
      <xdr:row>55</xdr:row>
      <xdr:rowOff>143952</xdr:rowOff>
    </xdr:to>
    <xdr:cxnSp macro="">
      <xdr:nvCxnSpPr>
        <xdr:cNvPr id="127" name="直線コネクタ 126"/>
        <xdr:cNvCxnSpPr/>
      </xdr:nvCxnSpPr>
      <xdr:spPr>
        <a:xfrm flipV="1">
          <a:off x="1130300" y="8700371"/>
          <a:ext cx="889000" cy="87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53134</xdr:rowOff>
    </xdr:from>
    <xdr:to>
      <xdr:col>10</xdr:col>
      <xdr:colOff>165100</xdr:colOff>
      <xdr:row>53</xdr:row>
      <xdr:rowOff>154734</xdr:rowOff>
    </xdr:to>
    <xdr:sp macro="" textlink="">
      <xdr:nvSpPr>
        <xdr:cNvPr id="128" name="フローチャート: 判断 127"/>
        <xdr:cNvSpPr/>
      </xdr:nvSpPr>
      <xdr:spPr>
        <a:xfrm>
          <a:off x="19685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145861</xdr:rowOff>
    </xdr:from>
    <xdr:ext cx="599010" cy="259045"/>
    <xdr:sp macro="" textlink="">
      <xdr:nvSpPr>
        <xdr:cNvPr id="129" name="テキスト ボックス 128"/>
        <xdr:cNvSpPr txBox="1"/>
      </xdr:nvSpPr>
      <xdr:spPr>
        <a:xfrm>
          <a:off x="1719795" y="92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58993</xdr:rowOff>
    </xdr:from>
    <xdr:to>
      <xdr:col>6</xdr:col>
      <xdr:colOff>38100</xdr:colOff>
      <xdr:row>57</xdr:row>
      <xdr:rowOff>160593</xdr:rowOff>
    </xdr:to>
    <xdr:sp macro="" textlink="">
      <xdr:nvSpPr>
        <xdr:cNvPr id="130" name="フローチャート: 判断 129"/>
        <xdr:cNvSpPr/>
      </xdr:nvSpPr>
      <xdr:spPr>
        <a:xfrm>
          <a:off x="1079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151720</xdr:rowOff>
    </xdr:from>
    <xdr:ext cx="534377" cy="259045"/>
    <xdr:sp macro="" textlink="">
      <xdr:nvSpPr>
        <xdr:cNvPr id="131" name="テキスト ボックス 130"/>
        <xdr:cNvSpPr txBox="1"/>
      </xdr:nvSpPr>
      <xdr:spPr>
        <a:xfrm>
          <a:off x="863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52376</xdr:rowOff>
    </xdr:from>
    <xdr:to>
      <xdr:col>24</xdr:col>
      <xdr:colOff>114300</xdr:colOff>
      <xdr:row>54</xdr:row>
      <xdr:rowOff>153976</xdr:rowOff>
    </xdr:to>
    <xdr:sp macro="" textlink="">
      <xdr:nvSpPr>
        <xdr:cNvPr id="137" name="楕円 136"/>
        <xdr:cNvSpPr/>
      </xdr:nvSpPr>
      <xdr:spPr>
        <a:xfrm>
          <a:off x="4584700" y="93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75253</xdr:rowOff>
    </xdr:from>
    <xdr:ext cx="599010" cy="259045"/>
    <xdr:sp macro="" textlink="">
      <xdr:nvSpPr>
        <xdr:cNvPr id="138" name="総務費該当値テキスト"/>
        <xdr:cNvSpPr txBox="1"/>
      </xdr:nvSpPr>
      <xdr:spPr>
        <a:xfrm>
          <a:off x="4686300" y="916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91617</xdr:rowOff>
    </xdr:from>
    <xdr:to>
      <xdr:col>20</xdr:col>
      <xdr:colOff>38100</xdr:colOff>
      <xdr:row>55</xdr:row>
      <xdr:rowOff>21767</xdr:rowOff>
    </xdr:to>
    <xdr:sp macro="" textlink="">
      <xdr:nvSpPr>
        <xdr:cNvPr id="139" name="楕円 138"/>
        <xdr:cNvSpPr/>
      </xdr:nvSpPr>
      <xdr:spPr>
        <a:xfrm>
          <a:off x="3746500" y="93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38294</xdr:rowOff>
    </xdr:from>
    <xdr:ext cx="599010" cy="259045"/>
    <xdr:sp macro="" textlink="">
      <xdr:nvSpPr>
        <xdr:cNvPr id="140" name="テキスト ボックス 139"/>
        <xdr:cNvSpPr txBox="1"/>
      </xdr:nvSpPr>
      <xdr:spPr>
        <a:xfrm>
          <a:off x="3497795" y="91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97626</xdr:rowOff>
    </xdr:from>
    <xdr:to>
      <xdr:col>15</xdr:col>
      <xdr:colOff>101600</xdr:colOff>
      <xdr:row>54</xdr:row>
      <xdr:rowOff>27776</xdr:rowOff>
    </xdr:to>
    <xdr:sp macro="" textlink="">
      <xdr:nvSpPr>
        <xdr:cNvPr id="141" name="楕円 140"/>
        <xdr:cNvSpPr/>
      </xdr:nvSpPr>
      <xdr:spPr>
        <a:xfrm>
          <a:off x="2857500" y="91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44303</xdr:rowOff>
    </xdr:from>
    <xdr:ext cx="599010" cy="259045"/>
    <xdr:sp macro="" textlink="">
      <xdr:nvSpPr>
        <xdr:cNvPr id="142" name="テキスト ボックス 141"/>
        <xdr:cNvSpPr txBox="1"/>
      </xdr:nvSpPr>
      <xdr:spPr>
        <a:xfrm>
          <a:off x="2608795" y="895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77071</xdr:rowOff>
    </xdr:from>
    <xdr:to>
      <xdr:col>10</xdr:col>
      <xdr:colOff>165100</xdr:colOff>
      <xdr:row>51</xdr:row>
      <xdr:rowOff>7221</xdr:rowOff>
    </xdr:to>
    <xdr:sp macro="" textlink="">
      <xdr:nvSpPr>
        <xdr:cNvPr id="143" name="楕円 142"/>
        <xdr:cNvSpPr/>
      </xdr:nvSpPr>
      <xdr:spPr>
        <a:xfrm>
          <a:off x="1968500" y="864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23748</xdr:rowOff>
    </xdr:from>
    <xdr:ext cx="599010" cy="259045"/>
    <xdr:sp macro="" textlink="">
      <xdr:nvSpPr>
        <xdr:cNvPr id="144" name="テキスト ボックス 143"/>
        <xdr:cNvSpPr txBox="1"/>
      </xdr:nvSpPr>
      <xdr:spPr>
        <a:xfrm>
          <a:off x="1719795" y="842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93152</xdr:rowOff>
    </xdr:from>
    <xdr:to>
      <xdr:col>6</xdr:col>
      <xdr:colOff>38100</xdr:colOff>
      <xdr:row>56</xdr:row>
      <xdr:rowOff>23302</xdr:rowOff>
    </xdr:to>
    <xdr:sp macro="" textlink="">
      <xdr:nvSpPr>
        <xdr:cNvPr id="145" name="楕円 144"/>
        <xdr:cNvSpPr/>
      </xdr:nvSpPr>
      <xdr:spPr>
        <a:xfrm>
          <a:off x="1079500" y="95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39829</xdr:rowOff>
    </xdr:from>
    <xdr:ext cx="534377" cy="259045"/>
    <xdr:sp macro="" textlink="">
      <xdr:nvSpPr>
        <xdr:cNvPr id="146" name="テキスト ボックス 145"/>
        <xdr:cNvSpPr txBox="1"/>
      </xdr:nvSpPr>
      <xdr:spPr>
        <a:xfrm>
          <a:off x="863111" y="92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9" name="テキスト ボックス 158"/>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5" name="直線コネクタ 174"/>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6"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7" name="直線コネクタ 176"/>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8"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9" name="直線コネクタ 178"/>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104791</xdr:rowOff>
    </xdr:from>
    <xdr:to>
      <xdr:col>24</xdr:col>
      <xdr:colOff>63500</xdr:colOff>
      <xdr:row>73</xdr:row>
      <xdr:rowOff>97923</xdr:rowOff>
    </xdr:to>
    <xdr:cxnSp macro="">
      <xdr:nvCxnSpPr>
        <xdr:cNvPr id="180" name="直線コネクタ 179"/>
        <xdr:cNvCxnSpPr/>
      </xdr:nvCxnSpPr>
      <xdr:spPr>
        <a:xfrm flipV="1">
          <a:off x="3797300" y="12449191"/>
          <a:ext cx="838200" cy="16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81"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2" name="フローチャート: 判断 181"/>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145111</xdr:rowOff>
    </xdr:from>
    <xdr:to>
      <xdr:col>19</xdr:col>
      <xdr:colOff>177800</xdr:colOff>
      <xdr:row>73</xdr:row>
      <xdr:rowOff>97923</xdr:rowOff>
    </xdr:to>
    <xdr:cxnSp macro="">
      <xdr:nvCxnSpPr>
        <xdr:cNvPr id="183" name="直線コネクタ 182"/>
        <xdr:cNvCxnSpPr/>
      </xdr:nvCxnSpPr>
      <xdr:spPr>
        <a:xfrm>
          <a:off x="2908300" y="12489511"/>
          <a:ext cx="889000" cy="1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4" name="フローチャート: 判断 183"/>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5" name="テキスト ボックス 184"/>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145111</xdr:rowOff>
    </xdr:from>
    <xdr:to>
      <xdr:col>15</xdr:col>
      <xdr:colOff>50800</xdr:colOff>
      <xdr:row>74</xdr:row>
      <xdr:rowOff>106315</xdr:rowOff>
    </xdr:to>
    <xdr:cxnSp macro="">
      <xdr:nvCxnSpPr>
        <xdr:cNvPr id="186" name="直線コネクタ 185"/>
        <xdr:cNvCxnSpPr/>
      </xdr:nvCxnSpPr>
      <xdr:spPr>
        <a:xfrm flipV="1">
          <a:off x="2019300" y="12489511"/>
          <a:ext cx="889000" cy="3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7" name="フローチャート: 判断 186"/>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8" name="テキスト ボックス 187"/>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106315</xdr:rowOff>
    </xdr:from>
    <xdr:to>
      <xdr:col>10</xdr:col>
      <xdr:colOff>114300</xdr:colOff>
      <xdr:row>74</xdr:row>
      <xdr:rowOff>149663</xdr:rowOff>
    </xdr:to>
    <xdr:cxnSp macro="">
      <xdr:nvCxnSpPr>
        <xdr:cNvPr id="189" name="直線コネクタ 188"/>
        <xdr:cNvCxnSpPr/>
      </xdr:nvCxnSpPr>
      <xdr:spPr>
        <a:xfrm flipV="1">
          <a:off x="1130300" y="12793615"/>
          <a:ext cx="8890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90" name="フローチャート: 判断 189"/>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91" name="テキスト ボックス 190"/>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2" name="フローチャート: 判断 191"/>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3" name="テキスト ボックス 192"/>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53991</xdr:rowOff>
    </xdr:from>
    <xdr:to>
      <xdr:col>24</xdr:col>
      <xdr:colOff>114300</xdr:colOff>
      <xdr:row>72</xdr:row>
      <xdr:rowOff>155591</xdr:rowOff>
    </xdr:to>
    <xdr:sp macro="" textlink="">
      <xdr:nvSpPr>
        <xdr:cNvPr id="199" name="楕円 198"/>
        <xdr:cNvSpPr/>
      </xdr:nvSpPr>
      <xdr:spPr>
        <a:xfrm>
          <a:off x="4584700" y="123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76868</xdr:rowOff>
    </xdr:from>
    <xdr:ext cx="599010" cy="259045"/>
    <xdr:sp macro="" textlink="">
      <xdr:nvSpPr>
        <xdr:cNvPr id="200" name="民生費該当値テキスト"/>
        <xdr:cNvSpPr txBox="1"/>
      </xdr:nvSpPr>
      <xdr:spPr>
        <a:xfrm>
          <a:off x="4686300" y="1224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47123</xdr:rowOff>
    </xdr:from>
    <xdr:to>
      <xdr:col>20</xdr:col>
      <xdr:colOff>38100</xdr:colOff>
      <xdr:row>73</xdr:row>
      <xdr:rowOff>148723</xdr:rowOff>
    </xdr:to>
    <xdr:sp macro="" textlink="">
      <xdr:nvSpPr>
        <xdr:cNvPr id="201" name="楕円 200"/>
        <xdr:cNvSpPr/>
      </xdr:nvSpPr>
      <xdr:spPr>
        <a:xfrm>
          <a:off x="3746500" y="125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165250</xdr:rowOff>
    </xdr:from>
    <xdr:ext cx="599010" cy="259045"/>
    <xdr:sp macro="" textlink="">
      <xdr:nvSpPr>
        <xdr:cNvPr id="202" name="テキスト ボックス 201"/>
        <xdr:cNvSpPr txBox="1"/>
      </xdr:nvSpPr>
      <xdr:spPr>
        <a:xfrm>
          <a:off x="3497795" y="1233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94311</xdr:rowOff>
    </xdr:from>
    <xdr:to>
      <xdr:col>15</xdr:col>
      <xdr:colOff>101600</xdr:colOff>
      <xdr:row>73</xdr:row>
      <xdr:rowOff>24461</xdr:rowOff>
    </xdr:to>
    <xdr:sp macro="" textlink="">
      <xdr:nvSpPr>
        <xdr:cNvPr id="203" name="楕円 202"/>
        <xdr:cNvSpPr/>
      </xdr:nvSpPr>
      <xdr:spPr>
        <a:xfrm>
          <a:off x="2857500" y="1243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40988</xdr:rowOff>
    </xdr:from>
    <xdr:ext cx="599010" cy="259045"/>
    <xdr:sp macro="" textlink="">
      <xdr:nvSpPr>
        <xdr:cNvPr id="204" name="テキスト ボックス 203"/>
        <xdr:cNvSpPr txBox="1"/>
      </xdr:nvSpPr>
      <xdr:spPr>
        <a:xfrm>
          <a:off x="2608795" y="1221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55515</xdr:rowOff>
    </xdr:from>
    <xdr:to>
      <xdr:col>10</xdr:col>
      <xdr:colOff>165100</xdr:colOff>
      <xdr:row>74</xdr:row>
      <xdr:rowOff>157115</xdr:rowOff>
    </xdr:to>
    <xdr:sp macro="" textlink="">
      <xdr:nvSpPr>
        <xdr:cNvPr id="205" name="楕円 204"/>
        <xdr:cNvSpPr/>
      </xdr:nvSpPr>
      <xdr:spPr>
        <a:xfrm>
          <a:off x="1968500" y="127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2192</xdr:rowOff>
    </xdr:from>
    <xdr:ext cx="599010" cy="259045"/>
    <xdr:sp macro="" textlink="">
      <xdr:nvSpPr>
        <xdr:cNvPr id="206" name="テキスト ボックス 205"/>
        <xdr:cNvSpPr txBox="1"/>
      </xdr:nvSpPr>
      <xdr:spPr>
        <a:xfrm>
          <a:off x="1719795" y="1251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98863</xdr:rowOff>
    </xdr:from>
    <xdr:to>
      <xdr:col>6</xdr:col>
      <xdr:colOff>38100</xdr:colOff>
      <xdr:row>75</xdr:row>
      <xdr:rowOff>29013</xdr:rowOff>
    </xdr:to>
    <xdr:sp macro="" textlink="">
      <xdr:nvSpPr>
        <xdr:cNvPr id="207" name="楕円 206"/>
        <xdr:cNvSpPr/>
      </xdr:nvSpPr>
      <xdr:spPr>
        <a:xfrm>
          <a:off x="1079500" y="12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45540</xdr:rowOff>
    </xdr:from>
    <xdr:ext cx="599010" cy="259045"/>
    <xdr:sp macro="" textlink="">
      <xdr:nvSpPr>
        <xdr:cNvPr id="208" name="テキスト ボックス 207"/>
        <xdr:cNvSpPr txBox="1"/>
      </xdr:nvSpPr>
      <xdr:spPr>
        <a:xfrm>
          <a:off x="830795" y="125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5" name="直線コネクタ 234"/>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6"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7" name="直線コネクタ 236"/>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8"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9" name="直線コネクタ 238"/>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103287</xdr:rowOff>
    </xdr:from>
    <xdr:to>
      <xdr:col>24</xdr:col>
      <xdr:colOff>63500</xdr:colOff>
      <xdr:row>97</xdr:row>
      <xdr:rowOff>105073</xdr:rowOff>
    </xdr:to>
    <xdr:cxnSp macro="">
      <xdr:nvCxnSpPr>
        <xdr:cNvPr id="240" name="直線コネクタ 239"/>
        <xdr:cNvCxnSpPr/>
      </xdr:nvCxnSpPr>
      <xdr:spPr>
        <a:xfrm>
          <a:off x="3797300" y="16733937"/>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41" name="衛生費平均値テキスト"/>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2" name="フローチャート: 判断 241"/>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79784</xdr:rowOff>
    </xdr:from>
    <xdr:to>
      <xdr:col>19</xdr:col>
      <xdr:colOff>177800</xdr:colOff>
      <xdr:row>97</xdr:row>
      <xdr:rowOff>103287</xdr:rowOff>
    </xdr:to>
    <xdr:cxnSp macro="">
      <xdr:nvCxnSpPr>
        <xdr:cNvPr id="243" name="直線コネクタ 242"/>
        <xdr:cNvCxnSpPr/>
      </xdr:nvCxnSpPr>
      <xdr:spPr>
        <a:xfrm>
          <a:off x="2908300" y="16710434"/>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4" name="フローチャート: 判断 243"/>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5" name="テキスト ボックス 244"/>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79784</xdr:rowOff>
    </xdr:from>
    <xdr:to>
      <xdr:col>15</xdr:col>
      <xdr:colOff>50800</xdr:colOff>
      <xdr:row>97</xdr:row>
      <xdr:rowOff>122837</xdr:rowOff>
    </xdr:to>
    <xdr:cxnSp macro="">
      <xdr:nvCxnSpPr>
        <xdr:cNvPr id="246" name="直線コネクタ 245"/>
        <xdr:cNvCxnSpPr/>
      </xdr:nvCxnSpPr>
      <xdr:spPr>
        <a:xfrm flipV="1">
          <a:off x="2019300" y="1671043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7" name="フローチャート: 判断 246"/>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8" name="テキスト ボックス 247"/>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111082</xdr:rowOff>
    </xdr:from>
    <xdr:to>
      <xdr:col>10</xdr:col>
      <xdr:colOff>114300</xdr:colOff>
      <xdr:row>97</xdr:row>
      <xdr:rowOff>122837</xdr:rowOff>
    </xdr:to>
    <xdr:cxnSp macro="">
      <xdr:nvCxnSpPr>
        <xdr:cNvPr id="249" name="直線コネクタ 248"/>
        <xdr:cNvCxnSpPr/>
      </xdr:nvCxnSpPr>
      <xdr:spPr>
        <a:xfrm>
          <a:off x="1130300" y="16741732"/>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50" name="フローチャート: 判断 249"/>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51" name="テキスト ボックス 250"/>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2" name="フローチャート: 判断 251"/>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3" name="テキスト ボックス 252"/>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54273</xdr:rowOff>
    </xdr:from>
    <xdr:to>
      <xdr:col>24</xdr:col>
      <xdr:colOff>114300</xdr:colOff>
      <xdr:row>97</xdr:row>
      <xdr:rowOff>155873</xdr:rowOff>
    </xdr:to>
    <xdr:sp macro="" textlink="">
      <xdr:nvSpPr>
        <xdr:cNvPr id="259" name="楕円 258"/>
        <xdr:cNvSpPr/>
      </xdr:nvSpPr>
      <xdr:spPr>
        <a:xfrm>
          <a:off x="4584700" y="166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77150</xdr:rowOff>
    </xdr:from>
    <xdr:ext cx="534377" cy="259045"/>
    <xdr:sp macro="" textlink="">
      <xdr:nvSpPr>
        <xdr:cNvPr id="260" name="衛生費該当値テキスト"/>
        <xdr:cNvSpPr txBox="1"/>
      </xdr:nvSpPr>
      <xdr:spPr>
        <a:xfrm>
          <a:off x="4686300" y="165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52487</xdr:rowOff>
    </xdr:from>
    <xdr:to>
      <xdr:col>20</xdr:col>
      <xdr:colOff>38100</xdr:colOff>
      <xdr:row>97</xdr:row>
      <xdr:rowOff>154087</xdr:rowOff>
    </xdr:to>
    <xdr:sp macro="" textlink="">
      <xdr:nvSpPr>
        <xdr:cNvPr id="261" name="楕円 260"/>
        <xdr:cNvSpPr/>
      </xdr:nvSpPr>
      <xdr:spPr>
        <a:xfrm>
          <a:off x="37465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170614</xdr:rowOff>
    </xdr:from>
    <xdr:ext cx="534377" cy="259045"/>
    <xdr:sp macro="" textlink="">
      <xdr:nvSpPr>
        <xdr:cNvPr id="262" name="テキスト ボックス 261"/>
        <xdr:cNvSpPr txBox="1"/>
      </xdr:nvSpPr>
      <xdr:spPr>
        <a:xfrm>
          <a:off x="3530111" y="164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28984</xdr:rowOff>
    </xdr:from>
    <xdr:to>
      <xdr:col>15</xdr:col>
      <xdr:colOff>101600</xdr:colOff>
      <xdr:row>97</xdr:row>
      <xdr:rowOff>130584</xdr:rowOff>
    </xdr:to>
    <xdr:sp macro="" textlink="">
      <xdr:nvSpPr>
        <xdr:cNvPr id="263" name="楕円 262"/>
        <xdr:cNvSpPr/>
      </xdr:nvSpPr>
      <xdr:spPr>
        <a:xfrm>
          <a:off x="2857500" y="166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147111</xdr:rowOff>
    </xdr:from>
    <xdr:ext cx="534377" cy="259045"/>
    <xdr:sp macro="" textlink="">
      <xdr:nvSpPr>
        <xdr:cNvPr id="264" name="テキスト ボックス 263"/>
        <xdr:cNvSpPr txBox="1"/>
      </xdr:nvSpPr>
      <xdr:spPr>
        <a:xfrm>
          <a:off x="2641111" y="164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72037</xdr:rowOff>
    </xdr:from>
    <xdr:to>
      <xdr:col>10</xdr:col>
      <xdr:colOff>165100</xdr:colOff>
      <xdr:row>98</xdr:row>
      <xdr:rowOff>2187</xdr:rowOff>
    </xdr:to>
    <xdr:sp macro="" textlink="">
      <xdr:nvSpPr>
        <xdr:cNvPr id="265" name="楕円 264"/>
        <xdr:cNvSpPr/>
      </xdr:nvSpPr>
      <xdr:spPr>
        <a:xfrm>
          <a:off x="1968500" y="167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18714</xdr:rowOff>
    </xdr:from>
    <xdr:ext cx="534377" cy="259045"/>
    <xdr:sp macro="" textlink="">
      <xdr:nvSpPr>
        <xdr:cNvPr id="266" name="テキスト ボックス 265"/>
        <xdr:cNvSpPr txBox="1"/>
      </xdr:nvSpPr>
      <xdr:spPr>
        <a:xfrm>
          <a:off x="1752111" y="164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60282</xdr:rowOff>
    </xdr:from>
    <xdr:to>
      <xdr:col>6</xdr:col>
      <xdr:colOff>38100</xdr:colOff>
      <xdr:row>97</xdr:row>
      <xdr:rowOff>161882</xdr:rowOff>
    </xdr:to>
    <xdr:sp macro="" textlink="">
      <xdr:nvSpPr>
        <xdr:cNvPr id="267" name="楕円 266"/>
        <xdr:cNvSpPr/>
      </xdr:nvSpPr>
      <xdr:spPr>
        <a:xfrm>
          <a:off x="1079500" y="166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6959</xdr:rowOff>
    </xdr:from>
    <xdr:ext cx="534377" cy="259045"/>
    <xdr:sp macro="" textlink="">
      <xdr:nvSpPr>
        <xdr:cNvPr id="268" name="テキスト ボックス 267"/>
        <xdr:cNvSpPr txBox="1"/>
      </xdr:nvSpPr>
      <xdr:spPr>
        <a:xfrm>
          <a:off x="863111" y="164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4" name="直線コネクタ 293"/>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7"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8" name="直線コネクタ 297"/>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48587</xdr:rowOff>
    </xdr:from>
    <xdr:to>
      <xdr:col>55</xdr:col>
      <xdr:colOff>0</xdr:colOff>
      <xdr:row>38</xdr:row>
      <xdr:rowOff>55118</xdr:rowOff>
    </xdr:to>
    <xdr:cxnSp macro="">
      <xdr:nvCxnSpPr>
        <xdr:cNvPr id="299" name="直線コネクタ 298"/>
        <xdr:cNvCxnSpPr/>
      </xdr:nvCxnSpPr>
      <xdr:spPr>
        <a:xfrm flipV="1">
          <a:off x="9639300" y="656368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300" name="労働費平均値テキスト"/>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1" name="フローチャート: 判断 300"/>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55118</xdr:rowOff>
    </xdr:from>
    <xdr:to>
      <xdr:col>50</xdr:col>
      <xdr:colOff>114300</xdr:colOff>
      <xdr:row>38</xdr:row>
      <xdr:rowOff>56424</xdr:rowOff>
    </xdr:to>
    <xdr:cxnSp macro="">
      <xdr:nvCxnSpPr>
        <xdr:cNvPr id="302" name="直線コネクタ 301"/>
        <xdr:cNvCxnSpPr/>
      </xdr:nvCxnSpPr>
      <xdr:spPr>
        <a:xfrm flipV="1">
          <a:off x="8750300" y="657021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3" name="フローチャート: 判断 302"/>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4" name="テキスト ボックス 303"/>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19848</xdr:rowOff>
    </xdr:from>
    <xdr:to>
      <xdr:col>45</xdr:col>
      <xdr:colOff>177800</xdr:colOff>
      <xdr:row>38</xdr:row>
      <xdr:rowOff>56424</xdr:rowOff>
    </xdr:to>
    <xdr:cxnSp macro="">
      <xdr:nvCxnSpPr>
        <xdr:cNvPr id="305" name="直線コネクタ 304"/>
        <xdr:cNvCxnSpPr/>
      </xdr:nvCxnSpPr>
      <xdr:spPr>
        <a:xfrm>
          <a:off x="7861300" y="6534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6" name="フローチャート: 判断 305"/>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7" name="テキスト ボックス 306"/>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19848</xdr:rowOff>
    </xdr:from>
    <xdr:to>
      <xdr:col>41</xdr:col>
      <xdr:colOff>50800</xdr:colOff>
      <xdr:row>38</xdr:row>
      <xdr:rowOff>29972</xdr:rowOff>
    </xdr:to>
    <xdr:cxnSp macro="">
      <xdr:nvCxnSpPr>
        <xdr:cNvPr id="308" name="直線コネクタ 307"/>
        <xdr:cNvCxnSpPr/>
      </xdr:nvCxnSpPr>
      <xdr:spPr>
        <a:xfrm flipV="1">
          <a:off x="6972300" y="653494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9" name="フローチャート: 判断 308"/>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10" name="テキスト ボックス 309"/>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1" name="フローチャート: 判断 310"/>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2" name="テキスト ボックス 311"/>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169237</xdr:rowOff>
    </xdr:from>
    <xdr:to>
      <xdr:col>55</xdr:col>
      <xdr:colOff>50800</xdr:colOff>
      <xdr:row>38</xdr:row>
      <xdr:rowOff>99387</xdr:rowOff>
    </xdr:to>
    <xdr:sp macro="" textlink="">
      <xdr:nvSpPr>
        <xdr:cNvPr id="318" name="楕円 317"/>
        <xdr:cNvSpPr/>
      </xdr:nvSpPr>
      <xdr:spPr>
        <a:xfrm>
          <a:off x="104267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20664</xdr:rowOff>
    </xdr:from>
    <xdr:ext cx="378565" cy="259045"/>
    <xdr:sp macro="" textlink="">
      <xdr:nvSpPr>
        <xdr:cNvPr id="319" name="労働費該当値テキスト"/>
        <xdr:cNvSpPr txBox="1"/>
      </xdr:nvSpPr>
      <xdr:spPr>
        <a:xfrm>
          <a:off x="10528300" y="636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4318</xdr:rowOff>
    </xdr:from>
    <xdr:to>
      <xdr:col>50</xdr:col>
      <xdr:colOff>165100</xdr:colOff>
      <xdr:row>38</xdr:row>
      <xdr:rowOff>105918</xdr:rowOff>
    </xdr:to>
    <xdr:sp macro="" textlink="">
      <xdr:nvSpPr>
        <xdr:cNvPr id="320" name="楕円 319"/>
        <xdr:cNvSpPr/>
      </xdr:nvSpPr>
      <xdr:spPr>
        <a:xfrm>
          <a:off x="9588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122445</xdr:rowOff>
    </xdr:from>
    <xdr:ext cx="378565" cy="259045"/>
    <xdr:sp macro="" textlink="">
      <xdr:nvSpPr>
        <xdr:cNvPr id="321" name="テキスト ボックス 320"/>
        <xdr:cNvSpPr txBox="1"/>
      </xdr:nvSpPr>
      <xdr:spPr>
        <a:xfrm>
          <a:off x="9450017" y="62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5624</xdr:rowOff>
    </xdr:from>
    <xdr:to>
      <xdr:col>46</xdr:col>
      <xdr:colOff>38100</xdr:colOff>
      <xdr:row>38</xdr:row>
      <xdr:rowOff>107224</xdr:rowOff>
    </xdr:to>
    <xdr:sp macro="" textlink="">
      <xdr:nvSpPr>
        <xdr:cNvPr id="322" name="楕円 321"/>
        <xdr:cNvSpPr/>
      </xdr:nvSpPr>
      <xdr:spPr>
        <a:xfrm>
          <a:off x="8699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123751</xdr:rowOff>
    </xdr:from>
    <xdr:ext cx="378565" cy="259045"/>
    <xdr:sp macro="" textlink="">
      <xdr:nvSpPr>
        <xdr:cNvPr id="323" name="テキスト ボックス 322"/>
        <xdr:cNvSpPr txBox="1"/>
      </xdr:nvSpPr>
      <xdr:spPr>
        <a:xfrm>
          <a:off x="8561017" y="629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140498</xdr:rowOff>
    </xdr:from>
    <xdr:to>
      <xdr:col>41</xdr:col>
      <xdr:colOff>101600</xdr:colOff>
      <xdr:row>38</xdr:row>
      <xdr:rowOff>70648</xdr:rowOff>
    </xdr:to>
    <xdr:sp macro="" textlink="">
      <xdr:nvSpPr>
        <xdr:cNvPr id="324" name="楕円 323"/>
        <xdr:cNvSpPr/>
      </xdr:nvSpPr>
      <xdr:spPr>
        <a:xfrm>
          <a:off x="7810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87175</xdr:rowOff>
    </xdr:from>
    <xdr:ext cx="378565" cy="259045"/>
    <xdr:sp macro="" textlink="">
      <xdr:nvSpPr>
        <xdr:cNvPr id="325" name="テキスト ボックス 324"/>
        <xdr:cNvSpPr txBox="1"/>
      </xdr:nvSpPr>
      <xdr:spPr>
        <a:xfrm>
          <a:off x="7672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150622</xdr:rowOff>
    </xdr:from>
    <xdr:to>
      <xdr:col>36</xdr:col>
      <xdr:colOff>165100</xdr:colOff>
      <xdr:row>38</xdr:row>
      <xdr:rowOff>80772</xdr:rowOff>
    </xdr:to>
    <xdr:sp macro="" textlink="">
      <xdr:nvSpPr>
        <xdr:cNvPr id="326" name="楕円 325"/>
        <xdr:cNvSpPr/>
      </xdr:nvSpPr>
      <xdr:spPr>
        <a:xfrm>
          <a:off x="6921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97299</xdr:rowOff>
    </xdr:from>
    <xdr:ext cx="378565" cy="259045"/>
    <xdr:sp macro="" textlink="">
      <xdr:nvSpPr>
        <xdr:cNvPr id="327" name="テキスト ボックス 326"/>
        <xdr:cNvSpPr txBox="1"/>
      </xdr:nvSpPr>
      <xdr:spPr>
        <a:xfrm>
          <a:off x="67830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20313</xdr:rowOff>
    </xdr:from>
    <xdr:to>
      <xdr:col>54</xdr:col>
      <xdr:colOff>189865</xdr:colOff>
      <xdr:row>59</xdr:row>
      <xdr:rowOff>42183</xdr:rowOff>
    </xdr:to>
    <xdr:cxnSp macro="">
      <xdr:nvCxnSpPr>
        <xdr:cNvPr id="351" name="直線コネクタ 350"/>
        <xdr:cNvCxnSpPr/>
      </xdr:nvCxnSpPr>
      <xdr:spPr>
        <a:xfrm flipV="1">
          <a:off x="10475595" y="9450063"/>
          <a:ext cx="1270" cy="70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46010</xdr:rowOff>
    </xdr:from>
    <xdr:ext cx="378565" cy="259045"/>
    <xdr:sp macro="" textlink="">
      <xdr:nvSpPr>
        <xdr:cNvPr id="352" name="農林水産業費最小値テキスト"/>
        <xdr:cNvSpPr txBox="1"/>
      </xdr:nvSpPr>
      <xdr:spPr>
        <a:xfrm>
          <a:off x="10528300" y="10161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42183</xdr:rowOff>
    </xdr:from>
    <xdr:to>
      <xdr:col>55</xdr:col>
      <xdr:colOff>88900</xdr:colOff>
      <xdr:row>59</xdr:row>
      <xdr:rowOff>42183</xdr:rowOff>
    </xdr:to>
    <xdr:cxnSp macro="">
      <xdr:nvCxnSpPr>
        <xdr:cNvPr id="353" name="直線コネクタ 352"/>
        <xdr:cNvCxnSpPr/>
      </xdr:nvCxnSpPr>
      <xdr:spPr>
        <a:xfrm>
          <a:off x="10388600" y="1015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138440</xdr:rowOff>
    </xdr:from>
    <xdr:ext cx="534377" cy="259045"/>
    <xdr:sp macro="" textlink="">
      <xdr:nvSpPr>
        <xdr:cNvPr id="354" name="農林水産業費最大値テキスト"/>
        <xdr:cNvSpPr txBox="1"/>
      </xdr:nvSpPr>
      <xdr:spPr>
        <a:xfrm>
          <a:off x="10528300" y="9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20313</xdr:rowOff>
    </xdr:from>
    <xdr:to>
      <xdr:col>55</xdr:col>
      <xdr:colOff>88900</xdr:colOff>
      <xdr:row>55</xdr:row>
      <xdr:rowOff>20313</xdr:rowOff>
    </xdr:to>
    <xdr:cxnSp macro="">
      <xdr:nvCxnSpPr>
        <xdr:cNvPr id="355" name="直線コネクタ 354"/>
        <xdr:cNvCxnSpPr/>
      </xdr:nvCxnSpPr>
      <xdr:spPr>
        <a:xfrm>
          <a:off x="10388600" y="9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79426</xdr:rowOff>
    </xdr:from>
    <xdr:to>
      <xdr:col>55</xdr:col>
      <xdr:colOff>0</xdr:colOff>
      <xdr:row>55</xdr:row>
      <xdr:rowOff>80416</xdr:rowOff>
    </xdr:to>
    <xdr:cxnSp macro="">
      <xdr:nvCxnSpPr>
        <xdr:cNvPr id="356" name="直線コネクタ 355"/>
        <xdr:cNvCxnSpPr/>
      </xdr:nvCxnSpPr>
      <xdr:spPr>
        <a:xfrm>
          <a:off x="9639300" y="8823376"/>
          <a:ext cx="838200" cy="6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23379</xdr:rowOff>
    </xdr:from>
    <xdr:ext cx="469744" cy="259045"/>
    <xdr:sp macro="" textlink="">
      <xdr:nvSpPr>
        <xdr:cNvPr id="357" name="農林水産業費平均値テキスト"/>
        <xdr:cNvSpPr txBox="1"/>
      </xdr:nvSpPr>
      <xdr:spPr>
        <a:xfrm>
          <a:off x="10528300" y="996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44952</xdr:rowOff>
    </xdr:from>
    <xdr:to>
      <xdr:col>55</xdr:col>
      <xdr:colOff>50800</xdr:colOff>
      <xdr:row>58</xdr:row>
      <xdr:rowOff>146552</xdr:rowOff>
    </xdr:to>
    <xdr:sp macro="" textlink="">
      <xdr:nvSpPr>
        <xdr:cNvPr id="358" name="フローチャート: 判断 357"/>
        <xdr:cNvSpPr/>
      </xdr:nvSpPr>
      <xdr:spPr>
        <a:xfrm>
          <a:off x="10426700" y="9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79426</xdr:rowOff>
    </xdr:from>
    <xdr:to>
      <xdr:col>50</xdr:col>
      <xdr:colOff>114300</xdr:colOff>
      <xdr:row>53</xdr:row>
      <xdr:rowOff>79311</xdr:rowOff>
    </xdr:to>
    <xdr:cxnSp macro="">
      <xdr:nvCxnSpPr>
        <xdr:cNvPr id="359" name="直線コネクタ 358"/>
        <xdr:cNvCxnSpPr/>
      </xdr:nvCxnSpPr>
      <xdr:spPr>
        <a:xfrm flipV="1">
          <a:off x="8750300" y="8823376"/>
          <a:ext cx="889000" cy="3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46018</xdr:rowOff>
    </xdr:from>
    <xdr:to>
      <xdr:col>50</xdr:col>
      <xdr:colOff>165100</xdr:colOff>
      <xdr:row>58</xdr:row>
      <xdr:rowOff>147618</xdr:rowOff>
    </xdr:to>
    <xdr:sp macro="" textlink="">
      <xdr:nvSpPr>
        <xdr:cNvPr id="360" name="フローチャート: 判断 359"/>
        <xdr:cNvSpPr/>
      </xdr:nvSpPr>
      <xdr:spPr>
        <a:xfrm>
          <a:off x="95885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138745</xdr:rowOff>
    </xdr:from>
    <xdr:ext cx="469744" cy="259045"/>
    <xdr:sp macro="" textlink="">
      <xdr:nvSpPr>
        <xdr:cNvPr id="361" name="テキスト ボックス 360"/>
        <xdr:cNvSpPr txBox="1"/>
      </xdr:nvSpPr>
      <xdr:spPr>
        <a:xfrm>
          <a:off x="9404428" y="100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79311</xdr:rowOff>
    </xdr:from>
    <xdr:to>
      <xdr:col>45</xdr:col>
      <xdr:colOff>177800</xdr:colOff>
      <xdr:row>54</xdr:row>
      <xdr:rowOff>22447</xdr:rowOff>
    </xdr:to>
    <xdr:cxnSp macro="">
      <xdr:nvCxnSpPr>
        <xdr:cNvPr id="362" name="直線コネクタ 361"/>
        <xdr:cNvCxnSpPr/>
      </xdr:nvCxnSpPr>
      <xdr:spPr>
        <a:xfrm flipV="1">
          <a:off x="7861300" y="9166161"/>
          <a:ext cx="8890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42151</xdr:rowOff>
    </xdr:from>
    <xdr:to>
      <xdr:col>46</xdr:col>
      <xdr:colOff>38100</xdr:colOff>
      <xdr:row>58</xdr:row>
      <xdr:rowOff>143751</xdr:rowOff>
    </xdr:to>
    <xdr:sp macro="" textlink="">
      <xdr:nvSpPr>
        <xdr:cNvPr id="363" name="フローチャート: 判断 362"/>
        <xdr:cNvSpPr/>
      </xdr:nvSpPr>
      <xdr:spPr>
        <a:xfrm>
          <a:off x="8699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134878</xdr:rowOff>
    </xdr:from>
    <xdr:ext cx="469744" cy="259045"/>
    <xdr:sp macro="" textlink="">
      <xdr:nvSpPr>
        <xdr:cNvPr id="364" name="テキスト ボックス 363"/>
        <xdr:cNvSpPr txBox="1"/>
      </xdr:nvSpPr>
      <xdr:spPr>
        <a:xfrm>
          <a:off x="8515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70910</xdr:rowOff>
    </xdr:from>
    <xdr:to>
      <xdr:col>41</xdr:col>
      <xdr:colOff>50800</xdr:colOff>
      <xdr:row>54</xdr:row>
      <xdr:rowOff>22447</xdr:rowOff>
    </xdr:to>
    <xdr:cxnSp macro="">
      <xdr:nvCxnSpPr>
        <xdr:cNvPr id="365" name="直線コネクタ 364"/>
        <xdr:cNvCxnSpPr/>
      </xdr:nvCxnSpPr>
      <xdr:spPr>
        <a:xfrm>
          <a:off x="6972300" y="8643410"/>
          <a:ext cx="889000" cy="6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52572</xdr:rowOff>
    </xdr:from>
    <xdr:to>
      <xdr:col>41</xdr:col>
      <xdr:colOff>101600</xdr:colOff>
      <xdr:row>58</xdr:row>
      <xdr:rowOff>154172</xdr:rowOff>
    </xdr:to>
    <xdr:sp macro="" textlink="">
      <xdr:nvSpPr>
        <xdr:cNvPr id="366" name="フローチャート: 判断 365"/>
        <xdr:cNvSpPr/>
      </xdr:nvSpPr>
      <xdr:spPr>
        <a:xfrm>
          <a:off x="7810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145299</xdr:rowOff>
    </xdr:from>
    <xdr:ext cx="469744" cy="259045"/>
    <xdr:sp macro="" textlink="">
      <xdr:nvSpPr>
        <xdr:cNvPr id="367" name="テキスト ボックス 366"/>
        <xdr:cNvSpPr txBox="1"/>
      </xdr:nvSpPr>
      <xdr:spPr>
        <a:xfrm>
          <a:off x="7626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49295</xdr:rowOff>
    </xdr:from>
    <xdr:to>
      <xdr:col>36</xdr:col>
      <xdr:colOff>165100</xdr:colOff>
      <xdr:row>58</xdr:row>
      <xdr:rowOff>150895</xdr:rowOff>
    </xdr:to>
    <xdr:sp macro="" textlink="">
      <xdr:nvSpPr>
        <xdr:cNvPr id="368" name="フローチャート: 判断 367"/>
        <xdr:cNvSpPr/>
      </xdr:nvSpPr>
      <xdr:spPr>
        <a:xfrm>
          <a:off x="6921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142022</xdr:rowOff>
    </xdr:from>
    <xdr:ext cx="469744" cy="259045"/>
    <xdr:sp macro="" textlink="">
      <xdr:nvSpPr>
        <xdr:cNvPr id="369" name="テキスト ボックス 368"/>
        <xdr:cNvSpPr txBox="1"/>
      </xdr:nvSpPr>
      <xdr:spPr>
        <a:xfrm>
          <a:off x="6737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29616</xdr:rowOff>
    </xdr:from>
    <xdr:to>
      <xdr:col>55</xdr:col>
      <xdr:colOff>50800</xdr:colOff>
      <xdr:row>55</xdr:row>
      <xdr:rowOff>131216</xdr:rowOff>
    </xdr:to>
    <xdr:sp macro="" textlink="">
      <xdr:nvSpPr>
        <xdr:cNvPr id="375" name="楕円 374"/>
        <xdr:cNvSpPr/>
      </xdr:nvSpPr>
      <xdr:spPr>
        <a:xfrm>
          <a:off x="10426700" y="94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115993</xdr:rowOff>
    </xdr:from>
    <xdr:ext cx="534377" cy="259045"/>
    <xdr:sp macro="" textlink="">
      <xdr:nvSpPr>
        <xdr:cNvPr id="376" name="農林水産業費該当値テキスト"/>
        <xdr:cNvSpPr txBox="1"/>
      </xdr:nvSpPr>
      <xdr:spPr>
        <a:xfrm>
          <a:off x="10528300" y="93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28626</xdr:rowOff>
    </xdr:from>
    <xdr:to>
      <xdr:col>50</xdr:col>
      <xdr:colOff>165100</xdr:colOff>
      <xdr:row>51</xdr:row>
      <xdr:rowOff>130226</xdr:rowOff>
    </xdr:to>
    <xdr:sp macro="" textlink="">
      <xdr:nvSpPr>
        <xdr:cNvPr id="377" name="楕円 376"/>
        <xdr:cNvSpPr/>
      </xdr:nvSpPr>
      <xdr:spPr>
        <a:xfrm>
          <a:off x="9588500" y="87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146753</xdr:rowOff>
    </xdr:from>
    <xdr:ext cx="534377" cy="259045"/>
    <xdr:sp macro="" textlink="">
      <xdr:nvSpPr>
        <xdr:cNvPr id="378" name="テキスト ボックス 377"/>
        <xdr:cNvSpPr txBox="1"/>
      </xdr:nvSpPr>
      <xdr:spPr>
        <a:xfrm>
          <a:off x="9372111" y="85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28511</xdr:rowOff>
    </xdr:from>
    <xdr:to>
      <xdr:col>46</xdr:col>
      <xdr:colOff>38100</xdr:colOff>
      <xdr:row>53</xdr:row>
      <xdr:rowOff>130111</xdr:rowOff>
    </xdr:to>
    <xdr:sp macro="" textlink="">
      <xdr:nvSpPr>
        <xdr:cNvPr id="379" name="楕円 378"/>
        <xdr:cNvSpPr/>
      </xdr:nvSpPr>
      <xdr:spPr>
        <a:xfrm>
          <a:off x="8699500" y="91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146638</xdr:rowOff>
    </xdr:from>
    <xdr:ext cx="534377" cy="259045"/>
    <xdr:sp macro="" textlink="">
      <xdr:nvSpPr>
        <xdr:cNvPr id="380" name="テキスト ボックス 379"/>
        <xdr:cNvSpPr txBox="1"/>
      </xdr:nvSpPr>
      <xdr:spPr>
        <a:xfrm>
          <a:off x="8483111" y="88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143097</xdr:rowOff>
    </xdr:from>
    <xdr:to>
      <xdr:col>41</xdr:col>
      <xdr:colOff>101600</xdr:colOff>
      <xdr:row>54</xdr:row>
      <xdr:rowOff>73247</xdr:rowOff>
    </xdr:to>
    <xdr:sp macro="" textlink="">
      <xdr:nvSpPr>
        <xdr:cNvPr id="381" name="楕円 380"/>
        <xdr:cNvSpPr/>
      </xdr:nvSpPr>
      <xdr:spPr>
        <a:xfrm>
          <a:off x="7810500" y="92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89774</xdr:rowOff>
    </xdr:from>
    <xdr:ext cx="534377" cy="259045"/>
    <xdr:sp macro="" textlink="">
      <xdr:nvSpPr>
        <xdr:cNvPr id="382" name="テキスト ボックス 381"/>
        <xdr:cNvSpPr txBox="1"/>
      </xdr:nvSpPr>
      <xdr:spPr>
        <a:xfrm>
          <a:off x="7594111" y="90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20110</xdr:rowOff>
    </xdr:from>
    <xdr:to>
      <xdr:col>36</xdr:col>
      <xdr:colOff>165100</xdr:colOff>
      <xdr:row>50</xdr:row>
      <xdr:rowOff>121710</xdr:rowOff>
    </xdr:to>
    <xdr:sp macro="" textlink="">
      <xdr:nvSpPr>
        <xdr:cNvPr id="383" name="楕円 382"/>
        <xdr:cNvSpPr/>
      </xdr:nvSpPr>
      <xdr:spPr>
        <a:xfrm>
          <a:off x="6921500" y="85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138237</xdr:rowOff>
    </xdr:from>
    <xdr:ext cx="534377" cy="259045"/>
    <xdr:sp macro="" textlink="">
      <xdr:nvSpPr>
        <xdr:cNvPr id="384" name="テキスト ボックス 383"/>
        <xdr:cNvSpPr txBox="1"/>
      </xdr:nvSpPr>
      <xdr:spPr>
        <a:xfrm>
          <a:off x="6705111" y="836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6" name="テキスト ボックス 40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10" name="直線コネクタ 409"/>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1"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2" name="直線コネクタ 411"/>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3"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4" name="直線コネクタ 413"/>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44798</xdr:rowOff>
    </xdr:from>
    <xdr:to>
      <xdr:col>55</xdr:col>
      <xdr:colOff>0</xdr:colOff>
      <xdr:row>75</xdr:row>
      <xdr:rowOff>56392</xdr:rowOff>
    </xdr:to>
    <xdr:cxnSp macro="">
      <xdr:nvCxnSpPr>
        <xdr:cNvPr id="415" name="直線コネクタ 414"/>
        <xdr:cNvCxnSpPr/>
      </xdr:nvCxnSpPr>
      <xdr:spPr>
        <a:xfrm flipV="1">
          <a:off x="9639300" y="12732098"/>
          <a:ext cx="838200" cy="18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6" name="商工費平均値テキスト"/>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7" name="フローチャート: 判断 416"/>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12141</xdr:rowOff>
    </xdr:from>
    <xdr:to>
      <xdr:col>50</xdr:col>
      <xdr:colOff>114300</xdr:colOff>
      <xdr:row>75</xdr:row>
      <xdr:rowOff>56392</xdr:rowOff>
    </xdr:to>
    <xdr:cxnSp macro="">
      <xdr:nvCxnSpPr>
        <xdr:cNvPr id="418" name="直線コネクタ 417"/>
        <xdr:cNvCxnSpPr/>
      </xdr:nvCxnSpPr>
      <xdr:spPr>
        <a:xfrm>
          <a:off x="8750300" y="12699441"/>
          <a:ext cx="889000" cy="2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9" name="フローチャート: 判断 418"/>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20" name="テキスト ボックス 419"/>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12141</xdr:rowOff>
    </xdr:from>
    <xdr:to>
      <xdr:col>45</xdr:col>
      <xdr:colOff>177800</xdr:colOff>
      <xdr:row>75</xdr:row>
      <xdr:rowOff>43492</xdr:rowOff>
    </xdr:to>
    <xdr:cxnSp macro="">
      <xdr:nvCxnSpPr>
        <xdr:cNvPr id="421" name="直線コネクタ 420"/>
        <xdr:cNvCxnSpPr/>
      </xdr:nvCxnSpPr>
      <xdr:spPr>
        <a:xfrm flipV="1">
          <a:off x="7861300" y="12699441"/>
          <a:ext cx="889000" cy="2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2" name="フローチャート: 判断 421"/>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3" name="テキスト ボックス 422"/>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43492</xdr:rowOff>
    </xdr:from>
    <xdr:to>
      <xdr:col>41</xdr:col>
      <xdr:colOff>50800</xdr:colOff>
      <xdr:row>76</xdr:row>
      <xdr:rowOff>93915</xdr:rowOff>
    </xdr:to>
    <xdr:cxnSp macro="">
      <xdr:nvCxnSpPr>
        <xdr:cNvPr id="424" name="直線コネクタ 423"/>
        <xdr:cNvCxnSpPr/>
      </xdr:nvCxnSpPr>
      <xdr:spPr>
        <a:xfrm flipV="1">
          <a:off x="6972300" y="12902242"/>
          <a:ext cx="889000" cy="22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5" name="フローチャート: 判断 424"/>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6" name="テキスト ボックス 425"/>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7" name="フローチャート: 判断 426"/>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8" name="テキスト ボックス 427"/>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165448</xdr:rowOff>
    </xdr:from>
    <xdr:to>
      <xdr:col>55</xdr:col>
      <xdr:colOff>50800</xdr:colOff>
      <xdr:row>74</xdr:row>
      <xdr:rowOff>95598</xdr:rowOff>
    </xdr:to>
    <xdr:sp macro="" textlink="">
      <xdr:nvSpPr>
        <xdr:cNvPr id="434" name="楕円 433"/>
        <xdr:cNvSpPr/>
      </xdr:nvSpPr>
      <xdr:spPr>
        <a:xfrm>
          <a:off x="10426700" y="12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16875</xdr:rowOff>
    </xdr:from>
    <xdr:ext cx="534377" cy="259045"/>
    <xdr:sp macro="" textlink="">
      <xdr:nvSpPr>
        <xdr:cNvPr id="435" name="商工費該当値テキスト"/>
        <xdr:cNvSpPr txBox="1"/>
      </xdr:nvSpPr>
      <xdr:spPr>
        <a:xfrm>
          <a:off x="10528300" y="125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5592</xdr:rowOff>
    </xdr:from>
    <xdr:to>
      <xdr:col>50</xdr:col>
      <xdr:colOff>165100</xdr:colOff>
      <xdr:row>75</xdr:row>
      <xdr:rowOff>107192</xdr:rowOff>
    </xdr:to>
    <xdr:sp macro="" textlink="">
      <xdr:nvSpPr>
        <xdr:cNvPr id="436" name="楕円 435"/>
        <xdr:cNvSpPr/>
      </xdr:nvSpPr>
      <xdr:spPr>
        <a:xfrm>
          <a:off x="9588500" y="128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123719</xdr:rowOff>
    </xdr:from>
    <xdr:ext cx="534377" cy="259045"/>
    <xdr:sp macro="" textlink="">
      <xdr:nvSpPr>
        <xdr:cNvPr id="437" name="テキスト ボックス 436"/>
        <xdr:cNvSpPr txBox="1"/>
      </xdr:nvSpPr>
      <xdr:spPr>
        <a:xfrm>
          <a:off x="9372111" y="12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132791</xdr:rowOff>
    </xdr:from>
    <xdr:to>
      <xdr:col>46</xdr:col>
      <xdr:colOff>38100</xdr:colOff>
      <xdr:row>74</xdr:row>
      <xdr:rowOff>62941</xdr:rowOff>
    </xdr:to>
    <xdr:sp macro="" textlink="">
      <xdr:nvSpPr>
        <xdr:cNvPr id="438" name="楕円 437"/>
        <xdr:cNvSpPr/>
      </xdr:nvSpPr>
      <xdr:spPr>
        <a:xfrm>
          <a:off x="8699500" y="126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79468</xdr:rowOff>
    </xdr:from>
    <xdr:ext cx="534377" cy="259045"/>
    <xdr:sp macro="" textlink="">
      <xdr:nvSpPr>
        <xdr:cNvPr id="439" name="テキスト ボックス 438"/>
        <xdr:cNvSpPr txBox="1"/>
      </xdr:nvSpPr>
      <xdr:spPr>
        <a:xfrm>
          <a:off x="8483111" y="124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164142</xdr:rowOff>
    </xdr:from>
    <xdr:to>
      <xdr:col>41</xdr:col>
      <xdr:colOff>101600</xdr:colOff>
      <xdr:row>75</xdr:row>
      <xdr:rowOff>94292</xdr:rowOff>
    </xdr:to>
    <xdr:sp macro="" textlink="">
      <xdr:nvSpPr>
        <xdr:cNvPr id="440" name="楕円 439"/>
        <xdr:cNvSpPr/>
      </xdr:nvSpPr>
      <xdr:spPr>
        <a:xfrm>
          <a:off x="7810500" y="128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110819</xdr:rowOff>
    </xdr:from>
    <xdr:ext cx="534377" cy="259045"/>
    <xdr:sp macro="" textlink="">
      <xdr:nvSpPr>
        <xdr:cNvPr id="441" name="テキスト ボックス 440"/>
        <xdr:cNvSpPr txBox="1"/>
      </xdr:nvSpPr>
      <xdr:spPr>
        <a:xfrm>
          <a:off x="7594111" y="126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43115</xdr:rowOff>
    </xdr:from>
    <xdr:to>
      <xdr:col>36</xdr:col>
      <xdr:colOff>165100</xdr:colOff>
      <xdr:row>76</xdr:row>
      <xdr:rowOff>144715</xdr:rowOff>
    </xdr:to>
    <xdr:sp macro="" textlink="">
      <xdr:nvSpPr>
        <xdr:cNvPr id="442" name="楕円 441"/>
        <xdr:cNvSpPr/>
      </xdr:nvSpPr>
      <xdr:spPr>
        <a:xfrm>
          <a:off x="6921500" y="130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161241</xdr:rowOff>
    </xdr:from>
    <xdr:ext cx="534377" cy="259045"/>
    <xdr:sp macro="" textlink="">
      <xdr:nvSpPr>
        <xdr:cNvPr id="443" name="テキスト ボックス 442"/>
        <xdr:cNvSpPr txBox="1"/>
      </xdr:nvSpPr>
      <xdr:spPr>
        <a:xfrm>
          <a:off x="6705111" y="128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4" name="テキスト ボックス 45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6" name="テキスト ボックス 45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8" name="テキスト ボックス 45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0" name="テキスト ボックス 45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2" name="テキスト ボックス 46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6" name="直線コネクタ 465"/>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7"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8" name="直線コネクタ 467"/>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9"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70" name="直線コネクタ 469"/>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42179</xdr:rowOff>
    </xdr:from>
    <xdr:to>
      <xdr:col>55</xdr:col>
      <xdr:colOff>0</xdr:colOff>
      <xdr:row>94</xdr:row>
      <xdr:rowOff>6107</xdr:rowOff>
    </xdr:to>
    <xdr:cxnSp macro="">
      <xdr:nvCxnSpPr>
        <xdr:cNvPr id="471" name="直線コネクタ 470"/>
        <xdr:cNvCxnSpPr/>
      </xdr:nvCxnSpPr>
      <xdr:spPr>
        <a:xfrm flipV="1">
          <a:off x="9639300" y="15987029"/>
          <a:ext cx="838200" cy="1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2" name="土木費平均値テキスト"/>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3" name="フローチャート: 判断 472"/>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6107</xdr:rowOff>
    </xdr:from>
    <xdr:to>
      <xdr:col>50</xdr:col>
      <xdr:colOff>114300</xdr:colOff>
      <xdr:row>95</xdr:row>
      <xdr:rowOff>29446</xdr:rowOff>
    </xdr:to>
    <xdr:cxnSp macro="">
      <xdr:nvCxnSpPr>
        <xdr:cNvPr id="474" name="直線コネクタ 473"/>
        <xdr:cNvCxnSpPr/>
      </xdr:nvCxnSpPr>
      <xdr:spPr>
        <a:xfrm flipV="1">
          <a:off x="8750300" y="16122407"/>
          <a:ext cx="889000" cy="19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5" name="フローチャート: 判断 474"/>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6" name="テキスト ボックス 475"/>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134786</xdr:rowOff>
    </xdr:from>
    <xdr:to>
      <xdr:col>45</xdr:col>
      <xdr:colOff>177800</xdr:colOff>
      <xdr:row>95</xdr:row>
      <xdr:rowOff>29446</xdr:rowOff>
    </xdr:to>
    <xdr:cxnSp macro="">
      <xdr:nvCxnSpPr>
        <xdr:cNvPr id="477" name="直線コネクタ 476"/>
        <xdr:cNvCxnSpPr/>
      </xdr:nvCxnSpPr>
      <xdr:spPr>
        <a:xfrm>
          <a:off x="7861300" y="16251086"/>
          <a:ext cx="889000" cy="6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8" name="フローチャート: 判断 477"/>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9" name="テキスト ボックス 478"/>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138466</xdr:rowOff>
    </xdr:from>
    <xdr:to>
      <xdr:col>41</xdr:col>
      <xdr:colOff>50800</xdr:colOff>
      <xdr:row>94</xdr:row>
      <xdr:rowOff>134786</xdr:rowOff>
    </xdr:to>
    <xdr:cxnSp macro="">
      <xdr:nvCxnSpPr>
        <xdr:cNvPr id="480" name="直線コネクタ 479"/>
        <xdr:cNvCxnSpPr/>
      </xdr:nvCxnSpPr>
      <xdr:spPr>
        <a:xfrm>
          <a:off x="6972300" y="16083316"/>
          <a:ext cx="889000" cy="16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81" name="フローチャート: 判断 480"/>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2" name="テキスト ボックス 481"/>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3" name="フローチャート: 判断 482"/>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4" name="テキスト ボックス 483"/>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162829</xdr:rowOff>
    </xdr:from>
    <xdr:to>
      <xdr:col>55</xdr:col>
      <xdr:colOff>50800</xdr:colOff>
      <xdr:row>93</xdr:row>
      <xdr:rowOff>92979</xdr:rowOff>
    </xdr:to>
    <xdr:sp macro="" textlink="">
      <xdr:nvSpPr>
        <xdr:cNvPr id="490" name="楕円 489"/>
        <xdr:cNvSpPr/>
      </xdr:nvSpPr>
      <xdr:spPr>
        <a:xfrm>
          <a:off x="10426700" y="1593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14256</xdr:rowOff>
    </xdr:from>
    <xdr:ext cx="534377" cy="259045"/>
    <xdr:sp macro="" textlink="">
      <xdr:nvSpPr>
        <xdr:cNvPr id="491" name="土木費該当値テキスト"/>
        <xdr:cNvSpPr txBox="1"/>
      </xdr:nvSpPr>
      <xdr:spPr>
        <a:xfrm>
          <a:off x="10528300" y="1578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126757</xdr:rowOff>
    </xdr:from>
    <xdr:to>
      <xdr:col>50</xdr:col>
      <xdr:colOff>165100</xdr:colOff>
      <xdr:row>94</xdr:row>
      <xdr:rowOff>56907</xdr:rowOff>
    </xdr:to>
    <xdr:sp macro="" textlink="">
      <xdr:nvSpPr>
        <xdr:cNvPr id="492" name="楕円 491"/>
        <xdr:cNvSpPr/>
      </xdr:nvSpPr>
      <xdr:spPr>
        <a:xfrm>
          <a:off x="9588500" y="160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73434</xdr:rowOff>
    </xdr:from>
    <xdr:ext cx="534377" cy="259045"/>
    <xdr:sp macro="" textlink="">
      <xdr:nvSpPr>
        <xdr:cNvPr id="493" name="テキスト ボックス 492"/>
        <xdr:cNvSpPr txBox="1"/>
      </xdr:nvSpPr>
      <xdr:spPr>
        <a:xfrm>
          <a:off x="9372111" y="158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150096</xdr:rowOff>
    </xdr:from>
    <xdr:to>
      <xdr:col>46</xdr:col>
      <xdr:colOff>38100</xdr:colOff>
      <xdr:row>95</xdr:row>
      <xdr:rowOff>80246</xdr:rowOff>
    </xdr:to>
    <xdr:sp macro="" textlink="">
      <xdr:nvSpPr>
        <xdr:cNvPr id="494" name="楕円 493"/>
        <xdr:cNvSpPr/>
      </xdr:nvSpPr>
      <xdr:spPr>
        <a:xfrm>
          <a:off x="8699500" y="162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96773</xdr:rowOff>
    </xdr:from>
    <xdr:ext cx="534377" cy="259045"/>
    <xdr:sp macro="" textlink="">
      <xdr:nvSpPr>
        <xdr:cNvPr id="495" name="テキスト ボックス 494"/>
        <xdr:cNvSpPr txBox="1"/>
      </xdr:nvSpPr>
      <xdr:spPr>
        <a:xfrm>
          <a:off x="8483111" y="1604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83986</xdr:rowOff>
    </xdr:from>
    <xdr:to>
      <xdr:col>41</xdr:col>
      <xdr:colOff>101600</xdr:colOff>
      <xdr:row>95</xdr:row>
      <xdr:rowOff>14136</xdr:rowOff>
    </xdr:to>
    <xdr:sp macro="" textlink="">
      <xdr:nvSpPr>
        <xdr:cNvPr id="496" name="楕円 495"/>
        <xdr:cNvSpPr/>
      </xdr:nvSpPr>
      <xdr:spPr>
        <a:xfrm>
          <a:off x="7810500" y="162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30663</xdr:rowOff>
    </xdr:from>
    <xdr:ext cx="534377" cy="259045"/>
    <xdr:sp macro="" textlink="">
      <xdr:nvSpPr>
        <xdr:cNvPr id="497" name="テキスト ボックス 496"/>
        <xdr:cNvSpPr txBox="1"/>
      </xdr:nvSpPr>
      <xdr:spPr>
        <a:xfrm>
          <a:off x="7594111" y="159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87666</xdr:rowOff>
    </xdr:from>
    <xdr:to>
      <xdr:col>36</xdr:col>
      <xdr:colOff>165100</xdr:colOff>
      <xdr:row>94</xdr:row>
      <xdr:rowOff>17816</xdr:rowOff>
    </xdr:to>
    <xdr:sp macro="" textlink="">
      <xdr:nvSpPr>
        <xdr:cNvPr id="498" name="楕円 497"/>
        <xdr:cNvSpPr/>
      </xdr:nvSpPr>
      <xdr:spPr>
        <a:xfrm>
          <a:off x="6921500" y="160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34343</xdr:rowOff>
    </xdr:from>
    <xdr:ext cx="534377" cy="259045"/>
    <xdr:sp macro="" textlink="">
      <xdr:nvSpPr>
        <xdr:cNvPr id="499" name="テキスト ボックス 498"/>
        <xdr:cNvSpPr txBox="1"/>
      </xdr:nvSpPr>
      <xdr:spPr>
        <a:xfrm>
          <a:off x="6705111" y="158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0" name="テキスト ボックス 50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2" name="テキスト ボックス 51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4" name="直線コネクタ 523"/>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5"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6" name="直線コネクタ 525"/>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7"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8" name="直線コネクタ 527"/>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31267</xdr:rowOff>
    </xdr:from>
    <xdr:to>
      <xdr:col>85</xdr:col>
      <xdr:colOff>127000</xdr:colOff>
      <xdr:row>35</xdr:row>
      <xdr:rowOff>80188</xdr:rowOff>
    </xdr:to>
    <xdr:cxnSp macro="">
      <xdr:nvCxnSpPr>
        <xdr:cNvPr id="529" name="直線コネクタ 528"/>
        <xdr:cNvCxnSpPr/>
      </xdr:nvCxnSpPr>
      <xdr:spPr>
        <a:xfrm flipV="1">
          <a:off x="15481300" y="5860567"/>
          <a:ext cx="838200" cy="2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30"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1" name="フローチャート: 判断 530"/>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80188</xdr:rowOff>
    </xdr:from>
    <xdr:to>
      <xdr:col>81</xdr:col>
      <xdr:colOff>50800</xdr:colOff>
      <xdr:row>36</xdr:row>
      <xdr:rowOff>11989</xdr:rowOff>
    </xdr:to>
    <xdr:cxnSp macro="">
      <xdr:nvCxnSpPr>
        <xdr:cNvPr id="532" name="直線コネクタ 531"/>
        <xdr:cNvCxnSpPr/>
      </xdr:nvCxnSpPr>
      <xdr:spPr>
        <a:xfrm flipV="1">
          <a:off x="14592300" y="6080938"/>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3" name="フローチャート: 判断 532"/>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4" name="テキスト ボックス 533"/>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158293</xdr:rowOff>
    </xdr:from>
    <xdr:to>
      <xdr:col>76</xdr:col>
      <xdr:colOff>114300</xdr:colOff>
      <xdr:row>36</xdr:row>
      <xdr:rowOff>11989</xdr:rowOff>
    </xdr:to>
    <xdr:cxnSp macro="">
      <xdr:nvCxnSpPr>
        <xdr:cNvPr id="535" name="直線コネクタ 534"/>
        <xdr:cNvCxnSpPr/>
      </xdr:nvCxnSpPr>
      <xdr:spPr>
        <a:xfrm>
          <a:off x="13703300" y="61590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6" name="フローチャート: 判断 535"/>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7" name="テキスト ボックス 536"/>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158293</xdr:rowOff>
    </xdr:from>
    <xdr:to>
      <xdr:col>71</xdr:col>
      <xdr:colOff>177800</xdr:colOff>
      <xdr:row>35</xdr:row>
      <xdr:rowOff>165303</xdr:rowOff>
    </xdr:to>
    <xdr:cxnSp macro="">
      <xdr:nvCxnSpPr>
        <xdr:cNvPr id="538" name="直線コネクタ 537"/>
        <xdr:cNvCxnSpPr/>
      </xdr:nvCxnSpPr>
      <xdr:spPr>
        <a:xfrm flipV="1">
          <a:off x="12814300" y="6159043"/>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9" name="フローチャート: 判断 538"/>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40" name="テキスト ボックス 539"/>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41" name="フローチャート: 判断 540"/>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2" name="テキスト ボックス 541"/>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151917</xdr:rowOff>
    </xdr:from>
    <xdr:to>
      <xdr:col>85</xdr:col>
      <xdr:colOff>177800</xdr:colOff>
      <xdr:row>34</xdr:row>
      <xdr:rowOff>82067</xdr:rowOff>
    </xdr:to>
    <xdr:sp macro="" textlink="">
      <xdr:nvSpPr>
        <xdr:cNvPr id="548" name="楕円 547"/>
        <xdr:cNvSpPr/>
      </xdr:nvSpPr>
      <xdr:spPr>
        <a:xfrm>
          <a:off x="16268700" y="58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3344</xdr:rowOff>
    </xdr:from>
    <xdr:ext cx="534377" cy="259045"/>
    <xdr:sp macro="" textlink="">
      <xdr:nvSpPr>
        <xdr:cNvPr id="549" name="消防費該当値テキスト"/>
        <xdr:cNvSpPr txBox="1"/>
      </xdr:nvSpPr>
      <xdr:spPr>
        <a:xfrm>
          <a:off x="16370300" y="56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29388</xdr:rowOff>
    </xdr:from>
    <xdr:to>
      <xdr:col>81</xdr:col>
      <xdr:colOff>101600</xdr:colOff>
      <xdr:row>35</xdr:row>
      <xdr:rowOff>130988</xdr:rowOff>
    </xdr:to>
    <xdr:sp macro="" textlink="">
      <xdr:nvSpPr>
        <xdr:cNvPr id="550" name="楕円 549"/>
        <xdr:cNvSpPr/>
      </xdr:nvSpPr>
      <xdr:spPr>
        <a:xfrm>
          <a:off x="15430500" y="60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147515</xdr:rowOff>
    </xdr:from>
    <xdr:ext cx="534377" cy="259045"/>
    <xdr:sp macro="" textlink="">
      <xdr:nvSpPr>
        <xdr:cNvPr id="551" name="テキスト ボックス 550"/>
        <xdr:cNvSpPr txBox="1"/>
      </xdr:nvSpPr>
      <xdr:spPr>
        <a:xfrm>
          <a:off x="15214111" y="580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132639</xdr:rowOff>
    </xdr:from>
    <xdr:to>
      <xdr:col>76</xdr:col>
      <xdr:colOff>165100</xdr:colOff>
      <xdr:row>36</xdr:row>
      <xdr:rowOff>62789</xdr:rowOff>
    </xdr:to>
    <xdr:sp macro="" textlink="">
      <xdr:nvSpPr>
        <xdr:cNvPr id="552" name="楕円 551"/>
        <xdr:cNvSpPr/>
      </xdr:nvSpPr>
      <xdr:spPr>
        <a:xfrm>
          <a:off x="14541500" y="61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79316</xdr:rowOff>
    </xdr:from>
    <xdr:ext cx="534377" cy="259045"/>
    <xdr:sp macro="" textlink="">
      <xdr:nvSpPr>
        <xdr:cNvPr id="553" name="テキスト ボックス 552"/>
        <xdr:cNvSpPr txBox="1"/>
      </xdr:nvSpPr>
      <xdr:spPr>
        <a:xfrm>
          <a:off x="14325111" y="59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107493</xdr:rowOff>
    </xdr:from>
    <xdr:to>
      <xdr:col>72</xdr:col>
      <xdr:colOff>38100</xdr:colOff>
      <xdr:row>36</xdr:row>
      <xdr:rowOff>37643</xdr:rowOff>
    </xdr:to>
    <xdr:sp macro="" textlink="">
      <xdr:nvSpPr>
        <xdr:cNvPr id="554" name="楕円 553"/>
        <xdr:cNvSpPr/>
      </xdr:nvSpPr>
      <xdr:spPr>
        <a:xfrm>
          <a:off x="13652500" y="61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54170</xdr:rowOff>
    </xdr:from>
    <xdr:ext cx="534377" cy="259045"/>
    <xdr:sp macro="" textlink="">
      <xdr:nvSpPr>
        <xdr:cNvPr id="555" name="テキスト ボックス 554"/>
        <xdr:cNvSpPr txBox="1"/>
      </xdr:nvSpPr>
      <xdr:spPr>
        <a:xfrm>
          <a:off x="13436111" y="58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114503</xdr:rowOff>
    </xdr:from>
    <xdr:to>
      <xdr:col>67</xdr:col>
      <xdr:colOff>101600</xdr:colOff>
      <xdr:row>36</xdr:row>
      <xdr:rowOff>44653</xdr:rowOff>
    </xdr:to>
    <xdr:sp macro="" textlink="">
      <xdr:nvSpPr>
        <xdr:cNvPr id="556" name="楕円 555"/>
        <xdr:cNvSpPr/>
      </xdr:nvSpPr>
      <xdr:spPr>
        <a:xfrm>
          <a:off x="12763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61180</xdr:rowOff>
    </xdr:from>
    <xdr:ext cx="534377" cy="259045"/>
    <xdr:sp macro="" textlink="">
      <xdr:nvSpPr>
        <xdr:cNvPr id="557" name="テキスト ボックス 556"/>
        <xdr:cNvSpPr txBox="1"/>
      </xdr:nvSpPr>
      <xdr:spPr>
        <a:xfrm>
          <a:off x="12547111" y="58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9" name="直線コネクタ 56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0" name="テキスト ボックス 56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1" name="直線コネクタ 57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2" name="テキスト ボックス 57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3" name="直線コネクタ 57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4" name="テキスト ボックス 57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5" name="直線コネクタ 57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6" name="テキスト ボックス 57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7" name="直線コネクタ 57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8" name="テキスト ボックス 57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9" name="直線コネクタ 57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0" name="テキスト ボックス 57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4" name="直線コネクタ 583"/>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5"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6" name="直線コネクタ 585"/>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7"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8" name="直線コネクタ 587"/>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119877</xdr:rowOff>
    </xdr:from>
    <xdr:to>
      <xdr:col>85</xdr:col>
      <xdr:colOff>127000</xdr:colOff>
      <xdr:row>56</xdr:row>
      <xdr:rowOff>9758</xdr:rowOff>
    </xdr:to>
    <xdr:cxnSp macro="">
      <xdr:nvCxnSpPr>
        <xdr:cNvPr id="589" name="直線コネクタ 588"/>
        <xdr:cNvCxnSpPr/>
      </xdr:nvCxnSpPr>
      <xdr:spPr>
        <a:xfrm flipV="1">
          <a:off x="15481300" y="9549627"/>
          <a:ext cx="838200" cy="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90"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1" name="フローチャート: 判断 590"/>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9758</xdr:rowOff>
    </xdr:from>
    <xdr:to>
      <xdr:col>81</xdr:col>
      <xdr:colOff>50800</xdr:colOff>
      <xdr:row>56</xdr:row>
      <xdr:rowOff>139210</xdr:rowOff>
    </xdr:to>
    <xdr:cxnSp macro="">
      <xdr:nvCxnSpPr>
        <xdr:cNvPr id="592" name="直線コネクタ 591"/>
        <xdr:cNvCxnSpPr/>
      </xdr:nvCxnSpPr>
      <xdr:spPr>
        <a:xfrm flipV="1">
          <a:off x="14592300" y="9610958"/>
          <a:ext cx="8890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3" name="フローチャート: 判断 592"/>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4" name="テキスト ボックス 593"/>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104381</xdr:rowOff>
    </xdr:from>
    <xdr:to>
      <xdr:col>76</xdr:col>
      <xdr:colOff>114300</xdr:colOff>
      <xdr:row>56</xdr:row>
      <xdr:rowOff>139210</xdr:rowOff>
    </xdr:to>
    <xdr:cxnSp macro="">
      <xdr:nvCxnSpPr>
        <xdr:cNvPr id="595" name="直線コネクタ 594"/>
        <xdr:cNvCxnSpPr/>
      </xdr:nvCxnSpPr>
      <xdr:spPr>
        <a:xfrm>
          <a:off x="13703300" y="9534131"/>
          <a:ext cx="889000" cy="2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6" name="フローチャート: 判断 595"/>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7" name="テキスト ボックス 596"/>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104381</xdr:rowOff>
    </xdr:from>
    <xdr:to>
      <xdr:col>71</xdr:col>
      <xdr:colOff>177800</xdr:colOff>
      <xdr:row>55</xdr:row>
      <xdr:rowOff>162478</xdr:rowOff>
    </xdr:to>
    <xdr:cxnSp macro="">
      <xdr:nvCxnSpPr>
        <xdr:cNvPr id="598" name="直線コネクタ 597"/>
        <xdr:cNvCxnSpPr/>
      </xdr:nvCxnSpPr>
      <xdr:spPr>
        <a:xfrm flipV="1">
          <a:off x="12814300" y="9534131"/>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9" name="フローチャート: 判断 598"/>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600" name="テキスト ボックス 599"/>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601" name="フローチャート: 判断 600"/>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2" name="テキスト ボックス 601"/>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69077</xdr:rowOff>
    </xdr:from>
    <xdr:to>
      <xdr:col>85</xdr:col>
      <xdr:colOff>177800</xdr:colOff>
      <xdr:row>55</xdr:row>
      <xdr:rowOff>170677</xdr:rowOff>
    </xdr:to>
    <xdr:sp macro="" textlink="">
      <xdr:nvSpPr>
        <xdr:cNvPr id="608" name="楕円 607"/>
        <xdr:cNvSpPr/>
      </xdr:nvSpPr>
      <xdr:spPr>
        <a:xfrm>
          <a:off x="16268700" y="94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91954</xdr:rowOff>
    </xdr:from>
    <xdr:ext cx="534377" cy="259045"/>
    <xdr:sp macro="" textlink="">
      <xdr:nvSpPr>
        <xdr:cNvPr id="609" name="教育費該当値テキスト"/>
        <xdr:cNvSpPr txBox="1"/>
      </xdr:nvSpPr>
      <xdr:spPr>
        <a:xfrm>
          <a:off x="16370300" y="935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130408</xdr:rowOff>
    </xdr:from>
    <xdr:to>
      <xdr:col>81</xdr:col>
      <xdr:colOff>101600</xdr:colOff>
      <xdr:row>56</xdr:row>
      <xdr:rowOff>60558</xdr:rowOff>
    </xdr:to>
    <xdr:sp macro="" textlink="">
      <xdr:nvSpPr>
        <xdr:cNvPr id="610" name="楕円 609"/>
        <xdr:cNvSpPr/>
      </xdr:nvSpPr>
      <xdr:spPr>
        <a:xfrm>
          <a:off x="15430500" y="95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77085</xdr:rowOff>
    </xdr:from>
    <xdr:ext cx="534377" cy="259045"/>
    <xdr:sp macro="" textlink="">
      <xdr:nvSpPr>
        <xdr:cNvPr id="611" name="テキスト ボックス 610"/>
        <xdr:cNvSpPr txBox="1"/>
      </xdr:nvSpPr>
      <xdr:spPr>
        <a:xfrm>
          <a:off x="15214111" y="93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88410</xdr:rowOff>
    </xdr:from>
    <xdr:to>
      <xdr:col>76</xdr:col>
      <xdr:colOff>165100</xdr:colOff>
      <xdr:row>57</xdr:row>
      <xdr:rowOff>18560</xdr:rowOff>
    </xdr:to>
    <xdr:sp macro="" textlink="">
      <xdr:nvSpPr>
        <xdr:cNvPr id="612" name="楕円 611"/>
        <xdr:cNvSpPr/>
      </xdr:nvSpPr>
      <xdr:spPr>
        <a:xfrm>
          <a:off x="14541500" y="96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35087</xdr:rowOff>
    </xdr:from>
    <xdr:ext cx="534377" cy="259045"/>
    <xdr:sp macro="" textlink="">
      <xdr:nvSpPr>
        <xdr:cNvPr id="613" name="テキスト ボックス 612"/>
        <xdr:cNvSpPr txBox="1"/>
      </xdr:nvSpPr>
      <xdr:spPr>
        <a:xfrm>
          <a:off x="14325111" y="946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53581</xdr:rowOff>
    </xdr:from>
    <xdr:to>
      <xdr:col>72</xdr:col>
      <xdr:colOff>38100</xdr:colOff>
      <xdr:row>55</xdr:row>
      <xdr:rowOff>155181</xdr:rowOff>
    </xdr:to>
    <xdr:sp macro="" textlink="">
      <xdr:nvSpPr>
        <xdr:cNvPr id="614" name="楕円 613"/>
        <xdr:cNvSpPr/>
      </xdr:nvSpPr>
      <xdr:spPr>
        <a:xfrm>
          <a:off x="13652500" y="9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258</xdr:rowOff>
    </xdr:from>
    <xdr:ext cx="534377" cy="259045"/>
    <xdr:sp macro="" textlink="">
      <xdr:nvSpPr>
        <xdr:cNvPr id="615" name="テキスト ボックス 614"/>
        <xdr:cNvSpPr txBox="1"/>
      </xdr:nvSpPr>
      <xdr:spPr>
        <a:xfrm>
          <a:off x="13436111" y="92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111678</xdr:rowOff>
    </xdr:from>
    <xdr:to>
      <xdr:col>67</xdr:col>
      <xdr:colOff>101600</xdr:colOff>
      <xdr:row>56</xdr:row>
      <xdr:rowOff>41828</xdr:rowOff>
    </xdr:to>
    <xdr:sp macro="" textlink="">
      <xdr:nvSpPr>
        <xdr:cNvPr id="616" name="楕円 615"/>
        <xdr:cNvSpPr/>
      </xdr:nvSpPr>
      <xdr:spPr>
        <a:xfrm>
          <a:off x="12763500" y="9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58355</xdr:rowOff>
    </xdr:from>
    <xdr:ext cx="534377" cy="259045"/>
    <xdr:sp macro="" textlink="">
      <xdr:nvSpPr>
        <xdr:cNvPr id="617" name="テキスト ボックス 616"/>
        <xdr:cNvSpPr txBox="1"/>
      </xdr:nvSpPr>
      <xdr:spPr>
        <a:xfrm>
          <a:off x="12547111" y="93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8" name="直線コネクタ 62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9" name="テキスト ボックス 62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0" name="直線コネクタ 62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1" name="テキスト ボックス 63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2" name="直線コネクタ 63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3" name="テキスト ボックス 63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4" name="直線コネクタ 63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5" name="テキスト ボックス 63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9" name="直線コネクタ 638"/>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40"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1" name="直線コネクタ 64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2"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3" name="直線コネクタ 642"/>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48214</xdr:rowOff>
    </xdr:from>
    <xdr:to>
      <xdr:col>85</xdr:col>
      <xdr:colOff>127000</xdr:colOff>
      <xdr:row>76</xdr:row>
      <xdr:rowOff>169098</xdr:rowOff>
    </xdr:to>
    <xdr:cxnSp macro="">
      <xdr:nvCxnSpPr>
        <xdr:cNvPr id="644" name="直線コネクタ 643"/>
        <xdr:cNvCxnSpPr/>
      </xdr:nvCxnSpPr>
      <xdr:spPr>
        <a:xfrm>
          <a:off x="15481300" y="12392614"/>
          <a:ext cx="838200" cy="80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5" name="災害復旧費平均値テキスト"/>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6" name="フローチャート: 判断 645"/>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48214</xdr:rowOff>
    </xdr:from>
    <xdr:to>
      <xdr:col>81</xdr:col>
      <xdr:colOff>50800</xdr:colOff>
      <xdr:row>76</xdr:row>
      <xdr:rowOff>103581</xdr:rowOff>
    </xdr:to>
    <xdr:cxnSp macro="">
      <xdr:nvCxnSpPr>
        <xdr:cNvPr id="647" name="直線コネクタ 646"/>
        <xdr:cNvCxnSpPr/>
      </xdr:nvCxnSpPr>
      <xdr:spPr>
        <a:xfrm flipV="1">
          <a:off x="14592300" y="12392614"/>
          <a:ext cx="889000" cy="7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8" name="フローチャート: 判断 647"/>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9" name="テキスト ボックス 648"/>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103581</xdr:rowOff>
    </xdr:from>
    <xdr:to>
      <xdr:col>76</xdr:col>
      <xdr:colOff>114300</xdr:colOff>
      <xdr:row>77</xdr:row>
      <xdr:rowOff>134716</xdr:rowOff>
    </xdr:to>
    <xdr:cxnSp macro="">
      <xdr:nvCxnSpPr>
        <xdr:cNvPr id="650" name="直線コネクタ 649"/>
        <xdr:cNvCxnSpPr/>
      </xdr:nvCxnSpPr>
      <xdr:spPr>
        <a:xfrm flipV="1">
          <a:off x="13703300" y="13133781"/>
          <a:ext cx="889000" cy="20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1" name="フローチャート: 判断 650"/>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2" name="テキスト ボックス 651"/>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131607</xdr:rowOff>
    </xdr:from>
    <xdr:to>
      <xdr:col>71</xdr:col>
      <xdr:colOff>177800</xdr:colOff>
      <xdr:row>77</xdr:row>
      <xdr:rowOff>134716</xdr:rowOff>
    </xdr:to>
    <xdr:cxnSp macro="">
      <xdr:nvCxnSpPr>
        <xdr:cNvPr id="653" name="直線コネクタ 652"/>
        <xdr:cNvCxnSpPr/>
      </xdr:nvCxnSpPr>
      <xdr:spPr>
        <a:xfrm>
          <a:off x="12814300" y="12990357"/>
          <a:ext cx="889000" cy="3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4" name="フローチャート: 判断 653"/>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5" name="テキスト ボックス 654"/>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6" name="フローチャート: 判断 655"/>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7" name="テキスト ボックス 656"/>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118298</xdr:rowOff>
    </xdr:from>
    <xdr:to>
      <xdr:col>85</xdr:col>
      <xdr:colOff>177800</xdr:colOff>
      <xdr:row>77</xdr:row>
      <xdr:rowOff>48448</xdr:rowOff>
    </xdr:to>
    <xdr:sp macro="" textlink="">
      <xdr:nvSpPr>
        <xdr:cNvPr id="663" name="楕円 662"/>
        <xdr:cNvSpPr/>
      </xdr:nvSpPr>
      <xdr:spPr>
        <a:xfrm>
          <a:off x="16268700" y="131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141175</xdr:rowOff>
    </xdr:from>
    <xdr:ext cx="469744" cy="259045"/>
    <xdr:sp macro="" textlink="">
      <xdr:nvSpPr>
        <xdr:cNvPr id="664" name="災害復旧費該当値テキスト"/>
        <xdr:cNvSpPr txBox="1"/>
      </xdr:nvSpPr>
      <xdr:spPr>
        <a:xfrm>
          <a:off x="16370300" y="1299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168864</xdr:rowOff>
    </xdr:from>
    <xdr:to>
      <xdr:col>81</xdr:col>
      <xdr:colOff>101600</xdr:colOff>
      <xdr:row>72</xdr:row>
      <xdr:rowOff>99014</xdr:rowOff>
    </xdr:to>
    <xdr:sp macro="" textlink="">
      <xdr:nvSpPr>
        <xdr:cNvPr id="665" name="楕円 664"/>
        <xdr:cNvSpPr/>
      </xdr:nvSpPr>
      <xdr:spPr>
        <a:xfrm>
          <a:off x="15430500" y="123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115541</xdr:rowOff>
    </xdr:from>
    <xdr:ext cx="534377" cy="259045"/>
    <xdr:sp macro="" textlink="">
      <xdr:nvSpPr>
        <xdr:cNvPr id="666" name="テキスト ボックス 665"/>
        <xdr:cNvSpPr txBox="1"/>
      </xdr:nvSpPr>
      <xdr:spPr>
        <a:xfrm>
          <a:off x="15214111" y="121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52781</xdr:rowOff>
    </xdr:from>
    <xdr:to>
      <xdr:col>76</xdr:col>
      <xdr:colOff>165100</xdr:colOff>
      <xdr:row>76</xdr:row>
      <xdr:rowOff>154381</xdr:rowOff>
    </xdr:to>
    <xdr:sp macro="" textlink="">
      <xdr:nvSpPr>
        <xdr:cNvPr id="667" name="楕円 666"/>
        <xdr:cNvSpPr/>
      </xdr:nvSpPr>
      <xdr:spPr>
        <a:xfrm>
          <a:off x="14541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170908</xdr:rowOff>
    </xdr:from>
    <xdr:ext cx="469744" cy="259045"/>
    <xdr:sp macro="" textlink="">
      <xdr:nvSpPr>
        <xdr:cNvPr id="668" name="テキスト ボックス 667"/>
        <xdr:cNvSpPr txBox="1"/>
      </xdr:nvSpPr>
      <xdr:spPr>
        <a:xfrm>
          <a:off x="14357428" y="1285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83916</xdr:rowOff>
    </xdr:from>
    <xdr:to>
      <xdr:col>72</xdr:col>
      <xdr:colOff>38100</xdr:colOff>
      <xdr:row>78</xdr:row>
      <xdr:rowOff>14066</xdr:rowOff>
    </xdr:to>
    <xdr:sp macro="" textlink="">
      <xdr:nvSpPr>
        <xdr:cNvPr id="669" name="楕円 668"/>
        <xdr:cNvSpPr/>
      </xdr:nvSpPr>
      <xdr:spPr>
        <a:xfrm>
          <a:off x="13652500" y="132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30593</xdr:rowOff>
    </xdr:from>
    <xdr:ext cx="469744" cy="259045"/>
    <xdr:sp macro="" textlink="">
      <xdr:nvSpPr>
        <xdr:cNvPr id="670" name="テキスト ボックス 669"/>
        <xdr:cNvSpPr txBox="1"/>
      </xdr:nvSpPr>
      <xdr:spPr>
        <a:xfrm>
          <a:off x="13468428" y="130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80807</xdr:rowOff>
    </xdr:from>
    <xdr:to>
      <xdr:col>67</xdr:col>
      <xdr:colOff>101600</xdr:colOff>
      <xdr:row>76</xdr:row>
      <xdr:rowOff>10957</xdr:rowOff>
    </xdr:to>
    <xdr:sp macro="" textlink="">
      <xdr:nvSpPr>
        <xdr:cNvPr id="671" name="楕円 670"/>
        <xdr:cNvSpPr/>
      </xdr:nvSpPr>
      <xdr:spPr>
        <a:xfrm>
          <a:off x="12763500" y="129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27484</xdr:rowOff>
    </xdr:from>
    <xdr:ext cx="534377" cy="259045"/>
    <xdr:sp macro="" textlink="">
      <xdr:nvSpPr>
        <xdr:cNvPr id="672" name="テキスト ボックス 671"/>
        <xdr:cNvSpPr txBox="1"/>
      </xdr:nvSpPr>
      <xdr:spPr>
        <a:xfrm>
          <a:off x="12547111" y="127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6" name="直線コネクタ 695"/>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7"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8" name="直線コネクタ 697"/>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9"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25845</xdr:rowOff>
    </xdr:from>
    <xdr:to>
      <xdr:col>85</xdr:col>
      <xdr:colOff>127000</xdr:colOff>
      <xdr:row>90</xdr:row>
      <xdr:rowOff>73025</xdr:rowOff>
    </xdr:to>
    <xdr:cxnSp macro="">
      <xdr:nvCxnSpPr>
        <xdr:cNvPr id="701" name="直線コネクタ 700"/>
        <xdr:cNvCxnSpPr/>
      </xdr:nvCxnSpPr>
      <xdr:spPr>
        <a:xfrm>
          <a:off x="15481300" y="15456345"/>
          <a:ext cx="8382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2"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3" name="フローチャート: 判断 702"/>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25845</xdr:rowOff>
    </xdr:from>
    <xdr:to>
      <xdr:col>81</xdr:col>
      <xdr:colOff>50800</xdr:colOff>
      <xdr:row>90</xdr:row>
      <xdr:rowOff>55283</xdr:rowOff>
    </xdr:to>
    <xdr:cxnSp macro="">
      <xdr:nvCxnSpPr>
        <xdr:cNvPr id="704" name="直線コネクタ 703"/>
        <xdr:cNvCxnSpPr/>
      </xdr:nvCxnSpPr>
      <xdr:spPr>
        <a:xfrm flipV="1">
          <a:off x="14592300" y="15456345"/>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5" name="フローチャート: 判断 704"/>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6" name="テキスト ボックス 705"/>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55283</xdr:rowOff>
    </xdr:from>
    <xdr:to>
      <xdr:col>76</xdr:col>
      <xdr:colOff>114300</xdr:colOff>
      <xdr:row>91</xdr:row>
      <xdr:rowOff>114046</xdr:rowOff>
    </xdr:to>
    <xdr:cxnSp macro="">
      <xdr:nvCxnSpPr>
        <xdr:cNvPr id="707" name="直線コネクタ 706"/>
        <xdr:cNvCxnSpPr/>
      </xdr:nvCxnSpPr>
      <xdr:spPr>
        <a:xfrm flipV="1">
          <a:off x="13703300" y="15485783"/>
          <a:ext cx="889000" cy="2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8" name="フローチャート: 判断 707"/>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9" name="テキスト ボックス 708"/>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145492</xdr:rowOff>
    </xdr:from>
    <xdr:to>
      <xdr:col>71</xdr:col>
      <xdr:colOff>177800</xdr:colOff>
      <xdr:row>91</xdr:row>
      <xdr:rowOff>114046</xdr:rowOff>
    </xdr:to>
    <xdr:cxnSp macro="">
      <xdr:nvCxnSpPr>
        <xdr:cNvPr id="710" name="直線コネクタ 709"/>
        <xdr:cNvCxnSpPr/>
      </xdr:nvCxnSpPr>
      <xdr:spPr>
        <a:xfrm>
          <a:off x="12814300" y="15575992"/>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11" name="フローチャート: 判断 710"/>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2" name="テキスト ボックス 711"/>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3" name="フローチャート: 判断 712"/>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4" name="テキスト ボックス 713"/>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22225</xdr:rowOff>
    </xdr:from>
    <xdr:to>
      <xdr:col>85</xdr:col>
      <xdr:colOff>177800</xdr:colOff>
      <xdr:row>90</xdr:row>
      <xdr:rowOff>123825</xdr:rowOff>
    </xdr:to>
    <xdr:sp macro="" textlink="">
      <xdr:nvSpPr>
        <xdr:cNvPr id="720" name="楕円 719"/>
        <xdr:cNvSpPr/>
      </xdr:nvSpPr>
      <xdr:spPr>
        <a:xfrm>
          <a:off x="16268700" y="154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146702</xdr:rowOff>
    </xdr:from>
    <xdr:ext cx="599010" cy="259045"/>
    <xdr:sp macro="" textlink="">
      <xdr:nvSpPr>
        <xdr:cNvPr id="721" name="公債費該当値テキスト"/>
        <xdr:cNvSpPr txBox="1"/>
      </xdr:nvSpPr>
      <xdr:spPr>
        <a:xfrm>
          <a:off x="16370300" y="1540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146495</xdr:rowOff>
    </xdr:from>
    <xdr:to>
      <xdr:col>81</xdr:col>
      <xdr:colOff>101600</xdr:colOff>
      <xdr:row>90</xdr:row>
      <xdr:rowOff>76645</xdr:rowOff>
    </xdr:to>
    <xdr:sp macro="" textlink="">
      <xdr:nvSpPr>
        <xdr:cNvPr id="722" name="楕円 721"/>
        <xdr:cNvSpPr/>
      </xdr:nvSpPr>
      <xdr:spPr>
        <a:xfrm>
          <a:off x="15430500" y="154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93172</xdr:rowOff>
    </xdr:from>
    <xdr:ext cx="599010" cy="259045"/>
    <xdr:sp macro="" textlink="">
      <xdr:nvSpPr>
        <xdr:cNvPr id="723" name="テキスト ボックス 722"/>
        <xdr:cNvSpPr txBox="1"/>
      </xdr:nvSpPr>
      <xdr:spPr>
        <a:xfrm>
          <a:off x="15181795" y="1518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4483</xdr:rowOff>
    </xdr:from>
    <xdr:to>
      <xdr:col>76</xdr:col>
      <xdr:colOff>165100</xdr:colOff>
      <xdr:row>90</xdr:row>
      <xdr:rowOff>106083</xdr:rowOff>
    </xdr:to>
    <xdr:sp macro="" textlink="">
      <xdr:nvSpPr>
        <xdr:cNvPr id="724" name="楕円 723"/>
        <xdr:cNvSpPr/>
      </xdr:nvSpPr>
      <xdr:spPr>
        <a:xfrm>
          <a:off x="14541500" y="154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122610</xdr:rowOff>
    </xdr:from>
    <xdr:ext cx="599010" cy="259045"/>
    <xdr:sp macro="" textlink="">
      <xdr:nvSpPr>
        <xdr:cNvPr id="725" name="テキスト ボックス 724"/>
        <xdr:cNvSpPr txBox="1"/>
      </xdr:nvSpPr>
      <xdr:spPr>
        <a:xfrm>
          <a:off x="14292795"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63246</xdr:rowOff>
    </xdr:from>
    <xdr:to>
      <xdr:col>72</xdr:col>
      <xdr:colOff>38100</xdr:colOff>
      <xdr:row>91</xdr:row>
      <xdr:rowOff>164846</xdr:rowOff>
    </xdr:to>
    <xdr:sp macro="" textlink="">
      <xdr:nvSpPr>
        <xdr:cNvPr id="726" name="楕円 725"/>
        <xdr:cNvSpPr/>
      </xdr:nvSpPr>
      <xdr:spPr>
        <a:xfrm>
          <a:off x="13652500" y="156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9923</xdr:rowOff>
    </xdr:from>
    <xdr:ext cx="599010" cy="259045"/>
    <xdr:sp macro="" textlink="">
      <xdr:nvSpPr>
        <xdr:cNvPr id="727" name="テキスト ボックス 726"/>
        <xdr:cNvSpPr txBox="1"/>
      </xdr:nvSpPr>
      <xdr:spPr>
        <a:xfrm>
          <a:off x="13403795" y="1544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94692</xdr:rowOff>
    </xdr:from>
    <xdr:to>
      <xdr:col>67</xdr:col>
      <xdr:colOff>101600</xdr:colOff>
      <xdr:row>91</xdr:row>
      <xdr:rowOff>24842</xdr:rowOff>
    </xdr:to>
    <xdr:sp macro="" textlink="">
      <xdr:nvSpPr>
        <xdr:cNvPr id="728" name="楕円 727"/>
        <xdr:cNvSpPr/>
      </xdr:nvSpPr>
      <xdr:spPr>
        <a:xfrm>
          <a:off x="12763500" y="155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41369</xdr:rowOff>
    </xdr:from>
    <xdr:ext cx="599010" cy="259045"/>
    <xdr:sp macro="" textlink="">
      <xdr:nvSpPr>
        <xdr:cNvPr id="729" name="テキスト ボックス 728"/>
        <xdr:cNvSpPr txBox="1"/>
      </xdr:nvSpPr>
      <xdr:spPr>
        <a:xfrm>
          <a:off x="12514795" y="153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3" name="テキスト ボックス 74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5" name="テキスト ボックス 74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7" name="テキスト ボックス 74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1" name="直線コネクタ 750"/>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2"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4"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5" name="直線コネクタ 754"/>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7"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8" name="フローチャート: 判断 757"/>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60" name="フローチャート: 判断 759"/>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1" name="テキスト ボックス 760"/>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3" name="フローチャート: 判断 762"/>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4" name="テキスト ボックス 763"/>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6" name="フローチャート: 判断 765"/>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7" name="テキスト ボックス 766"/>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8" name="フローチャート: 判断 767"/>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9" name="テキスト ボックス 768"/>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6"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千円となっており、類似団体と比較して一人当たりコストが高い状況となっている。これはふるさと寄附金の増加に伴う返礼品代やふるさと応援基金への積立が大きくなっているほか、令和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年度に市有財産有効活用推進基金に</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億円の積立を行ったことが原因であり、今後も高い水準で推移していくと見込まれる。</a:t>
          </a:r>
        </a:p>
        <a:p>
          <a:r>
            <a:rPr kumimoji="1" lang="ja-JP" altLang="en-US" sz="1200">
              <a:latin typeface="ＭＳ Ｐゴシック" panose="020B0600070205080204" pitchFamily="50" charset="-128"/>
              <a:ea typeface="ＭＳ Ｐゴシック" panose="020B0600070205080204" pitchFamily="50" charset="-128"/>
            </a:rPr>
            <a:t>○農林水産業費・商工費は住民一人当たりそれぞれ</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浜田市が推進する総合振興計画に基づき、特に重点的な取り組みを行っていることが原因となっている。</a:t>
          </a:r>
        </a:p>
        <a:p>
          <a:r>
            <a:rPr kumimoji="1" lang="ja-JP" altLang="en-US" sz="12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千円となっており、類似団体と比較して一人当たりコストが高い状況となっている。前年度と比較して大幅な減となっているが、これは主には、令和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月に発生した豪雨災害等の災害復旧事業費の減によるものである。</a:t>
          </a:r>
        </a:p>
        <a:p>
          <a:r>
            <a:rPr kumimoji="1" lang="ja-JP" altLang="en-US" sz="1200">
              <a:latin typeface="ＭＳ Ｐゴシック" panose="020B0600070205080204" pitchFamily="50" charset="-128"/>
              <a:ea typeface="ＭＳ Ｐゴシック" panose="020B0600070205080204" pitchFamily="50" charset="-128"/>
            </a:rPr>
            <a:t>○公債費は住民一人あたり</a:t>
          </a:r>
          <a:r>
            <a:rPr kumimoji="1" lang="en-US" altLang="ja-JP" sz="1200">
              <a:latin typeface="ＭＳ Ｐゴシック" panose="020B0600070205080204" pitchFamily="50" charset="-128"/>
              <a:ea typeface="ＭＳ Ｐゴシック" panose="020B0600070205080204" pitchFamily="50" charset="-128"/>
            </a:rPr>
            <a:t>119</a:t>
          </a:r>
          <a:r>
            <a:rPr kumimoji="1" lang="ja-JP" altLang="en-US" sz="12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想定されている将来的な財政悪化に備えて財政調整基金の積立を行っており、実質単年度収支も財政調整基金の積立や地方債の繰上償還により黒字を維持している。比較的改善傾向にある財政状況であるが、今後は国勢調査人口の置き換え等による普通交付税の減少が見込まれる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額は生じていないが、一般会計からの各会計への繰出は依然として減らず、一般会計の負担は大きい。今後も引き続き繰出対象会計の収入確保を念頭に置き、繰出額を減少させ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年度までに集中的に投資を行ったことによる影響により増加傾向にあったが、令和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年度より減少に転じている</a:t>
          </a:r>
        </a:p>
        <a:p>
          <a:r>
            <a:rPr kumimoji="1" lang="ja-JP" altLang="en-US" sz="1100">
              <a:latin typeface="ＭＳ ゴシック" pitchFamily="49" charset="-128"/>
              <a:ea typeface="ＭＳ ゴシック" pitchFamily="49" charset="-128"/>
            </a:rPr>
            <a:t>○満期一括償還地方債に係る年度割相当額：平成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億円の計</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億円の</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年割相当額が算入。平成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年度で発行終了、令和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年度で償還終了となっており、令和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年度からは皆減</a:t>
          </a:r>
        </a:p>
        <a:p>
          <a:r>
            <a:rPr kumimoji="1" lang="ja-JP" altLang="en-US" sz="1100">
              <a:latin typeface="ＭＳ ゴシック" pitchFamily="49" charset="-128"/>
              <a:ea typeface="ＭＳ ゴシック" pitchFamily="49" charset="-128"/>
            </a:rPr>
            <a:t>○公営企業債の元利償還金に対する繰入金：水道事業及び公共下水道事業の元利償還金の減に伴う繰入金の減</a:t>
          </a:r>
        </a:p>
        <a:p>
          <a:r>
            <a:rPr kumimoji="1" lang="ja-JP" altLang="en-US" sz="110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年度で償還終了</a:t>
          </a:r>
        </a:p>
        <a:p>
          <a:r>
            <a:rPr kumimoji="1" lang="ja-JP" altLang="en-US" sz="1100">
              <a:latin typeface="ＭＳ ゴシック" pitchFamily="49" charset="-128"/>
              <a:ea typeface="ＭＳ ゴシック" pitchFamily="49" charset="-128"/>
            </a:rPr>
            <a:t>○算入公債費等：交付税算入の手厚い地方債の借入へのシフトを行い令和元年度まで増加傾向であったが、地方債残高が減っていることからも令和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年度以降は減少傾向</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a:t>
          </a: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年度まで市場公募債を発行していたが、その後は発行していない。また、平成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年度市場公募債の償還についても令和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年度までの集中投資期間を終え、平成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年度から地方債発行額の減による地方債残高の減</a:t>
          </a:r>
        </a:p>
        <a:p>
          <a:r>
            <a:rPr kumimoji="1" lang="ja-JP" altLang="en-US" sz="1200">
              <a:latin typeface="ＭＳ ゴシック" pitchFamily="49" charset="-128"/>
              <a:ea typeface="ＭＳ ゴシック" pitchFamily="49" charset="-128"/>
            </a:rPr>
            <a:t>○公営企業債等繰入見込額：公営企業債残高自体が減ったうえ、算入率（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か年平均）も減となり、繰入見込額が減</a:t>
          </a:r>
        </a:p>
        <a:p>
          <a:r>
            <a:rPr kumimoji="1" lang="ja-JP" altLang="en-US" sz="1200">
              <a:latin typeface="ＭＳ ゴシック" pitchFamily="49" charset="-128"/>
              <a:ea typeface="ＭＳ ゴシック" pitchFamily="49" charset="-128"/>
            </a:rPr>
            <a:t>○退職手当負担見込額：組合等積立額の増に伴う将来負担額の減</a:t>
          </a:r>
        </a:p>
        <a:p>
          <a:r>
            <a:rPr kumimoji="1" lang="ja-JP" altLang="en-US" sz="1200">
              <a:latin typeface="ＭＳ ゴシック" pitchFamily="49" charset="-128"/>
              <a:ea typeface="ＭＳ ゴシック" pitchFamily="49" charset="-128"/>
            </a:rPr>
            <a:t>○充当可能基金：決算剰余金の財政調整基金等基金への積立の影響による増</a:t>
          </a:r>
        </a:p>
        <a:p>
          <a:r>
            <a:rPr kumimoji="1" lang="ja-JP" altLang="en-US" sz="1200">
              <a:latin typeface="ＭＳ ゴシック" pitchFamily="49" charset="-128"/>
              <a:ea typeface="ＭＳ ゴシック" pitchFamily="49" charset="-128"/>
            </a:rPr>
            <a:t>○充当可能特定歳入：地方債を財源とする貸付金の償還や住宅使用料の充当見込額の減の影響を受け、全体として減</a:t>
          </a:r>
        </a:p>
        <a:p>
          <a:r>
            <a:rPr kumimoji="1" lang="ja-JP" altLang="en-US" sz="1200">
              <a:latin typeface="ＭＳ ゴシック" pitchFamily="49" charset="-128"/>
              <a:ea typeface="ＭＳ ゴシック" pitchFamily="49" charset="-128"/>
            </a:rPr>
            <a:t>○基準財政需要額算入見込額：平成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年度までの集中投資期間を終え、平成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島根県浜田市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その他特定目的基金の計画的な活用による取崩しを行った一方で、普通交付税の追加交付による臨時財政対策債償還基金費相当額の積立や、前年度決算剰余金の一部の積立を行ったことにより、基金全体は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①ふるさと応援基金・・・伝統芸能、自然環境、高齢者福祉・地域医療、青少年の健全化などに関する事業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②まちづくり振興基金・・・一体的なまちづくりの推進に資するための事業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③公共施設長寿命化等推進基金・・・公共施設の修繕、改修等による長寿命化及び除却に関する事業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④市有財産有効活用推進基金・・・市有財産の処分等のための事業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経済的な理由により就学が困難な生徒又は学生に対し、奨学金を貸与するための事業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ふるさと応援基金や公共施設長寿命化等推進基金の計画的な活用による取崩しを行った一方で、市有財産有効活用推進基金の積立をしたことにより、その他特定目的基金全体としては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百万円の取崩しが見込まれており、ふるさと応援基金は減少する見込みである。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年度までにかけて、基金を活用した中山間地域の活性化のための共通事業（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百万円）を実施する予定であり、まちづくり振興基金は減少する見込みである。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年度は取崩しを行わず、前年度決算剰余金の一部の積立てを行ったため、基金全体は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地方交付税の減少（国勢調査人口の置き換え等による）が想定されており、収支調整により財政調整基金は減少する見込みである。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年度は取崩しを行わず、普通交付税追加交付分（臨時財政対策債償還基金費）や雇用促進住宅納付金等の積立を行ったことにより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年度以降も市債の繰上償還に伴う取崩しを行う予定としており、基金残高は減少していく見込みである。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40240024</v>
      </c>
      <c r="BO4" s="371"/>
      <c r="BP4" s="371"/>
      <c r="BQ4" s="371"/>
      <c r="BR4" s="371"/>
      <c r="BS4" s="371"/>
      <c r="BT4" s="371"/>
      <c r="BU4" s="372"/>
      <c r="BV4" s="370">
        <v>42103833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39235546</v>
      </c>
      <c r="BO5" s="408"/>
      <c r="BP5" s="408"/>
      <c r="BQ5" s="408"/>
      <c r="BR5" s="408"/>
      <c r="BS5" s="408"/>
      <c r="BT5" s="408"/>
      <c r="BU5" s="409"/>
      <c r="BV5" s="407">
        <v>40703785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91.6</v>
      </c>
      <c r="CU5" s="405"/>
      <c r="CV5" s="405"/>
      <c r="CW5" s="405"/>
      <c r="CX5" s="405"/>
      <c r="CY5" s="405"/>
      <c r="CZ5" s="405"/>
      <c r="DA5" s="406"/>
      <c r="DB5" s="404">
        <v>94.3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1004478</v>
      </c>
      <c r="BO6" s="408"/>
      <c r="BP6" s="408"/>
      <c r="BQ6" s="408"/>
      <c r="BR6" s="408"/>
      <c r="BS6" s="408"/>
      <c r="BT6" s="408"/>
      <c r="BU6" s="409"/>
      <c r="BV6" s="407">
        <v>1400048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v>
      </c>
      <c r="CU6" s="445"/>
      <c r="CV6" s="445"/>
      <c r="CW6" s="445"/>
      <c r="CX6" s="445"/>
      <c r="CY6" s="445"/>
      <c r="CZ6" s="445"/>
      <c r="DA6" s="446"/>
      <c r="DB6" s="444">
        <v>95.5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160204</v>
      </c>
      <c r="BO7" s="408"/>
      <c r="BP7" s="408"/>
      <c r="BQ7" s="408"/>
      <c r="BR7" s="408"/>
      <c r="BS7" s="408"/>
      <c r="BT7" s="408"/>
      <c r="BU7" s="409"/>
      <c r="BV7" s="407">
        <v>295044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20778814</v>
      </c>
      <c r="CU7" s="408"/>
      <c r="CV7" s="408"/>
      <c r="CW7" s="408"/>
      <c r="CX7" s="408"/>
      <c r="CY7" s="408"/>
      <c r="CZ7" s="408"/>
      <c r="DA7" s="409"/>
      <c r="DB7" s="407">
        <v>20344889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844274</v>
      </c>
      <c r="BO8" s="408"/>
      <c r="BP8" s="408"/>
      <c r="BQ8" s="408"/>
      <c r="BR8" s="408"/>
      <c r="BS8" s="408"/>
      <c r="BT8" s="408"/>
      <c r="BU8" s="409"/>
      <c r="BV8" s="407">
        <v>1105004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0.38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54592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-260730</v>
      </c>
      <c r="BO9" s="408"/>
      <c r="BP9" s="408"/>
      <c r="BQ9" s="408"/>
      <c r="BR9" s="408"/>
      <c r="BS9" s="408"/>
      <c r="BT9" s="408"/>
      <c r="BU9" s="409"/>
      <c r="BV9" s="407">
        <v>19230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21.7</v>
      </c>
      <c r="CU9" s="405"/>
      <c r="CV9" s="405"/>
      <c r="CW9" s="405"/>
      <c r="CX9" s="405"/>
      <c r="CY9" s="405"/>
      <c r="CZ9" s="405"/>
      <c r="DA9" s="406"/>
      <c r="DB9" s="404">
        <v>23.5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58105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567017</v>
      </c>
      <c r="BO10" s="408"/>
      <c r="BP10" s="408"/>
      <c r="BQ10" s="408"/>
      <c r="BR10" s="408"/>
      <c r="BS10" s="408"/>
      <c r="BT10" s="408"/>
      <c r="BU10" s="409"/>
      <c r="BV10" s="407">
        <v>555613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855476</v>
      </c>
      <c r="BO11" s="408"/>
      <c r="BP11" s="408"/>
      <c r="BQ11" s="408"/>
      <c r="BR11" s="408"/>
      <c r="BS11" s="408"/>
      <c r="BT11" s="408"/>
      <c r="BU11" s="409"/>
      <c r="BV11" s="407">
        <v>832516</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49678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49019</v>
      </c>
      <c r="S13" s="492"/>
      <c r="T13" s="492"/>
      <c r="U13" s="492"/>
      <c r="V13" s="493"/>
      <c r="W13" s="423" t="s">
        <v>131</v>
      </c>
      <c r="X13" s="424"/>
      <c r="Y13" s="424"/>
      <c r="Z13" s="424"/>
      <c r="AA13" s="424"/>
      <c r="AB13" s="414"/>
      <c r="AC13" s="458">
        <v>1588</v>
      </c>
      <c r="AD13" s="459"/>
      <c r="AE13" s="459"/>
      <c r="AF13" s="459"/>
      <c r="AG13" s="501"/>
      <c r="AH13" s="458">
        <v>2013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1161763</v>
      </c>
      <c r="BO13" s="408"/>
      <c r="BP13" s="408"/>
      <c r="BQ13" s="408"/>
      <c r="BR13" s="408"/>
      <c r="BS13" s="408"/>
      <c r="BT13" s="408"/>
      <c r="BU13" s="409"/>
      <c r="BV13" s="407">
        <v>1407359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10.5</v>
      </c>
      <c r="CU13" s="405"/>
      <c r="CV13" s="405"/>
      <c r="CW13" s="405"/>
      <c r="CX13" s="405"/>
      <c r="CY13" s="405"/>
      <c r="CZ13" s="405"/>
      <c r="DA13" s="406"/>
      <c r="DB13" s="404">
        <v>10.8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50681</v>
      </c>
      <c r="S14" s="492"/>
      <c r="T14" s="492"/>
      <c r="U14" s="492"/>
      <c r="V14" s="493"/>
      <c r="W14" s="397"/>
      <c r="X14" s="398"/>
      <c r="Y14" s="398"/>
      <c r="Z14" s="398"/>
      <c r="AA14" s="398"/>
      <c r="AB14" s="387"/>
      <c r="AC14" s="494">
        <v>5.9</v>
      </c>
      <c r="AD14" s="495"/>
      <c r="AE14" s="495"/>
      <c r="AF14" s="495"/>
      <c r="AG14" s="496"/>
      <c r="AH14" s="494">
        <v>7.2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6.3</v>
      </c>
      <c r="CU14" s="506"/>
      <c r="CV14" s="506"/>
      <c r="CW14" s="506"/>
      <c r="CX14" s="506"/>
      <c r="CY14" s="506"/>
      <c r="CZ14" s="506"/>
      <c r="DA14" s="507"/>
      <c r="DB14" s="505">
        <v>20.9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50073</v>
      </c>
      <c r="S15" s="492"/>
      <c r="T15" s="492"/>
      <c r="U15" s="492"/>
      <c r="V15" s="493"/>
      <c r="W15" s="423" t="s">
        <v>137</v>
      </c>
      <c r="X15" s="424"/>
      <c r="Y15" s="424"/>
      <c r="Z15" s="424"/>
      <c r="AA15" s="424"/>
      <c r="AB15" s="414"/>
      <c r="AC15" s="458">
        <v>5809</v>
      </c>
      <c r="AD15" s="459"/>
      <c r="AE15" s="459"/>
      <c r="AF15" s="459"/>
      <c r="AG15" s="501"/>
      <c r="AH15" s="458">
        <v>5830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8757430</v>
      </c>
      <c r="BO15" s="371"/>
      <c r="BP15" s="371"/>
      <c r="BQ15" s="371"/>
      <c r="BR15" s="371"/>
      <c r="BS15" s="371"/>
      <c r="BT15" s="371"/>
      <c r="BU15" s="372"/>
      <c r="BV15" s="370">
        <v>7018631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21.7</v>
      </c>
      <c r="AD16" s="495"/>
      <c r="AE16" s="495"/>
      <c r="AF16" s="495"/>
      <c r="AG16" s="496"/>
      <c r="AH16" s="494">
        <v>20.9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18306222</v>
      </c>
      <c r="BO16" s="408"/>
      <c r="BP16" s="408"/>
      <c r="BQ16" s="408"/>
      <c r="BR16" s="408"/>
      <c r="BS16" s="408"/>
      <c r="BT16" s="408"/>
      <c r="BU16" s="409"/>
      <c r="BV16" s="407">
        <v>18271593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19329</v>
      </c>
      <c r="AD17" s="459"/>
      <c r="AE17" s="459"/>
      <c r="AF17" s="459"/>
      <c r="AG17" s="501"/>
      <c r="AH17" s="458">
        <v>20046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11133182</v>
      </c>
      <c r="BO17" s="408"/>
      <c r="BP17" s="408"/>
      <c r="BQ17" s="408"/>
      <c r="BR17" s="408"/>
      <c r="BS17" s="408"/>
      <c r="BT17" s="408"/>
      <c r="BU17" s="409"/>
      <c r="BV17" s="407">
        <v>8837978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690.64</v>
      </c>
      <c r="M18" s="531"/>
      <c r="N18" s="531"/>
      <c r="O18" s="531"/>
      <c r="P18" s="531"/>
      <c r="Q18" s="531"/>
      <c r="R18" s="532"/>
      <c r="S18" s="532"/>
      <c r="T18" s="532"/>
      <c r="U18" s="532"/>
      <c r="V18" s="533"/>
      <c r="W18" s="425"/>
      <c r="X18" s="426"/>
      <c r="Y18" s="426"/>
      <c r="Z18" s="426"/>
      <c r="AA18" s="426"/>
      <c r="AB18" s="417"/>
      <c r="AC18" s="534">
        <v>72.3</v>
      </c>
      <c r="AD18" s="535"/>
      <c r="AE18" s="535"/>
      <c r="AF18" s="535"/>
      <c r="AG18" s="536"/>
      <c r="AH18" s="534">
        <v>71.900000000000006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19764180</v>
      </c>
      <c r="BO18" s="408"/>
      <c r="BP18" s="408"/>
      <c r="BQ18" s="408"/>
      <c r="BR18" s="408"/>
      <c r="BS18" s="408"/>
      <c r="BT18" s="408"/>
      <c r="BU18" s="409"/>
      <c r="BV18" s="407">
        <v>19822789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26846849</v>
      </c>
      <c r="BO19" s="408"/>
      <c r="BP19" s="408"/>
      <c r="BQ19" s="408"/>
      <c r="BR19" s="408"/>
      <c r="BS19" s="408"/>
      <c r="BT19" s="408"/>
      <c r="BU19" s="409"/>
      <c r="BV19" s="407">
        <v>26106546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24370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40789934</v>
      </c>
      <c r="BO22" s="371"/>
      <c r="BP22" s="371"/>
      <c r="BQ22" s="371"/>
      <c r="BR22" s="371"/>
      <c r="BS22" s="371"/>
      <c r="BT22" s="371"/>
      <c r="BU22" s="372"/>
      <c r="BV22" s="370">
        <v>44067553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27683184</v>
      </c>
      <c r="BO23" s="408"/>
      <c r="BP23" s="408"/>
      <c r="BQ23" s="408"/>
      <c r="BR23" s="408"/>
      <c r="BS23" s="408"/>
      <c r="BT23" s="408"/>
      <c r="BU23" s="409"/>
      <c r="BV23" s="407">
        <v>29634962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8600</v>
      </c>
      <c r="R24" s="459"/>
      <c r="S24" s="459"/>
      <c r="T24" s="459"/>
      <c r="U24" s="459"/>
      <c r="V24" s="501"/>
      <c r="W24" s="553"/>
      <c r="X24" s="554"/>
      <c r="Y24" s="555"/>
      <c r="Z24" s="457" t="s">
        <v>162</v>
      </c>
      <c r="AA24" s="437"/>
      <c r="AB24" s="437"/>
      <c r="AC24" s="437"/>
      <c r="AD24" s="437"/>
      <c r="AE24" s="437"/>
      <c r="AF24" s="437"/>
      <c r="AG24" s="438"/>
      <c r="AH24" s="458">
        <v>548</v>
      </c>
      <c r="AI24" s="459"/>
      <c r="AJ24" s="459"/>
      <c r="AK24" s="459"/>
      <c r="AL24" s="501"/>
      <c r="AM24" s="458">
        <v>1788124</v>
      </c>
      <c r="AN24" s="459"/>
      <c r="AO24" s="459"/>
      <c r="AP24" s="459"/>
      <c r="AQ24" s="459"/>
      <c r="AR24" s="501"/>
      <c r="AS24" s="458">
        <v>3263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32647979</v>
      </c>
      <c r="BO24" s="408"/>
      <c r="BP24" s="408"/>
      <c r="BQ24" s="408"/>
      <c r="BR24" s="408"/>
      <c r="BS24" s="408"/>
      <c r="BT24" s="408"/>
      <c r="BU24" s="409"/>
      <c r="BV24" s="407">
        <v>34515903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7100</v>
      </c>
      <c r="R25" s="459"/>
      <c r="S25" s="459"/>
      <c r="T25" s="459"/>
      <c r="U25" s="459"/>
      <c r="V25" s="501"/>
      <c r="W25" s="553"/>
      <c r="X25" s="554"/>
      <c r="Y25" s="555"/>
      <c r="Z25" s="457" t="s">
        <v>165</v>
      </c>
      <c r="AA25" s="437"/>
      <c r="AB25" s="437"/>
      <c r="AC25" s="437"/>
      <c r="AD25" s="437"/>
      <c r="AE25" s="437"/>
      <c r="AF25" s="437"/>
      <c r="AG25" s="438"/>
      <c r="AH25" s="458">
        <v>123</v>
      </c>
      <c r="AI25" s="459"/>
      <c r="AJ25" s="459"/>
      <c r="AK25" s="459"/>
      <c r="AL25" s="501"/>
      <c r="AM25" s="458">
        <v>399504</v>
      </c>
      <c r="AN25" s="459"/>
      <c r="AO25" s="459"/>
      <c r="AP25" s="459"/>
      <c r="AQ25" s="459"/>
      <c r="AR25" s="501"/>
      <c r="AS25" s="458">
        <v>3248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2886846</v>
      </c>
      <c r="BO25" s="371"/>
      <c r="BP25" s="371"/>
      <c r="BQ25" s="371"/>
      <c r="BR25" s="371"/>
      <c r="BS25" s="371"/>
      <c r="BT25" s="371"/>
      <c r="BU25" s="372"/>
      <c r="BV25" s="370">
        <v>2592715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6300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33525</v>
      </c>
      <c r="AN26" s="459"/>
      <c r="AO26" s="459"/>
      <c r="AP26" s="459"/>
      <c r="AQ26" s="459"/>
      <c r="AR26" s="501"/>
      <c r="AS26" s="458">
        <v>3725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4500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14670</v>
      </c>
      <c r="AN27" s="459"/>
      <c r="AO27" s="459"/>
      <c r="AP27" s="459"/>
      <c r="AQ27" s="459"/>
      <c r="AR27" s="501"/>
      <c r="AS27" s="458">
        <v>2934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1181429</v>
      </c>
      <c r="BO27" s="527"/>
      <c r="BP27" s="527"/>
      <c r="BQ27" s="527"/>
      <c r="BR27" s="527"/>
      <c r="BS27" s="527"/>
      <c r="BT27" s="527"/>
      <c r="BU27" s="528"/>
      <c r="BV27" s="526">
        <v>1181420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5681412</v>
      </c>
      <c r="BO28" s="371"/>
      <c r="BP28" s="371"/>
      <c r="BQ28" s="371"/>
      <c r="BR28" s="371"/>
      <c r="BS28" s="371"/>
      <c r="BT28" s="371"/>
      <c r="BU28" s="372"/>
      <c r="BV28" s="370">
        <v>5114395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3500</v>
      </c>
      <c r="R29" s="459"/>
      <c r="S29" s="459"/>
      <c r="T29" s="459"/>
      <c r="U29" s="459"/>
      <c r="V29" s="501"/>
      <c r="W29" s="556"/>
      <c r="X29" s="557"/>
      <c r="Y29" s="558"/>
      <c r="Z29" s="457" t="s">
        <v>177</v>
      </c>
      <c r="AA29" s="437"/>
      <c r="AB29" s="437"/>
      <c r="AC29" s="437"/>
      <c r="AD29" s="437"/>
      <c r="AE29" s="437"/>
      <c r="AF29" s="437"/>
      <c r="AG29" s="438"/>
      <c r="AH29" s="458">
        <v>553</v>
      </c>
      <c r="AI29" s="459"/>
      <c r="AJ29" s="459"/>
      <c r="AK29" s="459"/>
      <c r="AL29" s="501"/>
      <c r="AM29" s="458">
        <v>1802794</v>
      </c>
      <c r="AN29" s="459"/>
      <c r="AO29" s="459"/>
      <c r="AP29" s="459"/>
      <c r="AQ29" s="459"/>
      <c r="AR29" s="501"/>
      <c r="AS29" s="458">
        <v>3260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3737384</v>
      </c>
      <c r="BO29" s="408"/>
      <c r="BP29" s="408"/>
      <c r="BQ29" s="408"/>
      <c r="BR29" s="408"/>
      <c r="BS29" s="408"/>
      <c r="BT29" s="408"/>
      <c r="BU29" s="409"/>
      <c r="BV29" s="407">
        <v>3620743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7100069</v>
      </c>
      <c r="BO30" s="527"/>
      <c r="BP30" s="527"/>
      <c r="BQ30" s="527"/>
      <c r="BR30" s="527"/>
      <c r="BS30" s="527"/>
      <c r="BT30" s="527"/>
      <c r="BU30" s="528"/>
      <c r="BV30" s="526">
        <v>6964327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浜田地区広域行政組合（普通）</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金城開発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IF('各会計、関係団体の財政状況及び健全化判断比率'!B36="","",'各会計、関係団体の財政状況及び健全化判断比率'!B36)</f>
        <v>漁業集落排水事業特別会計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浜田地区広域行政組合（介護保険）</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島根県西部山村振興財団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駐車場事業特別会計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公共下水道事業会計</v>
      </c>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IF('各会計、関係団体の財政状況及び健全化判断比率'!B37="","",'各会計、関係団体の財政状況及び健全化判断比率'!B37)</f>
        <v>生活排水処理事業特別会計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島根県市町村総合事務組合（普通）</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石見ケーブルビジョン</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島根県後期高齢者医療広域連合（普通）</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浜田漁港排水浄化管理センター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島根県後期高齢者医療広域連合（後期高齢）</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浜田市土地開発公社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22</v>
      </c>
      <c r="CP39" s="597"/>
      <c r="CQ39" s="598" t="str">
        <f>IF('各会計、関係団体の財政状況及び健全化判断比率'!BS12="","",'各会計、関係団体の財政状況及び健全化判断比率'!BS12)</f>
        <v>浜田市教育文化振興事業団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23</v>
      </c>
      <c r="CP40" s="597"/>
      <c r="CQ40" s="598" t="str">
        <f>IF('各会計、関係団体の財政状況及び健全化判断比率'!BS13="","",'各会計、関係団体の財政状況及び健全化判断比率'!BS13)</f>
        <v>三隅町農業支援センターみらい</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24</v>
      </c>
      <c r="CP41" s="597"/>
      <c r="CQ41" s="598" t="str">
        <f>IF('各会計、関係団体の財政状況及び健全化判断比率'!BS14="","",'各会計、関係団体の財政状況及び健全化判断比率'!BS14)</f>
        <v>島根県西部勤労者共済会</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EwaMojwKa38xvjMG1BSan5OeTSGzgi1JyvsKeyt68RNtC6QPgsxMeEIXUI4j/RTsFLFNJxjQWk0mMLFjfL4Qg==" saltValue="PIWaPe2M9GlY3/UmKz1b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9788029</v>
      </c>
      <c r="S5" s="613"/>
      <c r="T5" s="613"/>
      <c r="U5" s="613"/>
      <c r="V5" s="613"/>
      <c r="W5" s="613"/>
      <c r="X5" s="613"/>
      <c r="Y5" s="614"/>
      <c r="Z5" s="615">
        <v>24.3</v>
      </c>
      <c r="AA5" s="615"/>
      <c r="AB5" s="615"/>
      <c r="AC5" s="615"/>
      <c r="AD5" s="616">
        <v>9788029</v>
      </c>
      <c r="AE5" s="616"/>
      <c r="AF5" s="616"/>
      <c r="AG5" s="616"/>
      <c r="AH5" s="616"/>
      <c r="AI5" s="616"/>
      <c r="AJ5" s="616"/>
      <c r="AK5" s="616"/>
      <c r="AL5" s="617">
        <v>45.6</v>
      </c>
      <c r="AM5" s="618"/>
      <c r="AN5" s="618"/>
      <c r="AO5" s="619"/>
      <c r="AP5" s="609" t="s">
        <v>216</v>
      </c>
      <c r="AQ5" s="610"/>
      <c r="AR5" s="610"/>
      <c r="AS5" s="610"/>
      <c r="AT5" s="610"/>
      <c r="AU5" s="610"/>
      <c r="AV5" s="610"/>
      <c r="AW5" s="610"/>
      <c r="AX5" s="610"/>
      <c r="AY5" s="610"/>
      <c r="AZ5" s="610"/>
      <c r="BA5" s="610"/>
      <c r="BB5" s="610"/>
      <c r="BC5" s="610"/>
      <c r="BD5" s="610"/>
      <c r="BE5" s="610"/>
      <c r="BF5" s="611"/>
      <c r="BG5" s="623">
        <v>9784984</v>
      </c>
      <c r="BH5" s="624"/>
      <c r="BI5" s="624"/>
      <c r="BJ5" s="624"/>
      <c r="BK5" s="624"/>
      <c r="BL5" s="624"/>
      <c r="BM5" s="624"/>
      <c r="BN5" s="625"/>
      <c r="BO5" s="626">
        <v>100</v>
      </c>
      <c r="BP5" s="626"/>
      <c r="BQ5" s="626"/>
      <c r="BR5" s="626"/>
      <c r="BS5" s="627">
        <v>582835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401971</v>
      </c>
      <c r="S6" s="624"/>
      <c r="T6" s="624"/>
      <c r="U6" s="624"/>
      <c r="V6" s="624"/>
      <c r="W6" s="624"/>
      <c r="X6" s="624"/>
      <c r="Y6" s="625"/>
      <c r="Z6" s="626">
        <v>1</v>
      </c>
      <c r="AA6" s="626"/>
      <c r="AB6" s="626"/>
      <c r="AC6" s="626"/>
      <c r="AD6" s="627">
        <v>401971</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9784984</v>
      </c>
      <c r="BH6" s="624"/>
      <c r="BI6" s="624"/>
      <c r="BJ6" s="624"/>
      <c r="BK6" s="624"/>
      <c r="BL6" s="624"/>
      <c r="BM6" s="624"/>
      <c r="BN6" s="625"/>
      <c r="BO6" s="626">
        <v>100</v>
      </c>
      <c r="BP6" s="626"/>
      <c r="BQ6" s="626"/>
      <c r="BR6" s="626"/>
      <c r="BS6" s="627">
        <v>582835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222523</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221582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5067</v>
      </c>
      <c r="S7" s="624"/>
      <c r="T7" s="624"/>
      <c r="U7" s="624"/>
      <c r="V7" s="624"/>
      <c r="W7" s="624"/>
      <c r="X7" s="624"/>
      <c r="Y7" s="625"/>
      <c r="Z7" s="626">
        <v>0</v>
      </c>
      <c r="AA7" s="626"/>
      <c r="AB7" s="626"/>
      <c r="AC7" s="626"/>
      <c r="AD7" s="627">
        <v>5067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2922360</v>
      </c>
      <c r="BH7" s="624"/>
      <c r="BI7" s="624"/>
      <c r="BJ7" s="624"/>
      <c r="BK7" s="624"/>
      <c r="BL7" s="624"/>
      <c r="BM7" s="624"/>
      <c r="BN7" s="625"/>
      <c r="BO7" s="626">
        <v>29.9</v>
      </c>
      <c r="BP7" s="626"/>
      <c r="BQ7" s="626"/>
      <c r="BR7" s="626"/>
      <c r="BS7" s="627">
        <v>161479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6487552</v>
      </c>
      <c r="CS7" s="624"/>
      <c r="CT7" s="624"/>
      <c r="CU7" s="624"/>
      <c r="CV7" s="624"/>
      <c r="CW7" s="624"/>
      <c r="CX7" s="624"/>
      <c r="CY7" s="625"/>
      <c r="CZ7" s="626">
        <v>16.5</v>
      </c>
      <c r="DA7" s="626"/>
      <c r="DB7" s="626"/>
      <c r="DC7" s="626"/>
      <c r="DD7" s="632">
        <v>447064</v>
      </c>
      <c r="DE7" s="624"/>
      <c r="DF7" s="624"/>
      <c r="DG7" s="624"/>
      <c r="DH7" s="624"/>
      <c r="DI7" s="624"/>
      <c r="DJ7" s="624"/>
      <c r="DK7" s="624"/>
      <c r="DL7" s="624"/>
      <c r="DM7" s="624"/>
      <c r="DN7" s="624"/>
      <c r="DO7" s="624"/>
      <c r="DP7" s="625"/>
      <c r="DQ7" s="632">
        <v>4303329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27235</v>
      </c>
      <c r="S8" s="624"/>
      <c r="T8" s="624"/>
      <c r="U8" s="624"/>
      <c r="V8" s="624"/>
      <c r="W8" s="624"/>
      <c r="X8" s="624"/>
      <c r="Y8" s="625"/>
      <c r="Z8" s="626">
        <v>0.1</v>
      </c>
      <c r="AA8" s="626"/>
      <c r="AB8" s="626"/>
      <c r="AC8" s="626"/>
      <c r="AD8" s="627">
        <v>27235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90859</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12402870</v>
      </c>
      <c r="CS8" s="624"/>
      <c r="CT8" s="624"/>
      <c r="CU8" s="624"/>
      <c r="CV8" s="624"/>
      <c r="CW8" s="624"/>
      <c r="CX8" s="624"/>
      <c r="CY8" s="625"/>
      <c r="CZ8" s="626">
        <v>31.6</v>
      </c>
      <c r="DA8" s="626"/>
      <c r="DB8" s="626"/>
      <c r="DC8" s="626"/>
      <c r="DD8" s="632">
        <v>275869</v>
      </c>
      <c r="DE8" s="624"/>
      <c r="DF8" s="624"/>
      <c r="DG8" s="624"/>
      <c r="DH8" s="624"/>
      <c r="DI8" s="624"/>
      <c r="DJ8" s="624"/>
      <c r="DK8" s="624"/>
      <c r="DL8" s="624"/>
      <c r="DM8" s="624"/>
      <c r="DN8" s="624"/>
      <c r="DO8" s="624"/>
      <c r="DP8" s="625"/>
      <c r="DQ8" s="632">
        <v>6708256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28497</v>
      </c>
      <c r="S9" s="624"/>
      <c r="T9" s="624"/>
      <c r="U9" s="624"/>
      <c r="V9" s="624"/>
      <c r="W9" s="624"/>
      <c r="X9" s="624"/>
      <c r="Y9" s="625"/>
      <c r="Z9" s="626">
        <v>0.1</v>
      </c>
      <c r="AA9" s="626"/>
      <c r="AB9" s="626"/>
      <c r="AC9" s="626"/>
      <c r="AD9" s="627">
        <v>28497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2182293</v>
      </c>
      <c r="BH9" s="624"/>
      <c r="BI9" s="624"/>
      <c r="BJ9" s="624"/>
      <c r="BK9" s="624"/>
      <c r="BL9" s="624"/>
      <c r="BM9" s="624"/>
      <c r="BN9" s="625"/>
      <c r="BO9" s="626">
        <v>22.3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3026952</v>
      </c>
      <c r="CS9" s="624"/>
      <c r="CT9" s="624"/>
      <c r="CU9" s="624"/>
      <c r="CV9" s="624"/>
      <c r="CW9" s="624"/>
      <c r="CX9" s="624"/>
      <c r="CY9" s="625"/>
      <c r="CZ9" s="626">
        <v>7.7</v>
      </c>
      <c r="DA9" s="626"/>
      <c r="DB9" s="626"/>
      <c r="DC9" s="626"/>
      <c r="DD9" s="632">
        <v>130289</v>
      </c>
      <c r="DE9" s="624"/>
      <c r="DF9" s="624"/>
      <c r="DG9" s="624"/>
      <c r="DH9" s="624"/>
      <c r="DI9" s="624"/>
      <c r="DJ9" s="624"/>
      <c r="DK9" s="624"/>
      <c r="DL9" s="624"/>
      <c r="DM9" s="624"/>
      <c r="DN9" s="624"/>
      <c r="DO9" s="624"/>
      <c r="DP9" s="625"/>
      <c r="DQ9" s="632">
        <v>2246850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202869</v>
      </c>
      <c r="BH10" s="624"/>
      <c r="BI10" s="624"/>
      <c r="BJ10" s="624"/>
      <c r="BK10" s="624"/>
      <c r="BL10" s="624"/>
      <c r="BM10" s="624"/>
      <c r="BN10" s="625"/>
      <c r="BO10" s="626">
        <v>2.1</v>
      </c>
      <c r="BP10" s="626"/>
      <c r="BQ10" s="626"/>
      <c r="BR10" s="626"/>
      <c r="BS10" s="627">
        <v>33787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33749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14406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1351131</v>
      </c>
      <c r="S11" s="624"/>
      <c r="T11" s="624"/>
      <c r="U11" s="624"/>
      <c r="V11" s="624"/>
      <c r="W11" s="624"/>
      <c r="X11" s="624"/>
      <c r="Y11" s="625"/>
      <c r="Z11" s="628">
        <v>3.4</v>
      </c>
      <c r="AA11" s="629"/>
      <c r="AB11" s="629"/>
      <c r="AC11" s="635"/>
      <c r="AD11" s="632">
        <v>1351131</v>
      </c>
      <c r="AE11" s="624"/>
      <c r="AF11" s="624"/>
      <c r="AG11" s="624"/>
      <c r="AH11" s="624"/>
      <c r="AI11" s="624"/>
      <c r="AJ11" s="624"/>
      <c r="AK11" s="625"/>
      <c r="AL11" s="628">
        <v>6.3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446339</v>
      </c>
      <c r="BH11" s="624"/>
      <c r="BI11" s="624"/>
      <c r="BJ11" s="624"/>
      <c r="BK11" s="624"/>
      <c r="BL11" s="624"/>
      <c r="BM11" s="624"/>
      <c r="BN11" s="625"/>
      <c r="BO11" s="626">
        <v>4.5999999999999996</v>
      </c>
      <c r="BP11" s="626"/>
      <c r="BQ11" s="626"/>
      <c r="BR11" s="626"/>
      <c r="BS11" s="627">
        <v>127692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1694595</v>
      </c>
      <c r="CS11" s="624"/>
      <c r="CT11" s="624"/>
      <c r="CU11" s="624"/>
      <c r="CV11" s="624"/>
      <c r="CW11" s="624"/>
      <c r="CX11" s="624"/>
      <c r="CY11" s="625"/>
      <c r="CZ11" s="626">
        <v>4.3</v>
      </c>
      <c r="DA11" s="626"/>
      <c r="DB11" s="626"/>
      <c r="DC11" s="626"/>
      <c r="DD11" s="632">
        <v>321170</v>
      </c>
      <c r="DE11" s="624"/>
      <c r="DF11" s="624"/>
      <c r="DG11" s="624"/>
      <c r="DH11" s="624"/>
      <c r="DI11" s="624"/>
      <c r="DJ11" s="624"/>
      <c r="DK11" s="624"/>
      <c r="DL11" s="624"/>
      <c r="DM11" s="624"/>
      <c r="DN11" s="624"/>
      <c r="DO11" s="624"/>
      <c r="DP11" s="625"/>
      <c r="DQ11" s="632">
        <v>1049924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15215</v>
      </c>
      <c r="S12" s="624"/>
      <c r="T12" s="624"/>
      <c r="U12" s="624"/>
      <c r="V12" s="624"/>
      <c r="W12" s="624"/>
      <c r="X12" s="624"/>
      <c r="Y12" s="625"/>
      <c r="Z12" s="626">
        <v>0</v>
      </c>
      <c r="AA12" s="626"/>
      <c r="AB12" s="626"/>
      <c r="AC12" s="626"/>
      <c r="AD12" s="627">
        <v>15215</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6270785</v>
      </c>
      <c r="BH12" s="624"/>
      <c r="BI12" s="624"/>
      <c r="BJ12" s="624"/>
      <c r="BK12" s="624"/>
      <c r="BL12" s="624"/>
      <c r="BM12" s="624"/>
      <c r="BN12" s="625"/>
      <c r="BO12" s="626">
        <v>64.099999999999994</v>
      </c>
      <c r="BP12" s="626"/>
      <c r="BQ12" s="626"/>
      <c r="BR12" s="626"/>
      <c r="BS12" s="627">
        <v>415050</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1386310</v>
      </c>
      <c r="CS12" s="624"/>
      <c r="CT12" s="624"/>
      <c r="CU12" s="624"/>
      <c r="CV12" s="624"/>
      <c r="CW12" s="624"/>
      <c r="CX12" s="624"/>
      <c r="CY12" s="625"/>
      <c r="CZ12" s="626">
        <v>3.5</v>
      </c>
      <c r="DA12" s="626"/>
      <c r="DB12" s="626"/>
      <c r="DC12" s="626"/>
      <c r="DD12" s="632">
        <v>458417</v>
      </c>
      <c r="DE12" s="624"/>
      <c r="DF12" s="624"/>
      <c r="DG12" s="624"/>
      <c r="DH12" s="624"/>
      <c r="DI12" s="624"/>
      <c r="DJ12" s="624"/>
      <c r="DK12" s="624"/>
      <c r="DL12" s="624"/>
      <c r="DM12" s="624"/>
      <c r="DN12" s="624"/>
      <c r="DO12" s="624"/>
      <c r="DP12" s="625"/>
      <c r="DQ12" s="632">
        <v>869435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6203706</v>
      </c>
      <c r="BH13" s="624"/>
      <c r="BI13" s="624"/>
      <c r="BJ13" s="624"/>
      <c r="BK13" s="624"/>
      <c r="BL13" s="624"/>
      <c r="BM13" s="624"/>
      <c r="BN13" s="625"/>
      <c r="BO13" s="626">
        <v>63.4</v>
      </c>
      <c r="BP13" s="626"/>
      <c r="BQ13" s="626"/>
      <c r="BR13" s="626"/>
      <c r="BS13" s="627">
        <v>415050</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3068391</v>
      </c>
      <c r="CS13" s="624"/>
      <c r="CT13" s="624"/>
      <c r="CU13" s="624"/>
      <c r="CV13" s="624"/>
      <c r="CW13" s="624"/>
      <c r="CX13" s="624"/>
      <c r="CY13" s="625"/>
      <c r="CZ13" s="626">
        <v>7.8</v>
      </c>
      <c r="DA13" s="626"/>
      <c r="DB13" s="626"/>
      <c r="DC13" s="626"/>
      <c r="DD13" s="632">
        <v>1761528</v>
      </c>
      <c r="DE13" s="624"/>
      <c r="DF13" s="624"/>
      <c r="DG13" s="624"/>
      <c r="DH13" s="624"/>
      <c r="DI13" s="624"/>
      <c r="DJ13" s="624"/>
      <c r="DK13" s="624"/>
      <c r="DL13" s="624"/>
      <c r="DM13" s="624"/>
      <c r="DN13" s="624"/>
      <c r="DO13" s="624"/>
      <c r="DP13" s="625"/>
      <c r="DQ13" s="632">
        <v>1276674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2060</v>
      </c>
      <c r="S14" s="624"/>
      <c r="T14" s="624"/>
      <c r="U14" s="624"/>
      <c r="V14" s="624"/>
      <c r="W14" s="624"/>
      <c r="X14" s="624"/>
      <c r="Y14" s="625"/>
      <c r="Z14" s="626">
        <v>0</v>
      </c>
      <c r="AA14" s="626"/>
      <c r="AB14" s="626"/>
      <c r="AC14" s="626"/>
      <c r="AD14" s="627">
        <v>2060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219372</v>
      </c>
      <c r="BH14" s="624"/>
      <c r="BI14" s="624"/>
      <c r="BJ14" s="624"/>
      <c r="BK14" s="624"/>
      <c r="BL14" s="624"/>
      <c r="BM14" s="624"/>
      <c r="BN14" s="625"/>
      <c r="BO14" s="626">
        <v>2.2000000000000002</v>
      </c>
      <c r="BP14" s="626"/>
      <c r="BQ14" s="626"/>
      <c r="BR14" s="626"/>
      <c r="BS14" s="627">
        <v>6306</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1631718</v>
      </c>
      <c r="CS14" s="624"/>
      <c r="CT14" s="624"/>
      <c r="CU14" s="624"/>
      <c r="CV14" s="624"/>
      <c r="CW14" s="624"/>
      <c r="CX14" s="624"/>
      <c r="CY14" s="625"/>
      <c r="CZ14" s="626">
        <v>4.2</v>
      </c>
      <c r="DA14" s="626"/>
      <c r="DB14" s="626"/>
      <c r="DC14" s="626"/>
      <c r="DD14" s="632">
        <v>378324</v>
      </c>
      <c r="DE14" s="624"/>
      <c r="DF14" s="624"/>
      <c r="DG14" s="624"/>
      <c r="DH14" s="624"/>
      <c r="DI14" s="624"/>
      <c r="DJ14" s="624"/>
      <c r="DK14" s="624"/>
      <c r="DL14" s="624"/>
      <c r="DM14" s="624"/>
      <c r="DN14" s="624"/>
      <c r="DO14" s="624"/>
      <c r="DP14" s="625"/>
      <c r="DQ14" s="632">
        <v>1237462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372467</v>
      </c>
      <c r="BH15" s="624"/>
      <c r="BI15" s="624"/>
      <c r="BJ15" s="624"/>
      <c r="BK15" s="624"/>
      <c r="BL15" s="624"/>
      <c r="BM15" s="624"/>
      <c r="BN15" s="625"/>
      <c r="BO15" s="626">
        <v>3.8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3016151</v>
      </c>
      <c r="CS15" s="624"/>
      <c r="CT15" s="624"/>
      <c r="CU15" s="624"/>
      <c r="CV15" s="624"/>
      <c r="CW15" s="624"/>
      <c r="CX15" s="624"/>
      <c r="CY15" s="625"/>
      <c r="CZ15" s="626">
        <v>7.7</v>
      </c>
      <c r="DA15" s="626"/>
      <c r="DB15" s="626"/>
      <c r="DC15" s="626"/>
      <c r="DD15" s="632">
        <v>581070</v>
      </c>
      <c r="DE15" s="624"/>
      <c r="DF15" s="624"/>
      <c r="DG15" s="624"/>
      <c r="DH15" s="624"/>
      <c r="DI15" s="624"/>
      <c r="DJ15" s="624"/>
      <c r="DK15" s="624"/>
      <c r="DL15" s="624"/>
      <c r="DM15" s="624"/>
      <c r="DN15" s="624"/>
      <c r="DO15" s="624"/>
      <c r="DP15" s="625"/>
      <c r="DQ15" s="632">
        <v>2191708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23523</v>
      </c>
      <c r="S16" s="624"/>
      <c r="T16" s="624"/>
      <c r="U16" s="624"/>
      <c r="V16" s="624"/>
      <c r="W16" s="624"/>
      <c r="X16" s="624"/>
      <c r="Y16" s="625"/>
      <c r="Z16" s="626">
        <v>0.1</v>
      </c>
      <c r="AA16" s="626"/>
      <c r="AB16" s="626"/>
      <c r="AC16" s="626"/>
      <c r="AD16" s="627">
        <v>23523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340641</v>
      </c>
      <c r="CS16" s="624"/>
      <c r="CT16" s="624"/>
      <c r="CU16" s="624"/>
      <c r="CV16" s="624"/>
      <c r="CW16" s="624"/>
      <c r="CX16" s="624"/>
      <c r="CY16" s="625"/>
      <c r="CZ16" s="626">
        <v>0.9</v>
      </c>
      <c r="DA16" s="626"/>
      <c r="DB16" s="626"/>
      <c r="DC16" s="626"/>
      <c r="DD16" s="632" t="s">
        <v>122</v>
      </c>
      <c r="DE16" s="624"/>
      <c r="DF16" s="624"/>
      <c r="DG16" s="624"/>
      <c r="DH16" s="624"/>
      <c r="DI16" s="624"/>
      <c r="DJ16" s="624"/>
      <c r="DK16" s="624"/>
      <c r="DL16" s="624"/>
      <c r="DM16" s="624"/>
      <c r="DN16" s="624"/>
      <c r="DO16" s="624"/>
      <c r="DP16" s="625"/>
      <c r="DQ16" s="632">
        <v>4401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137130</v>
      </c>
      <c r="S17" s="624"/>
      <c r="T17" s="624"/>
      <c r="U17" s="624"/>
      <c r="V17" s="624"/>
      <c r="W17" s="624"/>
      <c r="X17" s="624"/>
      <c r="Y17" s="625"/>
      <c r="Z17" s="626">
        <v>0.3</v>
      </c>
      <c r="AA17" s="626"/>
      <c r="AB17" s="626"/>
      <c r="AC17" s="626"/>
      <c r="AD17" s="627">
        <v>137130</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5924094</v>
      </c>
      <c r="CS17" s="624"/>
      <c r="CT17" s="624"/>
      <c r="CU17" s="624"/>
      <c r="CV17" s="624"/>
      <c r="CW17" s="624"/>
      <c r="CX17" s="624"/>
      <c r="CY17" s="625"/>
      <c r="CZ17" s="626">
        <v>15.1</v>
      </c>
      <c r="DA17" s="626"/>
      <c r="DB17" s="626"/>
      <c r="DC17" s="626"/>
      <c r="DD17" s="632" t="s">
        <v>122</v>
      </c>
      <c r="DE17" s="624"/>
      <c r="DF17" s="624"/>
      <c r="DG17" s="624"/>
      <c r="DH17" s="624"/>
      <c r="DI17" s="624"/>
      <c r="DJ17" s="624"/>
      <c r="DK17" s="624"/>
      <c r="DL17" s="624"/>
      <c r="DM17" s="624"/>
      <c r="DN17" s="624"/>
      <c r="DO17" s="624"/>
      <c r="DP17" s="625"/>
      <c r="DQ17" s="632">
        <v>5838867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37965</v>
      </c>
      <c r="S18" s="624"/>
      <c r="T18" s="624"/>
      <c r="U18" s="624"/>
      <c r="V18" s="624"/>
      <c r="W18" s="624"/>
      <c r="X18" s="624"/>
      <c r="Y18" s="625"/>
      <c r="Z18" s="626">
        <v>0.1</v>
      </c>
      <c r="AA18" s="626"/>
      <c r="AB18" s="626"/>
      <c r="AC18" s="626"/>
      <c r="AD18" s="627">
        <v>37965</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35757</v>
      </c>
      <c r="S19" s="624"/>
      <c r="T19" s="624"/>
      <c r="U19" s="624"/>
      <c r="V19" s="624"/>
      <c r="W19" s="624"/>
      <c r="X19" s="624"/>
      <c r="Y19" s="625"/>
      <c r="Z19" s="626">
        <v>0.1</v>
      </c>
      <c r="AA19" s="626"/>
      <c r="AB19" s="626"/>
      <c r="AC19" s="626"/>
      <c r="AD19" s="627">
        <v>35757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3045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2208</v>
      </c>
      <c r="S20" s="624"/>
      <c r="T20" s="624"/>
      <c r="U20" s="624"/>
      <c r="V20" s="624"/>
      <c r="W20" s="624"/>
      <c r="X20" s="624"/>
      <c r="Y20" s="625"/>
      <c r="Z20" s="626">
        <v>0</v>
      </c>
      <c r="AA20" s="626"/>
      <c r="AB20" s="626"/>
      <c r="AC20" s="626"/>
      <c r="AD20" s="627">
        <v>2208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3045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39235546</v>
      </c>
      <c r="CS20" s="624"/>
      <c r="CT20" s="624"/>
      <c r="CU20" s="624"/>
      <c r="CV20" s="624"/>
      <c r="CW20" s="624"/>
      <c r="CX20" s="624"/>
      <c r="CY20" s="625"/>
      <c r="CZ20" s="626">
        <v>100</v>
      </c>
      <c r="DA20" s="626"/>
      <c r="DB20" s="626"/>
      <c r="DC20" s="626"/>
      <c r="DD20" s="632">
        <v>4353731</v>
      </c>
      <c r="DE20" s="624"/>
      <c r="DF20" s="624"/>
      <c r="DG20" s="624"/>
      <c r="DH20" s="624"/>
      <c r="DI20" s="624"/>
      <c r="DJ20" s="624"/>
      <c r="DK20" s="624"/>
      <c r="DL20" s="624"/>
      <c r="DM20" s="624"/>
      <c r="DN20" s="624"/>
      <c r="DO20" s="624"/>
      <c r="DP20" s="625"/>
      <c r="DQ20" s="632">
        <v>25962894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11169490</v>
      </c>
      <c r="S21" s="624"/>
      <c r="T21" s="624"/>
      <c r="U21" s="624"/>
      <c r="V21" s="624"/>
      <c r="W21" s="624"/>
      <c r="X21" s="624"/>
      <c r="Y21" s="625"/>
      <c r="Z21" s="626">
        <v>27.8</v>
      </c>
      <c r="AA21" s="626"/>
      <c r="AB21" s="626"/>
      <c r="AC21" s="626"/>
      <c r="AD21" s="627">
        <v>9549101</v>
      </c>
      <c r="AE21" s="627"/>
      <c r="AF21" s="627"/>
      <c r="AG21" s="627"/>
      <c r="AH21" s="627"/>
      <c r="AI21" s="627"/>
      <c r="AJ21" s="627"/>
      <c r="AK21" s="627"/>
      <c r="AL21" s="628">
        <v>44.4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3045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9549101</v>
      </c>
      <c r="S22" s="624"/>
      <c r="T22" s="624"/>
      <c r="U22" s="624"/>
      <c r="V22" s="624"/>
      <c r="W22" s="624"/>
      <c r="X22" s="624"/>
      <c r="Y22" s="625"/>
      <c r="Z22" s="626">
        <v>23.7</v>
      </c>
      <c r="AA22" s="626"/>
      <c r="AB22" s="626"/>
      <c r="AC22" s="626"/>
      <c r="AD22" s="627">
        <v>9549101</v>
      </c>
      <c r="AE22" s="627"/>
      <c r="AF22" s="627"/>
      <c r="AG22" s="627"/>
      <c r="AH22" s="627"/>
      <c r="AI22" s="627"/>
      <c r="AJ22" s="627"/>
      <c r="AK22" s="627"/>
      <c r="AL22" s="628">
        <v>44.4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1620389</v>
      </c>
      <c r="S23" s="624"/>
      <c r="T23" s="624"/>
      <c r="U23" s="624"/>
      <c r="V23" s="624"/>
      <c r="W23" s="624"/>
      <c r="X23" s="624"/>
      <c r="Y23" s="625"/>
      <c r="Z23" s="626">
        <v>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19775940</v>
      </c>
      <c r="CS24" s="613"/>
      <c r="CT24" s="613"/>
      <c r="CU24" s="613"/>
      <c r="CV24" s="613"/>
      <c r="CW24" s="613"/>
      <c r="CX24" s="613"/>
      <c r="CY24" s="614"/>
      <c r="CZ24" s="617">
        <v>50.4</v>
      </c>
      <c r="DA24" s="618"/>
      <c r="DB24" s="618"/>
      <c r="DC24" s="634"/>
      <c r="DD24" s="658">
        <v>14412429</v>
      </c>
      <c r="DE24" s="613"/>
      <c r="DF24" s="613"/>
      <c r="DG24" s="613"/>
      <c r="DH24" s="613"/>
      <c r="DI24" s="613"/>
      <c r="DJ24" s="613"/>
      <c r="DK24" s="614"/>
      <c r="DL24" s="658">
        <v>12431361</v>
      </c>
      <c r="DM24" s="613"/>
      <c r="DN24" s="613"/>
      <c r="DO24" s="613"/>
      <c r="DP24" s="613"/>
      <c r="DQ24" s="613"/>
      <c r="DR24" s="613"/>
      <c r="DS24" s="613"/>
      <c r="DT24" s="613"/>
      <c r="DU24" s="613"/>
      <c r="DV24" s="614"/>
      <c r="DW24" s="617">
        <v>57.6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22987313</v>
      </c>
      <c r="S25" s="624"/>
      <c r="T25" s="624"/>
      <c r="U25" s="624"/>
      <c r="V25" s="624"/>
      <c r="W25" s="624"/>
      <c r="X25" s="624"/>
      <c r="Y25" s="625"/>
      <c r="Z25" s="626">
        <v>57.1</v>
      </c>
      <c r="AA25" s="626"/>
      <c r="AB25" s="626"/>
      <c r="AC25" s="626"/>
      <c r="AD25" s="627">
        <v>21366924</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6031783</v>
      </c>
      <c r="CS25" s="655"/>
      <c r="CT25" s="655"/>
      <c r="CU25" s="655"/>
      <c r="CV25" s="655"/>
      <c r="CW25" s="655"/>
      <c r="CX25" s="655"/>
      <c r="CY25" s="656"/>
      <c r="CZ25" s="628">
        <v>15.4</v>
      </c>
      <c r="DA25" s="653"/>
      <c r="DB25" s="653"/>
      <c r="DC25" s="657"/>
      <c r="DD25" s="632">
        <v>5499066</v>
      </c>
      <c r="DE25" s="655"/>
      <c r="DF25" s="655"/>
      <c r="DG25" s="655"/>
      <c r="DH25" s="655"/>
      <c r="DI25" s="655"/>
      <c r="DJ25" s="655"/>
      <c r="DK25" s="656"/>
      <c r="DL25" s="632">
        <v>5378667</v>
      </c>
      <c r="DM25" s="655"/>
      <c r="DN25" s="655"/>
      <c r="DO25" s="655"/>
      <c r="DP25" s="655"/>
      <c r="DQ25" s="655"/>
      <c r="DR25" s="655"/>
      <c r="DS25" s="655"/>
      <c r="DT25" s="655"/>
      <c r="DU25" s="655"/>
      <c r="DV25" s="656"/>
      <c r="DW25" s="628">
        <v>24.9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5062</v>
      </c>
      <c r="S26" s="624"/>
      <c r="T26" s="624"/>
      <c r="U26" s="624"/>
      <c r="V26" s="624"/>
      <c r="W26" s="624"/>
      <c r="X26" s="624"/>
      <c r="Y26" s="625"/>
      <c r="Z26" s="626">
        <v>0</v>
      </c>
      <c r="AA26" s="626"/>
      <c r="AB26" s="626"/>
      <c r="AC26" s="626"/>
      <c r="AD26" s="627">
        <v>5062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3414666</v>
      </c>
      <c r="CS26" s="624"/>
      <c r="CT26" s="624"/>
      <c r="CU26" s="624"/>
      <c r="CV26" s="624"/>
      <c r="CW26" s="624"/>
      <c r="CX26" s="624"/>
      <c r="CY26" s="625"/>
      <c r="CZ26" s="628">
        <v>8.6999999999999993</v>
      </c>
      <c r="DA26" s="653"/>
      <c r="DB26" s="653"/>
      <c r="DC26" s="657"/>
      <c r="DD26" s="632">
        <v>3147773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213878</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9788029</v>
      </c>
      <c r="BH27" s="624"/>
      <c r="BI27" s="624"/>
      <c r="BJ27" s="624"/>
      <c r="BK27" s="624"/>
      <c r="BL27" s="624"/>
      <c r="BM27" s="624"/>
      <c r="BN27" s="625"/>
      <c r="BO27" s="626">
        <v>100</v>
      </c>
      <c r="BP27" s="626"/>
      <c r="BQ27" s="626"/>
      <c r="BR27" s="626"/>
      <c r="BS27" s="627">
        <v>582835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7820063</v>
      </c>
      <c r="CS27" s="655"/>
      <c r="CT27" s="655"/>
      <c r="CU27" s="655"/>
      <c r="CV27" s="655"/>
      <c r="CW27" s="655"/>
      <c r="CX27" s="655"/>
      <c r="CY27" s="656"/>
      <c r="CZ27" s="628">
        <v>19.899999999999999</v>
      </c>
      <c r="DA27" s="653"/>
      <c r="DB27" s="653"/>
      <c r="DC27" s="657"/>
      <c r="DD27" s="632">
        <v>3074496</v>
      </c>
      <c r="DE27" s="655"/>
      <c r="DF27" s="655"/>
      <c r="DG27" s="655"/>
      <c r="DH27" s="655"/>
      <c r="DI27" s="655"/>
      <c r="DJ27" s="655"/>
      <c r="DK27" s="656"/>
      <c r="DL27" s="632">
        <v>2069303</v>
      </c>
      <c r="DM27" s="655"/>
      <c r="DN27" s="655"/>
      <c r="DO27" s="655"/>
      <c r="DP27" s="655"/>
      <c r="DQ27" s="655"/>
      <c r="DR27" s="655"/>
      <c r="DS27" s="655"/>
      <c r="DT27" s="655"/>
      <c r="DU27" s="655"/>
      <c r="DV27" s="656"/>
      <c r="DW27" s="628">
        <v>9.6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307885</v>
      </c>
      <c r="S28" s="624"/>
      <c r="T28" s="624"/>
      <c r="U28" s="624"/>
      <c r="V28" s="624"/>
      <c r="W28" s="624"/>
      <c r="X28" s="624"/>
      <c r="Y28" s="625"/>
      <c r="Z28" s="626">
        <v>0.8</v>
      </c>
      <c r="AA28" s="626"/>
      <c r="AB28" s="626"/>
      <c r="AC28" s="626"/>
      <c r="AD28" s="627">
        <v>28803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5924094</v>
      </c>
      <c r="CS28" s="624"/>
      <c r="CT28" s="624"/>
      <c r="CU28" s="624"/>
      <c r="CV28" s="624"/>
      <c r="CW28" s="624"/>
      <c r="CX28" s="624"/>
      <c r="CY28" s="625"/>
      <c r="CZ28" s="628">
        <v>15.1</v>
      </c>
      <c r="DA28" s="653"/>
      <c r="DB28" s="653"/>
      <c r="DC28" s="657"/>
      <c r="DD28" s="632">
        <v>5838867</v>
      </c>
      <c r="DE28" s="624"/>
      <c r="DF28" s="624"/>
      <c r="DG28" s="624"/>
      <c r="DH28" s="624"/>
      <c r="DI28" s="624"/>
      <c r="DJ28" s="624"/>
      <c r="DK28" s="625"/>
      <c r="DL28" s="632">
        <v>4983391</v>
      </c>
      <c r="DM28" s="624"/>
      <c r="DN28" s="624"/>
      <c r="DO28" s="624"/>
      <c r="DP28" s="624"/>
      <c r="DQ28" s="624"/>
      <c r="DR28" s="624"/>
      <c r="DS28" s="624"/>
      <c r="DT28" s="624"/>
      <c r="DU28" s="624"/>
      <c r="DV28" s="625"/>
      <c r="DW28" s="628">
        <v>23.1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168031</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5923935</v>
      </c>
      <c r="CS29" s="655"/>
      <c r="CT29" s="655"/>
      <c r="CU29" s="655"/>
      <c r="CV29" s="655"/>
      <c r="CW29" s="655"/>
      <c r="CX29" s="655"/>
      <c r="CY29" s="656"/>
      <c r="CZ29" s="628">
        <v>15.1</v>
      </c>
      <c r="DA29" s="653"/>
      <c r="DB29" s="653"/>
      <c r="DC29" s="657"/>
      <c r="DD29" s="632">
        <v>5838708</v>
      </c>
      <c r="DE29" s="655"/>
      <c r="DF29" s="655"/>
      <c r="DG29" s="655"/>
      <c r="DH29" s="655"/>
      <c r="DI29" s="655"/>
      <c r="DJ29" s="655"/>
      <c r="DK29" s="656"/>
      <c r="DL29" s="632">
        <v>4983232</v>
      </c>
      <c r="DM29" s="655"/>
      <c r="DN29" s="655"/>
      <c r="DO29" s="655"/>
      <c r="DP29" s="655"/>
      <c r="DQ29" s="655"/>
      <c r="DR29" s="655"/>
      <c r="DS29" s="655"/>
      <c r="DT29" s="655"/>
      <c r="DU29" s="655"/>
      <c r="DV29" s="656"/>
      <c r="DW29" s="628">
        <v>23.1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6066961</v>
      </c>
      <c r="S30" s="624"/>
      <c r="T30" s="624"/>
      <c r="U30" s="624"/>
      <c r="V30" s="624"/>
      <c r="W30" s="624"/>
      <c r="X30" s="624"/>
      <c r="Y30" s="625"/>
      <c r="Z30" s="626">
        <v>15.1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5769950</v>
      </c>
      <c r="CS30" s="624"/>
      <c r="CT30" s="624"/>
      <c r="CU30" s="624"/>
      <c r="CV30" s="624"/>
      <c r="CW30" s="624"/>
      <c r="CX30" s="624"/>
      <c r="CY30" s="625"/>
      <c r="CZ30" s="628">
        <v>14.7</v>
      </c>
      <c r="DA30" s="653"/>
      <c r="DB30" s="653"/>
      <c r="DC30" s="657"/>
      <c r="DD30" s="632">
        <v>5684896</v>
      </c>
      <c r="DE30" s="624"/>
      <c r="DF30" s="624"/>
      <c r="DG30" s="624"/>
      <c r="DH30" s="624"/>
      <c r="DI30" s="624"/>
      <c r="DJ30" s="624"/>
      <c r="DK30" s="625"/>
      <c r="DL30" s="632">
        <v>4829427</v>
      </c>
      <c r="DM30" s="624"/>
      <c r="DN30" s="624"/>
      <c r="DO30" s="624"/>
      <c r="DP30" s="624"/>
      <c r="DQ30" s="624"/>
      <c r="DR30" s="624"/>
      <c r="DS30" s="624"/>
      <c r="DT30" s="624"/>
      <c r="DU30" s="624"/>
      <c r="DV30" s="625"/>
      <c r="DW30" s="628">
        <v>22.4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98.6</v>
      </c>
      <c r="BN31" s="667"/>
      <c r="BO31" s="667"/>
      <c r="BP31" s="667"/>
      <c r="BQ31" s="668"/>
      <c r="BR31" s="679">
        <v>99.6</v>
      </c>
      <c r="BS31" s="667"/>
      <c r="BT31" s="667"/>
      <c r="BU31" s="667"/>
      <c r="BV31" s="667"/>
      <c r="BW31" s="667"/>
      <c r="BX31" s="618">
        <v>98.1</v>
      </c>
      <c r="BY31" s="667"/>
      <c r="BZ31" s="667"/>
      <c r="CA31" s="667"/>
      <c r="CB31" s="668"/>
      <c r="CD31" s="661"/>
      <c r="CE31" s="662"/>
      <c r="CF31" s="620" t="s">
        <v>300</v>
      </c>
      <c r="CG31" s="621"/>
      <c r="CH31" s="621"/>
      <c r="CI31" s="621"/>
      <c r="CJ31" s="621"/>
      <c r="CK31" s="621"/>
      <c r="CL31" s="621"/>
      <c r="CM31" s="621"/>
      <c r="CN31" s="621"/>
      <c r="CO31" s="621"/>
      <c r="CP31" s="621"/>
      <c r="CQ31" s="622"/>
      <c r="CR31" s="623">
        <v>153985</v>
      </c>
      <c r="CS31" s="655"/>
      <c r="CT31" s="655"/>
      <c r="CU31" s="655"/>
      <c r="CV31" s="655"/>
      <c r="CW31" s="655"/>
      <c r="CX31" s="655"/>
      <c r="CY31" s="656"/>
      <c r="CZ31" s="628">
        <v>0.4</v>
      </c>
      <c r="DA31" s="653"/>
      <c r="DB31" s="653"/>
      <c r="DC31" s="657"/>
      <c r="DD31" s="632">
        <v>153812</v>
      </c>
      <c r="DE31" s="655"/>
      <c r="DF31" s="655"/>
      <c r="DG31" s="655"/>
      <c r="DH31" s="655"/>
      <c r="DI31" s="655"/>
      <c r="DJ31" s="655"/>
      <c r="DK31" s="656"/>
      <c r="DL31" s="632">
        <v>153805</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2699942</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v>
      </c>
      <c r="BN32" s="655"/>
      <c r="BO32" s="655"/>
      <c r="BP32" s="655"/>
      <c r="BQ32" s="678"/>
      <c r="BR32" s="680">
        <v>99.6</v>
      </c>
      <c r="BS32" s="655"/>
      <c r="BT32" s="655"/>
      <c r="BU32" s="655"/>
      <c r="BV32" s="655"/>
      <c r="BW32" s="655"/>
      <c r="BX32" s="629">
        <v>98</v>
      </c>
      <c r="BY32" s="655"/>
      <c r="BZ32" s="655"/>
      <c r="CA32" s="655"/>
      <c r="CB32" s="678"/>
      <c r="CD32" s="663"/>
      <c r="CE32" s="664"/>
      <c r="CF32" s="620" t="s">
        <v>304</v>
      </c>
      <c r="CG32" s="621"/>
      <c r="CH32" s="621"/>
      <c r="CI32" s="621"/>
      <c r="CJ32" s="621"/>
      <c r="CK32" s="621"/>
      <c r="CL32" s="621"/>
      <c r="CM32" s="621"/>
      <c r="CN32" s="621"/>
      <c r="CO32" s="621"/>
      <c r="CP32" s="621"/>
      <c r="CQ32" s="622"/>
      <c r="CR32" s="623">
        <v>159</v>
      </c>
      <c r="CS32" s="624"/>
      <c r="CT32" s="624"/>
      <c r="CU32" s="624"/>
      <c r="CV32" s="624"/>
      <c r="CW32" s="624"/>
      <c r="CX32" s="624"/>
      <c r="CY32" s="625"/>
      <c r="CZ32" s="628">
        <v>0</v>
      </c>
      <c r="DA32" s="653"/>
      <c r="DB32" s="653"/>
      <c r="DC32" s="657"/>
      <c r="DD32" s="632">
        <v>159</v>
      </c>
      <c r="DE32" s="624"/>
      <c r="DF32" s="624"/>
      <c r="DG32" s="624"/>
      <c r="DH32" s="624"/>
      <c r="DI32" s="624"/>
      <c r="DJ32" s="624"/>
      <c r="DK32" s="625"/>
      <c r="DL32" s="632">
        <v>159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350095</v>
      </c>
      <c r="S33" s="624"/>
      <c r="T33" s="624"/>
      <c r="U33" s="624"/>
      <c r="V33" s="624"/>
      <c r="W33" s="624"/>
      <c r="X33" s="624"/>
      <c r="Y33" s="625"/>
      <c r="Z33" s="626">
        <v>0.9</v>
      </c>
      <c r="AA33" s="626"/>
      <c r="AB33" s="626"/>
      <c r="AC33" s="626"/>
      <c r="AD33" s="627">
        <v>82652</v>
      </c>
      <c r="AE33" s="627"/>
      <c r="AF33" s="627"/>
      <c r="AG33" s="627"/>
      <c r="AH33" s="627"/>
      <c r="AI33" s="627"/>
      <c r="AJ33" s="627"/>
      <c r="AK33" s="627"/>
      <c r="AL33" s="628">
        <v>0.4</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98.8</v>
      </c>
      <c r="BN33" s="682"/>
      <c r="BO33" s="682"/>
      <c r="BP33" s="682"/>
      <c r="BQ33" s="684"/>
      <c r="BR33" s="681">
        <v>99.6</v>
      </c>
      <c r="BS33" s="682"/>
      <c r="BT33" s="682"/>
      <c r="BU33" s="682"/>
      <c r="BV33" s="682"/>
      <c r="BW33" s="682"/>
      <c r="BX33" s="683">
        <v>98</v>
      </c>
      <c r="BY33" s="682"/>
      <c r="BZ33" s="682"/>
      <c r="CA33" s="682"/>
      <c r="CB33" s="684"/>
      <c r="CD33" s="620" t="s">
        <v>307</v>
      </c>
      <c r="CE33" s="621"/>
      <c r="CF33" s="621"/>
      <c r="CG33" s="621"/>
      <c r="CH33" s="621"/>
      <c r="CI33" s="621"/>
      <c r="CJ33" s="621"/>
      <c r="CK33" s="621"/>
      <c r="CL33" s="621"/>
      <c r="CM33" s="621"/>
      <c r="CN33" s="621"/>
      <c r="CO33" s="621"/>
      <c r="CP33" s="621"/>
      <c r="CQ33" s="622"/>
      <c r="CR33" s="623">
        <v>14765234</v>
      </c>
      <c r="CS33" s="655"/>
      <c r="CT33" s="655"/>
      <c r="CU33" s="655"/>
      <c r="CV33" s="655"/>
      <c r="CW33" s="655"/>
      <c r="CX33" s="655"/>
      <c r="CY33" s="656"/>
      <c r="CZ33" s="628">
        <v>37.6</v>
      </c>
      <c r="DA33" s="653"/>
      <c r="DB33" s="653"/>
      <c r="DC33" s="657"/>
      <c r="DD33" s="632">
        <v>11093267</v>
      </c>
      <c r="DE33" s="655"/>
      <c r="DF33" s="655"/>
      <c r="DG33" s="655"/>
      <c r="DH33" s="655"/>
      <c r="DI33" s="655"/>
      <c r="DJ33" s="655"/>
      <c r="DK33" s="656"/>
      <c r="DL33" s="632">
        <v>7332819</v>
      </c>
      <c r="DM33" s="655"/>
      <c r="DN33" s="655"/>
      <c r="DO33" s="655"/>
      <c r="DP33" s="655"/>
      <c r="DQ33" s="655"/>
      <c r="DR33" s="655"/>
      <c r="DS33" s="655"/>
      <c r="DT33" s="655"/>
      <c r="DU33" s="655"/>
      <c r="DV33" s="656"/>
      <c r="DW33" s="628">
        <v>34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1127173</v>
      </c>
      <c r="S34" s="624"/>
      <c r="T34" s="624"/>
      <c r="U34" s="624"/>
      <c r="V34" s="624"/>
      <c r="W34" s="624"/>
      <c r="X34" s="624"/>
      <c r="Y34" s="625"/>
      <c r="Z34" s="626">
        <v>2.8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4409646</v>
      </c>
      <c r="CS34" s="624"/>
      <c r="CT34" s="624"/>
      <c r="CU34" s="624"/>
      <c r="CV34" s="624"/>
      <c r="CW34" s="624"/>
      <c r="CX34" s="624"/>
      <c r="CY34" s="625"/>
      <c r="CZ34" s="628">
        <v>11.2</v>
      </c>
      <c r="DA34" s="653"/>
      <c r="DB34" s="653"/>
      <c r="DC34" s="657"/>
      <c r="DD34" s="632">
        <v>3069937</v>
      </c>
      <c r="DE34" s="624"/>
      <c r="DF34" s="624"/>
      <c r="DG34" s="624"/>
      <c r="DH34" s="624"/>
      <c r="DI34" s="624"/>
      <c r="DJ34" s="624"/>
      <c r="DK34" s="625"/>
      <c r="DL34" s="632">
        <v>2598946</v>
      </c>
      <c r="DM34" s="624"/>
      <c r="DN34" s="624"/>
      <c r="DO34" s="624"/>
      <c r="DP34" s="624"/>
      <c r="DQ34" s="624"/>
      <c r="DR34" s="624"/>
      <c r="DS34" s="624"/>
      <c r="DT34" s="624"/>
      <c r="DU34" s="624"/>
      <c r="DV34" s="625"/>
      <c r="DW34" s="628">
        <v>12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1009024</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404930</v>
      </c>
      <c r="CS35" s="655"/>
      <c r="CT35" s="655"/>
      <c r="CU35" s="655"/>
      <c r="CV35" s="655"/>
      <c r="CW35" s="655"/>
      <c r="CX35" s="655"/>
      <c r="CY35" s="656"/>
      <c r="CZ35" s="628">
        <v>1</v>
      </c>
      <c r="DA35" s="653"/>
      <c r="DB35" s="653"/>
      <c r="DC35" s="657"/>
      <c r="DD35" s="632">
        <v>343260</v>
      </c>
      <c r="DE35" s="655"/>
      <c r="DF35" s="655"/>
      <c r="DG35" s="655"/>
      <c r="DH35" s="655"/>
      <c r="DI35" s="655"/>
      <c r="DJ35" s="655"/>
      <c r="DK35" s="656"/>
      <c r="DL35" s="632">
        <v>343260</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1400048</v>
      </c>
      <c r="S36" s="624"/>
      <c r="T36" s="624"/>
      <c r="U36" s="624"/>
      <c r="V36" s="624"/>
      <c r="W36" s="624"/>
      <c r="X36" s="624"/>
      <c r="Y36" s="625"/>
      <c r="Z36" s="626">
        <v>3.5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4167677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7293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4664974</v>
      </c>
      <c r="CS36" s="624"/>
      <c r="CT36" s="624"/>
      <c r="CU36" s="624"/>
      <c r="CV36" s="624"/>
      <c r="CW36" s="624"/>
      <c r="CX36" s="624"/>
      <c r="CY36" s="625"/>
      <c r="CZ36" s="628">
        <v>11.9</v>
      </c>
      <c r="DA36" s="653"/>
      <c r="DB36" s="653"/>
      <c r="DC36" s="657"/>
      <c r="DD36" s="632">
        <v>3397444</v>
      </c>
      <c r="DE36" s="624"/>
      <c r="DF36" s="624"/>
      <c r="DG36" s="624"/>
      <c r="DH36" s="624"/>
      <c r="DI36" s="624"/>
      <c r="DJ36" s="624"/>
      <c r="DK36" s="625"/>
      <c r="DL36" s="632">
        <v>1923514</v>
      </c>
      <c r="DM36" s="624"/>
      <c r="DN36" s="624"/>
      <c r="DO36" s="624"/>
      <c r="DP36" s="624"/>
      <c r="DQ36" s="624"/>
      <c r="DR36" s="624"/>
      <c r="DS36" s="624"/>
      <c r="DT36" s="624"/>
      <c r="DU36" s="624"/>
      <c r="DV36" s="625"/>
      <c r="DW36" s="628">
        <v>8.9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1412281</v>
      </c>
      <c r="S37" s="624"/>
      <c r="T37" s="624"/>
      <c r="U37" s="624"/>
      <c r="V37" s="624"/>
      <c r="W37" s="624"/>
      <c r="X37" s="624"/>
      <c r="Y37" s="625"/>
      <c r="Z37" s="626">
        <v>3.5</v>
      </c>
      <c r="AA37" s="626"/>
      <c r="AB37" s="626"/>
      <c r="AC37" s="626"/>
      <c r="AD37" s="627">
        <v>246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866687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-82781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616508</v>
      </c>
      <c r="CS37" s="655"/>
      <c r="CT37" s="655"/>
      <c r="CU37" s="655"/>
      <c r="CV37" s="655"/>
      <c r="CW37" s="655"/>
      <c r="CX37" s="655"/>
      <c r="CY37" s="656"/>
      <c r="CZ37" s="628">
        <v>1.6</v>
      </c>
      <c r="DA37" s="653"/>
      <c r="DB37" s="653"/>
      <c r="DC37" s="657"/>
      <c r="DD37" s="632">
        <v>574308</v>
      </c>
      <c r="DE37" s="655"/>
      <c r="DF37" s="655"/>
      <c r="DG37" s="655"/>
      <c r="DH37" s="655"/>
      <c r="DI37" s="655"/>
      <c r="DJ37" s="655"/>
      <c r="DK37" s="656"/>
      <c r="DL37" s="632">
        <v>573873</v>
      </c>
      <c r="DM37" s="655"/>
      <c r="DN37" s="655"/>
      <c r="DO37" s="655"/>
      <c r="DP37" s="655"/>
      <c r="DQ37" s="655"/>
      <c r="DR37" s="655"/>
      <c r="DS37" s="655"/>
      <c r="DT37" s="655"/>
      <c r="DU37" s="655"/>
      <c r="DV37" s="656"/>
      <c r="DW37" s="628">
        <v>2.7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2492331</v>
      </c>
      <c r="S38" s="624"/>
      <c r="T38" s="624"/>
      <c r="U38" s="624"/>
      <c r="V38" s="624"/>
      <c r="W38" s="624"/>
      <c r="X38" s="624"/>
      <c r="Y38" s="625"/>
      <c r="Z38" s="626">
        <v>6.2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503855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6113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3269558</v>
      </c>
      <c r="CS38" s="624"/>
      <c r="CT38" s="624"/>
      <c r="CU38" s="624"/>
      <c r="CV38" s="624"/>
      <c r="CW38" s="624"/>
      <c r="CX38" s="624"/>
      <c r="CY38" s="625"/>
      <c r="CZ38" s="628">
        <v>8.3000000000000007</v>
      </c>
      <c r="DA38" s="653"/>
      <c r="DB38" s="653"/>
      <c r="DC38" s="657"/>
      <c r="DD38" s="632">
        <v>2888922</v>
      </c>
      <c r="DE38" s="624"/>
      <c r="DF38" s="624"/>
      <c r="DG38" s="624"/>
      <c r="DH38" s="624"/>
      <c r="DI38" s="624"/>
      <c r="DJ38" s="624"/>
      <c r="DK38" s="625"/>
      <c r="DL38" s="632">
        <v>2461215</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87</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8343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1828424</v>
      </c>
      <c r="CS39" s="655"/>
      <c r="CT39" s="655"/>
      <c r="CU39" s="655"/>
      <c r="CV39" s="655"/>
      <c r="CW39" s="655"/>
      <c r="CX39" s="655"/>
      <c r="CY39" s="656"/>
      <c r="CZ39" s="628">
        <v>4.7</v>
      </c>
      <c r="DA39" s="653"/>
      <c r="DB39" s="653"/>
      <c r="DC39" s="657"/>
      <c r="DD39" s="632">
        <v>1267742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96531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187702</v>
      </c>
      <c r="CS40" s="624"/>
      <c r="CT40" s="624"/>
      <c r="CU40" s="624"/>
      <c r="CV40" s="624"/>
      <c r="CW40" s="624"/>
      <c r="CX40" s="624"/>
      <c r="CY40" s="625"/>
      <c r="CZ40" s="628">
        <v>0.5</v>
      </c>
      <c r="DA40" s="653"/>
      <c r="DB40" s="653"/>
      <c r="DC40" s="657"/>
      <c r="DD40" s="632">
        <v>125962</v>
      </c>
      <c r="DE40" s="624"/>
      <c r="DF40" s="624"/>
      <c r="DG40" s="624"/>
      <c r="DH40" s="624"/>
      <c r="DI40" s="624"/>
      <c r="DJ40" s="624"/>
      <c r="DK40" s="625"/>
      <c r="DL40" s="632">
        <v>5884</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40240024</v>
      </c>
      <c r="S41" s="696"/>
      <c r="T41" s="696"/>
      <c r="U41" s="696"/>
      <c r="V41" s="696"/>
      <c r="W41" s="696"/>
      <c r="X41" s="696"/>
      <c r="Y41" s="700"/>
      <c r="Z41" s="701">
        <v>100</v>
      </c>
      <c r="AA41" s="701"/>
      <c r="AB41" s="701"/>
      <c r="AC41" s="701"/>
      <c r="AD41" s="702">
        <v>21483687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544357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2252691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505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4694372</v>
      </c>
      <c r="CS42" s="655"/>
      <c r="CT42" s="655"/>
      <c r="CU42" s="655"/>
      <c r="CV42" s="655"/>
      <c r="CW42" s="655"/>
      <c r="CX42" s="655"/>
      <c r="CY42" s="656"/>
      <c r="CZ42" s="628">
        <v>12</v>
      </c>
      <c r="DA42" s="653"/>
      <c r="DB42" s="653"/>
      <c r="DC42" s="657"/>
      <c r="DD42" s="632">
        <v>457198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58208</v>
      </c>
      <c r="CS43" s="655"/>
      <c r="CT43" s="655"/>
      <c r="CU43" s="655"/>
      <c r="CV43" s="655"/>
      <c r="CW43" s="655"/>
      <c r="CX43" s="655"/>
      <c r="CY43" s="656"/>
      <c r="CZ43" s="628">
        <v>0.1</v>
      </c>
      <c r="DA43" s="653"/>
      <c r="DB43" s="653"/>
      <c r="DC43" s="657"/>
      <c r="DD43" s="632">
        <v>44914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4353731</v>
      </c>
      <c r="CS44" s="624"/>
      <c r="CT44" s="624"/>
      <c r="CU44" s="624"/>
      <c r="CV44" s="624"/>
      <c r="CW44" s="624"/>
      <c r="CX44" s="624"/>
      <c r="CY44" s="625"/>
      <c r="CZ44" s="628">
        <v>11.1</v>
      </c>
      <c r="DA44" s="629"/>
      <c r="DB44" s="629"/>
      <c r="DC44" s="635"/>
      <c r="DD44" s="632">
        <v>452797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1644983</v>
      </c>
      <c r="CS45" s="655"/>
      <c r="CT45" s="655"/>
      <c r="CU45" s="655"/>
      <c r="CV45" s="655"/>
      <c r="CW45" s="655"/>
      <c r="CX45" s="655"/>
      <c r="CY45" s="656"/>
      <c r="CZ45" s="628">
        <v>4.2</v>
      </c>
      <c r="DA45" s="653"/>
      <c r="DB45" s="653"/>
      <c r="DC45" s="657"/>
      <c r="DD45" s="632">
        <v>183646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2581292</v>
      </c>
      <c r="CS46" s="624"/>
      <c r="CT46" s="624"/>
      <c r="CU46" s="624"/>
      <c r="CV46" s="624"/>
      <c r="CW46" s="624"/>
      <c r="CX46" s="624"/>
      <c r="CY46" s="625"/>
      <c r="CZ46" s="628">
        <v>6.6</v>
      </c>
      <c r="DA46" s="629"/>
      <c r="DB46" s="629"/>
      <c r="DC46" s="635"/>
      <c r="DD46" s="632">
        <v>247897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340641</v>
      </c>
      <c r="CS47" s="655"/>
      <c r="CT47" s="655"/>
      <c r="CU47" s="655"/>
      <c r="CV47" s="655"/>
      <c r="CW47" s="655"/>
      <c r="CX47" s="655"/>
      <c r="CY47" s="656"/>
      <c r="CZ47" s="628">
        <v>0.9</v>
      </c>
      <c r="DA47" s="653"/>
      <c r="DB47" s="653"/>
      <c r="DC47" s="657"/>
      <c r="DD47" s="632">
        <v>4401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39235546</v>
      </c>
      <c r="CS49" s="682"/>
      <c r="CT49" s="682"/>
      <c r="CU49" s="682"/>
      <c r="CV49" s="682"/>
      <c r="CW49" s="682"/>
      <c r="CX49" s="682"/>
      <c r="CY49" s="711"/>
      <c r="CZ49" s="703">
        <v>100</v>
      </c>
      <c r="DA49" s="712"/>
      <c r="DB49" s="712"/>
      <c r="DC49" s="713"/>
      <c r="DD49" s="714">
        <v>25962894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jkDM6/W5CmDnzDN/LYIumFBOn7roC4bh506064Qn/VAGH3x/TkrrtgA9YB4PMIsAcT/p+NA7AbecfuMqkI3+Q==" saltValue="RsrVbfxIyV+jqArTftI4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40240</v>
      </c>
      <c r="R7" s="753"/>
      <c r="S7" s="753"/>
      <c r="T7" s="753"/>
      <c r="U7" s="753"/>
      <c r="V7" s="753">
        <v>39236</v>
      </c>
      <c r="W7" s="753"/>
      <c r="X7" s="753"/>
      <c r="Y7" s="753"/>
      <c r="Z7" s="753"/>
      <c r="AA7" s="753">
        <v>1004</v>
      </c>
      <c r="AB7" s="753"/>
      <c r="AC7" s="753"/>
      <c r="AD7" s="753"/>
      <c r="AE7" s="754"/>
      <c r="AF7" s="755">
        <v>844</v>
      </c>
      <c r="AG7" s="756"/>
      <c r="AH7" s="756"/>
      <c r="AI7" s="756"/>
      <c r="AJ7" s="757"/>
      <c r="AK7" s="758">
        <v>1009</v>
      </c>
      <c r="AL7" s="759"/>
      <c r="AM7" s="759"/>
      <c r="AN7" s="759"/>
      <c r="AO7" s="759"/>
      <c r="AP7" s="759">
        <v>40790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1</v>
      </c>
      <c r="CI7" s="744"/>
      <c r="CJ7" s="744"/>
      <c r="CK7" s="744"/>
      <c r="CL7" s="745"/>
      <c r="CM7" s="743">
        <v>372</v>
      </c>
      <c r="CN7" s="744"/>
      <c r="CO7" s="744"/>
      <c r="CP7" s="744"/>
      <c r="CQ7" s="745"/>
      <c r="CR7" s="743">
        <v>100</v>
      </c>
      <c r="CS7" s="744"/>
      <c r="CT7" s="744"/>
      <c r="CU7" s="744"/>
      <c r="CV7" s="745"/>
      <c r="CW7" s="743" t="s">
        <v>555</v>
      </c>
      <c r="CX7" s="744"/>
      <c r="CY7" s="744"/>
      <c r="CZ7" s="744"/>
      <c r="DA7" s="745"/>
      <c r="DB7" s="743">
        <v>200</v>
      </c>
      <c r="DC7" s="744"/>
      <c r="DD7" s="744"/>
      <c r="DE7" s="744"/>
      <c r="DF7" s="745"/>
      <c r="DG7" s="743" t="s">
        <v>555</v>
      </c>
      <c r="DH7" s="744"/>
      <c r="DI7" s="744"/>
      <c r="DJ7" s="744"/>
      <c r="DK7" s="745"/>
      <c r="DL7" s="743" t="s">
        <v>506</v>
      </c>
      <c r="DM7" s="744"/>
      <c r="DN7" s="744"/>
      <c r="DO7" s="744"/>
      <c r="DP7" s="745"/>
      <c r="DQ7" s="743" t="s">
        <v>506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-13</v>
      </c>
      <c r="CI8" s="777"/>
      <c r="CJ8" s="777"/>
      <c r="CK8" s="777"/>
      <c r="CL8" s="778"/>
      <c r="CM8" s="776">
        <v>122</v>
      </c>
      <c r="CN8" s="777"/>
      <c r="CO8" s="777"/>
      <c r="CP8" s="777"/>
      <c r="CQ8" s="778"/>
      <c r="CR8" s="776">
        <v>125</v>
      </c>
      <c r="CS8" s="777"/>
      <c r="CT8" s="777"/>
      <c r="CU8" s="777"/>
      <c r="CV8" s="778"/>
      <c r="CW8" s="776">
        <v>2</v>
      </c>
      <c r="CX8" s="777"/>
      <c r="CY8" s="777"/>
      <c r="CZ8" s="777"/>
      <c r="DA8" s="778"/>
      <c r="DB8" s="776" t="s">
        <v>555</v>
      </c>
      <c r="DC8" s="777"/>
      <c r="DD8" s="777"/>
      <c r="DE8" s="777"/>
      <c r="DF8" s="778"/>
      <c r="DG8" s="776" t="s">
        <v>506</v>
      </c>
      <c r="DH8" s="777"/>
      <c r="DI8" s="777"/>
      <c r="DJ8" s="777"/>
      <c r="DK8" s="778"/>
      <c r="DL8" s="776" t="s">
        <v>506</v>
      </c>
      <c r="DM8" s="777"/>
      <c r="DN8" s="777"/>
      <c r="DO8" s="777"/>
      <c r="DP8" s="778"/>
      <c r="DQ8" s="776" t="s">
        <v>506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-268</v>
      </c>
      <c r="CI9" s="777"/>
      <c r="CJ9" s="777"/>
      <c r="CK9" s="777"/>
      <c r="CL9" s="778"/>
      <c r="CM9" s="776">
        <v>157</v>
      </c>
      <c r="CN9" s="777"/>
      <c r="CO9" s="777"/>
      <c r="CP9" s="777"/>
      <c r="CQ9" s="778"/>
      <c r="CR9" s="776">
        <v>1</v>
      </c>
      <c r="CS9" s="777"/>
      <c r="CT9" s="777"/>
      <c r="CU9" s="777"/>
      <c r="CV9" s="778"/>
      <c r="CW9" s="776" t="s">
        <v>506</v>
      </c>
      <c r="CX9" s="777"/>
      <c r="CY9" s="777"/>
      <c r="CZ9" s="777"/>
      <c r="DA9" s="778"/>
      <c r="DB9" s="776" t="s">
        <v>506</v>
      </c>
      <c r="DC9" s="777"/>
      <c r="DD9" s="777"/>
      <c r="DE9" s="777"/>
      <c r="DF9" s="778"/>
      <c r="DG9" s="776" t="s">
        <v>506</v>
      </c>
      <c r="DH9" s="777"/>
      <c r="DI9" s="777"/>
      <c r="DJ9" s="777"/>
      <c r="DK9" s="778"/>
      <c r="DL9" s="776" t="s">
        <v>506</v>
      </c>
      <c r="DM9" s="777"/>
      <c r="DN9" s="777"/>
      <c r="DO9" s="777"/>
      <c r="DP9" s="778"/>
      <c r="DQ9" s="776" t="s">
        <v>506</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559</v>
      </c>
      <c r="BT10" s="774"/>
      <c r="BU10" s="774"/>
      <c r="BV10" s="774"/>
      <c r="BW10" s="774"/>
      <c r="BX10" s="774"/>
      <c r="BY10" s="774"/>
      <c r="BZ10" s="774"/>
      <c r="CA10" s="774"/>
      <c r="CB10" s="774"/>
      <c r="CC10" s="774"/>
      <c r="CD10" s="774"/>
      <c r="CE10" s="774"/>
      <c r="CF10" s="774"/>
      <c r="CG10" s="775"/>
      <c r="CH10" s="776">
        <v>11</v>
      </c>
      <c r="CI10" s="777"/>
      <c r="CJ10" s="777"/>
      <c r="CK10" s="777"/>
      <c r="CL10" s="778"/>
      <c r="CM10" s="776">
        <v>45</v>
      </c>
      <c r="CN10" s="777"/>
      <c r="CO10" s="777"/>
      <c r="CP10" s="777"/>
      <c r="CQ10" s="778"/>
      <c r="CR10" s="776">
        <v>8</v>
      </c>
      <c r="CS10" s="777"/>
      <c r="CT10" s="777"/>
      <c r="CU10" s="777"/>
      <c r="CV10" s="778"/>
      <c r="CW10" s="776" t="s">
        <v>506</v>
      </c>
      <c r="CX10" s="777"/>
      <c r="CY10" s="777"/>
      <c r="CZ10" s="777"/>
      <c r="DA10" s="778"/>
      <c r="DB10" s="776" t="s">
        <v>506</v>
      </c>
      <c r="DC10" s="777"/>
      <c r="DD10" s="777"/>
      <c r="DE10" s="777"/>
      <c r="DF10" s="778"/>
      <c r="DG10" s="776" t="s">
        <v>506</v>
      </c>
      <c r="DH10" s="777"/>
      <c r="DI10" s="777"/>
      <c r="DJ10" s="777"/>
      <c r="DK10" s="778"/>
      <c r="DL10" s="776" t="s">
        <v>506</v>
      </c>
      <c r="DM10" s="777"/>
      <c r="DN10" s="777"/>
      <c r="DO10" s="777"/>
      <c r="DP10" s="778"/>
      <c r="DQ10" s="776" t="s">
        <v>506</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560</v>
      </c>
      <c r="BT11" s="774"/>
      <c r="BU11" s="774"/>
      <c r="BV11" s="774"/>
      <c r="BW11" s="774"/>
      <c r="BX11" s="774"/>
      <c r="BY11" s="774"/>
      <c r="BZ11" s="774"/>
      <c r="CA11" s="774"/>
      <c r="CB11" s="774"/>
      <c r="CC11" s="774"/>
      <c r="CD11" s="774"/>
      <c r="CE11" s="774"/>
      <c r="CF11" s="774"/>
      <c r="CG11" s="775"/>
      <c r="CH11" s="776">
        <v>-4</v>
      </c>
      <c r="CI11" s="777"/>
      <c r="CJ11" s="777"/>
      <c r="CK11" s="777"/>
      <c r="CL11" s="778"/>
      <c r="CM11" s="776">
        <v>746</v>
      </c>
      <c r="CN11" s="777"/>
      <c r="CO11" s="777"/>
      <c r="CP11" s="777"/>
      <c r="CQ11" s="778"/>
      <c r="CR11" s="776">
        <v>5</v>
      </c>
      <c r="CS11" s="777"/>
      <c r="CT11" s="777"/>
      <c r="CU11" s="777"/>
      <c r="CV11" s="778"/>
      <c r="CW11" s="776" t="s">
        <v>506</v>
      </c>
      <c r="CX11" s="777"/>
      <c r="CY11" s="777"/>
      <c r="CZ11" s="777"/>
      <c r="DA11" s="778"/>
      <c r="DB11" s="776" t="s">
        <v>506</v>
      </c>
      <c r="DC11" s="777"/>
      <c r="DD11" s="777"/>
      <c r="DE11" s="777"/>
      <c r="DF11" s="778"/>
      <c r="DG11" s="776" t="s">
        <v>506</v>
      </c>
      <c r="DH11" s="777"/>
      <c r="DI11" s="777"/>
      <c r="DJ11" s="777"/>
      <c r="DK11" s="778"/>
      <c r="DL11" s="776" t="s">
        <v>506</v>
      </c>
      <c r="DM11" s="777"/>
      <c r="DN11" s="777"/>
      <c r="DO11" s="777"/>
      <c r="DP11" s="778"/>
      <c r="DQ11" s="776" t="s">
        <v>506</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561</v>
      </c>
      <c r="BT12" s="774"/>
      <c r="BU12" s="774"/>
      <c r="BV12" s="774"/>
      <c r="BW12" s="774"/>
      <c r="BX12" s="774"/>
      <c r="BY12" s="774"/>
      <c r="BZ12" s="774"/>
      <c r="CA12" s="774"/>
      <c r="CB12" s="774"/>
      <c r="CC12" s="774"/>
      <c r="CD12" s="774"/>
      <c r="CE12" s="774"/>
      <c r="CF12" s="774"/>
      <c r="CG12" s="775"/>
      <c r="CH12" s="776">
        <v>8</v>
      </c>
      <c r="CI12" s="777"/>
      <c r="CJ12" s="777"/>
      <c r="CK12" s="777"/>
      <c r="CL12" s="778"/>
      <c r="CM12" s="776">
        <v>74</v>
      </c>
      <c r="CN12" s="777"/>
      <c r="CO12" s="777"/>
      <c r="CP12" s="777"/>
      <c r="CQ12" s="778"/>
      <c r="CR12" s="776">
        <v>100</v>
      </c>
      <c r="CS12" s="777"/>
      <c r="CT12" s="777"/>
      <c r="CU12" s="777"/>
      <c r="CV12" s="778"/>
      <c r="CW12" s="776">
        <v>143</v>
      </c>
      <c r="CX12" s="777"/>
      <c r="CY12" s="777"/>
      <c r="CZ12" s="777"/>
      <c r="DA12" s="778"/>
      <c r="DB12" s="776" t="s">
        <v>506</v>
      </c>
      <c r="DC12" s="777"/>
      <c r="DD12" s="777"/>
      <c r="DE12" s="777"/>
      <c r="DF12" s="778"/>
      <c r="DG12" s="776" t="s">
        <v>506</v>
      </c>
      <c r="DH12" s="777"/>
      <c r="DI12" s="777"/>
      <c r="DJ12" s="777"/>
      <c r="DK12" s="778"/>
      <c r="DL12" s="776" t="s">
        <v>506</v>
      </c>
      <c r="DM12" s="777"/>
      <c r="DN12" s="777"/>
      <c r="DO12" s="777"/>
      <c r="DP12" s="778"/>
      <c r="DQ12" s="776" t="s">
        <v>506</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562</v>
      </c>
      <c r="BT13" s="774"/>
      <c r="BU13" s="774"/>
      <c r="BV13" s="774"/>
      <c r="BW13" s="774"/>
      <c r="BX13" s="774"/>
      <c r="BY13" s="774"/>
      <c r="BZ13" s="774"/>
      <c r="CA13" s="774"/>
      <c r="CB13" s="774"/>
      <c r="CC13" s="774"/>
      <c r="CD13" s="774"/>
      <c r="CE13" s="774"/>
      <c r="CF13" s="774"/>
      <c r="CG13" s="775"/>
      <c r="CH13" s="776">
        <v>2</v>
      </c>
      <c r="CI13" s="777"/>
      <c r="CJ13" s="777"/>
      <c r="CK13" s="777"/>
      <c r="CL13" s="778"/>
      <c r="CM13" s="776">
        <v>23</v>
      </c>
      <c r="CN13" s="777"/>
      <c r="CO13" s="777"/>
      <c r="CP13" s="777"/>
      <c r="CQ13" s="778"/>
      <c r="CR13" s="776">
        <v>2</v>
      </c>
      <c r="CS13" s="777"/>
      <c r="CT13" s="777"/>
      <c r="CU13" s="777"/>
      <c r="CV13" s="778"/>
      <c r="CW13" s="776" t="s">
        <v>506</v>
      </c>
      <c r="CX13" s="777"/>
      <c r="CY13" s="777"/>
      <c r="CZ13" s="777"/>
      <c r="DA13" s="778"/>
      <c r="DB13" s="776" t="s">
        <v>506</v>
      </c>
      <c r="DC13" s="777"/>
      <c r="DD13" s="777"/>
      <c r="DE13" s="777"/>
      <c r="DF13" s="778"/>
      <c r="DG13" s="776" t="s">
        <v>506</v>
      </c>
      <c r="DH13" s="777"/>
      <c r="DI13" s="777"/>
      <c r="DJ13" s="777"/>
      <c r="DK13" s="778"/>
      <c r="DL13" s="776" t="s">
        <v>506</v>
      </c>
      <c r="DM13" s="777"/>
      <c r="DN13" s="777"/>
      <c r="DO13" s="777"/>
      <c r="DP13" s="778"/>
      <c r="DQ13" s="776" t="s">
        <v>506</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563</v>
      </c>
      <c r="BT14" s="774"/>
      <c r="BU14" s="774"/>
      <c r="BV14" s="774"/>
      <c r="BW14" s="774"/>
      <c r="BX14" s="774"/>
      <c r="BY14" s="774"/>
      <c r="BZ14" s="774"/>
      <c r="CA14" s="774"/>
      <c r="CB14" s="774"/>
      <c r="CC14" s="774"/>
      <c r="CD14" s="774"/>
      <c r="CE14" s="774"/>
      <c r="CF14" s="774"/>
      <c r="CG14" s="775"/>
      <c r="CH14" s="776">
        <v>2</v>
      </c>
      <c r="CI14" s="777"/>
      <c r="CJ14" s="777"/>
      <c r="CK14" s="777"/>
      <c r="CL14" s="778"/>
      <c r="CM14" s="776">
        <v>107</v>
      </c>
      <c r="CN14" s="777"/>
      <c r="CO14" s="777"/>
      <c r="CP14" s="777"/>
      <c r="CQ14" s="778"/>
      <c r="CR14" s="776">
        <v>11</v>
      </c>
      <c r="CS14" s="777"/>
      <c r="CT14" s="777"/>
      <c r="CU14" s="777"/>
      <c r="CV14" s="778"/>
      <c r="CW14" s="776">
        <v>13</v>
      </c>
      <c r="CX14" s="777"/>
      <c r="CY14" s="777"/>
      <c r="CZ14" s="777"/>
      <c r="DA14" s="778"/>
      <c r="DB14" s="776" t="s">
        <v>506</v>
      </c>
      <c r="DC14" s="777"/>
      <c r="DD14" s="777"/>
      <c r="DE14" s="777"/>
      <c r="DF14" s="778"/>
      <c r="DG14" s="776" t="s">
        <v>506</v>
      </c>
      <c r="DH14" s="777"/>
      <c r="DI14" s="777"/>
      <c r="DJ14" s="777"/>
      <c r="DK14" s="778"/>
      <c r="DL14" s="776" t="s">
        <v>506</v>
      </c>
      <c r="DM14" s="777"/>
      <c r="DN14" s="777"/>
      <c r="DO14" s="777"/>
      <c r="DP14" s="778"/>
      <c r="DQ14" s="776" t="s">
        <v>506</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40240</v>
      </c>
      <c r="R23" s="793"/>
      <c r="S23" s="793"/>
      <c r="T23" s="793"/>
      <c r="U23" s="793"/>
      <c r="V23" s="793">
        <v>39236</v>
      </c>
      <c r="W23" s="793"/>
      <c r="X23" s="793"/>
      <c r="Y23" s="793"/>
      <c r="Z23" s="793"/>
      <c r="AA23" s="793">
        <v>1004</v>
      </c>
      <c r="AB23" s="793"/>
      <c r="AC23" s="793"/>
      <c r="AD23" s="793"/>
      <c r="AE23" s="794"/>
      <c r="AF23" s="795">
        <v>844</v>
      </c>
      <c r="AG23" s="793"/>
      <c r="AH23" s="793"/>
      <c r="AI23" s="793"/>
      <c r="AJ23" s="796"/>
      <c r="AK23" s="797"/>
      <c r="AL23" s="798"/>
      <c r="AM23" s="798"/>
      <c r="AN23" s="798"/>
      <c r="AO23" s="798"/>
      <c r="AP23" s="793">
        <v>40790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5608</v>
      </c>
      <c r="R28" s="823"/>
      <c r="S28" s="823"/>
      <c r="T28" s="823"/>
      <c r="U28" s="823"/>
      <c r="V28" s="823">
        <v>5600</v>
      </c>
      <c r="W28" s="823"/>
      <c r="X28" s="823"/>
      <c r="Y28" s="823"/>
      <c r="Z28" s="823"/>
      <c r="AA28" s="823">
        <v>7</v>
      </c>
      <c r="AB28" s="823"/>
      <c r="AC28" s="823"/>
      <c r="AD28" s="823"/>
      <c r="AE28" s="824"/>
      <c r="AF28" s="825">
        <v>7</v>
      </c>
      <c r="AG28" s="823"/>
      <c r="AH28" s="823"/>
      <c r="AI28" s="823"/>
      <c r="AJ28" s="826"/>
      <c r="AK28" s="827">
        <v>544</v>
      </c>
      <c r="AL28" s="828"/>
      <c r="AM28" s="828"/>
      <c r="AN28" s="828"/>
      <c r="AO28" s="828"/>
      <c r="AP28" s="828" t="s">
        <v>555</v>
      </c>
      <c r="AQ28" s="828"/>
      <c r="AR28" s="828"/>
      <c r="AS28" s="828"/>
      <c r="AT28" s="828"/>
      <c r="AU28" s="828" t="s">
        <v>555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239</v>
      </c>
      <c r="R29" s="784"/>
      <c r="S29" s="784"/>
      <c r="T29" s="784"/>
      <c r="U29" s="784"/>
      <c r="V29" s="784">
        <v>239</v>
      </c>
      <c r="W29" s="784"/>
      <c r="X29" s="784"/>
      <c r="Y29" s="784"/>
      <c r="Z29" s="784"/>
      <c r="AA29" s="784" t="s">
        <v>555</v>
      </c>
      <c r="AB29" s="784"/>
      <c r="AC29" s="784"/>
      <c r="AD29" s="784"/>
      <c r="AE29" s="785"/>
      <c r="AF29" s="786" t="s">
        <v>122</v>
      </c>
      <c r="AG29" s="787"/>
      <c r="AH29" s="787"/>
      <c r="AI29" s="787"/>
      <c r="AJ29" s="788"/>
      <c r="AK29" s="834">
        <v>80</v>
      </c>
      <c r="AL29" s="830"/>
      <c r="AM29" s="830"/>
      <c r="AN29" s="830"/>
      <c r="AO29" s="830"/>
      <c r="AP29" s="830" t="s">
        <v>555</v>
      </c>
      <c r="AQ29" s="830"/>
      <c r="AR29" s="830"/>
      <c r="AS29" s="830"/>
      <c r="AT29" s="830"/>
      <c r="AU29" s="830" t="s">
        <v>555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31</v>
      </c>
      <c r="R30" s="784"/>
      <c r="S30" s="784"/>
      <c r="T30" s="784"/>
      <c r="U30" s="784"/>
      <c r="V30" s="784">
        <v>31</v>
      </c>
      <c r="W30" s="784"/>
      <c r="X30" s="784"/>
      <c r="Y30" s="784"/>
      <c r="Z30" s="784"/>
      <c r="AA30" s="784" t="s">
        <v>555</v>
      </c>
      <c r="AB30" s="784"/>
      <c r="AC30" s="784"/>
      <c r="AD30" s="784"/>
      <c r="AE30" s="785"/>
      <c r="AF30" s="786" t="s">
        <v>122</v>
      </c>
      <c r="AG30" s="787"/>
      <c r="AH30" s="787"/>
      <c r="AI30" s="787"/>
      <c r="AJ30" s="788"/>
      <c r="AK30" s="834">
        <v>6</v>
      </c>
      <c r="AL30" s="830"/>
      <c r="AM30" s="830"/>
      <c r="AN30" s="830"/>
      <c r="AO30" s="830"/>
      <c r="AP30" s="830" t="s">
        <v>555</v>
      </c>
      <c r="AQ30" s="830"/>
      <c r="AR30" s="830"/>
      <c r="AS30" s="830"/>
      <c r="AT30" s="830"/>
      <c r="AU30" s="830" t="s">
        <v>555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978</v>
      </c>
      <c r="R31" s="784"/>
      <c r="S31" s="784"/>
      <c r="T31" s="784"/>
      <c r="U31" s="784"/>
      <c r="V31" s="784">
        <v>956</v>
      </c>
      <c r="W31" s="784"/>
      <c r="X31" s="784"/>
      <c r="Y31" s="784"/>
      <c r="Z31" s="784"/>
      <c r="AA31" s="784">
        <v>22</v>
      </c>
      <c r="AB31" s="784"/>
      <c r="AC31" s="784"/>
      <c r="AD31" s="784"/>
      <c r="AE31" s="785"/>
      <c r="AF31" s="786">
        <v>22</v>
      </c>
      <c r="AG31" s="787"/>
      <c r="AH31" s="787"/>
      <c r="AI31" s="787"/>
      <c r="AJ31" s="788"/>
      <c r="AK31" s="834">
        <v>277</v>
      </c>
      <c r="AL31" s="830"/>
      <c r="AM31" s="830"/>
      <c r="AN31" s="830"/>
      <c r="AO31" s="830"/>
      <c r="AP31" s="830" t="s">
        <v>555</v>
      </c>
      <c r="AQ31" s="830"/>
      <c r="AR31" s="830"/>
      <c r="AS31" s="830"/>
      <c r="AT31" s="830"/>
      <c r="AU31" s="830" t="s">
        <v>555</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1776</v>
      </c>
      <c r="R32" s="784"/>
      <c r="S32" s="784"/>
      <c r="T32" s="784"/>
      <c r="U32" s="784"/>
      <c r="V32" s="784">
        <v>1637</v>
      </c>
      <c r="W32" s="784"/>
      <c r="X32" s="784"/>
      <c r="Y32" s="784"/>
      <c r="Z32" s="784"/>
      <c r="AA32" s="784">
        <v>138</v>
      </c>
      <c r="AB32" s="784"/>
      <c r="AC32" s="784"/>
      <c r="AD32" s="784"/>
      <c r="AE32" s="785"/>
      <c r="AF32" s="786">
        <v>1279</v>
      </c>
      <c r="AG32" s="787"/>
      <c r="AH32" s="787"/>
      <c r="AI32" s="787"/>
      <c r="AJ32" s="788"/>
      <c r="AK32" s="834">
        <v>504</v>
      </c>
      <c r="AL32" s="830"/>
      <c r="AM32" s="830"/>
      <c r="AN32" s="830"/>
      <c r="AO32" s="830"/>
      <c r="AP32" s="830">
        <v>7241</v>
      </c>
      <c r="AQ32" s="830"/>
      <c r="AR32" s="830"/>
      <c r="AS32" s="830"/>
      <c r="AT32" s="830"/>
      <c r="AU32" s="830">
        <v>3795</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133</v>
      </c>
      <c r="R33" s="784"/>
      <c r="S33" s="784"/>
      <c r="T33" s="784"/>
      <c r="U33" s="784"/>
      <c r="V33" s="784">
        <v>119</v>
      </c>
      <c r="W33" s="784"/>
      <c r="X33" s="784"/>
      <c r="Y33" s="784"/>
      <c r="Z33" s="784"/>
      <c r="AA33" s="784">
        <v>14</v>
      </c>
      <c r="AB33" s="784"/>
      <c r="AC33" s="784"/>
      <c r="AD33" s="784"/>
      <c r="AE33" s="785"/>
      <c r="AF33" s="786">
        <v>381</v>
      </c>
      <c r="AG33" s="787"/>
      <c r="AH33" s="787"/>
      <c r="AI33" s="787"/>
      <c r="AJ33" s="788"/>
      <c r="AK33" s="834" t="s">
        <v>555</v>
      </c>
      <c r="AL33" s="830"/>
      <c r="AM33" s="830"/>
      <c r="AN33" s="830"/>
      <c r="AO33" s="830"/>
      <c r="AP33" s="830" t="s">
        <v>555</v>
      </c>
      <c r="AQ33" s="830"/>
      <c r="AR33" s="830"/>
      <c r="AS33" s="830"/>
      <c r="AT33" s="830"/>
      <c r="AU33" s="830" t="s">
        <v>555</v>
      </c>
      <c r="AV33" s="830"/>
      <c r="AW33" s="830"/>
      <c r="AX33" s="830"/>
      <c r="AY33" s="830"/>
      <c r="AZ33" s="831"/>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518</v>
      </c>
      <c r="R34" s="784"/>
      <c r="S34" s="784"/>
      <c r="T34" s="784"/>
      <c r="U34" s="784"/>
      <c r="V34" s="784">
        <v>518</v>
      </c>
      <c r="W34" s="784"/>
      <c r="X34" s="784"/>
      <c r="Y34" s="784"/>
      <c r="Z34" s="784"/>
      <c r="AA34" s="784" t="s">
        <v>555</v>
      </c>
      <c r="AB34" s="784"/>
      <c r="AC34" s="784"/>
      <c r="AD34" s="784"/>
      <c r="AE34" s="785"/>
      <c r="AF34" s="786">
        <v>21</v>
      </c>
      <c r="AG34" s="787"/>
      <c r="AH34" s="787"/>
      <c r="AI34" s="787"/>
      <c r="AJ34" s="788"/>
      <c r="AK34" s="834">
        <v>394</v>
      </c>
      <c r="AL34" s="830"/>
      <c r="AM34" s="830"/>
      <c r="AN34" s="830"/>
      <c r="AO34" s="830"/>
      <c r="AP34" s="830">
        <v>3479</v>
      </c>
      <c r="AQ34" s="830"/>
      <c r="AR34" s="830"/>
      <c r="AS34" s="830"/>
      <c r="AT34" s="830"/>
      <c r="AU34" s="830">
        <v>2884</v>
      </c>
      <c r="AV34" s="830"/>
      <c r="AW34" s="830"/>
      <c r="AX34" s="830"/>
      <c r="AY34" s="830"/>
      <c r="AZ34" s="831"/>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572</v>
      </c>
      <c r="R35" s="784"/>
      <c r="S35" s="784"/>
      <c r="T35" s="784"/>
      <c r="U35" s="784"/>
      <c r="V35" s="784">
        <v>560</v>
      </c>
      <c r="W35" s="784"/>
      <c r="X35" s="784"/>
      <c r="Y35" s="784"/>
      <c r="Z35" s="784"/>
      <c r="AA35" s="784">
        <v>12</v>
      </c>
      <c r="AB35" s="784"/>
      <c r="AC35" s="784"/>
      <c r="AD35" s="784"/>
      <c r="AE35" s="785"/>
      <c r="AF35" s="786">
        <v>12</v>
      </c>
      <c r="AG35" s="787"/>
      <c r="AH35" s="787"/>
      <c r="AI35" s="787"/>
      <c r="AJ35" s="788"/>
      <c r="AK35" s="834">
        <v>410</v>
      </c>
      <c r="AL35" s="830"/>
      <c r="AM35" s="830"/>
      <c r="AN35" s="830"/>
      <c r="AO35" s="830"/>
      <c r="AP35" s="830">
        <v>2559</v>
      </c>
      <c r="AQ35" s="830"/>
      <c r="AR35" s="830"/>
      <c r="AS35" s="830"/>
      <c r="AT35" s="830"/>
      <c r="AU35" s="830">
        <v>2554</v>
      </c>
      <c r="AV35" s="830"/>
      <c r="AW35" s="830"/>
      <c r="AX35" s="830"/>
      <c r="AY35" s="830"/>
      <c r="AZ35" s="831"/>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32</v>
      </c>
      <c r="R36" s="784"/>
      <c r="S36" s="784"/>
      <c r="T36" s="784"/>
      <c r="U36" s="784"/>
      <c r="V36" s="784">
        <v>30</v>
      </c>
      <c r="W36" s="784"/>
      <c r="X36" s="784"/>
      <c r="Y36" s="784"/>
      <c r="Z36" s="784"/>
      <c r="AA36" s="784">
        <v>2</v>
      </c>
      <c r="AB36" s="784"/>
      <c r="AC36" s="784"/>
      <c r="AD36" s="784"/>
      <c r="AE36" s="785"/>
      <c r="AF36" s="786">
        <v>2</v>
      </c>
      <c r="AG36" s="787"/>
      <c r="AH36" s="787"/>
      <c r="AI36" s="787"/>
      <c r="AJ36" s="788"/>
      <c r="AK36" s="834">
        <v>28</v>
      </c>
      <c r="AL36" s="830"/>
      <c r="AM36" s="830"/>
      <c r="AN36" s="830"/>
      <c r="AO36" s="830"/>
      <c r="AP36" s="830">
        <v>111</v>
      </c>
      <c r="AQ36" s="830"/>
      <c r="AR36" s="830"/>
      <c r="AS36" s="830"/>
      <c r="AT36" s="830"/>
      <c r="AU36" s="830">
        <v>111</v>
      </c>
      <c r="AV36" s="830"/>
      <c r="AW36" s="830"/>
      <c r="AX36" s="830"/>
      <c r="AY36" s="830"/>
      <c r="AZ36" s="831"/>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399</v>
      </c>
      <c r="C37" s="781"/>
      <c r="D37" s="781"/>
      <c r="E37" s="781"/>
      <c r="F37" s="781"/>
      <c r="G37" s="781"/>
      <c r="H37" s="781"/>
      <c r="I37" s="781"/>
      <c r="J37" s="781"/>
      <c r="K37" s="781"/>
      <c r="L37" s="781"/>
      <c r="M37" s="781"/>
      <c r="N37" s="781"/>
      <c r="O37" s="781"/>
      <c r="P37" s="782"/>
      <c r="Q37" s="783">
        <v>49</v>
      </c>
      <c r="R37" s="784"/>
      <c r="S37" s="784"/>
      <c r="T37" s="784"/>
      <c r="U37" s="784"/>
      <c r="V37" s="784">
        <v>44</v>
      </c>
      <c r="W37" s="784"/>
      <c r="X37" s="784"/>
      <c r="Y37" s="784"/>
      <c r="Z37" s="784"/>
      <c r="AA37" s="784">
        <v>5</v>
      </c>
      <c r="AB37" s="784"/>
      <c r="AC37" s="784"/>
      <c r="AD37" s="784"/>
      <c r="AE37" s="785"/>
      <c r="AF37" s="786">
        <v>5</v>
      </c>
      <c r="AG37" s="787"/>
      <c r="AH37" s="787"/>
      <c r="AI37" s="787"/>
      <c r="AJ37" s="788"/>
      <c r="AK37" s="834">
        <v>35</v>
      </c>
      <c r="AL37" s="830"/>
      <c r="AM37" s="830"/>
      <c r="AN37" s="830"/>
      <c r="AO37" s="830"/>
      <c r="AP37" s="830">
        <v>125</v>
      </c>
      <c r="AQ37" s="830"/>
      <c r="AR37" s="830"/>
      <c r="AS37" s="830"/>
      <c r="AT37" s="830"/>
      <c r="AU37" s="830">
        <v>125</v>
      </c>
      <c r="AV37" s="830"/>
      <c r="AW37" s="830"/>
      <c r="AX37" s="830"/>
      <c r="AY37" s="830"/>
      <c r="AZ37" s="831"/>
      <c r="BA37" s="831"/>
      <c r="BB37" s="831"/>
      <c r="BC37" s="831"/>
      <c r="BD37" s="831"/>
      <c r="BE37" s="832" t="s">
        <v>397</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1729</v>
      </c>
      <c r="AG63" s="844"/>
      <c r="AH63" s="844"/>
      <c r="AI63" s="844"/>
      <c r="AJ63" s="845"/>
      <c r="AK63" s="846"/>
      <c r="AL63" s="841"/>
      <c r="AM63" s="841"/>
      <c r="AN63" s="841"/>
      <c r="AO63" s="841"/>
      <c r="AP63" s="844">
        <v>13515</v>
      </c>
      <c r="AQ63" s="844"/>
      <c r="AR63" s="844"/>
      <c r="AS63" s="844"/>
      <c r="AT63" s="844"/>
      <c r="AU63" s="844">
        <v>9469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1128</v>
      </c>
      <c r="R68" s="866"/>
      <c r="S68" s="866"/>
      <c r="T68" s="866"/>
      <c r="U68" s="866"/>
      <c r="V68" s="866">
        <v>1096</v>
      </c>
      <c r="W68" s="866"/>
      <c r="X68" s="866"/>
      <c r="Y68" s="866"/>
      <c r="Z68" s="866"/>
      <c r="AA68" s="866">
        <v>32</v>
      </c>
      <c r="AB68" s="866"/>
      <c r="AC68" s="866"/>
      <c r="AD68" s="866"/>
      <c r="AE68" s="866"/>
      <c r="AF68" s="866">
        <v>32</v>
      </c>
      <c r="AG68" s="866"/>
      <c r="AH68" s="866"/>
      <c r="AI68" s="866"/>
      <c r="AJ68" s="866"/>
      <c r="AK68" s="866">
        <v>5</v>
      </c>
      <c r="AL68" s="866"/>
      <c r="AM68" s="866"/>
      <c r="AN68" s="866"/>
      <c r="AO68" s="866"/>
      <c r="AP68" s="866" t="s">
        <v>555</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12206</v>
      </c>
      <c r="R69" s="830"/>
      <c r="S69" s="830"/>
      <c r="T69" s="830"/>
      <c r="U69" s="830"/>
      <c r="V69" s="830">
        <v>11799</v>
      </c>
      <c r="W69" s="830"/>
      <c r="X69" s="830"/>
      <c r="Y69" s="830"/>
      <c r="Z69" s="830"/>
      <c r="AA69" s="830">
        <v>407</v>
      </c>
      <c r="AB69" s="830"/>
      <c r="AC69" s="830"/>
      <c r="AD69" s="830"/>
      <c r="AE69" s="830"/>
      <c r="AF69" s="830">
        <v>407</v>
      </c>
      <c r="AG69" s="830"/>
      <c r="AH69" s="830"/>
      <c r="AI69" s="830"/>
      <c r="AJ69" s="830"/>
      <c r="AK69" s="830">
        <v>1794</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4487</v>
      </c>
      <c r="R70" s="830"/>
      <c r="S70" s="830"/>
      <c r="T70" s="830"/>
      <c r="U70" s="830"/>
      <c r="V70" s="830">
        <v>4240</v>
      </c>
      <c r="W70" s="830"/>
      <c r="X70" s="830"/>
      <c r="Y70" s="830"/>
      <c r="Z70" s="830"/>
      <c r="AA70" s="830">
        <v>247</v>
      </c>
      <c r="AB70" s="830"/>
      <c r="AC70" s="830"/>
      <c r="AD70" s="830"/>
      <c r="AE70" s="830"/>
      <c r="AF70" s="830">
        <v>247</v>
      </c>
      <c r="AG70" s="830"/>
      <c r="AH70" s="830"/>
      <c r="AI70" s="830"/>
      <c r="AJ70" s="830"/>
      <c r="AK70" s="830" t="s">
        <v>555</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465</v>
      </c>
      <c r="R71" s="830"/>
      <c r="S71" s="830"/>
      <c r="T71" s="830"/>
      <c r="U71" s="830"/>
      <c r="V71" s="830">
        <v>276</v>
      </c>
      <c r="W71" s="830"/>
      <c r="X71" s="830"/>
      <c r="Y71" s="830"/>
      <c r="Z71" s="830"/>
      <c r="AA71" s="830">
        <v>189</v>
      </c>
      <c r="AB71" s="830"/>
      <c r="AC71" s="830"/>
      <c r="AD71" s="830"/>
      <c r="AE71" s="830"/>
      <c r="AF71" s="830">
        <v>39</v>
      </c>
      <c r="AG71" s="830"/>
      <c r="AH71" s="830"/>
      <c r="AI71" s="830"/>
      <c r="AJ71" s="830"/>
      <c r="AK71" s="830">
        <v>25</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119343</v>
      </c>
      <c r="R72" s="830"/>
      <c r="S72" s="830"/>
      <c r="T72" s="830"/>
      <c r="U72" s="830"/>
      <c r="V72" s="830">
        <v>116681</v>
      </c>
      <c r="W72" s="830"/>
      <c r="X72" s="830"/>
      <c r="Y72" s="830"/>
      <c r="Z72" s="830"/>
      <c r="AA72" s="830">
        <v>2662</v>
      </c>
      <c r="AB72" s="830"/>
      <c r="AC72" s="830"/>
      <c r="AD72" s="830"/>
      <c r="AE72" s="830"/>
      <c r="AF72" s="830">
        <v>2662</v>
      </c>
      <c r="AG72" s="830"/>
      <c r="AH72" s="830"/>
      <c r="AI72" s="830"/>
      <c r="AJ72" s="830"/>
      <c r="AK72" s="830" t="s">
        <v>555</v>
      </c>
      <c r="AL72" s="830"/>
      <c r="AM72" s="830"/>
      <c r="AN72" s="830"/>
      <c r="AO72" s="830"/>
      <c r="AP72" s="830" t="s">
        <v>555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3387</v>
      </c>
      <c r="AG88" s="844"/>
      <c r="AH88" s="844"/>
      <c r="AI88" s="844"/>
      <c r="AJ88" s="844"/>
      <c r="AK88" s="841"/>
      <c r="AL88" s="841"/>
      <c r="AM88" s="841"/>
      <c r="AN88" s="841"/>
      <c r="AO88" s="841"/>
      <c r="AP88" s="844" t="s">
        <v>570</v>
      </c>
      <c r="AQ88" s="844"/>
      <c r="AR88" s="844"/>
      <c r="AS88" s="844"/>
      <c r="AT88" s="844"/>
      <c r="AU88" s="844" t="s">
        <v>570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352</v>
      </c>
      <c r="CS102" s="852"/>
      <c r="CT102" s="852"/>
      <c r="CU102" s="852"/>
      <c r="CV102" s="891"/>
      <c r="CW102" s="890">
        <v>158</v>
      </c>
      <c r="CX102" s="852"/>
      <c r="CY102" s="852"/>
      <c r="CZ102" s="852"/>
      <c r="DA102" s="891"/>
      <c r="DB102" s="890">
        <v>200</v>
      </c>
      <c r="DC102" s="852"/>
      <c r="DD102" s="852"/>
      <c r="DE102" s="852"/>
      <c r="DF102" s="891"/>
      <c r="DG102" s="890" t="s">
        <v>570</v>
      </c>
      <c r="DH102" s="852"/>
      <c r="DI102" s="852"/>
      <c r="DJ102" s="852"/>
      <c r="DK102" s="891"/>
      <c r="DL102" s="890" t="s">
        <v>570</v>
      </c>
      <c r="DM102" s="852"/>
      <c r="DN102" s="852"/>
      <c r="DO102" s="852"/>
      <c r="DP102" s="891"/>
      <c r="DQ102" s="890" t="s">
        <v>570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5403474</v>
      </c>
      <c r="AB110" s="900"/>
      <c r="AC110" s="900"/>
      <c r="AD110" s="900"/>
      <c r="AE110" s="901"/>
      <c r="AF110" s="902">
        <v>5399189</v>
      </c>
      <c r="AG110" s="900"/>
      <c r="AH110" s="900"/>
      <c r="AI110" s="900"/>
      <c r="AJ110" s="901"/>
      <c r="AK110" s="902">
        <v>5068459</v>
      </c>
      <c r="AL110" s="900"/>
      <c r="AM110" s="900"/>
      <c r="AN110" s="900"/>
      <c r="AO110" s="901"/>
      <c r="AP110" s="903">
        <v>31.2</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47157786</v>
      </c>
      <c r="BR110" s="931"/>
      <c r="BS110" s="931"/>
      <c r="BT110" s="931"/>
      <c r="BU110" s="931"/>
      <c r="BV110" s="931">
        <v>44067553</v>
      </c>
      <c r="BW110" s="931"/>
      <c r="BX110" s="931"/>
      <c r="BY110" s="931"/>
      <c r="BZ110" s="931"/>
      <c r="CA110" s="931">
        <v>40789934</v>
      </c>
      <c r="CB110" s="931"/>
      <c r="CC110" s="931"/>
      <c r="CD110" s="931"/>
      <c r="CE110" s="931"/>
      <c r="CF110" s="944">
        <v>250.8</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v>268233</v>
      </c>
      <c r="CB111" s="926"/>
      <c r="CC111" s="926"/>
      <c r="CD111" s="926"/>
      <c r="CE111" s="926"/>
      <c r="CF111" s="920">
        <v>1.6</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11273471</v>
      </c>
      <c r="BR112" s="926"/>
      <c r="BS112" s="926"/>
      <c r="BT112" s="926"/>
      <c r="BU112" s="926"/>
      <c r="BV112" s="926">
        <v>10263479</v>
      </c>
      <c r="BW112" s="926"/>
      <c r="BX112" s="926"/>
      <c r="BY112" s="926"/>
      <c r="BZ112" s="926"/>
      <c r="CA112" s="926">
        <v>9467661</v>
      </c>
      <c r="CB112" s="926"/>
      <c r="CC112" s="926"/>
      <c r="CD112" s="926"/>
      <c r="CE112" s="926"/>
      <c r="CF112" s="920">
        <v>58.2</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1153066</v>
      </c>
      <c r="AB113" s="938"/>
      <c r="AC113" s="938"/>
      <c r="AD113" s="938"/>
      <c r="AE113" s="939"/>
      <c r="AF113" s="940">
        <v>1160663</v>
      </c>
      <c r="AG113" s="938"/>
      <c r="AH113" s="938"/>
      <c r="AI113" s="938"/>
      <c r="AJ113" s="939"/>
      <c r="AK113" s="940">
        <v>1080171</v>
      </c>
      <c r="AL113" s="938"/>
      <c r="AM113" s="938"/>
      <c r="AN113" s="938"/>
      <c r="AO113" s="939"/>
      <c r="AP113" s="941">
        <v>6.6</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136058</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4572069</v>
      </c>
      <c r="BR114" s="926"/>
      <c r="BS114" s="926"/>
      <c r="BT114" s="926"/>
      <c r="BU114" s="926"/>
      <c r="BV114" s="926">
        <v>4492685</v>
      </c>
      <c r="BW114" s="926"/>
      <c r="BX114" s="926"/>
      <c r="BY114" s="926"/>
      <c r="BZ114" s="926"/>
      <c r="CA114" s="926">
        <v>4298333</v>
      </c>
      <c r="CB114" s="926"/>
      <c r="CC114" s="926"/>
      <c r="CD114" s="926"/>
      <c r="CE114" s="926"/>
      <c r="CF114" s="920">
        <v>26.4</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v>268233</v>
      </c>
      <c r="DR115" s="959"/>
      <c r="DS115" s="959"/>
      <c r="DT115" s="959"/>
      <c r="DU115" s="960"/>
      <c r="DV115" s="962">
        <v>1.6</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6692598</v>
      </c>
      <c r="AB117" s="979"/>
      <c r="AC117" s="979"/>
      <c r="AD117" s="979"/>
      <c r="AE117" s="980"/>
      <c r="AF117" s="981">
        <v>6559852</v>
      </c>
      <c r="AG117" s="979"/>
      <c r="AH117" s="979"/>
      <c r="AI117" s="979"/>
      <c r="AJ117" s="980"/>
      <c r="AK117" s="981">
        <v>6148630</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63003326</v>
      </c>
      <c r="BR119" s="1000"/>
      <c r="BS119" s="1000"/>
      <c r="BT119" s="1000"/>
      <c r="BU119" s="1000"/>
      <c r="BV119" s="1000">
        <v>58823717</v>
      </c>
      <c r="BW119" s="1000"/>
      <c r="BX119" s="1000"/>
      <c r="BY119" s="1000"/>
      <c r="BZ119" s="1000"/>
      <c r="CA119" s="1000">
        <v>54824161</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14669677</v>
      </c>
      <c r="BR120" s="931"/>
      <c r="BS120" s="931"/>
      <c r="BT120" s="931"/>
      <c r="BU120" s="931"/>
      <c r="BV120" s="931">
        <v>14400614</v>
      </c>
      <c r="BW120" s="931"/>
      <c r="BX120" s="931"/>
      <c r="BY120" s="931"/>
      <c r="BZ120" s="931"/>
      <c r="CA120" s="931">
        <v>15320350</v>
      </c>
      <c r="CB120" s="931"/>
      <c r="CC120" s="931"/>
      <c r="CD120" s="931"/>
      <c r="CE120" s="931"/>
      <c r="CF120" s="944">
        <v>94.2</v>
      </c>
      <c r="CG120" s="945"/>
      <c r="CH120" s="945"/>
      <c r="CI120" s="945"/>
      <c r="CJ120" s="945"/>
      <c r="CK120" s="1006" t="s">
        <v>450</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4400988</v>
      </c>
      <c r="DH120" s="931"/>
      <c r="DI120" s="931"/>
      <c r="DJ120" s="931"/>
      <c r="DK120" s="931"/>
      <c r="DL120" s="931">
        <v>4068224</v>
      </c>
      <c r="DM120" s="931"/>
      <c r="DN120" s="931"/>
      <c r="DO120" s="931"/>
      <c r="DP120" s="931"/>
      <c r="DQ120" s="931">
        <v>3794518</v>
      </c>
      <c r="DR120" s="931"/>
      <c r="DS120" s="931"/>
      <c r="DT120" s="931"/>
      <c r="DU120" s="931"/>
      <c r="DV120" s="932">
        <v>23.3</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1142595</v>
      </c>
      <c r="BR121" s="926"/>
      <c r="BS121" s="926"/>
      <c r="BT121" s="926"/>
      <c r="BU121" s="926"/>
      <c r="BV121" s="926">
        <v>1065103</v>
      </c>
      <c r="BW121" s="926"/>
      <c r="BX121" s="926"/>
      <c r="BY121" s="926"/>
      <c r="BZ121" s="926"/>
      <c r="CA121" s="926">
        <v>952116</v>
      </c>
      <c r="CB121" s="926"/>
      <c r="CC121" s="926"/>
      <c r="CD121" s="926"/>
      <c r="CE121" s="926"/>
      <c r="CF121" s="920">
        <v>5.9</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3535272</v>
      </c>
      <c r="DH121" s="926"/>
      <c r="DI121" s="926"/>
      <c r="DJ121" s="926"/>
      <c r="DK121" s="926"/>
      <c r="DL121" s="926">
        <v>3130258</v>
      </c>
      <c r="DM121" s="926"/>
      <c r="DN121" s="926"/>
      <c r="DO121" s="926"/>
      <c r="DP121" s="926"/>
      <c r="DQ121" s="926">
        <v>2884210</v>
      </c>
      <c r="DR121" s="926"/>
      <c r="DS121" s="926"/>
      <c r="DT121" s="926"/>
      <c r="DU121" s="926"/>
      <c r="DV121" s="927">
        <v>17.7</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42420764</v>
      </c>
      <c r="BR122" s="1000"/>
      <c r="BS122" s="1000"/>
      <c r="BT122" s="1000"/>
      <c r="BU122" s="1000"/>
      <c r="BV122" s="1000">
        <v>40094729</v>
      </c>
      <c r="BW122" s="1000"/>
      <c r="BX122" s="1000"/>
      <c r="BY122" s="1000"/>
      <c r="BZ122" s="1000"/>
      <c r="CA122" s="1000">
        <v>37515492</v>
      </c>
      <c r="CB122" s="1000"/>
      <c r="CC122" s="1000"/>
      <c r="CD122" s="1000"/>
      <c r="CE122" s="1000"/>
      <c r="CF122" s="1017">
        <v>230.7</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3045050</v>
      </c>
      <c r="DH122" s="926"/>
      <c r="DI122" s="926"/>
      <c r="DJ122" s="926"/>
      <c r="DK122" s="926"/>
      <c r="DL122" s="926">
        <v>2804354</v>
      </c>
      <c r="DM122" s="926"/>
      <c r="DN122" s="926"/>
      <c r="DO122" s="926"/>
      <c r="DP122" s="926"/>
      <c r="DQ122" s="926">
        <v>2553624</v>
      </c>
      <c r="DR122" s="926"/>
      <c r="DS122" s="926"/>
      <c r="DT122" s="926"/>
      <c r="DU122" s="926"/>
      <c r="DV122" s="927">
        <v>15.7</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58233036</v>
      </c>
      <c r="BR123" s="1064"/>
      <c r="BS123" s="1064"/>
      <c r="BT123" s="1064"/>
      <c r="BU123" s="1064"/>
      <c r="BV123" s="1064">
        <v>55560446</v>
      </c>
      <c r="BW123" s="1064"/>
      <c r="BX123" s="1064"/>
      <c r="BY123" s="1064"/>
      <c r="BZ123" s="1064"/>
      <c r="CA123" s="1064">
        <v>53787958</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137390</v>
      </c>
      <c r="DH123" s="959"/>
      <c r="DI123" s="959"/>
      <c r="DJ123" s="959"/>
      <c r="DK123" s="960"/>
      <c r="DL123" s="961">
        <v>132207</v>
      </c>
      <c r="DM123" s="959"/>
      <c r="DN123" s="959"/>
      <c r="DO123" s="959"/>
      <c r="DP123" s="960"/>
      <c r="DQ123" s="961">
        <v>124740</v>
      </c>
      <c r="DR123" s="959"/>
      <c r="DS123" s="959"/>
      <c r="DT123" s="959"/>
      <c r="DU123" s="960"/>
      <c r="DV123" s="962">
        <v>0.8</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29.4</v>
      </c>
      <c r="BR124" s="1027"/>
      <c r="BS124" s="1027"/>
      <c r="BT124" s="1027"/>
      <c r="BU124" s="1027"/>
      <c r="BV124" s="1027">
        <v>20.9</v>
      </c>
      <c r="BW124" s="1027"/>
      <c r="BX124" s="1027"/>
      <c r="BY124" s="1027"/>
      <c r="BZ124" s="1027"/>
      <c r="CA124" s="1027">
        <v>6.3</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154771</v>
      </c>
      <c r="DH124" s="986"/>
      <c r="DI124" s="986"/>
      <c r="DJ124" s="986"/>
      <c r="DK124" s="987"/>
      <c r="DL124" s="985">
        <v>128436</v>
      </c>
      <c r="DM124" s="986"/>
      <c r="DN124" s="986"/>
      <c r="DO124" s="986"/>
      <c r="DP124" s="987"/>
      <c r="DQ124" s="985">
        <v>110569</v>
      </c>
      <c r="DR124" s="986"/>
      <c r="DS124" s="986"/>
      <c r="DT124" s="986"/>
      <c r="DU124" s="987"/>
      <c r="DV124" s="988">
        <v>0.7</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118662</v>
      </c>
      <c r="AB128" s="1046"/>
      <c r="AC128" s="1046"/>
      <c r="AD128" s="1046"/>
      <c r="AE128" s="1047"/>
      <c r="AF128" s="1048">
        <v>89440</v>
      </c>
      <c r="AG128" s="1046"/>
      <c r="AH128" s="1046"/>
      <c r="AI128" s="1046"/>
      <c r="AJ128" s="1047"/>
      <c r="AK128" s="1048">
        <v>85859</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12.42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20956482</v>
      </c>
      <c r="AB129" s="959"/>
      <c r="AC129" s="959"/>
      <c r="AD129" s="959"/>
      <c r="AE129" s="960"/>
      <c r="AF129" s="961">
        <v>20344889</v>
      </c>
      <c r="AG129" s="959"/>
      <c r="AH129" s="959"/>
      <c r="AI129" s="959"/>
      <c r="AJ129" s="960"/>
      <c r="AK129" s="961">
        <v>20778814</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17.420000000000002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4782084</v>
      </c>
      <c r="AB130" s="959"/>
      <c r="AC130" s="959"/>
      <c r="AD130" s="959"/>
      <c r="AE130" s="960"/>
      <c r="AF130" s="961">
        <v>4732815</v>
      </c>
      <c r="AG130" s="959"/>
      <c r="AH130" s="959"/>
      <c r="AI130" s="959"/>
      <c r="AJ130" s="960"/>
      <c r="AK130" s="961">
        <v>4514087</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10.5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16174398</v>
      </c>
      <c r="AB131" s="986"/>
      <c r="AC131" s="986"/>
      <c r="AD131" s="986"/>
      <c r="AE131" s="987"/>
      <c r="AF131" s="985">
        <v>15612074</v>
      </c>
      <c r="AG131" s="986"/>
      <c r="AH131" s="986"/>
      <c r="AI131" s="986"/>
      <c r="AJ131" s="987"/>
      <c r="AK131" s="985">
        <v>16264727</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6.3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11.07832267</v>
      </c>
      <c r="AB132" s="1097"/>
      <c r="AC132" s="1097"/>
      <c r="AD132" s="1097"/>
      <c r="AE132" s="1098"/>
      <c r="AF132" s="1099">
        <v>11.12982811</v>
      </c>
      <c r="AG132" s="1097"/>
      <c r="AH132" s="1097"/>
      <c r="AI132" s="1097"/>
      <c r="AJ132" s="1098"/>
      <c r="AK132" s="1099">
        <v>9.5217337489999991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10.9</v>
      </c>
      <c r="AB133" s="1080"/>
      <c r="AC133" s="1080"/>
      <c r="AD133" s="1080"/>
      <c r="AE133" s="1081"/>
      <c r="AF133" s="1079">
        <v>10.8</v>
      </c>
      <c r="AG133" s="1080"/>
      <c r="AH133" s="1080"/>
      <c r="AI133" s="1080"/>
      <c r="AJ133" s="1081"/>
      <c r="AK133" s="1079">
        <v>10.5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fSK1mm3bev1aOb/VVJW7TQpIpOY1416056izALYNKYYrdq0wgxHhkzQWP+smPIUGHLqTHLkAHmbLGCv4b5VwA==" saltValue="RDcI1Nn2kq5mTIFiybej4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x3z2vo2kxjMEEocnZYA3oyIm+vo9Qi2SLikxJEqAafUn/YeDdYid8uj76J5ONJC82AEZK1T0wLcWgAEfd5FWA==" saltValue="yxLlFH4B/EFO5wpfyVKi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CR0dJ4BQ5k7IzgULhxcdJFKn3lHqChDnZlUbs1JFPM333SsqVqqXN6uOTPG9/zWGZBdSXwZRshedG65qAATlQ==" saltValue="raGL2EGsYxfwz1+iiFsr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6031783</v>
      </c>
      <c r="AP9" s="281">
        <v>121418</v>
      </c>
      <c r="AQ9" s="282">
        <v>66486</v>
      </c>
      <c r="AR9" s="283">
        <v>82.6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29276</v>
      </c>
      <c r="AP10" s="284">
        <v>589</v>
      </c>
      <c r="AQ10" s="285">
        <v>6147</v>
      </c>
      <c r="AR10" s="286">
        <v>-90.4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32488</v>
      </c>
      <c r="AP11" s="284">
        <v>654</v>
      </c>
      <c r="AQ11" s="285">
        <v>1219</v>
      </c>
      <c r="AR11" s="286">
        <v>-46.3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v>6934</v>
      </c>
      <c r="AP12" s="284">
        <v>140</v>
      </c>
      <c r="AQ12" s="285">
        <v>9</v>
      </c>
      <c r="AR12" s="286">
        <v>1455.6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169326</v>
      </c>
      <c r="AP13" s="284">
        <v>3408</v>
      </c>
      <c r="AQ13" s="285">
        <v>2955</v>
      </c>
      <c r="AR13" s="286">
        <v>15.3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58208</v>
      </c>
      <c r="AP14" s="284">
        <v>1172</v>
      </c>
      <c r="AQ14" s="285">
        <v>1434</v>
      </c>
      <c r="AR14" s="286">
        <v>-18.3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-398403</v>
      </c>
      <c r="AP15" s="284">
        <v>-8020</v>
      </c>
      <c r="AQ15" s="285">
        <v>-3102</v>
      </c>
      <c r="AR15" s="286">
        <v>158.5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5929612</v>
      </c>
      <c r="AP16" s="284">
        <v>119361</v>
      </c>
      <c r="AQ16" s="285">
        <v>75147</v>
      </c>
      <c r="AR16" s="286">
        <v>58.8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11.13</v>
      </c>
      <c r="AP21" s="298">
        <v>6.62</v>
      </c>
      <c r="AQ21" s="299">
        <v>4.51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97.6</v>
      </c>
      <c r="AP22" s="303">
        <v>98.3</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5068459</v>
      </c>
      <c r="AP32" s="312">
        <v>102026</v>
      </c>
      <c r="AQ32" s="313">
        <v>34847</v>
      </c>
      <c r="AR32" s="314">
        <v>192.8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506</v>
      </c>
      <c r="AP34" s="312" t="s">
        <v>506</v>
      </c>
      <c r="AQ34" s="313">
        <v>5</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1080171</v>
      </c>
      <c r="AP35" s="312">
        <v>21743</v>
      </c>
      <c r="AQ35" s="313">
        <v>8260</v>
      </c>
      <c r="AR35" s="314">
        <v>163.19999999999999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t="s">
        <v>506</v>
      </c>
      <c r="AP36" s="312" t="s">
        <v>506</v>
      </c>
      <c r="AQ36" s="313">
        <v>1689</v>
      </c>
      <c r="AR36" s="314" t="s">
        <v>506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506</v>
      </c>
      <c r="AP37" s="312" t="s">
        <v>506</v>
      </c>
      <c r="AQ37" s="313">
        <v>748</v>
      </c>
      <c r="AR37" s="314" t="s">
        <v>506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506</v>
      </c>
      <c r="AP38" s="315" t="s">
        <v>506</v>
      </c>
      <c r="AQ38" s="316">
        <v>1</v>
      </c>
      <c r="AR38" s="304" t="s">
        <v>506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-85859</v>
      </c>
      <c r="AP39" s="312">
        <v>-1728</v>
      </c>
      <c r="AQ39" s="313">
        <v>-5762</v>
      </c>
      <c r="AR39" s="314">
        <v>-70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-4514087</v>
      </c>
      <c r="AP40" s="312">
        <v>-90867</v>
      </c>
      <c r="AQ40" s="313">
        <v>-27609</v>
      </c>
      <c r="AR40" s="314">
        <v>229.1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1548684</v>
      </c>
      <c r="AP41" s="312">
        <v>31174</v>
      </c>
      <c r="AQ41" s="313">
        <v>12179</v>
      </c>
      <c r="AR41" s="314">
        <v>156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6047180</v>
      </c>
      <c r="AN51" s="334">
        <v>113392</v>
      </c>
      <c r="AO51" s="335">
        <v>-2.2000000000000002</v>
      </c>
      <c r="AP51" s="336">
        <v>45588</v>
      </c>
      <c r="AQ51" s="337">
        <v>8.6999999999999993</v>
      </c>
      <c r="AR51" s="338">
        <v>-10.9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2101348</v>
      </c>
      <c r="AN52" s="342">
        <v>39403</v>
      </c>
      <c r="AO52" s="343">
        <v>12.3</v>
      </c>
      <c r="AP52" s="344">
        <v>24150</v>
      </c>
      <c r="AQ52" s="345">
        <v>3.4</v>
      </c>
      <c r="AR52" s="346">
        <v>8.9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3464424</v>
      </c>
      <c r="AN53" s="334">
        <v>65857</v>
      </c>
      <c r="AO53" s="335">
        <v>-41.9</v>
      </c>
      <c r="AP53" s="336">
        <v>45483</v>
      </c>
      <c r="AQ53" s="337">
        <v>-0.2</v>
      </c>
      <c r="AR53" s="338">
        <v>-41.7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2032774</v>
      </c>
      <c r="AN54" s="342">
        <v>38642</v>
      </c>
      <c r="AO54" s="343">
        <v>-1.9</v>
      </c>
      <c r="AP54" s="344">
        <v>24241</v>
      </c>
      <c r="AQ54" s="345">
        <v>0.4</v>
      </c>
      <c r="AR54" s="346">
        <v>-2.2999999999999998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5076638</v>
      </c>
      <c r="AN55" s="334">
        <v>98488</v>
      </c>
      <c r="AO55" s="335">
        <v>49.5</v>
      </c>
      <c r="AP55" s="336">
        <v>45945</v>
      </c>
      <c r="AQ55" s="337">
        <v>1</v>
      </c>
      <c r="AR55" s="338">
        <v>48.5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1762824</v>
      </c>
      <c r="AN56" s="342">
        <v>34199</v>
      </c>
      <c r="AO56" s="343">
        <v>-11.5</v>
      </c>
      <c r="AP56" s="344">
        <v>25180</v>
      </c>
      <c r="AQ56" s="345">
        <v>3.9</v>
      </c>
      <c r="AR56" s="346">
        <v>-15.4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5352509</v>
      </c>
      <c r="AN57" s="334">
        <v>105612</v>
      </c>
      <c r="AO57" s="335">
        <v>7.2</v>
      </c>
      <c r="AP57" s="336">
        <v>44475</v>
      </c>
      <c r="AQ57" s="337">
        <v>-3.2</v>
      </c>
      <c r="AR57" s="338">
        <v>10.4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2267661</v>
      </c>
      <c r="AN58" s="342">
        <v>44744</v>
      </c>
      <c r="AO58" s="343">
        <v>30.8</v>
      </c>
      <c r="AP58" s="344">
        <v>24780</v>
      </c>
      <c r="AQ58" s="345">
        <v>-1.6</v>
      </c>
      <c r="AR58" s="346">
        <v>32.4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4353731</v>
      </c>
      <c r="AN59" s="334">
        <v>87639</v>
      </c>
      <c r="AO59" s="335">
        <v>-17</v>
      </c>
      <c r="AP59" s="336">
        <v>45982</v>
      </c>
      <c r="AQ59" s="337">
        <v>3.4</v>
      </c>
      <c r="AR59" s="338">
        <v>-20.399999999999999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2581292</v>
      </c>
      <c r="AN60" s="342">
        <v>51960</v>
      </c>
      <c r="AO60" s="343">
        <v>16.100000000000001</v>
      </c>
      <c r="AP60" s="344">
        <v>25583</v>
      </c>
      <c r="AQ60" s="345">
        <v>3.2</v>
      </c>
      <c r="AR60" s="346">
        <v>12.9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4858896</v>
      </c>
      <c r="AN61" s="349">
        <v>94198</v>
      </c>
      <c r="AO61" s="350">
        <v>-0.9</v>
      </c>
      <c r="AP61" s="351">
        <v>45495</v>
      </c>
      <c r="AQ61" s="352">
        <v>1.9</v>
      </c>
      <c r="AR61" s="338">
        <v>-2.8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2149180</v>
      </c>
      <c r="AN62" s="342">
        <v>41790</v>
      </c>
      <c r="AO62" s="343">
        <v>9.1999999999999993</v>
      </c>
      <c r="AP62" s="344">
        <v>24787</v>
      </c>
      <c r="AQ62" s="345">
        <v>1.9</v>
      </c>
      <c r="AR62" s="346">
        <v>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GlMn5OJZDc685BmDeGojmEc4XdLv6odWTEWXgBYofaBB9XR7Rznju2VLz+meF5W7PuoHaJ44jEnwYY08xLhuw==" saltValue="X+d+wuvdMtGKq/JNQjpy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XdlF8FlQZJGDRNAqJU4pHw64LgOU9B/bTwbHeENDrQrwslALYgYqW+F+ATSePF6b1CNr/oWL557NZQqd43+v9A==" saltValue="uhaVeMuEmEw0Tx0qkG6h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mHvdsbjqUHXE6m5Lh0nreobwiRe8Iik5ZiXbNPJjVrxTXOLTVFLtVmaTD7IYf38/JqlAAxc28pi/1JHMcLBpSw==" saltValue="sO+Lce7Vp+aWyKVKSKV4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19.53</v>
      </c>
      <c r="G47" s="12">
        <v>20.63</v>
      </c>
      <c r="H47" s="12">
        <v>21.75</v>
      </c>
      <c r="I47" s="12">
        <v>25.14</v>
      </c>
      <c r="J47" s="13">
        <v>27.34</v>
      </c>
    </row>
    <row r="48" spans="2:10" ht="57.75" customHeight="1" x14ac:dyDescent="0.15">
      <c r="B48" s="14"/>
      <c r="C48" s="1141" t="s">
        <v>4</v>
      </c>
      <c r="D48" s="1141"/>
      <c r="E48" s="1142"/>
      <c r="F48" s="15">
        <v>2.78</v>
      </c>
      <c r="G48" s="16">
        <v>3.26</v>
      </c>
      <c r="H48" s="16">
        <v>5.18</v>
      </c>
      <c r="I48" s="16">
        <v>5.43</v>
      </c>
      <c r="J48" s="17">
        <v>4.0599999999999996</v>
      </c>
    </row>
    <row r="49" spans="2:10" ht="57.75" customHeight="1" thickBot="1" x14ac:dyDescent="0.2">
      <c r="B49" s="18"/>
      <c r="C49" s="1143" t="s">
        <v>5</v>
      </c>
      <c r="D49" s="1143"/>
      <c r="E49" s="1144"/>
      <c r="F49" s="19">
        <v>5.24</v>
      </c>
      <c r="G49" s="20">
        <v>1.92</v>
      </c>
      <c r="H49" s="20">
        <v>7.54</v>
      </c>
      <c r="I49" s="20">
        <v>6.92</v>
      </c>
      <c r="J49" s="21">
        <v>5.59</v>
      </c>
    </row>
    <row r="50" spans="2:10" x14ac:dyDescent="0.15"/>
  </sheetData>
  <sheetProtection algorithmName="SHA-512" hashValue="WuMe6evyn/IRk11bDQBhrlbuHogcKPAkwHTIajKGtNY9Sb8W9RdSa3/hBX0hWC/BolhDx0YRmIBXY2RuRtFhQg==" saltValue="xPMa/6zVcStaqLyK8M1P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535</v>
      </c>
      <c r="D34" s="1151"/>
      <c r="E34" s="1152"/>
      <c r="F34" s="32">
        <v>5.07</v>
      </c>
      <c r="G34" s="33">
        <v>6.16</v>
      </c>
      <c r="H34" s="33">
        <v>6.17</v>
      </c>
      <c r="I34" s="33">
        <v>6.07</v>
      </c>
      <c r="J34" s="34">
        <v>6.15</v>
      </c>
      <c r="K34" s="22"/>
      <c r="L34" s="22"/>
      <c r="M34" s="22"/>
      <c r="N34" s="22"/>
      <c r="O34" s="22"/>
      <c r="P34" s="22"/>
    </row>
    <row r="35" spans="1:16" ht="39" customHeight="1" x14ac:dyDescent="0.15">
      <c r="A35" s="22"/>
      <c r="B35" s="35"/>
      <c r="C35" s="1145" t="s">
        <v>536</v>
      </c>
      <c r="D35" s="1146"/>
      <c r="E35" s="1147"/>
      <c r="F35" s="36">
        <v>2.77</v>
      </c>
      <c r="G35" s="37">
        <v>3.25</v>
      </c>
      <c r="H35" s="37">
        <v>5.18</v>
      </c>
      <c r="I35" s="37">
        <v>5.43</v>
      </c>
      <c r="J35" s="38">
        <v>4.0599999999999996</v>
      </c>
      <c r="K35" s="22"/>
      <c r="L35" s="22"/>
      <c r="M35" s="22"/>
      <c r="N35" s="22"/>
      <c r="O35" s="22"/>
      <c r="P35" s="22"/>
    </row>
    <row r="36" spans="1:16" ht="39" customHeight="1" x14ac:dyDescent="0.15">
      <c r="A36" s="22"/>
      <c r="B36" s="35"/>
      <c r="C36" s="1145" t="s">
        <v>537</v>
      </c>
      <c r="D36" s="1146"/>
      <c r="E36" s="1147"/>
      <c r="F36" s="36">
        <v>1.72</v>
      </c>
      <c r="G36" s="37">
        <v>1.72</v>
      </c>
      <c r="H36" s="37">
        <v>1.66</v>
      </c>
      <c r="I36" s="37">
        <v>1.78</v>
      </c>
      <c r="J36" s="38">
        <v>1.83</v>
      </c>
      <c r="K36" s="22"/>
      <c r="L36" s="22"/>
      <c r="M36" s="22"/>
      <c r="N36" s="22"/>
      <c r="O36" s="22"/>
      <c r="P36" s="22"/>
    </row>
    <row r="37" spans="1:16" ht="39" customHeight="1" x14ac:dyDescent="0.15">
      <c r="A37" s="22"/>
      <c r="B37" s="35"/>
      <c r="C37" s="1145" t="s">
        <v>538</v>
      </c>
      <c r="D37" s="1146"/>
      <c r="E37" s="1147"/>
      <c r="F37" s="36">
        <v>0.08</v>
      </c>
      <c r="G37" s="37">
        <v>0.1</v>
      </c>
      <c r="H37" s="37">
        <v>0.09</v>
      </c>
      <c r="I37" s="37">
        <v>0.1</v>
      </c>
      <c r="J37" s="38">
        <v>0.1</v>
      </c>
      <c r="K37" s="22"/>
      <c r="L37" s="22"/>
      <c r="M37" s="22"/>
      <c r="N37" s="22"/>
      <c r="O37" s="22"/>
      <c r="P37" s="22"/>
    </row>
    <row r="38" spans="1:16" ht="39" customHeight="1" x14ac:dyDescent="0.15">
      <c r="A38" s="22"/>
      <c r="B38" s="35"/>
      <c r="C38" s="1145" t="s">
        <v>539</v>
      </c>
      <c r="D38" s="1146"/>
      <c r="E38" s="1147"/>
      <c r="F38" s="36" t="s">
        <v>506</v>
      </c>
      <c r="G38" s="37">
        <v>0.05</v>
      </c>
      <c r="H38" s="37">
        <v>7.0000000000000007E-2</v>
      </c>
      <c r="I38" s="37">
        <v>0.1</v>
      </c>
      <c r="J38" s="38">
        <v>0.1</v>
      </c>
      <c r="K38" s="22"/>
      <c r="L38" s="22"/>
      <c r="M38" s="22"/>
      <c r="N38" s="22"/>
      <c r="O38" s="22"/>
      <c r="P38" s="22"/>
    </row>
    <row r="39" spans="1:16" ht="39" customHeight="1" x14ac:dyDescent="0.15">
      <c r="A39" s="22"/>
      <c r="B39" s="35"/>
      <c r="C39" s="1145" t="s">
        <v>540</v>
      </c>
      <c r="D39" s="1146"/>
      <c r="E39" s="1147"/>
      <c r="F39" s="36">
        <v>0</v>
      </c>
      <c r="G39" s="37">
        <v>0</v>
      </c>
      <c r="H39" s="37">
        <v>0</v>
      </c>
      <c r="I39" s="37">
        <v>0</v>
      </c>
      <c r="J39" s="38">
        <v>0.05</v>
      </c>
      <c r="K39" s="22"/>
      <c r="L39" s="22"/>
      <c r="M39" s="22"/>
      <c r="N39" s="22"/>
      <c r="O39" s="22"/>
      <c r="P39" s="22"/>
    </row>
    <row r="40" spans="1:16" ht="39" customHeight="1" x14ac:dyDescent="0.15">
      <c r="A40" s="22"/>
      <c r="B40" s="35"/>
      <c r="C40" s="1145" t="s">
        <v>541</v>
      </c>
      <c r="D40" s="1146"/>
      <c r="E40" s="1147"/>
      <c r="F40" s="36">
        <v>0.19</v>
      </c>
      <c r="G40" s="37">
        <v>0.18</v>
      </c>
      <c r="H40" s="37">
        <v>0.21</v>
      </c>
      <c r="I40" s="37">
        <v>0.12</v>
      </c>
      <c r="J40" s="38">
        <v>0.03</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0.02</v>
      </c>
      <c r="K41" s="22"/>
      <c r="L41" s="22"/>
      <c r="M41" s="22"/>
      <c r="N41" s="22"/>
      <c r="O41" s="22"/>
      <c r="P41" s="22"/>
    </row>
    <row r="42" spans="1:16" ht="39" customHeight="1" x14ac:dyDescent="0.15">
      <c r="A42" s="22"/>
      <c r="B42" s="39"/>
      <c r="C42" s="1145" t="s">
        <v>543</v>
      </c>
      <c r="D42" s="1146"/>
      <c r="E42" s="1147"/>
      <c r="F42" s="36" t="s">
        <v>506</v>
      </c>
      <c r="G42" s="37" t="s">
        <v>506</v>
      </c>
      <c r="H42" s="37" t="s">
        <v>506</v>
      </c>
      <c r="I42" s="37" t="s">
        <v>506</v>
      </c>
      <c r="J42" s="38" t="s">
        <v>506</v>
      </c>
      <c r="K42" s="22"/>
      <c r="L42" s="22"/>
      <c r="M42" s="22"/>
      <c r="N42" s="22"/>
      <c r="O42" s="22"/>
      <c r="P42" s="22"/>
    </row>
    <row r="43" spans="1:16" ht="39" customHeight="1" thickBot="1" x14ac:dyDescent="0.2">
      <c r="A43" s="22"/>
      <c r="B43" s="40"/>
      <c r="C43" s="1148" t="s">
        <v>544</v>
      </c>
      <c r="D43" s="1149"/>
      <c r="E43" s="1150"/>
      <c r="F43" s="41">
        <v>0.03</v>
      </c>
      <c r="G43" s="42">
        <v>0</v>
      </c>
      <c r="H43" s="42">
        <v>0</v>
      </c>
      <c r="I43" s="42">
        <v>0.01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O7ZaK9A9csdEDT+HCW3gHynwipgUrSB64EYIu932sHs9B34NAsslyMCPxPikg/FTivF0i5+p0yY+E/EkQkzog==" saltValue="q95Ir8HqyBrTZy8VjIZs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5228</v>
      </c>
      <c r="L45" s="60">
        <v>5293</v>
      </c>
      <c r="M45" s="60">
        <v>5403</v>
      </c>
      <c r="N45" s="60">
        <v>5399</v>
      </c>
      <c r="O45" s="61">
        <v>5068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506</v>
      </c>
      <c r="L46" s="64" t="s">
        <v>506</v>
      </c>
      <c r="M46" s="64" t="s">
        <v>506</v>
      </c>
      <c r="N46" s="64" t="s">
        <v>506</v>
      </c>
      <c r="O46" s="65" t="s">
        <v>506</v>
      </c>
      <c r="P46" s="48"/>
      <c r="Q46" s="48"/>
      <c r="R46" s="48"/>
      <c r="S46" s="48"/>
      <c r="T46" s="48"/>
      <c r="U46" s="48"/>
    </row>
    <row r="47" spans="1:21" ht="30.75" customHeight="1" x14ac:dyDescent="0.15">
      <c r="A47" s="48"/>
      <c r="B47" s="1155"/>
      <c r="C47" s="1156"/>
      <c r="D47" s="62"/>
      <c r="E47" s="1161" t="s">
        <v>12</v>
      </c>
      <c r="F47" s="1161"/>
      <c r="G47" s="1161"/>
      <c r="H47" s="1161"/>
      <c r="I47" s="1161"/>
      <c r="J47" s="1162"/>
      <c r="K47" s="63">
        <v>7</v>
      </c>
      <c r="L47" s="64">
        <v>3</v>
      </c>
      <c r="M47" s="64" t="s">
        <v>506</v>
      </c>
      <c r="N47" s="64" t="s">
        <v>506</v>
      </c>
      <c r="O47" s="65" t="s">
        <v>506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1205</v>
      </c>
      <c r="L48" s="64">
        <v>1146</v>
      </c>
      <c r="M48" s="64">
        <v>1153</v>
      </c>
      <c r="N48" s="64">
        <v>1161</v>
      </c>
      <c r="O48" s="65">
        <v>1080</v>
      </c>
      <c r="P48" s="48"/>
      <c r="Q48" s="48"/>
      <c r="R48" s="48"/>
      <c r="S48" s="48"/>
      <c r="T48" s="48"/>
      <c r="U48" s="48"/>
    </row>
    <row r="49" spans="1:21" ht="30.75" customHeight="1" x14ac:dyDescent="0.15">
      <c r="A49" s="48"/>
      <c r="B49" s="1155"/>
      <c r="C49" s="1156"/>
      <c r="D49" s="62"/>
      <c r="E49" s="1161" t="s">
        <v>14</v>
      </c>
      <c r="F49" s="1161"/>
      <c r="G49" s="1161"/>
      <c r="H49" s="1161"/>
      <c r="I49" s="1161"/>
      <c r="J49" s="1162"/>
      <c r="K49" s="63">
        <v>379</v>
      </c>
      <c r="L49" s="64">
        <v>241</v>
      </c>
      <c r="M49" s="64">
        <v>136</v>
      </c>
      <c r="N49" s="64" t="s">
        <v>506</v>
      </c>
      <c r="O49" s="65" t="s">
        <v>506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506</v>
      </c>
      <c r="L50" s="64" t="s">
        <v>506</v>
      </c>
      <c r="M50" s="64" t="s">
        <v>506</v>
      </c>
      <c r="N50" s="64" t="s">
        <v>506</v>
      </c>
      <c r="O50" s="65" t="s">
        <v>506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506</v>
      </c>
      <c r="L51" s="64" t="s">
        <v>506</v>
      </c>
      <c r="M51" s="64" t="s">
        <v>506</v>
      </c>
      <c r="N51" s="64" t="s">
        <v>506</v>
      </c>
      <c r="O51" s="65" t="s">
        <v>506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5090</v>
      </c>
      <c r="L52" s="64">
        <v>5088</v>
      </c>
      <c r="M52" s="64">
        <v>4901</v>
      </c>
      <c r="N52" s="64">
        <v>4821</v>
      </c>
      <c r="O52" s="65">
        <v>4600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1729</v>
      </c>
      <c r="L53" s="69">
        <v>1595</v>
      </c>
      <c r="M53" s="69">
        <v>1791</v>
      </c>
      <c r="N53" s="69">
        <v>1739</v>
      </c>
      <c r="O53" s="70">
        <v>1548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v>17</v>
      </c>
      <c r="L58" s="84">
        <v>17</v>
      </c>
      <c r="M58" s="84" t="s">
        <v>564</v>
      </c>
      <c r="N58" s="84" t="s">
        <v>564</v>
      </c>
      <c r="O58" s="85" t="s">
        <v>564</v>
      </c>
    </row>
    <row r="59" spans="1:21" ht="31.5" customHeight="1" x14ac:dyDescent="0.15">
      <c r="B59" s="1171"/>
      <c r="C59" s="1172"/>
      <c r="D59" s="1178" t="s">
        <v>26</v>
      </c>
      <c r="E59" s="1179"/>
      <c r="F59" s="1179"/>
      <c r="G59" s="1179"/>
      <c r="H59" s="1179"/>
      <c r="I59" s="1179"/>
      <c r="J59" s="1180"/>
      <c r="K59" s="86">
        <v>4747</v>
      </c>
      <c r="L59" s="87">
        <v>4429</v>
      </c>
      <c r="M59" s="87" t="s">
        <v>564</v>
      </c>
      <c r="N59" s="87" t="s">
        <v>564</v>
      </c>
      <c r="O59" s="88" t="s">
        <v>564</v>
      </c>
    </row>
    <row r="60" spans="1:21" ht="31.5" customHeight="1" thickBot="1" x14ac:dyDescent="0.2">
      <c r="B60" s="1173"/>
      <c r="C60" s="1174"/>
      <c r="D60" s="1181" t="s">
        <v>27</v>
      </c>
      <c r="E60" s="1182"/>
      <c r="F60" s="1182"/>
      <c r="G60" s="1182"/>
      <c r="H60" s="1182"/>
      <c r="I60" s="1182"/>
      <c r="J60" s="1183"/>
      <c r="K60" s="89">
        <v>23</v>
      </c>
      <c r="L60" s="90">
        <v>13</v>
      </c>
      <c r="M60" s="90" t="s">
        <v>564</v>
      </c>
      <c r="N60" s="90" t="s">
        <v>564</v>
      </c>
      <c r="O60" s="91" t="s">
        <v>564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P0qB7LM+HVHXS3fUF9YCOvl3zzXWjKhDh5WuseRSiHx9fHMX6L2iaM0eVH9ROAmu4uNxYNpYQZq50HtNFxKNw==" saltValue="8jiWMI1P2GHVBlz8gNku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51849</v>
      </c>
      <c r="J41" s="356">
        <v>49767</v>
      </c>
      <c r="K41" s="356">
        <v>47158</v>
      </c>
      <c r="L41" s="356">
        <v>44068</v>
      </c>
      <c r="M41" s="357">
        <v>40790</v>
      </c>
    </row>
    <row r="42" spans="2:13" ht="27.75" customHeight="1" x14ac:dyDescent="0.15">
      <c r="B42" s="1186"/>
      <c r="C42" s="1187"/>
      <c r="D42" s="106"/>
      <c r="E42" s="1192" t="s">
        <v>32</v>
      </c>
      <c r="F42" s="1192"/>
      <c r="G42" s="1192"/>
      <c r="H42" s="1193"/>
      <c r="I42" s="358" t="s">
        <v>506</v>
      </c>
      <c r="J42" s="359" t="s">
        <v>506</v>
      </c>
      <c r="K42" s="359" t="s">
        <v>506</v>
      </c>
      <c r="L42" s="359" t="s">
        <v>506</v>
      </c>
      <c r="M42" s="360">
        <v>268</v>
      </c>
    </row>
    <row r="43" spans="2:13" ht="27.75" customHeight="1" x14ac:dyDescent="0.15">
      <c r="B43" s="1186"/>
      <c r="C43" s="1187"/>
      <c r="D43" s="106"/>
      <c r="E43" s="1192" t="s">
        <v>33</v>
      </c>
      <c r="F43" s="1192"/>
      <c r="G43" s="1192"/>
      <c r="H43" s="1193"/>
      <c r="I43" s="358">
        <v>12984</v>
      </c>
      <c r="J43" s="359">
        <v>12038</v>
      </c>
      <c r="K43" s="359">
        <v>11273</v>
      </c>
      <c r="L43" s="359">
        <v>10263</v>
      </c>
      <c r="M43" s="360">
        <v>9468</v>
      </c>
    </row>
    <row r="44" spans="2:13" ht="27.75" customHeight="1" x14ac:dyDescent="0.15">
      <c r="B44" s="1186"/>
      <c r="C44" s="1187"/>
      <c r="D44" s="106"/>
      <c r="E44" s="1192" t="s">
        <v>34</v>
      </c>
      <c r="F44" s="1192"/>
      <c r="G44" s="1192"/>
      <c r="H44" s="1193"/>
      <c r="I44" s="358">
        <v>370</v>
      </c>
      <c r="J44" s="359">
        <v>135</v>
      </c>
      <c r="K44" s="359" t="s">
        <v>506</v>
      </c>
      <c r="L44" s="359" t="s">
        <v>506</v>
      </c>
      <c r="M44" s="360" t="s">
        <v>506</v>
      </c>
    </row>
    <row r="45" spans="2:13" ht="27.75" customHeight="1" x14ac:dyDescent="0.15">
      <c r="B45" s="1186"/>
      <c r="C45" s="1187"/>
      <c r="D45" s="106"/>
      <c r="E45" s="1192" t="s">
        <v>35</v>
      </c>
      <c r="F45" s="1192"/>
      <c r="G45" s="1192"/>
      <c r="H45" s="1193"/>
      <c r="I45" s="358">
        <v>4699</v>
      </c>
      <c r="J45" s="359">
        <v>4628</v>
      </c>
      <c r="K45" s="359">
        <v>4572</v>
      </c>
      <c r="L45" s="359">
        <v>4493</v>
      </c>
      <c r="M45" s="360">
        <v>4298</v>
      </c>
    </row>
    <row r="46" spans="2:13" ht="27.75" customHeight="1" x14ac:dyDescent="0.15">
      <c r="B46" s="1186"/>
      <c r="C46" s="1187"/>
      <c r="D46" s="107"/>
      <c r="E46" s="1192" t="s">
        <v>36</v>
      </c>
      <c r="F46" s="1192"/>
      <c r="G46" s="1192"/>
      <c r="H46" s="1193"/>
      <c r="I46" s="358" t="s">
        <v>506</v>
      </c>
      <c r="J46" s="359" t="s">
        <v>506</v>
      </c>
      <c r="K46" s="359" t="s">
        <v>506</v>
      </c>
      <c r="L46" s="359" t="s">
        <v>506</v>
      </c>
      <c r="M46" s="360" t="s">
        <v>506</v>
      </c>
    </row>
    <row r="47" spans="2:13" ht="27.75" customHeight="1" x14ac:dyDescent="0.15">
      <c r="B47" s="1186"/>
      <c r="C47" s="1187"/>
      <c r="D47" s="108"/>
      <c r="E47" s="1194" t="s">
        <v>37</v>
      </c>
      <c r="F47" s="1195"/>
      <c r="G47" s="1195"/>
      <c r="H47" s="1196"/>
      <c r="I47" s="358" t="s">
        <v>506</v>
      </c>
      <c r="J47" s="359" t="s">
        <v>506</v>
      </c>
      <c r="K47" s="359" t="s">
        <v>506</v>
      </c>
      <c r="L47" s="359" t="s">
        <v>506</v>
      </c>
      <c r="M47" s="360" t="s">
        <v>506</v>
      </c>
    </row>
    <row r="48" spans="2:13" ht="27.75" customHeight="1" x14ac:dyDescent="0.15">
      <c r="B48" s="1186"/>
      <c r="C48" s="1187"/>
      <c r="D48" s="106"/>
      <c r="E48" s="1192" t="s">
        <v>38</v>
      </c>
      <c r="F48" s="1192"/>
      <c r="G48" s="1192"/>
      <c r="H48" s="1193"/>
      <c r="I48" s="358" t="s">
        <v>506</v>
      </c>
      <c r="J48" s="359" t="s">
        <v>506</v>
      </c>
      <c r="K48" s="359" t="s">
        <v>506</v>
      </c>
      <c r="L48" s="359" t="s">
        <v>506</v>
      </c>
      <c r="M48" s="360" t="s">
        <v>506</v>
      </c>
    </row>
    <row r="49" spans="2:13" ht="27.75" customHeight="1" x14ac:dyDescent="0.15">
      <c r="B49" s="1188"/>
      <c r="C49" s="1189"/>
      <c r="D49" s="106"/>
      <c r="E49" s="1192" t="s">
        <v>39</v>
      </c>
      <c r="F49" s="1192"/>
      <c r="G49" s="1192"/>
      <c r="H49" s="1193"/>
      <c r="I49" s="358" t="s">
        <v>506</v>
      </c>
      <c r="J49" s="359" t="s">
        <v>506</v>
      </c>
      <c r="K49" s="359" t="s">
        <v>506</v>
      </c>
      <c r="L49" s="359" t="s">
        <v>506</v>
      </c>
      <c r="M49" s="360" t="s">
        <v>506</v>
      </c>
    </row>
    <row r="50" spans="2:13" ht="27.75" customHeight="1" x14ac:dyDescent="0.15">
      <c r="B50" s="1197" t="s">
        <v>40</v>
      </c>
      <c r="C50" s="1198"/>
      <c r="D50" s="109"/>
      <c r="E50" s="1192" t="s">
        <v>41</v>
      </c>
      <c r="F50" s="1192"/>
      <c r="G50" s="1192"/>
      <c r="H50" s="1193"/>
      <c r="I50" s="358">
        <v>13542</v>
      </c>
      <c r="J50" s="359">
        <v>14047</v>
      </c>
      <c r="K50" s="359">
        <v>14670</v>
      </c>
      <c r="L50" s="359">
        <v>14401</v>
      </c>
      <c r="M50" s="360">
        <v>15320</v>
      </c>
    </row>
    <row r="51" spans="2:13" ht="27.75" customHeight="1" x14ac:dyDescent="0.15">
      <c r="B51" s="1186"/>
      <c r="C51" s="1187"/>
      <c r="D51" s="106"/>
      <c r="E51" s="1192" t="s">
        <v>42</v>
      </c>
      <c r="F51" s="1192"/>
      <c r="G51" s="1192"/>
      <c r="H51" s="1193"/>
      <c r="I51" s="358">
        <v>1209</v>
      </c>
      <c r="J51" s="359">
        <v>1070</v>
      </c>
      <c r="K51" s="359">
        <v>1143</v>
      </c>
      <c r="L51" s="359">
        <v>1065</v>
      </c>
      <c r="M51" s="360">
        <v>952</v>
      </c>
    </row>
    <row r="52" spans="2:13" ht="27.75" customHeight="1" x14ac:dyDescent="0.15">
      <c r="B52" s="1188"/>
      <c r="C52" s="1189"/>
      <c r="D52" s="106"/>
      <c r="E52" s="1192" t="s">
        <v>43</v>
      </c>
      <c r="F52" s="1192"/>
      <c r="G52" s="1192"/>
      <c r="H52" s="1193"/>
      <c r="I52" s="358">
        <v>46861</v>
      </c>
      <c r="J52" s="359">
        <v>44615</v>
      </c>
      <c r="K52" s="359">
        <v>42421</v>
      </c>
      <c r="L52" s="359">
        <v>40095</v>
      </c>
      <c r="M52" s="360">
        <v>37515</v>
      </c>
    </row>
    <row r="53" spans="2:13" ht="27.75" customHeight="1" thickBot="1" x14ac:dyDescent="0.2">
      <c r="B53" s="1199" t="s">
        <v>19</v>
      </c>
      <c r="C53" s="1200"/>
      <c r="D53" s="110"/>
      <c r="E53" s="1201" t="s">
        <v>44</v>
      </c>
      <c r="F53" s="1201"/>
      <c r="G53" s="1201"/>
      <c r="H53" s="1202"/>
      <c r="I53" s="361">
        <v>8290</v>
      </c>
      <c r="J53" s="362">
        <v>6836</v>
      </c>
      <c r="K53" s="362">
        <v>4770</v>
      </c>
      <c r="L53" s="362">
        <v>3263</v>
      </c>
      <c r="M53" s="363">
        <v>1036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m1VGthPFDVS2B2/cMmwN++h+Y9l0z2S1S0XpMBzZVih+tHaltTQvJYOheGBCAPUUAj1G/t7LiTRLppymWKthA==" saltValue="x4M84vLg8hud/BxEVHKl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4559</v>
      </c>
      <c r="G55" s="122">
        <v>5114</v>
      </c>
      <c r="H55" s="123">
        <v>5681</v>
      </c>
    </row>
    <row r="56" spans="2:8" ht="52.5" customHeight="1" x14ac:dyDescent="0.15">
      <c r="B56" s="124"/>
      <c r="C56" s="1213" t="s">
        <v>47</v>
      </c>
      <c r="D56" s="1213"/>
      <c r="E56" s="1214"/>
      <c r="F56" s="125">
        <v>4407</v>
      </c>
      <c r="G56" s="125">
        <v>3621</v>
      </c>
      <c r="H56" s="126">
        <v>3737</v>
      </c>
    </row>
    <row r="57" spans="2:8" ht="53.25" customHeight="1" x14ac:dyDescent="0.15">
      <c r="B57" s="124"/>
      <c r="C57" s="1215" t="s">
        <v>48</v>
      </c>
      <c r="D57" s="1215"/>
      <c r="E57" s="1216"/>
      <c r="F57" s="127">
        <v>7438</v>
      </c>
      <c r="G57" s="127">
        <v>6964</v>
      </c>
      <c r="H57" s="128">
        <v>7100</v>
      </c>
    </row>
    <row r="58" spans="2:8" ht="45.75" customHeight="1" x14ac:dyDescent="0.15">
      <c r="B58" s="129"/>
      <c r="C58" s="1203" t="s">
        <v>565</v>
      </c>
      <c r="D58" s="1204"/>
      <c r="E58" s="1205"/>
      <c r="F58" s="130">
        <v>2256</v>
      </c>
      <c r="G58" s="130">
        <v>2482</v>
      </c>
      <c r="H58" s="131">
        <v>2378</v>
      </c>
    </row>
    <row r="59" spans="2:8" ht="45.75" customHeight="1" x14ac:dyDescent="0.15">
      <c r="B59" s="129"/>
      <c r="C59" s="1203" t="s">
        <v>566</v>
      </c>
      <c r="D59" s="1204"/>
      <c r="E59" s="1205"/>
      <c r="F59" s="130">
        <v>2549</v>
      </c>
      <c r="G59" s="130">
        <v>2378</v>
      </c>
      <c r="H59" s="131">
        <v>2246</v>
      </c>
    </row>
    <row r="60" spans="2:8" ht="45.75" customHeight="1" x14ac:dyDescent="0.15">
      <c r="B60" s="129"/>
      <c r="C60" s="1203" t="s">
        <v>567</v>
      </c>
      <c r="D60" s="1204"/>
      <c r="E60" s="1205"/>
      <c r="F60" s="130">
        <v>1164</v>
      </c>
      <c r="G60" s="130">
        <v>959</v>
      </c>
      <c r="H60" s="131">
        <v>873</v>
      </c>
    </row>
    <row r="61" spans="2:8" ht="45.75" customHeight="1" x14ac:dyDescent="0.15">
      <c r="B61" s="129"/>
      <c r="C61" s="1203" t="s">
        <v>568</v>
      </c>
      <c r="D61" s="1204"/>
      <c r="E61" s="1205"/>
      <c r="F61" s="130">
        <v>337</v>
      </c>
      <c r="G61" s="130">
        <v>225</v>
      </c>
      <c r="H61" s="131">
        <v>696</v>
      </c>
    </row>
    <row r="62" spans="2:8" ht="45.75" customHeight="1" thickBot="1" x14ac:dyDescent="0.2">
      <c r="B62" s="132"/>
      <c r="C62" s="1206" t="s">
        <v>569</v>
      </c>
      <c r="D62" s="1207"/>
      <c r="E62" s="1208"/>
      <c r="F62" s="133">
        <v>354</v>
      </c>
      <c r="G62" s="133">
        <v>363</v>
      </c>
      <c r="H62" s="134">
        <v>360</v>
      </c>
    </row>
    <row r="63" spans="2:8" ht="52.5" customHeight="1" thickBot="1" x14ac:dyDescent="0.2">
      <c r="B63" s="135"/>
      <c r="C63" s="1209" t="s">
        <v>49</v>
      </c>
      <c r="D63" s="1209"/>
      <c r="E63" s="1210"/>
      <c r="F63" s="136">
        <v>16404</v>
      </c>
      <c r="G63" s="136">
        <v>15699</v>
      </c>
      <c r="H63" s="137">
        <v>16519</v>
      </c>
    </row>
    <row r="64" spans="2:8" x14ac:dyDescent="0.15"/>
  </sheetData>
  <sheetProtection algorithmName="SHA-512" hashValue="368uN6Bidjwmaehbt5HmldPGyWcMd9YCc2laT0930ZzDrgK7Gwn7X1DjymmXWAlkpNGzMGNn2KJJybgjndotOQ==" saltValue="6HwC7ozf137mUosKpB3v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113392</v>
      </c>
      <c r="E3" s="156"/>
      <c r="F3" s="157">
        <v>45588</v>
      </c>
      <c r="G3" s="158"/>
      <c r="H3" s="159"/>
    </row>
    <row r="4" spans="1:8" x14ac:dyDescent="0.15">
      <c r="A4" s="160"/>
      <c r="B4" s="161"/>
      <c r="C4" s="162"/>
      <c r="D4" s="163">
        <v>39403</v>
      </c>
      <c r="E4" s="164"/>
      <c r="F4" s="165">
        <v>24150</v>
      </c>
      <c r="G4" s="166"/>
      <c r="H4" s="167"/>
    </row>
    <row r="5" spans="1:8" x14ac:dyDescent="0.15">
      <c r="A5" s="148" t="s">
        <v>524</v>
      </c>
      <c r="B5" s="153"/>
      <c r="C5" s="154"/>
      <c r="D5" s="155">
        <v>65857</v>
      </c>
      <c r="E5" s="156"/>
      <c r="F5" s="157">
        <v>45483</v>
      </c>
      <c r="G5" s="158"/>
      <c r="H5" s="159"/>
    </row>
    <row r="6" spans="1:8" x14ac:dyDescent="0.15">
      <c r="A6" s="160"/>
      <c r="B6" s="161"/>
      <c r="C6" s="162"/>
      <c r="D6" s="163">
        <v>38642</v>
      </c>
      <c r="E6" s="164"/>
      <c r="F6" s="165">
        <v>24241</v>
      </c>
      <c r="G6" s="166"/>
      <c r="H6" s="167"/>
    </row>
    <row r="7" spans="1:8" x14ac:dyDescent="0.15">
      <c r="A7" s="148" t="s">
        <v>525</v>
      </c>
      <c r="B7" s="153"/>
      <c r="C7" s="154"/>
      <c r="D7" s="155">
        <v>98488</v>
      </c>
      <c r="E7" s="156"/>
      <c r="F7" s="157">
        <v>45945</v>
      </c>
      <c r="G7" s="158"/>
      <c r="H7" s="159"/>
    </row>
    <row r="8" spans="1:8" x14ac:dyDescent="0.15">
      <c r="A8" s="160"/>
      <c r="B8" s="161"/>
      <c r="C8" s="162"/>
      <c r="D8" s="163">
        <v>34199</v>
      </c>
      <c r="E8" s="164"/>
      <c r="F8" s="165">
        <v>25180</v>
      </c>
      <c r="G8" s="166"/>
      <c r="H8" s="167"/>
    </row>
    <row r="9" spans="1:8" x14ac:dyDescent="0.15">
      <c r="A9" s="148" t="s">
        <v>526</v>
      </c>
      <c r="B9" s="153"/>
      <c r="C9" s="154"/>
      <c r="D9" s="155">
        <v>105612</v>
      </c>
      <c r="E9" s="156"/>
      <c r="F9" s="157">
        <v>44475</v>
      </c>
      <c r="G9" s="158"/>
      <c r="H9" s="159"/>
    </row>
    <row r="10" spans="1:8" x14ac:dyDescent="0.15">
      <c r="A10" s="160"/>
      <c r="B10" s="161"/>
      <c r="C10" s="162"/>
      <c r="D10" s="163">
        <v>44744</v>
      </c>
      <c r="E10" s="164"/>
      <c r="F10" s="165">
        <v>24780</v>
      </c>
      <c r="G10" s="166"/>
      <c r="H10" s="167"/>
    </row>
    <row r="11" spans="1:8" x14ac:dyDescent="0.15">
      <c r="A11" s="148" t="s">
        <v>527</v>
      </c>
      <c r="B11" s="153"/>
      <c r="C11" s="154"/>
      <c r="D11" s="155">
        <v>87639</v>
      </c>
      <c r="E11" s="156"/>
      <c r="F11" s="157">
        <v>45982</v>
      </c>
      <c r="G11" s="158"/>
      <c r="H11" s="159"/>
    </row>
    <row r="12" spans="1:8" x14ac:dyDescent="0.15">
      <c r="A12" s="160"/>
      <c r="B12" s="161"/>
      <c r="C12" s="168"/>
      <c r="D12" s="163">
        <v>51960</v>
      </c>
      <c r="E12" s="164"/>
      <c r="F12" s="165">
        <v>25583</v>
      </c>
      <c r="G12" s="166"/>
      <c r="H12" s="167"/>
    </row>
    <row r="13" spans="1:8" x14ac:dyDescent="0.15">
      <c r="A13" s="148"/>
      <c r="B13" s="153"/>
      <c r="C13" s="169"/>
      <c r="D13" s="170">
        <v>94198</v>
      </c>
      <c r="E13" s="171"/>
      <c r="F13" s="172">
        <v>45495</v>
      </c>
      <c r="G13" s="173"/>
      <c r="H13" s="159"/>
    </row>
    <row r="14" spans="1:8" x14ac:dyDescent="0.15">
      <c r="A14" s="160"/>
      <c r="B14" s="161"/>
      <c r="C14" s="162"/>
      <c r="D14" s="163">
        <v>41790</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2.78</v>
      </c>
      <c r="C19" s="174">
        <f>ROUND(VALUE(SUBSTITUTE(実質収支比率等に係る経年分析!G$48,"▲","-")),2)</f>
        <v>3.26</v>
      </c>
      <c r="D19" s="174">
        <f>ROUND(VALUE(SUBSTITUTE(実質収支比率等に係る経年分析!H$48,"▲","-")),2)</f>
        <v>5.18</v>
      </c>
      <c r="E19" s="174">
        <f>ROUND(VALUE(SUBSTITUTE(実質収支比率等に係る経年分析!I$48,"▲","-")),2)</f>
        <v>5.43</v>
      </c>
      <c r="F19" s="174">
        <f>ROUND(VALUE(SUBSTITUTE(実質収支比率等に係る経年分析!J$48,"▲","-")),2)</f>
        <v>4.0599999999999996</v>
      </c>
    </row>
    <row r="20" spans="1:11" x14ac:dyDescent="0.15">
      <c r="A20" s="174" t="s">
        <v>53</v>
      </c>
      <c r="B20" s="174">
        <f>ROUND(VALUE(SUBSTITUTE(実質収支比率等に係る経年分析!F$47,"▲","-")),2)</f>
        <v>19.53</v>
      </c>
      <c r="C20" s="174">
        <f>ROUND(VALUE(SUBSTITUTE(実質収支比率等に係る経年分析!G$47,"▲","-")),2)</f>
        <v>20.63</v>
      </c>
      <c r="D20" s="174">
        <f>ROUND(VALUE(SUBSTITUTE(実質収支比率等に係る経年分析!H$47,"▲","-")),2)</f>
        <v>21.75</v>
      </c>
      <c r="E20" s="174">
        <f>ROUND(VALUE(SUBSTITUTE(実質収支比率等に係る経年分析!I$47,"▲","-")),2)</f>
        <v>25.14</v>
      </c>
      <c r="F20" s="174">
        <f>ROUND(VALUE(SUBSTITUTE(実質収支比率等に係る経年分析!J$47,"▲","-")),2)</f>
        <v>27.34</v>
      </c>
    </row>
    <row r="21" spans="1:11" x14ac:dyDescent="0.15">
      <c r="A21" s="174" t="s">
        <v>54</v>
      </c>
      <c r="B21" s="174">
        <f>IF(ISNUMBER(VALUE(SUBSTITUTE(実質収支比率等に係る経年分析!F$49,"▲","-"))),ROUND(VALUE(SUBSTITUTE(実質収支比率等に係る経年分析!F$49,"▲","-")),2),NA())</f>
        <v>5.24</v>
      </c>
      <c r="C21" s="174">
        <f>IF(ISNUMBER(VALUE(SUBSTITUTE(実質収支比率等に係る経年分析!G$49,"▲","-"))),ROUND(VALUE(SUBSTITUTE(実質収支比率等に係る経年分析!G$49,"▲","-")),2),NA())</f>
        <v>1.92</v>
      </c>
      <c r="D21" s="174">
        <f>IF(ISNUMBER(VALUE(SUBSTITUTE(実質収支比率等に係る経年分析!H$49,"▲","-"))),ROUND(VALUE(SUBSTITUTE(実質収支比率等に係る経年分析!H$49,"▲","-")),2),NA())</f>
        <v>7.54</v>
      </c>
      <c r="E21" s="174">
        <f>IF(ISNUMBER(VALUE(SUBSTITUTE(実質収支比率等に係る経年分析!I$49,"▲","-"))),ROUND(VALUE(SUBSTITUTE(実質収支比率等に係る経年分析!I$49,"▲","-")),2),NA())</f>
        <v>6.92</v>
      </c>
      <c r="F21" s="174">
        <f>IF(ISNUMBER(VALUE(SUBSTITUTE(実質収支比率等に係る経年分析!J$49,"▲","-"))),ROUND(VALUE(SUBSTITUTE(実質収支比率等に係る経年分析!J$49,"▲","-")),2),NA())</f>
        <v>5.59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4.0599999999999996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5090</v>
      </c>
      <c r="E42" s="176"/>
      <c r="F42" s="176"/>
      <c r="G42" s="176">
        <f>'実質公債費比率（分子）の構造'!L$52</f>
        <v>5088</v>
      </c>
      <c r="H42" s="176"/>
      <c r="I42" s="176"/>
      <c r="J42" s="176">
        <f>'実質公債費比率（分子）の構造'!M$52</f>
        <v>4901</v>
      </c>
      <c r="K42" s="176"/>
      <c r="L42" s="176"/>
      <c r="M42" s="176">
        <f>'実質公債費比率（分子）の構造'!N$52</f>
        <v>4821</v>
      </c>
      <c r="N42" s="176"/>
      <c r="O42" s="176"/>
      <c r="P42" s="176">
        <f>'実質公債費比率（分子）の構造'!O$52</f>
        <v>4600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379</v>
      </c>
      <c r="C45" s="176"/>
      <c r="D45" s="176"/>
      <c r="E45" s="176">
        <f>'実質公債費比率（分子）の構造'!L$49</f>
        <v>241</v>
      </c>
      <c r="F45" s="176"/>
      <c r="G45" s="176"/>
      <c r="H45" s="176">
        <f>'実質公債費比率（分子）の構造'!M$49</f>
        <v>136</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1205</v>
      </c>
      <c r="C46" s="176"/>
      <c r="D46" s="176"/>
      <c r="E46" s="176">
        <f>'実質公債費比率（分子）の構造'!L$48</f>
        <v>1146</v>
      </c>
      <c r="F46" s="176"/>
      <c r="G46" s="176"/>
      <c r="H46" s="176">
        <f>'実質公債費比率（分子）の構造'!M$48</f>
        <v>1153</v>
      </c>
      <c r="I46" s="176"/>
      <c r="J46" s="176"/>
      <c r="K46" s="176">
        <f>'実質公債費比率（分子）の構造'!N$48</f>
        <v>1161</v>
      </c>
      <c r="L46" s="176"/>
      <c r="M46" s="176"/>
      <c r="N46" s="176">
        <f>'実質公債費比率（分子）の構造'!O$48</f>
        <v>1080</v>
      </c>
      <c r="O46" s="176"/>
      <c r="P46" s="176"/>
    </row>
    <row r="47" spans="1:16" x14ac:dyDescent="0.15">
      <c r="A47" s="176" t="s">
        <v>12</v>
      </c>
      <c r="B47" s="176">
        <f>'実質公債費比率（分子）の構造'!K$47</f>
        <v>7</v>
      </c>
      <c r="C47" s="176"/>
      <c r="D47" s="176"/>
      <c r="E47" s="176">
        <f>'実質公債費比率（分子）の構造'!L$47</f>
        <v>3</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5228</v>
      </c>
      <c r="C49" s="176"/>
      <c r="D49" s="176"/>
      <c r="E49" s="176">
        <f>'実質公債費比率（分子）の構造'!L$45</f>
        <v>5293</v>
      </c>
      <c r="F49" s="176"/>
      <c r="G49" s="176"/>
      <c r="H49" s="176">
        <f>'実質公債費比率（分子）の構造'!M$45</f>
        <v>5403</v>
      </c>
      <c r="I49" s="176"/>
      <c r="J49" s="176"/>
      <c r="K49" s="176">
        <f>'実質公債費比率（分子）の構造'!N$45</f>
        <v>5399</v>
      </c>
      <c r="L49" s="176"/>
      <c r="M49" s="176"/>
      <c r="N49" s="176">
        <f>'実質公債費比率（分子）の構造'!O$45</f>
        <v>5068</v>
      </c>
      <c r="O49" s="176"/>
      <c r="P49" s="176"/>
    </row>
    <row r="50" spans="1:16" x14ac:dyDescent="0.15">
      <c r="A50" s="176" t="s">
        <v>67</v>
      </c>
      <c r="B50" s="176" t="e">
        <f>NA()</f>
        <v>#N/A</v>
      </c>
      <c r="C50" s="176">
        <f>IF(ISNUMBER('実質公債費比率（分子）の構造'!K$53),'実質公債費比率（分子）の構造'!K$53,NA())</f>
        <v>1729</v>
      </c>
      <c r="D50" s="176" t="e">
        <f>NA()</f>
        <v>#N/A</v>
      </c>
      <c r="E50" s="176" t="e">
        <f>NA()</f>
        <v>#N/A</v>
      </c>
      <c r="F50" s="176">
        <f>IF(ISNUMBER('実質公債費比率（分子）の構造'!L$53),'実質公債費比率（分子）の構造'!L$53,NA())</f>
        <v>1595</v>
      </c>
      <c r="G50" s="176" t="e">
        <f>NA()</f>
        <v>#N/A</v>
      </c>
      <c r="H50" s="176" t="e">
        <f>NA()</f>
        <v>#N/A</v>
      </c>
      <c r="I50" s="176">
        <f>IF(ISNUMBER('実質公債費比率（分子）の構造'!M$53),'実質公債費比率（分子）の構造'!M$53,NA())</f>
        <v>1791</v>
      </c>
      <c r="J50" s="176" t="e">
        <f>NA()</f>
        <v>#N/A</v>
      </c>
      <c r="K50" s="176" t="e">
        <f>NA()</f>
        <v>#N/A</v>
      </c>
      <c r="L50" s="176">
        <f>IF(ISNUMBER('実質公債費比率（分子）の構造'!N$53),'実質公債費比率（分子）の構造'!N$53,NA())</f>
        <v>1739</v>
      </c>
      <c r="M50" s="176" t="e">
        <f>NA()</f>
        <v>#N/A</v>
      </c>
      <c r="N50" s="176" t="e">
        <f>NA()</f>
        <v>#N/A</v>
      </c>
      <c r="O50" s="176">
        <f>IF(ISNUMBER('実質公債費比率（分子）の構造'!O$53),'実質公債費比率（分子）の構造'!O$53,NA())</f>
        <v>1548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46861</v>
      </c>
      <c r="E56" s="175"/>
      <c r="F56" s="175"/>
      <c r="G56" s="175">
        <f>'将来負担比率（分子）の構造'!J$52</f>
        <v>44615</v>
      </c>
      <c r="H56" s="175"/>
      <c r="I56" s="175"/>
      <c r="J56" s="175">
        <f>'将来負担比率（分子）の構造'!K$52</f>
        <v>42421</v>
      </c>
      <c r="K56" s="175"/>
      <c r="L56" s="175"/>
      <c r="M56" s="175">
        <f>'将来負担比率（分子）の構造'!L$52</f>
        <v>40095</v>
      </c>
      <c r="N56" s="175"/>
      <c r="O56" s="175"/>
      <c r="P56" s="175">
        <f>'将来負担比率（分子）の構造'!M$52</f>
        <v>37515</v>
      </c>
    </row>
    <row r="57" spans="1:16" x14ac:dyDescent="0.15">
      <c r="A57" s="175" t="s">
        <v>42</v>
      </c>
      <c r="B57" s="175"/>
      <c r="C57" s="175"/>
      <c r="D57" s="175">
        <f>'将来負担比率（分子）の構造'!I$51</f>
        <v>1209</v>
      </c>
      <c r="E57" s="175"/>
      <c r="F57" s="175"/>
      <c r="G57" s="175">
        <f>'将来負担比率（分子）の構造'!J$51</f>
        <v>1070</v>
      </c>
      <c r="H57" s="175"/>
      <c r="I57" s="175"/>
      <c r="J57" s="175">
        <f>'将来負担比率（分子）の構造'!K$51</f>
        <v>1143</v>
      </c>
      <c r="K57" s="175"/>
      <c r="L57" s="175"/>
      <c r="M57" s="175">
        <f>'将来負担比率（分子）の構造'!L$51</f>
        <v>1065</v>
      </c>
      <c r="N57" s="175"/>
      <c r="O57" s="175"/>
      <c r="P57" s="175">
        <f>'将来負担比率（分子）の構造'!M$51</f>
        <v>952</v>
      </c>
    </row>
    <row r="58" spans="1:16" x14ac:dyDescent="0.15">
      <c r="A58" s="175" t="s">
        <v>41</v>
      </c>
      <c r="B58" s="175"/>
      <c r="C58" s="175"/>
      <c r="D58" s="175">
        <f>'将来負担比率（分子）の構造'!I$50</f>
        <v>13542</v>
      </c>
      <c r="E58" s="175"/>
      <c r="F58" s="175"/>
      <c r="G58" s="175">
        <f>'将来負担比率（分子）の構造'!J$50</f>
        <v>14047</v>
      </c>
      <c r="H58" s="175"/>
      <c r="I58" s="175"/>
      <c r="J58" s="175">
        <f>'将来負担比率（分子）の構造'!K$50</f>
        <v>14670</v>
      </c>
      <c r="K58" s="175"/>
      <c r="L58" s="175"/>
      <c r="M58" s="175">
        <f>'将来負担比率（分子）の構造'!L$50</f>
        <v>14401</v>
      </c>
      <c r="N58" s="175"/>
      <c r="O58" s="175"/>
      <c r="P58" s="175">
        <f>'将来負担比率（分子）の構造'!M$50</f>
        <v>15320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4699</v>
      </c>
      <c r="C62" s="175"/>
      <c r="D62" s="175"/>
      <c r="E62" s="175">
        <f>'将来負担比率（分子）の構造'!J$45</f>
        <v>4628</v>
      </c>
      <c r="F62" s="175"/>
      <c r="G62" s="175"/>
      <c r="H62" s="175">
        <f>'将来負担比率（分子）の構造'!K$45</f>
        <v>4572</v>
      </c>
      <c r="I62" s="175"/>
      <c r="J62" s="175"/>
      <c r="K62" s="175">
        <f>'将来負担比率（分子）の構造'!L$45</f>
        <v>4493</v>
      </c>
      <c r="L62" s="175"/>
      <c r="M62" s="175"/>
      <c r="N62" s="175">
        <f>'将来負担比率（分子）の構造'!M$45</f>
        <v>4298</v>
      </c>
      <c r="O62" s="175"/>
      <c r="P62" s="175"/>
    </row>
    <row r="63" spans="1:16" x14ac:dyDescent="0.15">
      <c r="A63" s="175" t="s">
        <v>34</v>
      </c>
      <c r="B63" s="175">
        <f>'将来負担比率（分子）の構造'!I$44</f>
        <v>370</v>
      </c>
      <c r="C63" s="175"/>
      <c r="D63" s="175"/>
      <c r="E63" s="175">
        <f>'将来負担比率（分子）の構造'!J$44</f>
        <v>135</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12984</v>
      </c>
      <c r="C64" s="175"/>
      <c r="D64" s="175"/>
      <c r="E64" s="175">
        <f>'将来負担比率（分子）の構造'!J$43</f>
        <v>12038</v>
      </c>
      <c r="F64" s="175"/>
      <c r="G64" s="175"/>
      <c r="H64" s="175">
        <f>'将来負担比率（分子）の構造'!K$43</f>
        <v>11273</v>
      </c>
      <c r="I64" s="175"/>
      <c r="J64" s="175"/>
      <c r="K64" s="175">
        <f>'将来負担比率（分子）の構造'!L$43</f>
        <v>10263</v>
      </c>
      <c r="L64" s="175"/>
      <c r="M64" s="175"/>
      <c r="N64" s="175">
        <f>'将来負担比率（分子）の構造'!M$43</f>
        <v>9468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268</v>
      </c>
      <c r="O65" s="175"/>
      <c r="P65" s="175"/>
    </row>
    <row r="66" spans="1:16" x14ac:dyDescent="0.15">
      <c r="A66" s="175" t="s">
        <v>31</v>
      </c>
      <c r="B66" s="175">
        <f>'将来負担比率（分子）の構造'!I$41</f>
        <v>51849</v>
      </c>
      <c r="C66" s="175"/>
      <c r="D66" s="175"/>
      <c r="E66" s="175">
        <f>'将来負担比率（分子）の構造'!J$41</f>
        <v>49767</v>
      </c>
      <c r="F66" s="175"/>
      <c r="G66" s="175"/>
      <c r="H66" s="175">
        <f>'将来負担比率（分子）の構造'!K$41</f>
        <v>47158</v>
      </c>
      <c r="I66" s="175"/>
      <c r="J66" s="175"/>
      <c r="K66" s="175">
        <f>'将来負担比率（分子）の構造'!L$41</f>
        <v>44068</v>
      </c>
      <c r="L66" s="175"/>
      <c r="M66" s="175"/>
      <c r="N66" s="175">
        <f>'将来負担比率（分子）の構造'!M$41</f>
        <v>40790</v>
      </c>
      <c r="O66" s="175"/>
      <c r="P66" s="175"/>
    </row>
    <row r="67" spans="1:16" x14ac:dyDescent="0.15">
      <c r="A67" s="175" t="s">
        <v>71</v>
      </c>
      <c r="B67" s="175" t="e">
        <f>NA()</f>
        <v>#N/A</v>
      </c>
      <c r="C67" s="175">
        <f>IF(ISNUMBER('将来負担比率（分子）の構造'!I$53), IF('将来負担比率（分子）の構造'!I$53 &lt; 0, 0, '将来負担比率（分子）の構造'!I$53), NA())</f>
        <v>8290</v>
      </c>
      <c r="D67" s="175" t="e">
        <f>NA()</f>
        <v>#N/A</v>
      </c>
      <c r="E67" s="175" t="e">
        <f>NA()</f>
        <v>#N/A</v>
      </c>
      <c r="F67" s="175">
        <f>IF(ISNUMBER('将来負担比率（分子）の構造'!J$53), IF('将来負担比率（分子）の構造'!J$53 &lt; 0, 0, '将来負担比率（分子）の構造'!J$53), NA())</f>
        <v>6836</v>
      </c>
      <c r="G67" s="175" t="e">
        <f>NA()</f>
        <v>#N/A</v>
      </c>
      <c r="H67" s="175" t="e">
        <f>NA()</f>
        <v>#N/A</v>
      </c>
      <c r="I67" s="175">
        <f>IF(ISNUMBER('将来負担比率（分子）の構造'!K$53), IF('将来負担比率（分子）の構造'!K$53 &lt; 0, 0, '将来負担比率（分子）の構造'!K$53), NA())</f>
        <v>4770</v>
      </c>
      <c r="J67" s="175" t="e">
        <f>NA()</f>
        <v>#N/A</v>
      </c>
      <c r="K67" s="175" t="e">
        <f>NA()</f>
        <v>#N/A</v>
      </c>
      <c r="L67" s="175">
        <f>IF(ISNUMBER('将来負担比率（分子）の構造'!L$53), IF('将来負担比率（分子）の構造'!L$53 &lt; 0, 0, '将来負担比率（分子）の構造'!L$53), NA())</f>
        <v>3263</v>
      </c>
      <c r="M67" s="175" t="e">
        <f>NA()</f>
        <v>#N/A</v>
      </c>
      <c r="N67" s="175" t="e">
        <f>NA()</f>
        <v>#N/A</v>
      </c>
      <c r="O67" s="175">
        <f>IF(ISNUMBER('将来負担比率（分子）の構造'!M$53), IF('将来負担比率（分子）の構造'!M$53 &lt; 0, 0, '将来負担比率（分子）の構造'!M$53), NA())</f>
        <v>1036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4559</v>
      </c>
      <c r="C72" s="179">
        <f>基金残高に係る経年分析!G55</f>
        <v>5114</v>
      </c>
      <c r="D72" s="179">
        <f>基金残高に係る経年分析!H55</f>
        <v>5681</v>
      </c>
    </row>
    <row r="73" spans="1:16" x14ac:dyDescent="0.15">
      <c r="A73" s="178" t="s">
        <v>74</v>
      </c>
      <c r="B73" s="179">
        <f>基金残高に係る経年分析!F56</f>
        <v>4407</v>
      </c>
      <c r="C73" s="179">
        <f>基金残高に係る経年分析!G56</f>
        <v>3621</v>
      </c>
      <c r="D73" s="179">
        <f>基金残高に係る経年分析!H56</f>
        <v>3737</v>
      </c>
    </row>
    <row r="74" spans="1:16" x14ac:dyDescent="0.15">
      <c r="A74" s="178" t="s">
        <v>75</v>
      </c>
      <c r="B74" s="179">
        <f>基金残高に係る経年分析!F57</f>
        <v>7438</v>
      </c>
      <c r="C74" s="179">
        <f>基金残高に係る経年分析!G57</f>
        <v>6964</v>
      </c>
      <c r="D74" s="179">
        <f>基金残高に係る経年分析!H57</f>
        <v>7100</v>
      </c>
    </row>
  </sheetData>
  <sheetProtection algorithmName="SHA-512" hashValue="XhlqI4HnKIGxkdEMBiH6Pr4Z2BpAvKOcpKgvLq27hhgWGGm+tpTNo1TP3QBcNzxWSPOch3jl1BwOIgoeRCRJFw==" saltValue="ZWT47BY+/DCu05AIycwo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2025-03-12T08:33:41Z</cp:lastPrinted>
  <dcterms:created xsi:type="dcterms:W3CDTF">2025-02-19T04:03:27Z</dcterms:created>
  <dcterms:modified xsi:type="dcterms:W3CDTF">2025-03-12T08:35:18Z</dcterms:modified>
  <cp:category/>
</cp:coreProperties>
</file>